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1.对账记录-20170612\"/>
    </mc:Choice>
  </mc:AlternateContent>
  <bookViews>
    <workbookView xWindow="0" yWindow="0" windowWidth="20385" windowHeight="8520" tabRatio="558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支付宝退" sheetId="28" r:id="rId9"/>
  </sheets>
  <definedNames>
    <definedName name="_xlnm._FilterDatabase" localSheetId="6" hidden="1">HIS退!$A$1:$K$292</definedName>
    <definedName name="_xlnm._FilterDatabase" localSheetId="8" hidden="1">支付宝退!$A$1:$Y$297</definedName>
    <definedName name="_xlnm._FilterDatabase" localSheetId="7" hidden="1">自助退!$A$1:$Q$333</definedName>
  </definedNames>
  <calcPr calcId="162913" concurrentCalc="0"/>
</workbook>
</file>

<file path=xl/calcChain.xml><?xml version="1.0" encoding="utf-8"?>
<calcChain xmlns="http://schemas.openxmlformats.org/spreadsheetml/2006/main">
  <c r="E139" i="9" l="1"/>
  <c r="B139" i="9"/>
  <c r="Z251" i="28"/>
  <c r="Z252" i="28"/>
  <c r="Z253" i="28"/>
  <c r="Z254" i="28"/>
  <c r="Z255" i="28"/>
  <c r="Z256" i="28"/>
  <c r="Z257" i="28"/>
  <c r="Z258" i="28"/>
  <c r="Z259" i="28"/>
  <c r="Z260" i="28"/>
  <c r="Z261" i="28"/>
  <c r="Z262" i="28"/>
  <c r="Z263" i="28"/>
  <c r="Z264" i="28"/>
  <c r="Z265" i="28"/>
  <c r="Z266" i="28"/>
  <c r="Z267" i="28"/>
  <c r="Z268" i="28"/>
  <c r="Z269" i="28"/>
  <c r="Z270" i="28"/>
  <c r="Z271" i="28"/>
  <c r="Z272" i="28"/>
  <c r="Z273" i="28"/>
  <c r="Z274" i="28"/>
  <c r="Z275" i="28"/>
  <c r="Z276" i="28"/>
  <c r="Z277" i="28"/>
  <c r="Z278" i="28"/>
  <c r="Z279" i="28"/>
  <c r="Z280" i="28"/>
  <c r="Z281" i="28"/>
  <c r="Z282" i="28"/>
  <c r="Z283" i="28"/>
  <c r="Z284" i="28"/>
  <c r="Z285" i="28"/>
  <c r="Z286" i="28"/>
  <c r="Z287" i="28"/>
  <c r="Z288" i="28"/>
  <c r="Z289" i="28"/>
  <c r="Z290" i="28"/>
  <c r="Z291" i="28"/>
  <c r="Z292" i="28"/>
  <c r="Z293" i="28"/>
  <c r="Z294" i="28"/>
  <c r="Z295" i="28"/>
  <c r="Z296" i="28"/>
  <c r="Z297" i="28"/>
  <c r="P333" i="18"/>
  <c r="P332" i="18"/>
  <c r="P331" i="18"/>
  <c r="P327" i="18"/>
  <c r="P326" i="18"/>
  <c r="P325" i="18"/>
  <c r="P324" i="18"/>
  <c r="P323" i="18"/>
  <c r="P322" i="18"/>
  <c r="P321" i="18"/>
  <c r="P320" i="18"/>
  <c r="P319" i="18"/>
  <c r="P310" i="18"/>
  <c r="P309" i="18"/>
  <c r="P308" i="18"/>
  <c r="P307" i="18"/>
  <c r="P306" i="18"/>
  <c r="P305" i="18"/>
  <c r="P304" i="18"/>
  <c r="P303" i="18"/>
  <c r="P302" i="18"/>
  <c r="P301" i="18"/>
  <c r="P300" i="18"/>
  <c r="P299" i="18"/>
  <c r="P298" i="18"/>
  <c r="P297" i="18"/>
  <c r="P296" i="18"/>
  <c r="P295" i="18"/>
  <c r="P294" i="18"/>
  <c r="P293" i="18"/>
  <c r="P292" i="18"/>
  <c r="P291" i="18"/>
  <c r="P290" i="18"/>
  <c r="P289" i="18"/>
  <c r="P288" i="18"/>
  <c r="P287" i="18"/>
  <c r="P286" i="18"/>
  <c r="P283" i="18"/>
  <c r="P282" i="18"/>
  <c r="P281" i="18"/>
  <c r="P280" i="18"/>
  <c r="P279" i="18"/>
  <c r="P278" i="18"/>
  <c r="P277" i="18"/>
  <c r="P276" i="18"/>
  <c r="P275" i="18"/>
  <c r="P274" i="18"/>
  <c r="N333" i="18"/>
  <c r="N332" i="18"/>
  <c r="N331" i="18"/>
  <c r="N327" i="18"/>
  <c r="N326" i="18"/>
  <c r="N325" i="18"/>
  <c r="N324" i="18"/>
  <c r="N323" i="18"/>
  <c r="N322" i="18"/>
  <c r="N321" i="18"/>
  <c r="N320" i="18"/>
  <c r="N319" i="18"/>
  <c r="N310" i="18"/>
  <c r="N309" i="18"/>
  <c r="N308" i="18"/>
  <c r="N307" i="18"/>
  <c r="N306" i="18"/>
  <c r="N305" i="18"/>
  <c r="N304" i="18"/>
  <c r="N303" i="18"/>
  <c r="N302" i="18"/>
  <c r="N301" i="18"/>
  <c r="N300" i="18"/>
  <c r="N299" i="18"/>
  <c r="N298" i="18"/>
  <c r="N297" i="18"/>
  <c r="N296" i="18"/>
  <c r="N295" i="18"/>
  <c r="N294" i="18"/>
  <c r="N293" i="18"/>
  <c r="N292" i="18"/>
  <c r="N291" i="18"/>
  <c r="N290" i="18"/>
  <c r="N289" i="18"/>
  <c r="N288" i="18"/>
  <c r="N287" i="18"/>
  <c r="N286" i="18"/>
  <c r="N283" i="18"/>
  <c r="N282" i="18"/>
  <c r="N281" i="18"/>
  <c r="N280" i="18"/>
  <c r="N279" i="18"/>
  <c r="N278" i="18"/>
  <c r="N277" i="18"/>
  <c r="N276" i="18"/>
  <c r="N275" i="18"/>
  <c r="N274" i="18"/>
  <c r="Z3" i="28"/>
  <c r="AA3" i="28"/>
  <c r="Z4" i="28"/>
  <c r="AA4" i="28"/>
  <c r="Z5" i="28"/>
  <c r="AA5" i="28"/>
  <c r="Z6" i="28"/>
  <c r="AA6" i="28"/>
  <c r="Z7" i="28"/>
  <c r="AA7" i="28"/>
  <c r="Z8" i="28"/>
  <c r="AA8" i="28"/>
  <c r="Z9" i="28"/>
  <c r="AA9" i="28"/>
  <c r="Z10" i="28"/>
  <c r="AA10" i="28"/>
  <c r="Z11" i="28"/>
  <c r="AA11" i="28"/>
  <c r="Z12" i="28"/>
  <c r="AA12" i="28"/>
  <c r="Z13" i="28"/>
  <c r="AA13" i="28"/>
  <c r="Z14" i="28"/>
  <c r="AA14" i="28"/>
  <c r="Z15" i="28"/>
  <c r="AA15" i="28"/>
  <c r="Z16" i="28"/>
  <c r="AA16" i="28"/>
  <c r="Z17" i="28"/>
  <c r="AA17" i="28"/>
  <c r="Z18" i="28"/>
  <c r="AA18" i="28"/>
  <c r="Z19" i="28"/>
  <c r="AA19" i="28"/>
  <c r="Z20" i="28"/>
  <c r="AA20" i="28"/>
  <c r="Z21" i="28"/>
  <c r="AA21" i="28"/>
  <c r="Z22" i="28"/>
  <c r="AA22" i="28"/>
  <c r="Z23" i="28"/>
  <c r="AA23" i="28"/>
  <c r="Z24" i="28"/>
  <c r="AA24" i="28"/>
  <c r="Z25" i="28"/>
  <c r="AA25" i="28"/>
  <c r="Z26" i="28"/>
  <c r="AA26" i="28"/>
  <c r="Z27" i="28"/>
  <c r="AA27" i="28"/>
  <c r="Z28" i="28"/>
  <c r="AA28" i="28"/>
  <c r="Z29" i="28"/>
  <c r="AA29" i="28"/>
  <c r="Z30" i="28"/>
  <c r="AA30" i="28"/>
  <c r="Z31" i="28"/>
  <c r="AA31" i="28"/>
  <c r="Z32" i="28"/>
  <c r="AA32" i="28"/>
  <c r="Z33" i="28"/>
  <c r="AA33" i="28"/>
  <c r="Z34" i="28"/>
  <c r="AA34" i="28"/>
  <c r="Z35" i="28"/>
  <c r="AA35" i="28"/>
  <c r="Z36" i="28"/>
  <c r="AA36" i="28"/>
  <c r="Z37" i="28"/>
  <c r="AA37" i="28"/>
  <c r="Z38" i="28"/>
  <c r="AA38" i="28"/>
  <c r="Z39" i="28"/>
  <c r="AA39" i="28"/>
  <c r="Z40" i="28"/>
  <c r="AA40" i="28"/>
  <c r="Z41" i="28"/>
  <c r="AA41" i="28"/>
  <c r="Z42" i="28"/>
  <c r="AA42" i="28"/>
  <c r="Z43" i="28"/>
  <c r="AA43" i="28"/>
  <c r="Z44" i="28"/>
  <c r="AA44" i="28"/>
  <c r="Z45" i="28"/>
  <c r="AA45" i="28"/>
  <c r="Z46" i="28"/>
  <c r="AA46" i="28"/>
  <c r="Z47" i="28"/>
  <c r="AA47" i="28"/>
  <c r="Z48" i="28"/>
  <c r="AA48" i="28"/>
  <c r="Z49" i="28"/>
  <c r="AA49" i="28"/>
  <c r="Z50" i="28"/>
  <c r="AA50" i="28"/>
  <c r="Z51" i="28"/>
  <c r="AA51" i="28"/>
  <c r="Z52" i="28"/>
  <c r="AA52" i="28"/>
  <c r="Z53" i="28"/>
  <c r="AA53" i="28"/>
  <c r="Z54" i="28"/>
  <c r="AA54" i="28"/>
  <c r="Z55" i="28"/>
  <c r="AA55" i="28"/>
  <c r="Z56" i="28"/>
  <c r="AA56" i="28"/>
  <c r="Z57" i="28"/>
  <c r="AA57" i="28"/>
  <c r="Z58" i="28"/>
  <c r="AA58" i="28"/>
  <c r="Z59" i="28"/>
  <c r="AA59" i="28"/>
  <c r="Z60" i="28"/>
  <c r="AA60" i="28"/>
  <c r="Z61" i="28"/>
  <c r="AA61" i="28"/>
  <c r="Z62" i="28"/>
  <c r="AA62" i="28"/>
  <c r="Z63" i="28"/>
  <c r="AA63" i="28"/>
  <c r="Z64" i="28"/>
  <c r="AA64" i="28"/>
  <c r="Z65" i="28"/>
  <c r="AA65" i="28"/>
  <c r="Z66" i="28"/>
  <c r="AA66" i="28"/>
  <c r="Z67" i="28"/>
  <c r="AA67" i="28"/>
  <c r="Z68" i="28"/>
  <c r="AA68" i="28"/>
  <c r="Z69" i="28"/>
  <c r="AA69" i="28"/>
  <c r="Z70" i="28"/>
  <c r="AA70" i="28"/>
  <c r="Z71" i="28"/>
  <c r="AA71" i="28"/>
  <c r="Z72" i="28"/>
  <c r="AA72" i="28"/>
  <c r="Z73" i="28"/>
  <c r="AA73" i="28"/>
  <c r="Z74" i="28"/>
  <c r="AA74" i="28"/>
  <c r="Z75" i="28"/>
  <c r="AA75" i="28"/>
  <c r="Z76" i="28"/>
  <c r="AA76" i="28"/>
  <c r="Z77" i="28"/>
  <c r="AA77" i="28"/>
  <c r="Z78" i="28"/>
  <c r="AA78" i="28"/>
  <c r="Z79" i="28"/>
  <c r="AA79" i="28"/>
  <c r="Z80" i="28"/>
  <c r="AA80" i="28"/>
  <c r="Z81" i="28"/>
  <c r="AA81" i="28"/>
  <c r="Z82" i="28"/>
  <c r="AA82" i="28"/>
  <c r="Z83" i="28"/>
  <c r="AA83" i="28"/>
  <c r="Z84" i="28"/>
  <c r="AA84" i="28"/>
  <c r="Z85" i="28"/>
  <c r="AA85" i="28"/>
  <c r="Z86" i="28"/>
  <c r="AA86" i="28"/>
  <c r="Z87" i="28"/>
  <c r="AA87" i="28"/>
  <c r="Z88" i="28"/>
  <c r="AA88" i="28"/>
  <c r="Z89" i="28"/>
  <c r="AA89" i="28"/>
  <c r="Z90" i="28"/>
  <c r="AA90" i="28"/>
  <c r="Z91" i="28"/>
  <c r="AA91" i="28"/>
  <c r="Z92" i="28"/>
  <c r="AA92" i="28"/>
  <c r="Z93" i="28"/>
  <c r="AA93" i="28"/>
  <c r="Z94" i="28"/>
  <c r="AA94" i="28"/>
  <c r="Z95" i="28"/>
  <c r="AA95" i="28"/>
  <c r="Z96" i="28"/>
  <c r="AA96" i="28"/>
  <c r="Z97" i="28"/>
  <c r="AA97" i="28"/>
  <c r="Z98" i="28"/>
  <c r="AA98" i="28"/>
  <c r="Z99" i="28"/>
  <c r="AA99" i="28"/>
  <c r="Z100" i="28"/>
  <c r="AA100" i="28"/>
  <c r="Z101" i="28"/>
  <c r="AA101" i="28"/>
  <c r="Z102" i="28"/>
  <c r="AA102" i="28"/>
  <c r="Z103" i="28"/>
  <c r="AA103" i="28"/>
  <c r="Z104" i="28"/>
  <c r="AA104" i="28"/>
  <c r="Z105" i="28"/>
  <c r="AA105" i="28"/>
  <c r="Z106" i="28"/>
  <c r="AA106" i="28"/>
  <c r="Z107" i="28"/>
  <c r="AA107" i="28"/>
  <c r="Z108" i="28"/>
  <c r="AA108" i="28"/>
  <c r="Z109" i="28"/>
  <c r="AA109" i="28"/>
  <c r="Z110" i="28"/>
  <c r="AA110" i="28"/>
  <c r="Z111" i="28"/>
  <c r="AA111" i="28"/>
  <c r="Z112" i="28"/>
  <c r="AA112" i="28"/>
  <c r="Z113" i="28"/>
  <c r="AA113" i="28"/>
  <c r="Z114" i="28"/>
  <c r="AA114" i="28"/>
  <c r="Z115" i="28"/>
  <c r="AA115" i="28"/>
  <c r="Z116" i="28"/>
  <c r="AA116" i="28"/>
  <c r="Z117" i="28"/>
  <c r="AA117" i="28"/>
  <c r="Z118" i="28"/>
  <c r="AA118" i="28"/>
  <c r="Z119" i="28"/>
  <c r="AA119" i="28"/>
  <c r="Z120" i="28"/>
  <c r="AA120" i="28"/>
  <c r="Z121" i="28"/>
  <c r="AA121" i="28"/>
  <c r="Z122" i="28"/>
  <c r="AA122" i="28"/>
  <c r="Z123" i="28"/>
  <c r="AA123" i="28"/>
  <c r="Z124" i="28"/>
  <c r="AA124" i="28"/>
  <c r="Z125" i="28"/>
  <c r="AA125" i="28"/>
  <c r="Z126" i="28"/>
  <c r="AA126" i="28"/>
  <c r="Z127" i="28"/>
  <c r="AA127" i="28"/>
  <c r="Z128" i="28"/>
  <c r="AA128" i="28"/>
  <c r="Z129" i="28"/>
  <c r="AA129" i="28"/>
  <c r="Z130" i="28"/>
  <c r="AA130" i="28"/>
  <c r="Z131" i="28"/>
  <c r="AA131" i="28"/>
  <c r="Z132" i="28"/>
  <c r="AA132" i="28"/>
  <c r="Z133" i="28"/>
  <c r="AA133" i="28"/>
  <c r="Z134" i="28"/>
  <c r="AA134" i="28"/>
  <c r="Z135" i="28"/>
  <c r="AA135" i="28"/>
  <c r="Z136" i="28"/>
  <c r="AA136" i="28"/>
  <c r="Z137" i="28"/>
  <c r="AA137" i="28"/>
  <c r="Z138" i="28"/>
  <c r="AA138" i="28"/>
  <c r="Z139" i="28"/>
  <c r="AA139" i="28"/>
  <c r="Z140" i="28"/>
  <c r="AA140" i="28"/>
  <c r="Z141" i="28"/>
  <c r="AA141" i="28"/>
  <c r="Z142" i="28"/>
  <c r="AA142" i="28"/>
  <c r="Z143" i="28"/>
  <c r="AA143" i="28"/>
  <c r="Z144" i="28"/>
  <c r="AA144" i="28"/>
  <c r="Z145" i="28"/>
  <c r="AA145" i="28"/>
  <c r="Z146" i="28"/>
  <c r="AA146" i="28"/>
  <c r="Z147" i="28"/>
  <c r="AA147" i="28"/>
  <c r="Z148" i="28"/>
  <c r="AA148" i="28"/>
  <c r="Z149" i="28"/>
  <c r="AA149" i="28"/>
  <c r="Z150" i="28"/>
  <c r="AA150" i="28"/>
  <c r="Z151" i="28"/>
  <c r="AA151" i="28"/>
  <c r="Z152" i="28"/>
  <c r="AA152" i="28"/>
  <c r="Z153" i="28"/>
  <c r="AA153" i="28"/>
  <c r="Z154" i="28"/>
  <c r="AA154" i="28"/>
  <c r="Z155" i="28"/>
  <c r="AA155" i="28"/>
  <c r="Z156" i="28"/>
  <c r="AA156" i="28"/>
  <c r="Z157" i="28"/>
  <c r="AA157" i="28"/>
  <c r="Z158" i="28"/>
  <c r="AA158" i="28"/>
  <c r="Z159" i="28"/>
  <c r="AA159" i="28"/>
  <c r="Z160" i="28"/>
  <c r="AA160" i="28"/>
  <c r="Z161" i="28"/>
  <c r="AA161" i="28"/>
  <c r="Z162" i="28"/>
  <c r="AA162" i="28"/>
  <c r="Z163" i="28"/>
  <c r="AA163" i="28"/>
  <c r="Z164" i="28"/>
  <c r="AA164" i="28"/>
  <c r="Z165" i="28"/>
  <c r="AA165" i="28"/>
  <c r="Z166" i="28"/>
  <c r="AA166" i="28"/>
  <c r="Z167" i="28"/>
  <c r="AA167" i="28"/>
  <c r="Z168" i="28"/>
  <c r="AA168" i="28"/>
  <c r="Z169" i="28"/>
  <c r="AA169" i="28"/>
  <c r="Z170" i="28"/>
  <c r="AA170" i="28"/>
  <c r="Z171" i="28"/>
  <c r="AA171" i="28"/>
  <c r="Z172" i="28"/>
  <c r="AA172" i="28"/>
  <c r="Z173" i="28"/>
  <c r="AA173" i="28"/>
  <c r="Z174" i="28"/>
  <c r="AA174" i="28"/>
  <c r="Z175" i="28"/>
  <c r="AA175" i="28"/>
  <c r="Z176" i="28"/>
  <c r="AA176" i="28"/>
  <c r="Z177" i="28"/>
  <c r="AA177" i="28"/>
  <c r="Z178" i="28"/>
  <c r="AA178" i="28"/>
  <c r="Z179" i="28"/>
  <c r="AA179" i="28"/>
  <c r="Z180" i="28"/>
  <c r="AA180" i="28"/>
  <c r="Z181" i="28"/>
  <c r="AA181" i="28"/>
  <c r="Z182" i="28"/>
  <c r="AA182" i="28"/>
  <c r="Z183" i="28"/>
  <c r="AA183" i="28"/>
  <c r="Z184" i="28"/>
  <c r="AA184" i="28"/>
  <c r="Z185" i="28"/>
  <c r="AA185" i="28"/>
  <c r="Z186" i="28"/>
  <c r="AA186" i="28"/>
  <c r="Z187" i="28"/>
  <c r="AA187" i="28"/>
  <c r="Z188" i="28"/>
  <c r="AA188" i="28"/>
  <c r="Z189" i="28"/>
  <c r="AA189" i="28"/>
  <c r="Z190" i="28"/>
  <c r="AA190" i="28"/>
  <c r="Z191" i="28"/>
  <c r="AA191" i="28"/>
  <c r="Z192" i="28"/>
  <c r="AA192" i="28"/>
  <c r="Z193" i="28"/>
  <c r="AA193" i="28"/>
  <c r="Z194" i="28"/>
  <c r="AA194" i="28"/>
  <c r="Z195" i="28"/>
  <c r="AA195" i="28"/>
  <c r="Z196" i="28"/>
  <c r="AA196" i="28"/>
  <c r="Z197" i="28"/>
  <c r="AA197" i="28"/>
  <c r="Z198" i="28"/>
  <c r="AA198" i="28"/>
  <c r="Z199" i="28"/>
  <c r="AA199" i="28"/>
  <c r="Z200" i="28"/>
  <c r="AA200" i="28"/>
  <c r="Z201" i="28"/>
  <c r="AA201" i="28"/>
  <c r="Z202" i="28"/>
  <c r="AA202" i="28"/>
  <c r="Z203" i="28"/>
  <c r="AA203" i="28"/>
  <c r="Z204" i="28"/>
  <c r="AA204" i="28"/>
  <c r="Z205" i="28"/>
  <c r="AA205" i="28"/>
  <c r="Z206" i="28"/>
  <c r="AA206" i="28"/>
  <c r="Z207" i="28"/>
  <c r="AA207" i="28"/>
  <c r="Z208" i="28"/>
  <c r="AA208" i="28"/>
  <c r="Z209" i="28"/>
  <c r="AA209" i="28"/>
  <c r="Z210" i="28"/>
  <c r="AA210" i="28"/>
  <c r="Z211" i="28"/>
  <c r="AA211" i="28"/>
  <c r="Z212" i="28"/>
  <c r="AA212" i="28"/>
  <c r="Z213" i="28"/>
  <c r="AA213" i="28"/>
  <c r="Z214" i="28"/>
  <c r="AA214" i="28"/>
  <c r="Z215" i="28"/>
  <c r="AA215" i="28"/>
  <c r="Z216" i="28"/>
  <c r="AA216" i="28"/>
  <c r="Z217" i="28"/>
  <c r="AA217" i="28"/>
  <c r="Z218" i="28"/>
  <c r="AA218" i="28"/>
  <c r="Z219" i="28"/>
  <c r="AA219" i="28"/>
  <c r="Z220" i="28"/>
  <c r="AA220" i="28"/>
  <c r="Z221" i="28"/>
  <c r="AA221" i="28"/>
  <c r="Z222" i="28"/>
  <c r="AA222" i="28"/>
  <c r="Z223" i="28"/>
  <c r="AA223" i="28"/>
  <c r="Z224" i="28"/>
  <c r="AA224" i="28"/>
  <c r="Z225" i="28"/>
  <c r="AA225" i="28"/>
  <c r="Z226" i="28"/>
  <c r="AA226" i="28"/>
  <c r="Z227" i="28"/>
  <c r="AA227" i="28"/>
  <c r="Z228" i="28"/>
  <c r="AA228" i="28"/>
  <c r="Z229" i="28"/>
  <c r="AA229" i="28"/>
  <c r="Z230" i="28"/>
  <c r="AA230" i="28"/>
  <c r="Z231" i="28"/>
  <c r="AA231" i="28"/>
  <c r="Z232" i="28"/>
  <c r="AA232" i="28"/>
  <c r="Z233" i="28"/>
  <c r="AA233" i="28"/>
  <c r="Z234" i="28"/>
  <c r="AA234" i="28"/>
  <c r="Z235" i="28"/>
  <c r="AA235" i="28"/>
  <c r="Z236" i="28"/>
  <c r="AA236" i="28"/>
  <c r="Z237" i="28"/>
  <c r="AA237" i="28"/>
  <c r="Z238" i="28"/>
  <c r="AA238" i="28"/>
  <c r="Z239" i="28"/>
  <c r="AA239" i="28"/>
  <c r="Z240" i="28"/>
  <c r="AA240" i="28"/>
  <c r="Z241" i="28"/>
  <c r="AA241" i="28"/>
  <c r="Z242" i="28"/>
  <c r="AA242" i="28"/>
  <c r="Z243" i="28"/>
  <c r="AA243" i="28"/>
  <c r="Z244" i="28"/>
  <c r="AA244" i="28"/>
  <c r="Z245" i="28"/>
  <c r="AA245" i="28"/>
  <c r="Z246" i="28"/>
  <c r="AA246" i="28"/>
  <c r="Z247" i="28"/>
  <c r="AA247" i="28"/>
  <c r="Z248" i="28"/>
  <c r="AA248" i="28"/>
  <c r="Z249" i="28"/>
  <c r="AA249" i="28"/>
  <c r="Z250" i="28"/>
  <c r="AA250" i="28"/>
  <c r="Z2" i="28"/>
  <c r="AA2" i="28"/>
  <c r="P3" i="18"/>
  <c r="Q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P262" i="18"/>
  <c r="Q262" i="18"/>
  <c r="P263" i="18"/>
  <c r="Q263" i="18"/>
  <c r="P264" i="18"/>
  <c r="Q264" i="18"/>
  <c r="P265" i="18"/>
  <c r="Q265" i="18"/>
  <c r="P266" i="18"/>
  <c r="Q266" i="18"/>
  <c r="P267" i="18"/>
  <c r="Q267" i="18"/>
  <c r="P268" i="18"/>
  <c r="Q268" i="18"/>
  <c r="P269" i="18"/>
  <c r="Q269" i="18"/>
  <c r="P270" i="18"/>
  <c r="Q270" i="18"/>
  <c r="P271" i="18"/>
  <c r="Q271" i="18"/>
  <c r="P272" i="18"/>
  <c r="Q272" i="18"/>
  <c r="P273" i="18"/>
  <c r="Q273" i="18"/>
  <c r="P2" i="18"/>
  <c r="Q2" i="18"/>
  <c r="N3" i="18"/>
  <c r="O3" i="18"/>
  <c r="N4" i="18"/>
  <c r="O4" i="18"/>
  <c r="N5" i="18"/>
  <c r="O5" i="18"/>
  <c r="N6" i="18"/>
  <c r="O6" i="18"/>
  <c r="N7" i="18"/>
  <c r="O7" i="18"/>
  <c r="N8" i="18"/>
  <c r="O8" i="18"/>
  <c r="N9" i="18"/>
  <c r="O9" i="18"/>
  <c r="N10" i="18"/>
  <c r="O10" i="18"/>
  <c r="N11" i="18"/>
  <c r="O11" i="18"/>
  <c r="N12" i="18"/>
  <c r="O12" i="18"/>
  <c r="N13" i="18"/>
  <c r="O13" i="18"/>
  <c r="N14" i="18"/>
  <c r="O14" i="18"/>
  <c r="N15" i="18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N23" i="18"/>
  <c r="O23" i="18"/>
  <c r="N24" i="18"/>
  <c r="O24" i="18"/>
  <c r="N25" i="18"/>
  <c r="O25" i="18"/>
  <c r="N26" i="18"/>
  <c r="O26" i="18"/>
  <c r="N27" i="18"/>
  <c r="O27" i="18"/>
  <c r="N28" i="18"/>
  <c r="O28" i="18"/>
  <c r="N29" i="18"/>
  <c r="O29" i="18"/>
  <c r="N30" i="18"/>
  <c r="O30" i="18"/>
  <c r="N31" i="18"/>
  <c r="O31" i="18"/>
  <c r="N32" i="18"/>
  <c r="O32" i="18"/>
  <c r="N33" i="18"/>
  <c r="O33" i="18"/>
  <c r="N34" i="18"/>
  <c r="O34" i="18"/>
  <c r="N35" i="18"/>
  <c r="O35" i="18"/>
  <c r="N36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O42" i="18"/>
  <c r="N43" i="18"/>
  <c r="O43" i="18"/>
  <c r="N44" i="18"/>
  <c r="O44" i="18"/>
  <c r="N45" i="18"/>
  <c r="O45" i="18"/>
  <c r="N46" i="18"/>
  <c r="O46" i="18"/>
  <c r="N47" i="18"/>
  <c r="O47" i="18"/>
  <c r="N48" i="18"/>
  <c r="O48" i="18"/>
  <c r="N49" i="18"/>
  <c r="O49" i="18"/>
  <c r="N50" i="18"/>
  <c r="O50" i="18"/>
  <c r="N51" i="18"/>
  <c r="O51" i="18"/>
  <c r="N52" i="18"/>
  <c r="O52" i="18"/>
  <c r="N53" i="18"/>
  <c r="O53" i="18"/>
  <c r="N54" i="18"/>
  <c r="O54" i="18"/>
  <c r="N55" i="18"/>
  <c r="O55" i="18"/>
  <c r="N56" i="18"/>
  <c r="O56" i="18"/>
  <c r="N57" i="18"/>
  <c r="O57" i="18"/>
  <c r="N58" i="18"/>
  <c r="O58" i="18"/>
  <c r="N59" i="18"/>
  <c r="O59" i="18"/>
  <c r="N60" i="18"/>
  <c r="O60" i="18"/>
  <c r="N61" i="18"/>
  <c r="O61" i="18"/>
  <c r="N62" i="18"/>
  <c r="O62" i="18"/>
  <c r="N63" i="18"/>
  <c r="O63" i="18"/>
  <c r="N64" i="18"/>
  <c r="O64" i="18"/>
  <c r="N65" i="18"/>
  <c r="O65" i="18"/>
  <c r="N66" i="18"/>
  <c r="O66" i="18"/>
  <c r="N67" i="18"/>
  <c r="O67" i="18"/>
  <c r="N68" i="18"/>
  <c r="O68" i="18"/>
  <c r="N69" i="18"/>
  <c r="O69" i="18"/>
  <c r="N70" i="18"/>
  <c r="O70" i="18"/>
  <c r="N71" i="18"/>
  <c r="O71" i="18"/>
  <c r="N72" i="18"/>
  <c r="O72" i="18"/>
  <c r="N73" i="18"/>
  <c r="O73" i="18"/>
  <c r="N74" i="18"/>
  <c r="O74" i="18"/>
  <c r="N75" i="18"/>
  <c r="O75" i="18"/>
  <c r="N76" i="18"/>
  <c r="O76" i="18"/>
  <c r="N77" i="18"/>
  <c r="O77" i="18"/>
  <c r="N78" i="18"/>
  <c r="O78" i="18"/>
  <c r="N79" i="18"/>
  <c r="O79" i="18"/>
  <c r="N80" i="18"/>
  <c r="O80" i="18"/>
  <c r="N81" i="18"/>
  <c r="O81" i="18"/>
  <c r="N82" i="18"/>
  <c r="O82" i="18"/>
  <c r="N83" i="18"/>
  <c r="O83" i="18"/>
  <c r="N84" i="18"/>
  <c r="O84" i="18"/>
  <c r="N85" i="18"/>
  <c r="O85" i="18"/>
  <c r="N86" i="18"/>
  <c r="O86" i="18"/>
  <c r="N87" i="18"/>
  <c r="O87" i="18"/>
  <c r="N88" i="18"/>
  <c r="O88" i="18"/>
  <c r="N89" i="18"/>
  <c r="O89" i="18"/>
  <c r="N90" i="18"/>
  <c r="O90" i="18"/>
  <c r="N91" i="18"/>
  <c r="O91" i="18"/>
  <c r="N92" i="18"/>
  <c r="O92" i="18"/>
  <c r="N93" i="18"/>
  <c r="O93" i="18"/>
  <c r="N94" i="18"/>
  <c r="O94" i="18"/>
  <c r="N95" i="18"/>
  <c r="O95" i="18"/>
  <c r="N96" i="18"/>
  <c r="O96" i="18"/>
  <c r="N97" i="18"/>
  <c r="O97" i="18"/>
  <c r="N98" i="18"/>
  <c r="O98" i="18"/>
  <c r="N99" i="18"/>
  <c r="O99" i="18"/>
  <c r="N100" i="18"/>
  <c r="O100" i="18"/>
  <c r="N101" i="18"/>
  <c r="O101" i="18"/>
  <c r="N102" i="18"/>
  <c r="O102" i="18"/>
  <c r="N103" i="18"/>
  <c r="O103" i="18"/>
  <c r="N104" i="18"/>
  <c r="O104" i="18"/>
  <c r="N105" i="18"/>
  <c r="O105" i="18"/>
  <c r="N106" i="18"/>
  <c r="O106" i="18"/>
  <c r="N107" i="18"/>
  <c r="O107" i="18"/>
  <c r="N108" i="18"/>
  <c r="O108" i="18"/>
  <c r="N109" i="18"/>
  <c r="O109" i="18"/>
  <c r="N110" i="18"/>
  <c r="O110" i="18"/>
  <c r="N111" i="18"/>
  <c r="O111" i="18"/>
  <c r="N112" i="18"/>
  <c r="O112" i="18"/>
  <c r="N113" i="18"/>
  <c r="O113" i="18"/>
  <c r="N114" i="18"/>
  <c r="O114" i="18"/>
  <c r="N115" i="18"/>
  <c r="O115" i="18"/>
  <c r="N116" i="18"/>
  <c r="O116" i="18"/>
  <c r="N117" i="18"/>
  <c r="O117" i="18"/>
  <c r="N118" i="18"/>
  <c r="O118" i="18"/>
  <c r="N119" i="18"/>
  <c r="O119" i="18"/>
  <c r="N120" i="18"/>
  <c r="O120" i="18"/>
  <c r="N121" i="18"/>
  <c r="O121" i="18"/>
  <c r="N122" i="18"/>
  <c r="O122" i="18"/>
  <c r="N123" i="18"/>
  <c r="O123" i="18"/>
  <c r="N124" i="18"/>
  <c r="O124" i="18"/>
  <c r="N125" i="18"/>
  <c r="O125" i="18"/>
  <c r="N126" i="18"/>
  <c r="O126" i="18"/>
  <c r="N127" i="18"/>
  <c r="O127" i="18"/>
  <c r="N128" i="18"/>
  <c r="O128" i="18"/>
  <c r="N129" i="18"/>
  <c r="O129" i="18"/>
  <c r="N130" i="18"/>
  <c r="O130" i="18"/>
  <c r="N131" i="18"/>
  <c r="O131" i="18"/>
  <c r="N132" i="18"/>
  <c r="O132" i="18"/>
  <c r="N133" i="18"/>
  <c r="O133" i="18"/>
  <c r="N134" i="18"/>
  <c r="O134" i="18"/>
  <c r="N135" i="18"/>
  <c r="O135" i="18"/>
  <c r="N136" i="18"/>
  <c r="O136" i="18"/>
  <c r="N137" i="18"/>
  <c r="O137" i="18"/>
  <c r="N138" i="18"/>
  <c r="O138" i="18"/>
  <c r="N139" i="18"/>
  <c r="O139" i="18"/>
  <c r="N140" i="18"/>
  <c r="O140" i="18"/>
  <c r="N141" i="18"/>
  <c r="O141" i="18"/>
  <c r="N142" i="18"/>
  <c r="O142" i="18"/>
  <c r="N143" i="18"/>
  <c r="O143" i="18"/>
  <c r="N144" i="18"/>
  <c r="O144" i="18"/>
  <c r="N145" i="18"/>
  <c r="O145" i="18"/>
  <c r="N146" i="18"/>
  <c r="O146" i="18"/>
  <c r="N147" i="18"/>
  <c r="O147" i="18"/>
  <c r="N148" i="18"/>
  <c r="O148" i="18"/>
  <c r="N149" i="18"/>
  <c r="O149" i="18"/>
  <c r="N150" i="18"/>
  <c r="O150" i="18"/>
  <c r="N151" i="18"/>
  <c r="O151" i="18"/>
  <c r="N152" i="18"/>
  <c r="O152" i="18"/>
  <c r="N153" i="18"/>
  <c r="O153" i="18"/>
  <c r="N154" i="18"/>
  <c r="O154" i="18"/>
  <c r="N155" i="18"/>
  <c r="O155" i="18"/>
  <c r="N156" i="18"/>
  <c r="O156" i="18"/>
  <c r="N157" i="18"/>
  <c r="O157" i="18"/>
  <c r="N158" i="18"/>
  <c r="O158" i="18"/>
  <c r="N159" i="18"/>
  <c r="O159" i="18"/>
  <c r="N160" i="18"/>
  <c r="O160" i="18"/>
  <c r="N161" i="18"/>
  <c r="O161" i="18"/>
  <c r="N162" i="18"/>
  <c r="O162" i="18"/>
  <c r="N163" i="18"/>
  <c r="O163" i="18"/>
  <c r="N164" i="18"/>
  <c r="O164" i="18"/>
  <c r="N165" i="18"/>
  <c r="O165" i="18"/>
  <c r="N166" i="18"/>
  <c r="O166" i="18"/>
  <c r="N167" i="18"/>
  <c r="O167" i="18"/>
  <c r="N168" i="18"/>
  <c r="O168" i="18"/>
  <c r="N169" i="18"/>
  <c r="O169" i="18"/>
  <c r="N170" i="18"/>
  <c r="O170" i="18"/>
  <c r="N171" i="18"/>
  <c r="O171" i="18"/>
  <c r="N172" i="18"/>
  <c r="O172" i="18"/>
  <c r="N173" i="18"/>
  <c r="O173" i="18"/>
  <c r="N174" i="18"/>
  <c r="O174" i="18"/>
  <c r="N175" i="18"/>
  <c r="O175" i="18"/>
  <c r="N176" i="18"/>
  <c r="O176" i="18"/>
  <c r="N177" i="18"/>
  <c r="O177" i="18"/>
  <c r="N178" i="18"/>
  <c r="O178" i="18"/>
  <c r="N179" i="18"/>
  <c r="O179" i="18"/>
  <c r="N180" i="18"/>
  <c r="O180" i="18"/>
  <c r="N181" i="18"/>
  <c r="O181" i="18"/>
  <c r="N182" i="18"/>
  <c r="O182" i="18"/>
  <c r="N183" i="18"/>
  <c r="O183" i="18"/>
  <c r="N184" i="18"/>
  <c r="O184" i="18"/>
  <c r="N185" i="18"/>
  <c r="O185" i="18"/>
  <c r="N186" i="18"/>
  <c r="O186" i="18"/>
  <c r="N187" i="18"/>
  <c r="O187" i="18"/>
  <c r="N188" i="18"/>
  <c r="O188" i="18"/>
  <c r="N189" i="18"/>
  <c r="O189" i="18"/>
  <c r="N190" i="18"/>
  <c r="O190" i="18"/>
  <c r="N191" i="18"/>
  <c r="O191" i="18"/>
  <c r="N192" i="18"/>
  <c r="O192" i="18"/>
  <c r="N193" i="18"/>
  <c r="O193" i="18"/>
  <c r="N194" i="18"/>
  <c r="O194" i="18"/>
  <c r="N195" i="18"/>
  <c r="O195" i="18"/>
  <c r="N196" i="18"/>
  <c r="O196" i="18"/>
  <c r="N197" i="18"/>
  <c r="O197" i="18"/>
  <c r="N198" i="18"/>
  <c r="O198" i="18"/>
  <c r="N199" i="18"/>
  <c r="O199" i="18"/>
  <c r="N200" i="18"/>
  <c r="O200" i="18"/>
  <c r="N201" i="18"/>
  <c r="O201" i="18"/>
  <c r="N202" i="18"/>
  <c r="O202" i="18"/>
  <c r="N203" i="18"/>
  <c r="O203" i="18"/>
  <c r="N204" i="18"/>
  <c r="O204" i="18"/>
  <c r="N205" i="18"/>
  <c r="O205" i="18"/>
  <c r="N206" i="18"/>
  <c r="O206" i="18"/>
  <c r="N207" i="18"/>
  <c r="O207" i="18"/>
  <c r="N208" i="18"/>
  <c r="O208" i="18"/>
  <c r="N209" i="18"/>
  <c r="O209" i="18"/>
  <c r="N210" i="18"/>
  <c r="O210" i="18"/>
  <c r="N211" i="18"/>
  <c r="O211" i="18"/>
  <c r="N212" i="18"/>
  <c r="O212" i="18"/>
  <c r="N213" i="18"/>
  <c r="O213" i="18"/>
  <c r="N214" i="18"/>
  <c r="O214" i="18"/>
  <c r="N215" i="18"/>
  <c r="O215" i="18"/>
  <c r="N216" i="18"/>
  <c r="O216" i="18"/>
  <c r="N217" i="18"/>
  <c r="O217" i="18"/>
  <c r="N218" i="18"/>
  <c r="O218" i="18"/>
  <c r="N219" i="18"/>
  <c r="O219" i="18"/>
  <c r="N220" i="18"/>
  <c r="O220" i="18"/>
  <c r="N221" i="18"/>
  <c r="O221" i="18"/>
  <c r="N222" i="18"/>
  <c r="O222" i="18"/>
  <c r="N223" i="18"/>
  <c r="O223" i="18"/>
  <c r="N224" i="18"/>
  <c r="O224" i="18"/>
  <c r="N225" i="18"/>
  <c r="O225" i="18"/>
  <c r="N226" i="18"/>
  <c r="O226" i="18"/>
  <c r="N227" i="18"/>
  <c r="O227" i="18"/>
  <c r="N228" i="18"/>
  <c r="O228" i="18"/>
  <c r="N229" i="18"/>
  <c r="O229" i="18"/>
  <c r="N230" i="18"/>
  <c r="O230" i="18"/>
  <c r="N231" i="18"/>
  <c r="O231" i="18"/>
  <c r="N232" i="18"/>
  <c r="O232" i="18"/>
  <c r="N233" i="18"/>
  <c r="O233" i="18"/>
  <c r="N234" i="18"/>
  <c r="O234" i="18"/>
  <c r="N235" i="18"/>
  <c r="O235" i="18"/>
  <c r="N236" i="18"/>
  <c r="O236" i="18"/>
  <c r="N237" i="18"/>
  <c r="O237" i="18"/>
  <c r="N238" i="18"/>
  <c r="O238" i="18"/>
  <c r="N239" i="18"/>
  <c r="O239" i="18"/>
  <c r="N240" i="18"/>
  <c r="O240" i="18"/>
  <c r="N241" i="18"/>
  <c r="O241" i="18"/>
  <c r="N242" i="18"/>
  <c r="O242" i="18"/>
  <c r="N243" i="18"/>
  <c r="O243" i="18"/>
  <c r="N244" i="18"/>
  <c r="O244" i="18"/>
  <c r="N245" i="18"/>
  <c r="O245" i="18"/>
  <c r="N246" i="18"/>
  <c r="O246" i="18"/>
  <c r="N247" i="18"/>
  <c r="O247" i="18"/>
  <c r="N248" i="18"/>
  <c r="O248" i="18"/>
  <c r="N249" i="18"/>
  <c r="O249" i="18"/>
  <c r="N250" i="18"/>
  <c r="O250" i="18"/>
  <c r="N251" i="18"/>
  <c r="O251" i="18"/>
  <c r="N252" i="18"/>
  <c r="O252" i="18"/>
  <c r="N253" i="18"/>
  <c r="O253" i="18"/>
  <c r="N254" i="18"/>
  <c r="O254" i="18"/>
  <c r="N255" i="18"/>
  <c r="O255" i="18"/>
  <c r="N256" i="18"/>
  <c r="O256" i="18"/>
  <c r="N257" i="18"/>
  <c r="O257" i="18"/>
  <c r="N258" i="18"/>
  <c r="O258" i="18"/>
  <c r="N259" i="18"/>
  <c r="O259" i="18"/>
  <c r="N260" i="18"/>
  <c r="O260" i="18"/>
  <c r="N261" i="18"/>
  <c r="O261" i="18"/>
  <c r="N262" i="18"/>
  <c r="O262" i="18"/>
  <c r="N263" i="18"/>
  <c r="O263" i="18"/>
  <c r="N264" i="18"/>
  <c r="O264" i="18"/>
  <c r="N265" i="18"/>
  <c r="O265" i="18"/>
  <c r="N266" i="18"/>
  <c r="O266" i="18"/>
  <c r="N267" i="18"/>
  <c r="O267" i="18"/>
  <c r="N268" i="18"/>
  <c r="O268" i="18"/>
  <c r="N269" i="18"/>
  <c r="O269" i="18"/>
  <c r="N270" i="18"/>
  <c r="O270" i="18"/>
  <c r="N271" i="18"/>
  <c r="O271" i="18"/>
  <c r="N272" i="18"/>
  <c r="O272" i="18"/>
  <c r="N273" i="18"/>
  <c r="O273" i="18"/>
  <c r="N2" i="18"/>
  <c r="O2" i="1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" i="5"/>
  <c r="B127" i="9"/>
  <c r="B114" i="9"/>
  <c r="B101" i="9"/>
  <c r="B88" i="9"/>
  <c r="B75" i="9"/>
  <c r="B62" i="9"/>
  <c r="B49" i="9"/>
  <c r="B36" i="9"/>
  <c r="B23" i="9"/>
  <c r="B10" i="9"/>
  <c r="E127" i="9"/>
  <c r="E114" i="9"/>
  <c r="E101" i="9"/>
  <c r="E88" i="9"/>
  <c r="E75" i="9"/>
  <c r="E62" i="9"/>
  <c r="E49" i="9"/>
  <c r="E36" i="9"/>
  <c r="E23" i="9"/>
  <c r="E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<sst xmlns="http://schemas.openxmlformats.org/spreadsheetml/2006/main" count="8719" uniqueCount="2992">
  <si>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</si>
  <si>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</si>
  <si>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</si>
  <si>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</si>
  <si>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</si>
  <si>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</si>
  <si>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</si>
  <si>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</si>
  <si>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</si>
  <si>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</si>
  <si>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</si>
  <si>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</si>
  <si>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</si>
  <si>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</si>
  <si>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</si>
  <si>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</si>
  <si>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</si>
  <si>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</si>
  <si>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</si>
  <si>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</si>
  <si>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</si>
  <si>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</si>
  <si>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</si>
  <si>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</si>
  <si>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</si>
  <si>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</si>
  <si>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</si>
  <si>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</si>
  <si>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</si>
  <si>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</si>
  <si>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</si>
  <si>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</si>
  <si>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</si>
  <si>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2017.6.3-7</t>
    <phoneticPr fontId="3" type="noConversion"/>
  </si>
  <si>
    <t>商户订单号</t>
  </si>
  <si>
    <t>商品名称</t>
  </si>
  <si>
    <t>退款调节表 2017-06-05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</si>
  <si>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</si>
  <si>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</si>
  <si>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支付宝交易号</t>
  </si>
  <si>
    <t>业务类型</t>
  </si>
  <si>
    <t>创建时间</t>
  </si>
  <si>
    <t>完成时间</t>
  </si>
  <si>
    <t>门店编号</t>
  </si>
  <si>
    <t>门店名称</t>
  </si>
  <si>
    <t>操作员</t>
  </si>
  <si>
    <t>终端号</t>
  </si>
  <si>
    <t>对方账户</t>
  </si>
  <si>
    <t>订单金额（元）</t>
  </si>
  <si>
    <t>商家实收（元）</t>
  </si>
  <si>
    <t>支付宝红包（元）</t>
  </si>
  <si>
    <t>集分宝（元）</t>
  </si>
  <si>
    <t>支付宝优惠（元）</t>
  </si>
  <si>
    <t>商家优惠（元）</t>
  </si>
  <si>
    <t>券核销金额（元）</t>
  </si>
  <si>
    <t>券名称</t>
  </si>
  <si>
    <t>商家红包消费金额（元）</t>
  </si>
  <si>
    <t>卡消费金额（元）</t>
  </si>
  <si>
    <t>退款批次号/请求号</t>
  </si>
  <si>
    <t>服务费（元）</t>
  </si>
  <si>
    <t>分润（元）</t>
  </si>
  <si>
    <t>备注</t>
  </si>
  <si>
    <t xml:space="preserve">	</t>
  </si>
  <si>
    <t xml:space="preserve">0.00	</t>
  </si>
  <si>
    <t>云医在线</t>
  </si>
  <si>
    <t xml:space="preserve">*娇一(138****0747)	</t>
  </si>
  <si>
    <t>诊间缴费</t>
  </si>
  <si>
    <t xml:space="preserve">*智(155****6465)	</t>
  </si>
  <si>
    <t xml:space="preserve">*磊(474***@qq.com)	</t>
  </si>
  <si>
    <t xml:space="preserve">*娟(139****6520)	</t>
  </si>
  <si>
    <t xml:space="preserve">2017060121001004770204552970	</t>
  </si>
  <si>
    <t xml:space="preserve">HY100121706011057496681011	</t>
  </si>
  <si>
    <t xml:space="preserve">*如(crc***@163.com)	</t>
  </si>
  <si>
    <t xml:space="preserve">2017060121001004240253407091	</t>
  </si>
  <si>
    <t xml:space="preserve">4040958170601000006	</t>
  </si>
  <si>
    <t>院内卡充值订单</t>
  </si>
  <si>
    <t xml:space="preserve">*玲(917***@qq.com)	</t>
  </si>
  <si>
    <t xml:space="preserve">退款	</t>
  </si>
  <si>
    <t xml:space="preserve">*超(187****0687)	</t>
  </si>
  <si>
    <t>就诊卡充值</t>
  </si>
  <si>
    <t xml:space="preserve">2017060221001004940218891916	</t>
  </si>
  <si>
    <t xml:space="preserve">SP17060200000069	</t>
  </si>
  <si>
    <t>昆华医院患者 张玉双 自助机充值 1 元。</t>
  </si>
  <si>
    <t xml:space="preserve">0001	</t>
  </si>
  <si>
    <t xml:space="preserve">4028a0815a91d9a5015a91e02dbe0112	</t>
  </si>
  <si>
    <t xml:space="preserve">*玉双(zyu***@163.com)	</t>
  </si>
  <si>
    <t>奖励金</t>
  </si>
  <si>
    <t>昆华医院门诊预存充值订单 1 元。</t>
  </si>
  <si>
    <t xml:space="preserve">*倩霞(575***@qq.com)	</t>
  </si>
  <si>
    <t xml:space="preserve">2017060221001004940219482962	</t>
  </si>
  <si>
    <t xml:space="preserve">SP17060200000075	</t>
  </si>
  <si>
    <t xml:space="preserve">8a942a765c25d677015c25e7c5f10000	</t>
  </si>
  <si>
    <t xml:space="preserve">2017060221001004770207366147	</t>
  </si>
  <si>
    <t xml:space="preserve">HY690161706021714228375875	</t>
  </si>
  <si>
    <t xml:space="preserve">*旭东(138****4677)	</t>
  </si>
  <si>
    <t xml:space="preserve">2017060221001004940220663848	</t>
  </si>
  <si>
    <t xml:space="preserve">SP17060200001730	</t>
  </si>
  <si>
    <t xml:space="preserve">8a942a765c3d44d3015c3e97f88e00c1	</t>
  </si>
  <si>
    <t xml:space="preserve">25864	</t>
  </si>
  <si>
    <t xml:space="preserve">8a942a765c3d44d3015c3eb1877900c5	</t>
  </si>
  <si>
    <t xml:space="preserve">25861	</t>
  </si>
  <si>
    <t xml:space="preserve">8a942a765c3d44d3015c3ea8c73c00c4	</t>
  </si>
  <si>
    <t>昆华医院门诊预存充值订单 20 元。</t>
  </si>
  <si>
    <t xml:space="preserve">25859	</t>
  </si>
  <si>
    <t xml:space="preserve">8a942a765c3d44d3015c3eb9d87b00c6	</t>
  </si>
  <si>
    <t>昆华医院门诊预存充值订单 100 元。</t>
  </si>
  <si>
    <t xml:space="preserve">25830	</t>
  </si>
  <si>
    <t xml:space="preserve">8a942a765c3447be015c34aee1cb0009	</t>
  </si>
  <si>
    <t xml:space="preserve">25738	</t>
  </si>
  <si>
    <t xml:space="preserve">4028a0815a91d9a5015a91e02dbe0117	</t>
  </si>
  <si>
    <t xml:space="preserve">25755	</t>
  </si>
  <si>
    <t xml:space="preserve">8a942a765c3447be015c34a12def0008	</t>
  </si>
  <si>
    <t xml:space="preserve">8a942a765c25d677015c26086a390023	</t>
  </si>
  <si>
    <t xml:space="preserve">25762	</t>
  </si>
  <si>
    <t xml:space="preserve">8a942a765c3447be015c354c8d3b0015	</t>
  </si>
  <si>
    <t xml:space="preserve">25754	</t>
  </si>
  <si>
    <t xml:space="preserve">4028a0815a91d9a5015a91e02dbe0115	</t>
  </si>
  <si>
    <t xml:space="preserve">25751	</t>
  </si>
  <si>
    <t xml:space="preserve">8a942a765c25d677015c25f3e05c0006	</t>
  </si>
  <si>
    <t>昆华医院门诊预存充值订单 50 元。</t>
  </si>
  <si>
    <t xml:space="preserve">25757	</t>
  </si>
  <si>
    <t xml:space="preserve">8a942a765c25d677015c2601b1100019	</t>
  </si>
  <si>
    <t xml:space="preserve">25750	</t>
  </si>
  <si>
    <t xml:space="preserve">8a942a765c3447be015c34605c9e0000	</t>
  </si>
  <si>
    <t xml:space="preserve">25869	</t>
  </si>
  <si>
    <t>昆华医院门诊预存充值订单 500 元。</t>
  </si>
  <si>
    <t xml:space="preserve">25731	</t>
  </si>
  <si>
    <t xml:space="preserve">4028a0815a91d9a5015a91e02dbe0119	</t>
  </si>
  <si>
    <t xml:space="preserve">25850	</t>
  </si>
  <si>
    <t xml:space="preserve">8a8a52615c452bb6015c458281c30001	</t>
  </si>
  <si>
    <t>昆华医院门诊预存充值订单 1000 元。</t>
  </si>
  <si>
    <t xml:space="preserve">8a942a765c3447be015c34d133ec000f	</t>
  </si>
  <si>
    <t xml:space="preserve">25833	</t>
  </si>
  <si>
    <t xml:space="preserve">8a942a765c25d677015c25f826360012	</t>
  </si>
  <si>
    <t xml:space="preserve">2017060321001004270249669042	</t>
  </si>
  <si>
    <t xml:space="preserve">SP17060300002564	</t>
  </si>
  <si>
    <t>昆华医院患者 徐勇 自助机充值 1000 元。</t>
  </si>
  <si>
    <t xml:space="preserve">*勇(xuy***@tom.com)	</t>
  </si>
  <si>
    <t xml:space="preserve">25758	</t>
  </si>
  <si>
    <t xml:space="preserve">8a942a765c25d677015c2602006b001a	</t>
  </si>
  <si>
    <t xml:space="preserve">25865	</t>
  </si>
  <si>
    <t xml:space="preserve">8a942a765c3d44d3015c3f23616400cb	</t>
  </si>
  <si>
    <t xml:space="preserve">25857	</t>
  </si>
  <si>
    <t xml:space="preserve">8a942a765c3d44d3015c3e99161100c2	</t>
  </si>
  <si>
    <t xml:space="preserve">25767	</t>
  </si>
  <si>
    <t xml:space="preserve">8a942a765c25d677015c2602805c001d	</t>
  </si>
  <si>
    <t xml:space="preserve">25858	</t>
  </si>
  <si>
    <t xml:space="preserve">8a942a765c3d44d3015c3f3a7be800ce	</t>
  </si>
  <si>
    <t xml:space="preserve">25862	</t>
  </si>
  <si>
    <t xml:space="preserve">8a942a765c3d44d3015c3f1f00aa00ca	</t>
  </si>
  <si>
    <t xml:space="preserve">25834	</t>
  </si>
  <si>
    <t xml:space="preserve">25756	</t>
  </si>
  <si>
    <t xml:space="preserve">4028a0815a91d9a5015a91e02dbe0122	</t>
  </si>
  <si>
    <t xml:space="preserve">25742	</t>
  </si>
  <si>
    <t xml:space="preserve">8a942a765c3d44d3015c3d65425c001b	</t>
  </si>
  <si>
    <t xml:space="preserve">25765	</t>
  </si>
  <si>
    <t xml:space="preserve">8a942a765c25d677015c260338a1001e	</t>
  </si>
  <si>
    <t xml:space="preserve">25763	</t>
  </si>
  <si>
    <t xml:space="preserve">8a942a765c3447be015c3547712c0013	</t>
  </si>
  <si>
    <t xml:space="preserve">25743	</t>
  </si>
  <si>
    <t xml:space="preserve">25745	</t>
  </si>
  <si>
    <t xml:space="preserve">8a942a765c3447be015c34cb8c76000a	</t>
  </si>
  <si>
    <t xml:space="preserve">25732	</t>
  </si>
  <si>
    <t xml:space="preserve">8a942a765c3d44d3015c3d910b9f0021	</t>
  </si>
  <si>
    <t xml:space="preserve">25766	</t>
  </si>
  <si>
    <t xml:space="preserve">8a942a765c25d677015c2606c6f40021	</t>
  </si>
  <si>
    <t xml:space="preserve">25753	</t>
  </si>
  <si>
    <t xml:space="preserve">8a942a765c3447be015c34615ddd0001	</t>
  </si>
  <si>
    <t>昆华医院门诊预存充值订单 400 元。</t>
  </si>
  <si>
    <t xml:space="preserve">25854	</t>
  </si>
  <si>
    <t xml:space="preserve">8a942a765c3d44d3015c3e9b263700c3	</t>
  </si>
  <si>
    <t xml:space="preserve">2017060321001004000282374230	</t>
  </si>
  <si>
    <t xml:space="preserve">SP17060300003659	</t>
  </si>
  <si>
    <t>昆华医院患者 刘倩倩 自助机充值 20 元。</t>
  </si>
  <si>
    <t xml:space="preserve">*倩倩(139****6108)	</t>
  </si>
  <si>
    <t xml:space="preserve">2017060321001004910292975300	</t>
  </si>
  <si>
    <t xml:space="preserve">SP17060300003691	</t>
  </si>
  <si>
    <t>昆华医院患者 马艺 自助机充值 1000 元。</t>
  </si>
  <si>
    <t xml:space="preserve">25860	</t>
  </si>
  <si>
    <t xml:space="preserve">8a942a765c3d44d3015c3f3cbbda00cf	</t>
  </si>
  <si>
    <t xml:space="preserve">*丽萍(444***@qq.com)	</t>
  </si>
  <si>
    <t xml:space="preserve">25868	</t>
  </si>
  <si>
    <t xml:space="preserve">8a942a765c3d44d3015c3f2f4db300cc	</t>
  </si>
  <si>
    <t xml:space="preserve">25866	</t>
  </si>
  <si>
    <t xml:space="preserve">8a942a765c3d44d3015c3f4f5bfc00d0	</t>
  </si>
  <si>
    <t xml:space="preserve">25735	</t>
  </si>
  <si>
    <t xml:space="preserve">4028a0815a91d9a5015a91e02dbe0118	</t>
  </si>
  <si>
    <t xml:space="preserve">25867	</t>
  </si>
  <si>
    <t xml:space="preserve">8a942a765c3d44d3015c3ee786a400c7	</t>
  </si>
  <si>
    <t xml:space="preserve">8a942a765c3447be015c353a77a00012	</t>
  </si>
  <si>
    <t xml:space="preserve">25769	</t>
  </si>
  <si>
    <t xml:space="preserve">4028a0815a91d9a5015a91e02dbe0116	</t>
  </si>
  <si>
    <t xml:space="preserve">25736	</t>
  </si>
  <si>
    <t xml:space="preserve">4028a0815a91d9a5015a91e02dbe0121	</t>
  </si>
  <si>
    <t xml:space="preserve">25835	</t>
  </si>
  <si>
    <t xml:space="preserve">8a8a52615c434250015c43bee151000d	</t>
  </si>
  <si>
    <t xml:space="preserve">8a942a765c3d44d3015c3d61b19a001a	</t>
  </si>
  <si>
    <t xml:space="preserve">25856	</t>
  </si>
  <si>
    <t xml:space="preserve">8a942a765c3d44d3015c3f30b96200cd	</t>
  </si>
  <si>
    <t xml:space="preserve">25770	</t>
  </si>
  <si>
    <t xml:space="preserve">*兰(469***@qq.com)	</t>
  </si>
  <si>
    <t xml:space="preserve">8a8a52615c434250015c43bb7dcf000c	</t>
  </si>
  <si>
    <t xml:space="preserve">25832	</t>
  </si>
  <si>
    <t xml:space="preserve">8a942a765c3447be015c346a4c7f0003	</t>
  </si>
  <si>
    <t xml:space="preserve">25749	</t>
  </si>
  <si>
    <t xml:space="preserve">8a942a765c25d677015c25f5b8ac000d	</t>
  </si>
  <si>
    <t xml:space="preserve">2017060321001004010249146958	</t>
  </si>
  <si>
    <t xml:space="preserve">SP17060300005513	</t>
  </si>
  <si>
    <t>昆华医院患者 何小芳 自助机充值 1000 元。</t>
  </si>
  <si>
    <t xml:space="preserve">*辉(180****7050)	</t>
  </si>
  <si>
    <t xml:space="preserve">25734	</t>
  </si>
  <si>
    <t xml:space="preserve">8a942a765c3d44d3015c3d95a5510022	</t>
  </si>
  <si>
    <t xml:space="preserve">8a942a765c355791015c35761eb60004	</t>
  </si>
  <si>
    <t xml:space="preserve">25768	</t>
  </si>
  <si>
    <t xml:space="preserve">4028a0815a91d9a5015a91e02dbe0113	</t>
  </si>
  <si>
    <t xml:space="preserve">2017060321001004820286100142	</t>
  </si>
  <si>
    <t xml:space="preserve">SP17060300006018	</t>
  </si>
  <si>
    <t>昆华医院患者 王娟 自助机充值 500 元。</t>
  </si>
  <si>
    <t xml:space="preserve">25851	</t>
  </si>
  <si>
    <t xml:space="preserve">8a8a52625c452b2e015c457b442c0003	</t>
  </si>
  <si>
    <t xml:space="preserve">25849	</t>
  </si>
  <si>
    <t xml:space="preserve">8a8a52625c452b2e015c45828ba50004	</t>
  </si>
  <si>
    <t xml:space="preserve">25846	</t>
  </si>
  <si>
    <t xml:space="preserve">8a8a52615c501517015c5376dcb40728	</t>
  </si>
  <si>
    <t xml:space="preserve">8a8a52625c68bd97015c68bf810f0004	</t>
  </si>
  <si>
    <t xml:space="preserve">25737	</t>
  </si>
  <si>
    <t xml:space="preserve">8a8a52625c5016d7015c54323b140756	</t>
  </si>
  <si>
    <t xml:space="preserve">25837	</t>
  </si>
  <si>
    <t xml:space="preserve">8a942a765c384f0e015c3a952246006c	</t>
  </si>
  <si>
    <t xml:space="preserve">25841	</t>
  </si>
  <si>
    <t xml:space="preserve">8a942a765c25d677015c260b36590025	</t>
  </si>
  <si>
    <t xml:space="preserve">25760	</t>
  </si>
  <si>
    <t xml:space="preserve">8a942a765c3447be015c349aea9e0007	</t>
  </si>
  <si>
    <t xml:space="preserve">25853	</t>
  </si>
  <si>
    <t xml:space="preserve">8a942a765c406561015c42a28bb4002e	</t>
  </si>
  <si>
    <t xml:space="preserve">25740	</t>
  </si>
  <si>
    <t xml:space="preserve">4028a0815a91d9a5015a91e02dbe0120	</t>
  </si>
  <si>
    <t xml:space="preserve">25831	</t>
  </si>
  <si>
    <t xml:space="preserve">8a8a52615c452bb6015c457bf9730000	</t>
  </si>
  <si>
    <t xml:space="preserve">2017060421001004200248902912	</t>
  </si>
  <si>
    <t xml:space="preserve">SP17060400007656	</t>
  </si>
  <si>
    <t>昆华医院患者 张倩茹 自助机充值 50 元。</t>
  </si>
  <si>
    <t xml:space="preserve">*倩茹(zha***@163.com)	</t>
  </si>
  <si>
    <t xml:space="preserve">8a8a52625c452b2e015c456eb9bc0002	</t>
  </si>
  <si>
    <t xml:space="preserve">2017060421001004570278161377	</t>
  </si>
  <si>
    <t xml:space="preserve">SP17060400008166	</t>
  </si>
  <si>
    <t>昆华医院患者 魏兰 自助机充值 6300 元。</t>
  </si>
  <si>
    <t>昆华医院门诊预存充值订单 6300 元。</t>
  </si>
  <si>
    <t xml:space="preserve">*志超(177***@qq.com)	</t>
  </si>
  <si>
    <t xml:space="preserve">25747	</t>
  </si>
  <si>
    <t xml:space="preserve">2017060421001004150232057529	</t>
  </si>
  <si>
    <t xml:space="preserve">SP17060400008658	</t>
  </si>
  <si>
    <t>昆华医院患者 曹淑梅 自助机充值 20 元。</t>
  </si>
  <si>
    <t xml:space="preserve">*淑梅(139***@139.com)	</t>
  </si>
  <si>
    <t xml:space="preserve">25863	</t>
  </si>
  <si>
    <t xml:space="preserve">8a942a765c3d44d3015c3eebb66f00c8	</t>
  </si>
  <si>
    <t xml:space="preserve">*丽波(chu***@sina.com)	</t>
  </si>
  <si>
    <t xml:space="preserve">2017060421001004650290427446	</t>
  </si>
  <si>
    <t xml:space="preserve">SP17060400008843	</t>
  </si>
  <si>
    <t>昆华医院患者 尹力 自助机充值 100 元。</t>
  </si>
  <si>
    <t xml:space="preserve">2017060421001004840292722300	</t>
  </si>
  <si>
    <t xml:space="preserve">SP17060400008871	</t>
  </si>
  <si>
    <t>昆华医院患者 戴娜 自助机充值 400 元。</t>
  </si>
  <si>
    <t xml:space="preserve">*琪(158****1504)	</t>
  </si>
  <si>
    <t xml:space="preserve">2017060421001004650290611054	</t>
  </si>
  <si>
    <t xml:space="preserve">SP17060400008916	</t>
  </si>
  <si>
    <t>昆华医院患者 唐莉君 自助机充值 50 元。</t>
  </si>
  <si>
    <t xml:space="preserve">*学红(xia***@163.com)	</t>
  </si>
  <si>
    <t xml:space="preserve">2017060421001004940224958087	</t>
  </si>
  <si>
    <t xml:space="preserve">SP17060400008981	</t>
  </si>
  <si>
    <t>患者 张玉双 自助机充值 2 元。</t>
  </si>
  <si>
    <t>门诊预存充值订单 2 元。</t>
  </si>
  <si>
    <t xml:space="preserve">2017060521001004630231543219	</t>
  </si>
  <si>
    <t xml:space="preserve">SP17060500009004	</t>
  </si>
  <si>
    <t>患者 张玉双 自助机充值 5 元。</t>
  </si>
  <si>
    <t xml:space="preserve">*祥过(375***@qq.com)	</t>
  </si>
  <si>
    <t>门诊预存充值订单 5 元。</t>
  </si>
  <si>
    <t xml:space="preserve">2017060521001004060297317203	</t>
  </si>
  <si>
    <t xml:space="preserve">SP17060500009079	</t>
  </si>
  <si>
    <t>昆华医院患者 李玉佳 自助机充值 1300 元。</t>
  </si>
  <si>
    <t xml:space="preserve">*玉佳(232***@qq.com)	</t>
  </si>
  <si>
    <t>昆华医院门诊预存充值订单 1300 元。</t>
  </si>
  <si>
    <t>门诊预存充值订单 20 元。</t>
  </si>
  <si>
    <t>门诊预存充值订单 200 元。</t>
  </si>
  <si>
    <t xml:space="preserve">8a8a52615c501517015c53a4ef0e073c	</t>
  </si>
  <si>
    <t>门诊预存充值订单 500 元。</t>
  </si>
  <si>
    <t>门诊预存充值订单 50 元。</t>
  </si>
  <si>
    <t>门诊预存充值订单 800 元。</t>
  </si>
  <si>
    <t xml:space="preserve">*琳艳(135****6153)	</t>
  </si>
  <si>
    <t xml:space="preserve">*琴(135****4166)	</t>
  </si>
  <si>
    <t>门诊预存充值订单 100 元。</t>
  </si>
  <si>
    <t xml:space="preserve">*富华(187****0084)	</t>
  </si>
  <si>
    <t>门诊预存充值订单 1000 元。</t>
  </si>
  <si>
    <t xml:space="preserve">25844	</t>
  </si>
  <si>
    <t xml:space="preserve">25764	</t>
  </si>
  <si>
    <t xml:space="preserve">8a942a765c3d44d3015c3e3fa9b700ae	</t>
  </si>
  <si>
    <t xml:space="preserve">2017060521001004920241841915	</t>
  </si>
  <si>
    <t xml:space="preserve">SP17060500010423	</t>
  </si>
  <si>
    <t>患者 杨发燕 自助机充值 100 元。</t>
  </si>
  <si>
    <t xml:space="preserve">*建华(188****9627)	</t>
  </si>
  <si>
    <t>门诊预存充值订单 300 元。</t>
  </si>
  <si>
    <t xml:space="preserve">25759	</t>
  </si>
  <si>
    <t xml:space="preserve">8a942a765c355791015c356758230000	</t>
  </si>
  <si>
    <t>门诊预存充值订单 700 元。</t>
  </si>
  <si>
    <t>门诊预存充值订单 2000 元。</t>
  </si>
  <si>
    <t>门诊预存充值订单 2400 元。</t>
  </si>
  <si>
    <t xml:space="preserve">2017060521001004050248328788	</t>
  </si>
  <si>
    <t xml:space="preserve">SP17060500010737	</t>
  </si>
  <si>
    <t>患者 张文荟 自助机充值 5000 元。</t>
  </si>
  <si>
    <t>门诊预存充值订单 5000 元。</t>
  </si>
  <si>
    <t xml:space="preserve">2017060521001004920241899045	</t>
  </si>
  <si>
    <t xml:space="preserve">SP17060500010825	</t>
  </si>
  <si>
    <t>患者 杨发燕 自助机充值 2000 元。</t>
  </si>
  <si>
    <t xml:space="preserve">25761	</t>
  </si>
  <si>
    <t xml:space="preserve">8a942a765c355791015c356826fc0001	</t>
  </si>
  <si>
    <t xml:space="preserve">*婧(157****3047)	</t>
  </si>
  <si>
    <t xml:space="preserve">2017060521001004560202062547	</t>
  </si>
  <si>
    <t xml:space="preserve">SP17060500011982	</t>
  </si>
  <si>
    <t>患者 李辉丽 自助机充值 200 元。</t>
  </si>
  <si>
    <t xml:space="preserve">2017060521001004880288917516	</t>
  </si>
  <si>
    <t xml:space="preserve">SP17060500012045	</t>
  </si>
  <si>
    <t>患者 王春秀 自助机充值 200 元。</t>
  </si>
  <si>
    <t xml:space="preserve">*忠榜(184****2040)	</t>
  </si>
  <si>
    <t>门诊预存充值订单 10 元。</t>
  </si>
  <si>
    <t>门诊预存充值订单 1500 元。</t>
  </si>
  <si>
    <t xml:space="preserve">2017060521001004890288725328	</t>
  </si>
  <si>
    <t xml:space="preserve">SP17060500012204	</t>
  </si>
  <si>
    <t>患者 毕发溪 自助机充值 100 元。</t>
  </si>
  <si>
    <t xml:space="preserve">*发溪(820***@qq.com)	</t>
  </si>
  <si>
    <t xml:space="preserve">2017060521001004900203705068	</t>
  </si>
  <si>
    <t xml:space="preserve">SP17060500012278	</t>
  </si>
  <si>
    <t>患者 郑雨涵 自助机充值 100 元。</t>
  </si>
  <si>
    <t xml:space="preserve">*璇君(664***@qq.com)	</t>
  </si>
  <si>
    <t>门诊预存充值订单 3000 元。</t>
  </si>
  <si>
    <t xml:space="preserve">2017060521001004650291032173	</t>
  </si>
  <si>
    <t xml:space="preserve">SP17060500012508	</t>
  </si>
  <si>
    <t>患者 梅学红 自助机充值 900 元。</t>
  </si>
  <si>
    <t>门诊预存充值订单 900 元。</t>
  </si>
  <si>
    <t xml:space="preserve">25845	</t>
  </si>
  <si>
    <t xml:space="preserve">8a8a52615c501517015c5391f376073b	</t>
  </si>
  <si>
    <t>门诊预存充值订单 400 元。</t>
  </si>
  <si>
    <t xml:space="preserve">8a942a765c3447be015c348886ea0006	</t>
  </si>
  <si>
    <t xml:space="preserve">25739	</t>
  </si>
  <si>
    <t xml:space="preserve">8a942a765c25d677015c25f5b8ac001d	</t>
  </si>
  <si>
    <t>门诊预存充值订单 250 元。</t>
  </si>
  <si>
    <t xml:space="preserve">2017060521001004900203794242	</t>
  </si>
  <si>
    <t xml:space="preserve">SP17060500013970	</t>
  </si>
  <si>
    <t>患者 李春元 自助机充值 500 元。</t>
  </si>
  <si>
    <t xml:space="preserve">*春元(159****4355)	</t>
  </si>
  <si>
    <t xml:space="preserve">2017060521001004740257047087	</t>
  </si>
  <si>
    <t xml:space="preserve">SP17060500014227	</t>
  </si>
  <si>
    <t>患者 李耀林 自助机充值 100 元。</t>
  </si>
  <si>
    <t xml:space="preserve">*焕婷(131****8619)	</t>
  </si>
  <si>
    <t xml:space="preserve">2017060521001004350242688445	</t>
  </si>
  <si>
    <t xml:space="preserve">SP17060500014274	</t>
  </si>
  <si>
    <t>患者 朱保国 自助机充值 2395 元。</t>
  </si>
  <si>
    <t xml:space="preserve">*雄(332***@qq.com)	</t>
  </si>
  <si>
    <t>门诊预存充值订单 2395 元。</t>
  </si>
  <si>
    <t>门诊预存充值订单 4000 元。</t>
  </si>
  <si>
    <t xml:space="preserve">2017060521001004170247365482	</t>
  </si>
  <si>
    <t xml:space="preserve">SP17060500014826	</t>
  </si>
  <si>
    <t>患者 王关应 自助机充值 1000 元。</t>
  </si>
  <si>
    <t xml:space="preserve">*春俊(138****8693)	</t>
  </si>
  <si>
    <t xml:space="preserve">2017060521001004650291150548	</t>
  </si>
  <si>
    <t xml:space="preserve">SP17060500015074	</t>
  </si>
  <si>
    <t>患者 唐莉君 自助机充值 500 元。</t>
  </si>
  <si>
    <t xml:space="preserve">2017060521001004650291161134	</t>
  </si>
  <si>
    <t xml:space="preserve">SP17060500015109	</t>
  </si>
  <si>
    <t xml:space="preserve">25840	</t>
  </si>
  <si>
    <t xml:space="preserve">8a942a765c25d677015c2605ce55001f	</t>
  </si>
  <si>
    <t xml:space="preserve">2017060521001004870269963189	</t>
  </si>
  <si>
    <t xml:space="preserve">SP17060500015279	</t>
  </si>
  <si>
    <t>患者 惠得真 自助机充值 1000 元。</t>
  </si>
  <si>
    <t xml:space="preserve">*兴琼(183****3502)	</t>
  </si>
  <si>
    <t xml:space="preserve">*占喜(187****8765)	</t>
  </si>
  <si>
    <t xml:space="preserve">2017060521001004480247932324	</t>
  </si>
  <si>
    <t xml:space="preserve">SP17060500015636	</t>
  </si>
  <si>
    <t>患者 杨齐芬 自助机充值 2000 元。</t>
  </si>
  <si>
    <t xml:space="preserve">*先顺(139****7866)	</t>
  </si>
  <si>
    <t xml:space="preserve">25752	</t>
  </si>
  <si>
    <t xml:space="preserve">8a942a765c3447be015c3468fe660002	</t>
  </si>
  <si>
    <t xml:space="preserve">2017060521001004050248553432	</t>
  </si>
  <si>
    <t xml:space="preserve">SP17060500016300	</t>
  </si>
  <si>
    <t>患者 王家波 自助机充值 100 元。</t>
  </si>
  <si>
    <t xml:space="preserve">*家波(138****5844)	</t>
  </si>
  <si>
    <t xml:space="preserve">2017060521001004720238039195	</t>
  </si>
  <si>
    <t xml:space="preserve">SP17060500016377	</t>
  </si>
  <si>
    <t>患者 赵羽 自助机充值 200 元。</t>
  </si>
  <si>
    <t xml:space="preserve">*羽(186****4365)	</t>
  </si>
  <si>
    <t xml:space="preserve">2017060521001004360257059603	</t>
  </si>
  <si>
    <t xml:space="preserve">SP17060500016416	</t>
  </si>
  <si>
    <t>患者 陈玲 自助机充值 200 元。</t>
  </si>
  <si>
    <t xml:space="preserve">*玲(159****8960)	</t>
  </si>
  <si>
    <t xml:space="preserve">2017060521001004360257059842	</t>
  </si>
  <si>
    <t xml:space="preserve">SP17060500016506	</t>
  </si>
  <si>
    <t>患者 李云仙 自助机充值 200 元。</t>
  </si>
  <si>
    <t xml:space="preserve">2017060521001004250249208105	</t>
  </si>
  <si>
    <t xml:space="preserve">SP17060500017038	</t>
  </si>
  <si>
    <t>患者 张可心 自助机充值 50 元。</t>
  </si>
  <si>
    <t>门诊预存充值订单 80 元。</t>
  </si>
  <si>
    <t xml:space="preserve">2017060521001004720238115597	</t>
  </si>
  <si>
    <t xml:space="preserve">SP17060500017614	</t>
  </si>
  <si>
    <t>患者 沈兵 自助机充值 1000 元。</t>
  </si>
  <si>
    <t xml:space="preserve">*兵(135****3497)	</t>
  </si>
  <si>
    <t xml:space="preserve">2017060521001004680252422391	</t>
  </si>
  <si>
    <t xml:space="preserve">SP17060500017692	</t>
  </si>
  <si>
    <t>患者 范石才 自助机充值 800 元。</t>
  </si>
  <si>
    <t xml:space="preserve">*田英(158****6845)	</t>
  </si>
  <si>
    <t>门诊预存充值订单 9999 元。</t>
  </si>
  <si>
    <t xml:space="preserve">2017060521001004890289100653	</t>
  </si>
  <si>
    <t xml:space="preserve">SP17060500018487	</t>
  </si>
  <si>
    <t>患者 黄再莲 自助机充值 50 元。</t>
  </si>
  <si>
    <t xml:space="preserve">2017060521001004140260131380	</t>
  </si>
  <si>
    <t xml:space="preserve">SP17060500018899	</t>
  </si>
  <si>
    <t>患者 朱琉贞 自助机充值 100 元。</t>
  </si>
  <si>
    <t xml:space="preserve">*琉贞(159****7966)	</t>
  </si>
  <si>
    <t xml:space="preserve">*薷贤(131****0995)	</t>
  </si>
  <si>
    <t xml:space="preserve">2017060521001004250249535985	</t>
  </si>
  <si>
    <t xml:space="preserve">SP17060500019746	</t>
  </si>
  <si>
    <t>患者 马喆亮 自助机充值 800 元。</t>
  </si>
  <si>
    <t xml:space="preserve">*喆亮(184****8016)	</t>
  </si>
  <si>
    <t xml:space="preserve">2017060521001004130246119602	</t>
  </si>
  <si>
    <t xml:space="preserve">SP17060500019929	</t>
  </si>
  <si>
    <t>患者 罗盛鹏 自助机充值 10 元。</t>
  </si>
  <si>
    <t xml:space="preserve">*盛鹏(995***@qq.com)	</t>
  </si>
  <si>
    <t xml:space="preserve">2017060521001004130246139142	</t>
  </si>
  <si>
    <t xml:space="preserve">SP17060500020159	</t>
  </si>
  <si>
    <t xml:space="preserve">25847	</t>
  </si>
  <si>
    <t xml:space="preserve">8a8a52615c501517015c5374d2390723	</t>
  </si>
  <si>
    <t xml:space="preserve">2017060521001004580291512797	</t>
  </si>
  <si>
    <t xml:space="preserve">SP17060500020305	</t>
  </si>
  <si>
    <t>患者 杨进 自助机充值 500 元。</t>
  </si>
  <si>
    <t xml:space="preserve">*进(yan***@126.com)	</t>
  </si>
  <si>
    <t>门诊预存充值订单 1200 元。</t>
  </si>
  <si>
    <t xml:space="preserve">2017060521001004240261151591	</t>
  </si>
  <si>
    <t xml:space="preserve">SP17060500020578	</t>
  </si>
  <si>
    <t>患者 黄燕青 自助机充值 1000 元。</t>
  </si>
  <si>
    <t xml:space="preserve">*燕青(138****3633)	</t>
  </si>
  <si>
    <t xml:space="preserve">2017060521001004650291640616	</t>
  </si>
  <si>
    <t xml:space="preserve">SP17060500020612	</t>
  </si>
  <si>
    <t>患者 平飞 自助机充值 400 元。</t>
  </si>
  <si>
    <t xml:space="preserve">*飞(158****9071)	</t>
  </si>
  <si>
    <t xml:space="preserve">*丽(137****4631)	</t>
  </si>
  <si>
    <t xml:space="preserve">2017060521001004790298022097	</t>
  </si>
  <si>
    <t xml:space="preserve">SP17060500020784	</t>
  </si>
  <si>
    <t>患者 张旭 自助机充值 500 元。</t>
  </si>
  <si>
    <t xml:space="preserve">*旭(187****0838)	</t>
  </si>
  <si>
    <t xml:space="preserve">2017060521001004250249651218	</t>
  </si>
  <si>
    <t xml:space="preserve">SP17060500021755	</t>
  </si>
  <si>
    <t>患者 马喆亮 自助机充值 9 元。</t>
  </si>
  <si>
    <t>门诊预存充值订单 9 元。</t>
  </si>
  <si>
    <t xml:space="preserve">2017060521001004480248500029	</t>
  </si>
  <si>
    <t xml:space="preserve">SP17060500021861	</t>
  </si>
  <si>
    <t>患者 刘兵清 自助机充值 1000 元。</t>
  </si>
  <si>
    <t xml:space="preserve">*庆(136****4036)	</t>
  </si>
  <si>
    <t xml:space="preserve">2017060521001004610231100959	</t>
  </si>
  <si>
    <t xml:space="preserve">SP17060500022097	</t>
  </si>
  <si>
    <t>患者 张佩群 自助机充值 1200 元。</t>
  </si>
  <si>
    <t xml:space="preserve">*佩群(151****6369)	</t>
  </si>
  <si>
    <t xml:space="preserve">2017060521001004640241076853	</t>
  </si>
  <si>
    <t xml:space="preserve">SP17060500022124	</t>
  </si>
  <si>
    <t>患者 沈林然 自助机充值 1000 元。</t>
  </si>
  <si>
    <t xml:space="preserve">*雪琨(135****3538)	</t>
  </si>
  <si>
    <t xml:space="preserve">*发明(152****4879)	</t>
  </si>
  <si>
    <t xml:space="preserve">2017060521001004430236228135	</t>
  </si>
  <si>
    <t xml:space="preserve">SP17060500022312	</t>
  </si>
  <si>
    <t>患者 侯发明 自助机充值 5000 元。</t>
  </si>
  <si>
    <t xml:space="preserve">2017060521001004250249695172	</t>
  </si>
  <si>
    <t xml:space="preserve">SP17060500022322	</t>
  </si>
  <si>
    <t>患者 全思臣 自助机充值 20 元。</t>
  </si>
  <si>
    <t xml:space="preserve">*思臣(152****0003)	</t>
  </si>
  <si>
    <t>门诊预存充值订单 450 元。</t>
  </si>
  <si>
    <t xml:space="preserve">2017060521001004480248541103	</t>
  </si>
  <si>
    <t xml:space="preserve">SP17060500022380	</t>
  </si>
  <si>
    <t>患者 杨齐芬 自助机充值 1000 元。</t>
  </si>
  <si>
    <t xml:space="preserve">2017060521001004450231065221	</t>
  </si>
  <si>
    <t xml:space="preserve">SP17060500022550	</t>
  </si>
  <si>
    <t>患者 陈超 自助机充值 200 元。</t>
  </si>
  <si>
    <t xml:space="preserve">2017060521001004130246319066	</t>
  </si>
  <si>
    <t xml:space="preserve">SP17060500023002	</t>
  </si>
  <si>
    <t>患者 罗盛鹏 自助机充值 500 元。</t>
  </si>
  <si>
    <t xml:space="preserve">*鹏(180****4832)	</t>
  </si>
  <si>
    <t>门诊预存充值订单 1 元。</t>
  </si>
  <si>
    <t xml:space="preserve">2017060521001004520287874029	</t>
  </si>
  <si>
    <t xml:space="preserve">SP17060500023563	</t>
  </si>
  <si>
    <t>患者 周勇 自助机充值 500 元。</t>
  </si>
  <si>
    <t xml:space="preserve">*勇(180****9912)	</t>
  </si>
  <si>
    <t xml:space="preserve">2017060521001004530269615994	</t>
  </si>
  <si>
    <t xml:space="preserve">SP17060500023565	</t>
  </si>
  <si>
    <t>患者 吕丽 自助机充值 1280 元。</t>
  </si>
  <si>
    <t>门诊预存充值订单 1280 元。</t>
  </si>
  <si>
    <t xml:space="preserve">2017060521001004520287876104	</t>
  </si>
  <si>
    <t xml:space="preserve">SP17060500023567	</t>
  </si>
  <si>
    <t>患者 周勇 自助机充值 10 元。</t>
  </si>
  <si>
    <t xml:space="preserve">2017060521001004670281955405	</t>
  </si>
  <si>
    <t xml:space="preserve">SP17060500023655	</t>
  </si>
  <si>
    <t>患者 禹广焱 自助机充值 500 元。</t>
  </si>
  <si>
    <t xml:space="preserve">*吉娥(gui***@163.com)	</t>
  </si>
  <si>
    <t xml:space="preserve">2017060521001004640241674508	</t>
  </si>
  <si>
    <t xml:space="preserve">SP17060500023743	</t>
  </si>
  <si>
    <t>患者 程曦 自助机充值 300 元。</t>
  </si>
  <si>
    <t xml:space="preserve">*绪华(115***@qq.com)	</t>
  </si>
  <si>
    <t xml:space="preserve">2017060621001004090248127279	</t>
  </si>
  <si>
    <t xml:space="preserve">SP17060600023830	</t>
  </si>
  <si>
    <t>患者 崔立斌 自助机充值 100 元。</t>
  </si>
  <si>
    <t xml:space="preserve">*立斌(177****1266)	</t>
  </si>
  <si>
    <t xml:space="preserve">2017060621001004430237180429	</t>
  </si>
  <si>
    <t xml:space="preserve">SP17060600024219	</t>
  </si>
  <si>
    <t>患者 金定芝 自助机充值 50 元。</t>
  </si>
  <si>
    <t xml:space="preserve">*燕芬(137****9592)	</t>
  </si>
  <si>
    <t xml:space="preserve">2017060621001004760254461573	</t>
  </si>
  <si>
    <t xml:space="preserve">SP17060600024711	</t>
  </si>
  <si>
    <t>患者 李光平 自助机充值 1000 元。</t>
  </si>
  <si>
    <t xml:space="preserve">*云艳(136****1618)	</t>
  </si>
  <si>
    <t xml:space="preserve">2017060621001004330226016308	</t>
  </si>
  <si>
    <t xml:space="preserve">SP17060600025811	</t>
  </si>
  <si>
    <t>患者 高燕妮 自助机充值 300 元。</t>
  </si>
  <si>
    <t xml:space="preserve">*燕妮(138****9398)	</t>
  </si>
  <si>
    <t xml:space="preserve">2017060621001004330226045285	</t>
  </si>
  <si>
    <t xml:space="preserve">SP17060600025856	</t>
  </si>
  <si>
    <t>患者 耿永衡 自助机充值 300 元。</t>
  </si>
  <si>
    <t xml:space="preserve">2017060621001004370227227936	</t>
  </si>
  <si>
    <t xml:space="preserve">SP17060600026157	</t>
  </si>
  <si>
    <t>患者 王金焕 自助机充值 500 元。</t>
  </si>
  <si>
    <t xml:space="preserve">*金焕(157****9391)	</t>
  </si>
  <si>
    <t xml:space="preserve">2017060621001004570281446492	</t>
  </si>
  <si>
    <t xml:space="preserve">SP17060600026242	</t>
  </si>
  <si>
    <t>患者 张惠芬 自助机充值 500 元。</t>
  </si>
  <si>
    <t xml:space="preserve">*惠芬(158****7198)	</t>
  </si>
  <si>
    <t xml:space="preserve">2017060621001004230240193367	</t>
  </si>
  <si>
    <t xml:space="preserve">SP17060600026403	</t>
  </si>
  <si>
    <t>患者 全彪 自助机充值 20 元。</t>
  </si>
  <si>
    <t xml:space="preserve">*彪(156****7935)	</t>
  </si>
  <si>
    <t xml:space="preserve">2017060621001004790299290173	</t>
  </si>
  <si>
    <t xml:space="preserve">SP17060600026810	</t>
  </si>
  <si>
    <t>患者 吴敏 自助机充值 100 元。</t>
  </si>
  <si>
    <t xml:space="preserve">*小伟(138****4188)	</t>
  </si>
  <si>
    <t xml:space="preserve">*胜男(137****4409)	</t>
  </si>
  <si>
    <t xml:space="preserve">2017060621001004590261456408	</t>
  </si>
  <si>
    <t xml:space="preserve">SP17060600027367	</t>
  </si>
  <si>
    <t>患者 夏丽娟 自助机充值 300 元。</t>
  </si>
  <si>
    <t xml:space="preserve">*丽娟(190***@qq.com)	</t>
  </si>
  <si>
    <t xml:space="preserve">2017060621001004370227314917	</t>
  </si>
  <si>
    <t xml:space="preserve">SP17060600027864	</t>
  </si>
  <si>
    <t>患者 李胜男 自助机充值 400 元。</t>
  </si>
  <si>
    <t xml:space="preserve">2017060621001004660258133256	</t>
  </si>
  <si>
    <t xml:space="preserve">SP17060600027918	</t>
  </si>
  <si>
    <t>患者 费洋 自助机充值 700 元。</t>
  </si>
  <si>
    <t xml:space="preserve">*洋(131****6052)	</t>
  </si>
  <si>
    <t xml:space="preserve">2017060621001004570281579354	</t>
  </si>
  <si>
    <t xml:space="preserve">SP17060600028503	</t>
  </si>
  <si>
    <t>患者 张惠芬 自助机充值 1000 元。</t>
  </si>
  <si>
    <t xml:space="preserve">2017060621001004340257329505	</t>
  </si>
  <si>
    <t xml:space="preserve">SP17060600028587	</t>
  </si>
  <si>
    <t>患者 邓庆 自助机充值 200 元。</t>
  </si>
  <si>
    <t xml:space="preserve">*山(130***@qq.com)	</t>
  </si>
  <si>
    <t xml:space="preserve">2017060621001004610232445730	</t>
  </si>
  <si>
    <t xml:space="preserve">SP17060600028615	</t>
  </si>
  <si>
    <t>患者 李荣仕 自助机充值 300 元。</t>
  </si>
  <si>
    <t xml:space="preserve">*红珍(135****1005)	</t>
  </si>
  <si>
    <t xml:space="preserve">2017060621001004230240289591	</t>
  </si>
  <si>
    <t xml:space="preserve">SP17060600028751	</t>
  </si>
  <si>
    <t>患者 全彪 自助机充值 200 元。</t>
  </si>
  <si>
    <t xml:space="preserve">2017060621001004830256107114	</t>
  </si>
  <si>
    <t xml:space="preserve">SP17060600029276	</t>
  </si>
  <si>
    <t>患者 胡亚飞 自助机充值 1000 元。</t>
  </si>
  <si>
    <t xml:space="preserve">2017060621001004170249372863	</t>
  </si>
  <si>
    <t xml:space="preserve">SP17060600030791	</t>
  </si>
  <si>
    <t>患者 杨文辉 自助机充值 20 元。</t>
  </si>
  <si>
    <t xml:space="preserve">*三泰(182****3303)	</t>
  </si>
  <si>
    <t xml:space="preserve">2017060621001004520289093457	</t>
  </si>
  <si>
    <t xml:space="preserve">SP17060600030857	</t>
  </si>
  <si>
    <t>患者 白希明 自助机充值 20 元。</t>
  </si>
  <si>
    <t xml:space="preserve">*光伟(137****1355)	</t>
  </si>
  <si>
    <t xml:space="preserve">2017060621001004790299588759	</t>
  </si>
  <si>
    <t xml:space="preserve">SP17060600031169	</t>
  </si>
  <si>
    <t>患者 吴敏 自助机充值 480 元。</t>
  </si>
  <si>
    <t>门诊预存充值订单 480 元。</t>
  </si>
  <si>
    <t xml:space="preserve">2017060621001004880291122121	</t>
  </si>
  <si>
    <t xml:space="preserve">SP17060600031234	</t>
  </si>
  <si>
    <t>患者 荣曼梅 自助机充值 5000 元。</t>
  </si>
  <si>
    <t xml:space="preserve">*曼梅(186****8491)	</t>
  </si>
  <si>
    <t xml:space="preserve">2017060621001004340257596198	</t>
  </si>
  <si>
    <t xml:space="preserve">SP17060600031467	</t>
  </si>
  <si>
    <t>患者 邱薷贤 自助机充值 55 元。</t>
  </si>
  <si>
    <t>门诊预存充值订单 55 元。</t>
  </si>
  <si>
    <t xml:space="preserve">2017060621001004640242707203	</t>
  </si>
  <si>
    <t xml:space="preserve">SP17060600031834	</t>
  </si>
  <si>
    <t>患者 戴博明 自助机充值 100 元。</t>
  </si>
  <si>
    <t xml:space="preserve">*博明(184****9643)	</t>
  </si>
  <si>
    <t xml:space="preserve">2017060621001004720240411493	</t>
  </si>
  <si>
    <t xml:space="preserve">SP17060600033838	</t>
  </si>
  <si>
    <t>患者 李林洁 自助机充值 200 元。</t>
  </si>
  <si>
    <t xml:space="preserve">*林洁(183****9149)	</t>
  </si>
  <si>
    <t xml:space="preserve">2017060621001004970267832163	</t>
  </si>
  <si>
    <t xml:space="preserve">SP17060600034052	</t>
  </si>
  <si>
    <t>患者 张蓉 自助机充值 200 元。</t>
  </si>
  <si>
    <t xml:space="preserve">*蓉(182****2593)	</t>
  </si>
  <si>
    <t xml:space="preserve">2017060621001004220272437590	</t>
  </si>
  <si>
    <t xml:space="preserve">SP17060600034148	</t>
  </si>
  <si>
    <t>患者 张子歆 自助机充值 2000 元。</t>
  </si>
  <si>
    <t xml:space="preserve">*子歆(526***@qq.com)	</t>
  </si>
  <si>
    <t xml:space="preserve">2017060621001004920244776659	</t>
  </si>
  <si>
    <t xml:space="preserve">SP17060600034372	</t>
  </si>
  <si>
    <t>患者 杨磊 自助机充值 100 元。</t>
  </si>
  <si>
    <t xml:space="preserve">2017060621001004420252675658	</t>
  </si>
  <si>
    <t xml:space="preserve">SP17060600034565	</t>
  </si>
  <si>
    <t>患者 金东日 自助机充值 400 元。</t>
  </si>
  <si>
    <t xml:space="preserve">*东日(man***@163.com)	</t>
  </si>
  <si>
    <t xml:space="preserve">2017060621001004050251634322	</t>
  </si>
  <si>
    <t xml:space="preserve">SP17060600036014	</t>
  </si>
  <si>
    <t>患者 王小希 自助机充值 200 元。</t>
  </si>
  <si>
    <t xml:space="preserve">*凌霄(134****1175)	</t>
  </si>
  <si>
    <t xml:space="preserve">2017060721001004220273560574	</t>
  </si>
  <si>
    <t xml:space="preserve">SP17060700036739	</t>
  </si>
  <si>
    <t>患者 朱志颖 自助机充值 500 元。</t>
  </si>
  <si>
    <t xml:space="preserve">*志颖(308***@qq.com)	</t>
  </si>
  <si>
    <t xml:space="preserve">2017060721001004030253045788	</t>
  </si>
  <si>
    <t xml:space="preserve">SP17060700036795	</t>
  </si>
  <si>
    <t>患者 李娇一 自助机充值 100 元。</t>
  </si>
  <si>
    <t xml:space="preserve">2017060721001004280282103595	</t>
  </si>
  <si>
    <t xml:space="preserve">SP17060700037115	</t>
  </si>
  <si>
    <t>患者 梁雪 自助机充值 1000 元。</t>
  </si>
  <si>
    <t xml:space="preserve">*雪(746***@qq.com)	</t>
  </si>
  <si>
    <t xml:space="preserve">*加祥(154***@qq.com)	</t>
  </si>
  <si>
    <t xml:space="preserve">2017060721001004310229792678	</t>
  </si>
  <si>
    <t xml:space="preserve">SP17060700037202	</t>
  </si>
  <si>
    <t>患者 万涛 自助机充值 1000 元。</t>
  </si>
  <si>
    <t xml:space="preserve">*涛(137***@139.com)	</t>
  </si>
  <si>
    <t xml:space="preserve">2017060721001004350246307831	</t>
  </si>
  <si>
    <t xml:space="preserve">SP17060700037254	</t>
  </si>
  <si>
    <t>患者 段明祥 自助机充值 20 元。</t>
  </si>
  <si>
    <t xml:space="preserve">*明祥(139****6136)	</t>
  </si>
  <si>
    <t xml:space="preserve">2017060721001004600295255621	</t>
  </si>
  <si>
    <t xml:space="preserve">SP17060700037450	</t>
  </si>
  <si>
    <t>患者 刘加祥 自助机充值 50 元。</t>
  </si>
  <si>
    <t xml:space="preserve">2017060721001004640244109189	</t>
  </si>
  <si>
    <t xml:space="preserve">SP17060700037597	</t>
  </si>
  <si>
    <t>患者 李家瑛 自助机充值 1000 元。</t>
  </si>
  <si>
    <t xml:space="preserve">*延(137****1031)	</t>
  </si>
  <si>
    <t xml:space="preserve">2017060721001004060201273894	</t>
  </si>
  <si>
    <t xml:space="preserve">SP17060700039240	</t>
  </si>
  <si>
    <t>患者 李玉佳 自助机充值 1500 元。</t>
  </si>
  <si>
    <t xml:space="preserve">*新泉(1yx***@163.com)	</t>
  </si>
  <si>
    <t xml:space="preserve">2017060721001004660259951015	</t>
  </si>
  <si>
    <t xml:space="preserve">SP17060700039543	</t>
  </si>
  <si>
    <t>患者 米金辉 自助机充值 300 元。</t>
  </si>
  <si>
    <t xml:space="preserve">*平桂(138****2748)	</t>
  </si>
  <si>
    <t xml:space="preserve">2017060721001004300272914511	</t>
  </si>
  <si>
    <t xml:space="preserve">SP17060700040388	</t>
  </si>
  <si>
    <t>患者 李敬雪 自助机充值 500 元。</t>
  </si>
  <si>
    <t xml:space="preserve">*敬雪(135****4175)	</t>
  </si>
  <si>
    <t xml:space="preserve">2017060721001004900207601857	</t>
  </si>
  <si>
    <t xml:space="preserve">SP17060700040552	</t>
  </si>
  <si>
    <t>患者 冷琼会 自助机充值 3000 元。</t>
  </si>
  <si>
    <t xml:space="preserve">*国俊(159****1018)	</t>
  </si>
  <si>
    <t xml:space="preserve">2017060721001004860291969756	</t>
  </si>
  <si>
    <t xml:space="preserve">SP17060700040894	</t>
  </si>
  <si>
    <t>患者 祝飞龙 自助机充值 100 元。</t>
  </si>
  <si>
    <t xml:space="preserve">*飞龙(176****4321)	</t>
  </si>
  <si>
    <t xml:space="preserve">2017060721001004020207991013	</t>
  </si>
  <si>
    <t xml:space="preserve">SP17060700040954	</t>
  </si>
  <si>
    <t>患者 陶桂芬 自助机充值 800 元。</t>
  </si>
  <si>
    <t xml:space="preserve">*云芬(138****2162)	</t>
  </si>
  <si>
    <t xml:space="preserve">2017060721001004490238083085	</t>
  </si>
  <si>
    <t xml:space="preserve">SP17060700041057	</t>
  </si>
  <si>
    <t>患者 吴丽琼 自助机充值 500 元。</t>
  </si>
  <si>
    <t xml:space="preserve">*丽琼(139****8811)	</t>
  </si>
  <si>
    <t xml:space="preserve">2017060721001004090250485228	</t>
  </si>
  <si>
    <t xml:space="preserve">SP17060700041437	</t>
  </si>
  <si>
    <t>患者 汪小巧 自助机充值 100 元。</t>
  </si>
  <si>
    <t xml:space="preserve">*春燕(181****4046)	</t>
  </si>
  <si>
    <t xml:space="preserve">2017060721001004010256209084	</t>
  </si>
  <si>
    <t xml:space="preserve">SP17060700042061	</t>
  </si>
  <si>
    <t>患者 闫芷侨 自助机充值 500 元。</t>
  </si>
  <si>
    <t xml:space="preserve">*佳(jol***@126.com)	</t>
  </si>
  <si>
    <t xml:space="preserve">2017060721001004230242330220	</t>
  </si>
  <si>
    <t xml:space="preserve">SP17060700042948	</t>
  </si>
  <si>
    <t>患者 莫佳 自助机充值 2000 元。</t>
  </si>
  <si>
    <t xml:space="preserve">*佳(137****9532)	</t>
  </si>
  <si>
    <t xml:space="preserve">2017060721001004140263765388	</t>
  </si>
  <si>
    <t xml:space="preserve">SP17060700043024	</t>
  </si>
  <si>
    <t>患者 张桂云 自助机充值 3000 元。</t>
  </si>
  <si>
    <t xml:space="preserve">2017060721001004090250647075	</t>
  </si>
  <si>
    <t xml:space="preserve">SP17060700043089	</t>
  </si>
  <si>
    <t>患者 晏家骢 自助机充值 200 元。</t>
  </si>
  <si>
    <t xml:space="preserve">*家骢(mli***@163.com)	</t>
  </si>
  <si>
    <t xml:space="preserve">*慧晶(184****6833)	</t>
  </si>
  <si>
    <t xml:space="preserve">2017060721001004290239361057	</t>
  </si>
  <si>
    <t xml:space="preserve">SP17060700043636	</t>
  </si>
  <si>
    <t>患者 高菱璟 自助机充值 300 元。</t>
  </si>
  <si>
    <t xml:space="preserve">*菱璟(138****0137)	</t>
  </si>
  <si>
    <t xml:space="preserve">2017060721001004650295354132	</t>
  </si>
  <si>
    <t xml:space="preserve">SP17060700043648	</t>
  </si>
  <si>
    <t>患者 杨惠 自助机充值 300 元。</t>
  </si>
  <si>
    <t xml:space="preserve">*惠(159****5306)	</t>
  </si>
  <si>
    <t xml:space="preserve">2017060721001004640244678475	</t>
  </si>
  <si>
    <t xml:space="preserve">SP17060700043955	</t>
  </si>
  <si>
    <t>患者 陈玉 自助机充值 500 元。</t>
  </si>
  <si>
    <t xml:space="preserve">*维维(180****8385)	</t>
  </si>
  <si>
    <t xml:space="preserve">2017060721001004970269770210	</t>
  </si>
  <si>
    <t xml:space="preserve">SP17060700044961	</t>
  </si>
  <si>
    <t>患者 贺前旺 自助机充值 50 元。</t>
  </si>
  <si>
    <t xml:space="preserve">*前旺(182****9351)	</t>
  </si>
  <si>
    <t xml:space="preserve">2017060721001004200255116831	</t>
  </si>
  <si>
    <t xml:space="preserve">SP17060700045411	</t>
  </si>
  <si>
    <t>患者 段瑞谷 自助机充值 1200 元。</t>
  </si>
  <si>
    <t xml:space="preserve">*兴粉(158****8818)	</t>
  </si>
  <si>
    <t xml:space="preserve">2017060721001004130250092719	</t>
  </si>
  <si>
    <t xml:space="preserve">SP17060700045853	</t>
  </si>
  <si>
    <t>患者 陈开俊 自助机充值 300 元。</t>
  </si>
  <si>
    <t xml:space="preserve">*智良(159****2892)	</t>
  </si>
  <si>
    <t xml:space="preserve">2017060721001004740261515996	</t>
  </si>
  <si>
    <t xml:space="preserve">SP17060700045977	</t>
  </si>
  <si>
    <t>患者 李耀林 自助机充值 400 元。</t>
  </si>
  <si>
    <t xml:space="preserve">2017060721001004800286173948	</t>
  </si>
  <si>
    <t xml:space="preserve">SP17060700046040	</t>
  </si>
  <si>
    <t>患者 尹子娟 自助机充值 2391 元。</t>
  </si>
  <si>
    <t xml:space="preserve">*子娟(137****6881)	</t>
  </si>
  <si>
    <t>门诊预存充值订单 2391 元。</t>
  </si>
  <si>
    <t xml:space="preserve">2017060721001004150237605911	</t>
  </si>
  <si>
    <t xml:space="preserve">SP17060700046514	</t>
  </si>
  <si>
    <t>患者 吴胜 自助机充值 200 元。</t>
  </si>
  <si>
    <t xml:space="preserve">2017060721001004860292769775	</t>
  </si>
  <si>
    <t xml:space="preserve">SP17060700046575	</t>
  </si>
  <si>
    <t>患者 李晓娟 自助机充值 300 元。</t>
  </si>
  <si>
    <t xml:space="preserve">*晓娟(158****8929)	</t>
  </si>
  <si>
    <t xml:space="preserve">2017060721001004010256904159	</t>
  </si>
  <si>
    <t xml:space="preserve">SP17060700046617	</t>
  </si>
  <si>
    <t>患者 张素云 自助机充值 200 元。</t>
  </si>
  <si>
    <t xml:space="preserve">*素云(151****2115)	</t>
  </si>
  <si>
    <t xml:space="preserve">2017060721001004650295764485	</t>
  </si>
  <si>
    <t xml:space="preserve">SP17060700046658	</t>
  </si>
  <si>
    <t>患者 李拉 自助机充值 2400 元。</t>
  </si>
  <si>
    <t xml:space="preserve">*钦(186****5556)	</t>
  </si>
  <si>
    <t xml:space="preserve">*荣付(150****2731)	</t>
  </si>
  <si>
    <t xml:space="preserve">2017060721001004600296219998	</t>
  </si>
  <si>
    <t xml:space="preserve">SP17060700046682	</t>
  </si>
  <si>
    <t>患者 程亚楠 自助机充值 500 元。</t>
  </si>
  <si>
    <t xml:space="preserve">2017060721001004010256962840	</t>
  </si>
  <si>
    <t xml:space="preserve">SP17060700046764	</t>
  </si>
  <si>
    <t>患者 张素云 自助机充值 500 元。</t>
  </si>
  <si>
    <t xml:space="preserve">2017060721001004630236473056	</t>
  </si>
  <si>
    <t xml:space="preserve">SP17060700046799	</t>
  </si>
  <si>
    <t>患者 保静文 自助机充值 300 元。</t>
  </si>
  <si>
    <t xml:space="preserve">*静文(151****1120)	</t>
  </si>
  <si>
    <t>患者 王晓琴 自助机充值 200 元。</t>
  </si>
  <si>
    <t xml:space="preserve">*仕稳(139****8524)	</t>
  </si>
  <si>
    <t xml:space="preserve">2017060721001004040266689374	</t>
  </si>
  <si>
    <t xml:space="preserve">SP17060700046939	</t>
  </si>
  <si>
    <t xml:space="preserve">2017060721001004070297611903	</t>
  </si>
  <si>
    <t xml:space="preserve">SP17060700047035	</t>
  </si>
  <si>
    <t>患者 缪新波 自助机充值 1000 元。</t>
  </si>
  <si>
    <t xml:space="preserve">*新波(137****8439)	</t>
  </si>
  <si>
    <t xml:space="preserve">*可滋(515***@qq.com)	</t>
  </si>
  <si>
    <t xml:space="preserve">2017060721001004130250692406	</t>
  </si>
  <si>
    <t xml:space="preserve">SP17060700047095	</t>
  </si>
  <si>
    <t>患者 叶斌 自助机充值 200 元。</t>
  </si>
  <si>
    <t xml:space="preserve">2017060721001004100276502344	</t>
  </si>
  <si>
    <t xml:space="preserve">SP17060700047116	</t>
  </si>
  <si>
    <t>患者 马应敏 自助机充值 1000 元。</t>
  </si>
  <si>
    <t xml:space="preserve">*应敏(van***@163.com)	</t>
  </si>
  <si>
    <t xml:space="preserve">2017060821001004210243225056	</t>
  </si>
  <si>
    <t xml:space="preserve">SP17060800047202	</t>
  </si>
  <si>
    <t>患者 周俊 自助机充值 88 元。</t>
  </si>
  <si>
    <t xml:space="preserve">*显凤(135****0422)	</t>
  </si>
  <si>
    <t>门诊预存充值订单 88 元。</t>
  </si>
  <si>
    <t xml:space="preserve">2017060821001004550290171210	</t>
  </si>
  <si>
    <t xml:space="preserve">SP17060800047251	</t>
  </si>
  <si>
    <t>患者 任玉萍 自助机充值 500 元。</t>
  </si>
  <si>
    <t xml:space="preserve">*玉萍(177****9767)	</t>
  </si>
  <si>
    <t xml:space="preserve">2017060821001004160284389975	</t>
  </si>
  <si>
    <t xml:space="preserve">SP17060800047589	</t>
  </si>
  <si>
    <t>患者 杨盟 自助机充值 300 元。</t>
  </si>
  <si>
    <t xml:space="preserve">*瑞(151****5892)	</t>
  </si>
  <si>
    <t xml:space="preserve">2017060821001004250254459302	</t>
  </si>
  <si>
    <t xml:space="preserve">SP17060800047720	</t>
  </si>
  <si>
    <t>患者 杨蓉 自助机充值 100 元。</t>
  </si>
  <si>
    <t xml:space="preserve">*蓉(135****4828)	</t>
  </si>
  <si>
    <t xml:space="preserve">2017060821001004180285341311	</t>
  </si>
  <si>
    <t xml:space="preserve">SP17060800047736	</t>
  </si>
  <si>
    <t>患者 吴诗琴 自助机充值 1000 元。</t>
  </si>
  <si>
    <t xml:space="preserve">*诗琴(137****7909)	</t>
  </si>
  <si>
    <t xml:space="preserve">8a942a765c355791015c35845e8c0005	</t>
  </si>
  <si>
    <t xml:space="preserve">2017060821001004070298040802	</t>
  </si>
  <si>
    <t xml:space="preserve">SP17060800048185	</t>
  </si>
  <si>
    <t>患者 段开宇 自助机充值 200 元。</t>
  </si>
  <si>
    <t xml:space="preserve">*开宇(dr3***@126.com)	</t>
  </si>
  <si>
    <t>患者 杜文丹 自助机充值 100 元。</t>
  </si>
  <si>
    <t xml:space="preserve">*文丹(131****4870)	</t>
  </si>
  <si>
    <t xml:space="preserve">2017060821001004130251024100	</t>
  </si>
  <si>
    <t xml:space="preserve">SP17060800048285	</t>
  </si>
  <si>
    <t>患者 刘文艾 自助机充值 100 元。</t>
  </si>
  <si>
    <t xml:space="preserve">*琼(182****5242)	</t>
  </si>
  <si>
    <t xml:space="preserve">2017060821001004920247861070	</t>
  </si>
  <si>
    <t xml:space="preserve">SP17060800048358	</t>
  </si>
  <si>
    <t>患者 申红艳 自助机充值 300 元。</t>
  </si>
  <si>
    <t xml:space="preserve">*水林(305***@qq.com)	</t>
  </si>
  <si>
    <t xml:space="preserve">2017060821001004120278400363	</t>
  </si>
  <si>
    <t xml:space="preserve">SP17060800048394	</t>
  </si>
  <si>
    <t>患者 马丹琦 自助机充值 1000 元。</t>
  </si>
  <si>
    <t xml:space="preserve">*丹琦(onl***@sina.com)	</t>
  </si>
  <si>
    <t xml:space="preserve">2017060821001004140265208799	</t>
  </si>
  <si>
    <t xml:space="preserve">SP17060800048415	</t>
  </si>
  <si>
    <t>患者 郑秀慈 自助机充值 1000 元。</t>
  </si>
  <si>
    <t xml:space="preserve">*秀慈(137****0974)	</t>
  </si>
  <si>
    <t xml:space="preserve">2017060821001004560207610328	</t>
  </si>
  <si>
    <t xml:space="preserve">SP17060800048585	</t>
  </si>
  <si>
    <t>患者 王博文 自助机充值 2000 元。</t>
  </si>
  <si>
    <t xml:space="preserve">*博文(180****7169)	</t>
  </si>
  <si>
    <t xml:space="preserve">2017060821001004430241034462	</t>
  </si>
  <si>
    <t xml:space="preserve">SP17060800048636	</t>
  </si>
  <si>
    <t>患者 唐可馨 自助机充值 500 元。</t>
  </si>
  <si>
    <t xml:space="preserve">*伟(159****8717)	</t>
  </si>
  <si>
    <t xml:space="preserve">*志成(892***@sina.com)	</t>
  </si>
  <si>
    <t xml:space="preserve">2017060821001004210243399588	</t>
  </si>
  <si>
    <t xml:space="preserve">SP17060800049567	</t>
  </si>
  <si>
    <t>患者 黄春英 自助机充值 4000 元。</t>
  </si>
  <si>
    <t xml:space="preserve">*春英(415***@qq.com)	</t>
  </si>
  <si>
    <t xml:space="preserve">2017060821001004580296599734	</t>
  </si>
  <si>
    <t xml:space="preserve">SP17060800049672	</t>
  </si>
  <si>
    <t>患者 刘加祥 自助机充值 500 元。</t>
  </si>
  <si>
    <t xml:space="preserve">*亚楠(104***@qq.com)	</t>
  </si>
  <si>
    <t xml:space="preserve">2017060821001004080279723584	</t>
  </si>
  <si>
    <t xml:space="preserve">SP17060800049699	</t>
  </si>
  <si>
    <t>患者 杨惠 自助机充值 500 元。</t>
  </si>
  <si>
    <t xml:space="preserve">*惠(296***@qq.com)	</t>
  </si>
  <si>
    <t xml:space="preserve">2017060821001004350248144040	</t>
  </si>
  <si>
    <t xml:space="preserve">SP17060800049899	</t>
  </si>
  <si>
    <t>患者 刘岩 自助机充值 50 元。</t>
  </si>
  <si>
    <t xml:space="preserve">*岩(101***@qq.com)	</t>
  </si>
  <si>
    <t xml:space="preserve">2017060821001004410264385053	</t>
  </si>
  <si>
    <t xml:space="preserve">SP17060800050177	</t>
  </si>
  <si>
    <t>患者 罗慧晶 自助机充值 1000 元。</t>
  </si>
  <si>
    <t xml:space="preserve">2017060821001004880294485411	</t>
  </si>
  <si>
    <t xml:space="preserve">SP17060800050264	</t>
  </si>
  <si>
    <t>患者 李翠兰 自助机充值 50 元。</t>
  </si>
  <si>
    <t xml:space="preserve">2017060821001004920248006899	</t>
  </si>
  <si>
    <t xml:space="preserve">SP17060800050423	</t>
  </si>
  <si>
    <t>患者 陈泳杉 自助机充值 5000 元。</t>
  </si>
  <si>
    <t xml:space="preserve">*熙宁(137****6946)	</t>
  </si>
  <si>
    <t xml:space="preserve">2017060821001004150238635800	</t>
  </si>
  <si>
    <t xml:space="preserve">SP17060800050581	</t>
  </si>
  <si>
    <t>患者 文斌 自助机充值 100 元。</t>
  </si>
  <si>
    <t xml:space="preserve">*斌(181****6777)	</t>
  </si>
  <si>
    <t xml:space="preserve">2017060821001004290240790083	</t>
  </si>
  <si>
    <t xml:space="preserve">SP17060800050998	</t>
  </si>
  <si>
    <t>患者 陈平林 自助机充值 200 元。</t>
  </si>
  <si>
    <t xml:space="preserve">*平林(139****6535)	</t>
  </si>
  <si>
    <t xml:space="preserve">2017060821001004640246100817	</t>
  </si>
  <si>
    <t xml:space="preserve">SP17060800051613	</t>
  </si>
  <si>
    <t>患者 蔡昌盛 自助机充值 3000 元。</t>
  </si>
  <si>
    <t xml:space="preserve">*昌盛(155****2309)	</t>
  </si>
  <si>
    <t xml:space="preserve">2017060821001004430241334536	</t>
  </si>
  <si>
    <t xml:space="preserve">SP17060800052704	</t>
  </si>
  <si>
    <t>患者 段志成 自助机充值 200 元。</t>
  </si>
  <si>
    <t xml:space="preserve">2017060821001004190223681727	</t>
  </si>
  <si>
    <t xml:space="preserve">SP17060800052761	</t>
  </si>
  <si>
    <t>患者 高老芬 自助机充值 20 元。</t>
  </si>
  <si>
    <t xml:space="preserve">*昆(135****9117)	</t>
  </si>
  <si>
    <t xml:space="preserve">8a942a765c25d677015c260a751e0024	</t>
  </si>
  <si>
    <t xml:space="preserve">2017060821001004030255219142	</t>
  </si>
  <si>
    <t xml:space="preserve">SP17060800052893	</t>
  </si>
  <si>
    <t xml:space="preserve">2017060821001004190223773183	</t>
  </si>
  <si>
    <t xml:space="preserve">SP17060800053032	</t>
  </si>
  <si>
    <t xml:space="preserve">2017060821001004750207611054	</t>
  </si>
  <si>
    <t xml:space="preserve">SP17060800053065	</t>
  </si>
  <si>
    <t>患者 杨荣付 自助机充值 400 元。</t>
  </si>
  <si>
    <t xml:space="preserve">2017060821001004750207635735	</t>
  </si>
  <si>
    <t xml:space="preserve">SP17060800053070	</t>
  </si>
  <si>
    <t>患者 杨竹 自助机充值 500 元。</t>
  </si>
  <si>
    <t xml:space="preserve">2017060821001004970271222215	</t>
  </si>
  <si>
    <t xml:space="preserve">SP17060800053261	</t>
  </si>
  <si>
    <t>患者 张蓉 自助机充值 813 元。</t>
  </si>
  <si>
    <t>门诊预存充值订单 813 元。</t>
  </si>
  <si>
    <t xml:space="preserve">25733	</t>
  </si>
  <si>
    <t xml:space="preserve">8a942a765c35871c015c3591c96a0004	</t>
  </si>
  <si>
    <t xml:space="preserve">2017060821001004400288040086	</t>
  </si>
  <si>
    <t xml:space="preserve">SP17060800053550	</t>
  </si>
  <si>
    <t>患者 何顺仙 自助机充值 1000 元。</t>
  </si>
  <si>
    <t xml:space="preserve">*国飞(136****8173)	</t>
  </si>
  <si>
    <t xml:space="preserve">2017060821001004570285732290	</t>
  </si>
  <si>
    <t xml:space="preserve">SP17060800053998	</t>
  </si>
  <si>
    <t>患者 张惠芬 自助机充值 100 元。</t>
  </si>
  <si>
    <t xml:space="preserve">*再斌(158****2995)	</t>
  </si>
  <si>
    <t xml:space="preserve">2017060821001004090252689068	</t>
  </si>
  <si>
    <t xml:space="preserve">SP17060800054123	</t>
  </si>
  <si>
    <t>患者 林亚红 自助机充值 500 元。</t>
  </si>
  <si>
    <t xml:space="preserve">*亚红(136****3590)	</t>
  </si>
  <si>
    <t xml:space="preserve">2017060821001004150239084451	</t>
  </si>
  <si>
    <t xml:space="preserve">SP17060800054295	</t>
  </si>
  <si>
    <t>患者 尹健华 自助机充值 100 元。</t>
  </si>
  <si>
    <t xml:space="preserve">*娜(181****3070)	</t>
  </si>
  <si>
    <t xml:space="preserve">2017060821001004160285105945	</t>
  </si>
  <si>
    <t xml:space="preserve">SP17060800054683	</t>
  </si>
  <si>
    <t>患者 沈再斌 自助机充值 500 元。</t>
  </si>
  <si>
    <t xml:space="preserve">2017060821001004480253918373	</t>
  </si>
  <si>
    <t xml:space="preserve">SP17060800054687	</t>
  </si>
  <si>
    <t>患者 徐香 自助机充值 200 元。</t>
  </si>
  <si>
    <t xml:space="preserve">*仕芹(151****9247)	</t>
  </si>
  <si>
    <t xml:space="preserve">2017060821001004340261565087	</t>
  </si>
  <si>
    <t xml:space="preserve">SP17060800055310	</t>
  </si>
  <si>
    <t>患者 高婷 自助机充值 2000 元。</t>
  </si>
  <si>
    <t xml:space="preserve">*婷(182****5561)	</t>
  </si>
  <si>
    <t xml:space="preserve">2017060821001004150239303994	</t>
  </si>
  <si>
    <t xml:space="preserve">SP17060800055546	</t>
  </si>
  <si>
    <t>患者 尹健华 自助机充值 5000 元。</t>
  </si>
  <si>
    <t xml:space="preserve">2017060821001004400288375221	</t>
  </si>
  <si>
    <t xml:space="preserve">SP17060800055767	</t>
  </si>
  <si>
    <t>患者 乔燕 自助机充值 20 元。</t>
  </si>
  <si>
    <t xml:space="preserve">*燕(135****3585)	</t>
  </si>
  <si>
    <t xml:space="preserve">2017060821001004860294502367	</t>
  </si>
  <si>
    <t xml:space="preserve">SP17060800055797	</t>
  </si>
  <si>
    <t xml:space="preserve">2017060821001004600297902819	</t>
  </si>
  <si>
    <t xml:space="preserve">SP17060800055809	</t>
  </si>
  <si>
    <t>患者 何娜 自助机充值 450 元。</t>
  </si>
  <si>
    <t xml:space="preserve">2017060821001004070298686574	</t>
  </si>
  <si>
    <t xml:space="preserve">SP17060800055839	</t>
  </si>
  <si>
    <t>患者 钱舒然 自助机充值 125 元。</t>
  </si>
  <si>
    <t xml:space="preserve">*舒然(186****4412)	</t>
  </si>
  <si>
    <t>门诊预存充值订单 125 元。</t>
  </si>
  <si>
    <t xml:space="preserve">2017060821001004860294535047	</t>
  </si>
  <si>
    <t xml:space="preserve">SP17060800055895	</t>
  </si>
  <si>
    <t>患者 李晓娟 自助机充值 500 元。</t>
  </si>
  <si>
    <t xml:space="preserve">2017060821001004850277526162	</t>
  </si>
  <si>
    <t xml:space="preserve">SP17060800055938	</t>
  </si>
  <si>
    <t>患者 付丽琼 自助机充值 1500 元。</t>
  </si>
  <si>
    <t xml:space="preserve">*丽琼(183****2475)	</t>
  </si>
  <si>
    <t xml:space="preserve">2017060821001004330230652132	</t>
  </si>
  <si>
    <t xml:space="preserve">SP17060800056007	</t>
  </si>
  <si>
    <t>患者 黄心 自助机充值 300 元。</t>
  </si>
  <si>
    <t xml:space="preserve">*心(rob***@hotmail.com)	</t>
  </si>
  <si>
    <t xml:space="preserve">2017060821001004840299630705	</t>
  </si>
  <si>
    <t xml:space="preserve">SP17060800056084	</t>
  </si>
  <si>
    <t>患者 雷飞 自助机充值 200 元。</t>
  </si>
  <si>
    <t xml:space="preserve">*丽琳(158****0385)	</t>
  </si>
  <si>
    <t xml:space="preserve">2017060821001004520293537541	</t>
  </si>
  <si>
    <t xml:space="preserve">SP17060800056082	</t>
  </si>
  <si>
    <t>患者 梁一晨 自助机充值 100 元。</t>
  </si>
  <si>
    <t xml:space="preserve">*一晨(383***@qq.com)	</t>
  </si>
  <si>
    <t xml:space="preserve">2017060821001004840299632596	</t>
  </si>
  <si>
    <t xml:space="preserve">SP17060800056088	</t>
  </si>
  <si>
    <t>患者 孙丽琳 自助机充值 1000 元。</t>
  </si>
  <si>
    <t xml:space="preserve">2017060821001004200257421561	</t>
  </si>
  <si>
    <t xml:space="preserve">SP17060800056199	</t>
  </si>
  <si>
    <t>患者 段瑞谷 自助机充值 1500 元。</t>
  </si>
  <si>
    <t xml:space="preserve">2017060821001004600298447262	</t>
  </si>
  <si>
    <t xml:space="preserve">SP17060800056229	</t>
  </si>
  <si>
    <t>患者 杨光彦 自助机充值 20 元。</t>
  </si>
  <si>
    <t xml:space="preserve">*光彦(138****8773)	</t>
  </si>
  <si>
    <t xml:space="preserve">2017060821001004600298690827	</t>
  </si>
  <si>
    <t xml:space="preserve">SP17060800056285	</t>
  </si>
  <si>
    <t>患者 孔祥玉 自助机充值 80 元。</t>
  </si>
  <si>
    <t xml:space="preserve">2017060921001004560209335685	</t>
  </si>
  <si>
    <t xml:space="preserve">SP17060900056339	</t>
  </si>
  <si>
    <t xml:space="preserve">2017060921001004300276376565	</t>
  </si>
  <si>
    <t xml:space="preserve">SP17060900056385	</t>
  </si>
  <si>
    <t xml:space="preserve">2017060921001004700254892009	</t>
  </si>
  <si>
    <t xml:space="preserve">SP17060900056495	</t>
  </si>
  <si>
    <t xml:space="preserve">2017060921001004550292102488	</t>
  </si>
  <si>
    <t xml:space="preserve">SP17060900056511	</t>
  </si>
  <si>
    <t xml:space="preserve">2017060921001004000293278661	</t>
  </si>
  <si>
    <t xml:space="preserve">SP17060900056608	</t>
  </si>
  <si>
    <t xml:space="preserve">2017060921001004370232876686	</t>
  </si>
  <si>
    <t xml:space="preserve">SP17060900056675	</t>
  </si>
  <si>
    <t xml:space="preserve">2017060921001004600298829389	</t>
  </si>
  <si>
    <t xml:space="preserve">SP17060900056948	</t>
  </si>
  <si>
    <t xml:space="preserve">2017060921001004240267877533	</t>
  </si>
  <si>
    <t xml:space="preserve">SP17060900057200	</t>
  </si>
  <si>
    <t xml:space="preserve">2017060921001004960297541576	</t>
  </si>
  <si>
    <t xml:space="preserve">SP17060900057282	</t>
  </si>
  <si>
    <t xml:space="preserve">2017060921001004170254566782	</t>
  </si>
  <si>
    <t xml:space="preserve">SP17060900058399	</t>
  </si>
  <si>
    <t xml:space="preserve">2017060921001004820296864200	</t>
  </si>
  <si>
    <t xml:space="preserve">SP17060900058887	</t>
  </si>
  <si>
    <t xml:space="preserve">2017060921001004100278726507	</t>
  </si>
  <si>
    <t xml:space="preserve">SP17060900059497	</t>
  </si>
  <si>
    <t xml:space="preserve">2017060921001004550292314958	</t>
  </si>
  <si>
    <t xml:space="preserve">SP17060900059998	</t>
  </si>
  <si>
    <t xml:space="preserve">2017060921001004370233093983	</t>
  </si>
  <si>
    <t xml:space="preserve">SP17060900060306	</t>
  </si>
  <si>
    <t xml:space="preserve">2017060921001004110299114533	</t>
  </si>
  <si>
    <t xml:space="preserve">SP17060900060476	</t>
  </si>
  <si>
    <t xml:space="preserve">2017060921001004820296961146	</t>
  </si>
  <si>
    <t xml:space="preserve">SP17060900060618	</t>
  </si>
  <si>
    <t xml:space="preserve">2017060921001004370233095014	</t>
  </si>
  <si>
    <t xml:space="preserve">SP17060900060666	</t>
  </si>
  <si>
    <t xml:space="preserve">2017060921001004240268064993	</t>
  </si>
  <si>
    <t xml:space="preserve">SP17060900060741	</t>
  </si>
  <si>
    <t xml:space="preserve">2017060921001004860295665131	</t>
  </si>
  <si>
    <t xml:space="preserve">SP17060900060839	</t>
  </si>
  <si>
    <t xml:space="preserve">2017060921001004120280439783	</t>
  </si>
  <si>
    <t xml:space="preserve">SP17060900061238	</t>
  </si>
  <si>
    <t xml:space="preserve">2017060921001004560210034118	</t>
  </si>
  <si>
    <t xml:space="preserve">SP17060900063034	</t>
  </si>
  <si>
    <t xml:space="preserve">2017060921001004470263658660	</t>
  </si>
  <si>
    <t xml:space="preserve">SP17060900063121	</t>
  </si>
  <si>
    <t xml:space="preserve">2017060921001004590267459849	</t>
  </si>
  <si>
    <t xml:space="preserve">SP17060900063215	</t>
  </si>
  <si>
    <t xml:space="preserve">2017060921001004430243531082	</t>
  </si>
  <si>
    <t xml:space="preserve">SP17060900063923	</t>
  </si>
  <si>
    <t xml:space="preserve">2017060921001004740265032307	</t>
  </si>
  <si>
    <t xml:space="preserve">SP17060900064208	</t>
  </si>
  <si>
    <t xml:space="preserve">2017060921001004430243577030	</t>
  </si>
  <si>
    <t xml:space="preserve">SP17060900064325	</t>
  </si>
  <si>
    <t xml:space="preserve">2017060921001004140267829340	</t>
  </si>
  <si>
    <t xml:space="preserve">SP17060900064587	</t>
  </si>
  <si>
    <t xml:space="preserve">2017060921001004050256461215	</t>
  </si>
  <si>
    <t xml:space="preserve">SP17060900064722	</t>
  </si>
  <si>
    <t xml:space="preserve">2017060921001004360264955254	</t>
  </si>
  <si>
    <t xml:space="preserve">SP17060900064938	</t>
  </si>
  <si>
    <t xml:space="preserve">2017060921001004760260830764	</t>
  </si>
  <si>
    <t xml:space="preserve">SP17060900064972	</t>
  </si>
  <si>
    <t xml:space="preserve">2017060921001004140267872774	</t>
  </si>
  <si>
    <t xml:space="preserve">SP17060900065011	</t>
  </si>
  <si>
    <t xml:space="preserve">2017060921001004610239268040	</t>
  </si>
  <si>
    <t xml:space="preserve">SP17060900065310	</t>
  </si>
  <si>
    <t xml:space="preserve">2017060921001004200258902325	</t>
  </si>
  <si>
    <t xml:space="preserve">SP17060900065329	</t>
  </si>
  <si>
    <t xml:space="preserve">2017060921001004530277039713	</t>
  </si>
  <si>
    <t xml:space="preserve">SP17060900065350	</t>
  </si>
  <si>
    <t xml:space="preserve">2017060921001004290243448499	</t>
  </si>
  <si>
    <t xml:space="preserve">SP17060900065371	</t>
  </si>
  <si>
    <t>患者 张安 自助机充值 4000 元。</t>
  </si>
  <si>
    <t xml:space="preserve">*国宝(158****6211)	</t>
  </si>
  <si>
    <t>患者 张庆安 自助机充值 4000 元。</t>
  </si>
  <si>
    <t xml:space="preserve">*云(188****6864)	</t>
  </si>
  <si>
    <t>患者 黎明星 自助机充值 1127 元。</t>
  </si>
  <si>
    <t xml:space="preserve">*明星(189****2117)	</t>
  </si>
  <si>
    <t>门诊预存充值订单 1127 元。</t>
  </si>
  <si>
    <t>患者 俞江 自助机充值 200 元。</t>
  </si>
  <si>
    <t xml:space="preserve">*江(848***@qq.com)	</t>
  </si>
  <si>
    <t>患者 陈宗艳 自助机充值 200 元。</t>
  </si>
  <si>
    <t xml:space="preserve">*芳(183****6083)	</t>
  </si>
  <si>
    <t>患者 和树梅 自助机充值 1000 元。</t>
  </si>
  <si>
    <t xml:space="preserve">*梅花(139****4720)	</t>
  </si>
  <si>
    <t>患者 谭玲 自助机充值 100 元。</t>
  </si>
  <si>
    <t xml:space="preserve">*玲(151****9834)	</t>
  </si>
  <si>
    <t>患者 薛本乾 自助机充值 200 元。</t>
  </si>
  <si>
    <t>患者 李佑莲 自助机充值 100 元。</t>
  </si>
  <si>
    <t xml:space="preserve">*巧平(158****3133)	</t>
  </si>
  <si>
    <t xml:space="preserve">*彦青(137****9596)	</t>
  </si>
  <si>
    <t>患者 吴祥高 自助机充值 500 元。</t>
  </si>
  <si>
    <t xml:space="preserve">*祥高(157****0899)	</t>
  </si>
  <si>
    <t>患者 郑明祥 自助机充值 1000 元。</t>
  </si>
  <si>
    <t xml:space="preserve">*明祥(151****6477)	</t>
  </si>
  <si>
    <t>患者 刘俐君 自助机充值 200 元。</t>
  </si>
  <si>
    <t xml:space="preserve">*俐君(623***@qq.com)	</t>
  </si>
  <si>
    <t>患者 王云贵 自助机充值 200 元。</t>
  </si>
  <si>
    <t xml:space="preserve">*燕(151****6357)	</t>
  </si>
  <si>
    <t>患者 王利刚 自助机充值 200 元。</t>
  </si>
  <si>
    <t xml:space="preserve">*勇(387***@qq.com)	</t>
  </si>
  <si>
    <t>患者 袁洁琼 自助机充值 500 元。</t>
  </si>
  <si>
    <t>患者 崔灿 自助机充值 300 元。</t>
  </si>
  <si>
    <t xml:space="preserve">*灿(565***@qq.com)	</t>
  </si>
  <si>
    <t>患者 李红才 自助机充值 50 元。</t>
  </si>
  <si>
    <t xml:space="preserve">*勇(157****2013)	</t>
  </si>
  <si>
    <t>患者 马小巾 自助机充值 300 元。</t>
  </si>
  <si>
    <t xml:space="preserve">*涛(153***@189.cn)	</t>
  </si>
  <si>
    <t>患者 杨荣清 自助机充值 200 元。</t>
  </si>
  <si>
    <t xml:space="preserve">*荣清(188****1980)	</t>
  </si>
  <si>
    <t>患者 杜郁 自助机充值 300 元。</t>
  </si>
  <si>
    <t xml:space="preserve">*郁(yng***@126.com)	</t>
  </si>
  <si>
    <t>患者 陶贞贞 自助机充值 50 元。</t>
  </si>
  <si>
    <t xml:space="preserve">*贞贞(856***@qq.com)	</t>
  </si>
  <si>
    <t>患者 李淑琼 自助机充值 145 元。</t>
  </si>
  <si>
    <t xml:space="preserve">*永华(136****7996)	</t>
  </si>
  <si>
    <t>门诊预存充值订单 145 元。</t>
  </si>
  <si>
    <t>患者 罗羽诗 自助机充值 360 元。</t>
  </si>
  <si>
    <t xml:space="preserve">*羽诗(ban***@163.com)	</t>
  </si>
  <si>
    <t>门诊预存充值订单 360 元。</t>
  </si>
  <si>
    <t>患者 严帅 自助机充值 250 元。</t>
  </si>
  <si>
    <t xml:space="preserve">*帅(263***@qq.com)	</t>
  </si>
  <si>
    <t>患者 王兴发 自助机充值 100 元。</t>
  </si>
  <si>
    <t>患者 莫志超 自助机充值 100 元。</t>
  </si>
  <si>
    <t>患者 罗佳 自助机充值 20 元。</t>
  </si>
  <si>
    <t xml:space="preserve">*佳(187****0443)	</t>
  </si>
  <si>
    <t>患者 杨奎 自助机充值 200 元。</t>
  </si>
  <si>
    <t xml:space="preserve">*奎(150***@qq.com)	</t>
  </si>
  <si>
    <t>患者 吉德辉 自助机充值 10 元。</t>
  </si>
  <si>
    <t xml:space="preserve">*德辉(135****1856)	</t>
  </si>
  <si>
    <t>患者 莫志超 自助机充值 300 元。</t>
  </si>
  <si>
    <t xml:space="preserve">*锐(184****9780)	</t>
  </si>
  <si>
    <t>患者 俞飞 自助机充值 500 元。</t>
  </si>
  <si>
    <t xml:space="preserve">*飞(158****7630)	</t>
  </si>
  <si>
    <t>患者 段瑞谷 自助机充值 2000 元。</t>
  </si>
  <si>
    <t>患者 王锐 自助机充值 300 元。</t>
  </si>
  <si>
    <t>患者 李薇 自助机充值 100 元。</t>
  </si>
  <si>
    <t xml:space="preserve">*薇(156****7502)	</t>
  </si>
  <si>
    <t xml:space="preserve">2017061021001004850280151085	</t>
  </si>
  <si>
    <t xml:space="preserve">SP17061000066042	</t>
  </si>
  <si>
    <t>患者 付丽琼 自助机充值 400 元。</t>
  </si>
  <si>
    <t xml:space="preserve">2017061021001004240269577863	</t>
  </si>
  <si>
    <t xml:space="preserve">SP17061000066534	</t>
  </si>
  <si>
    <t>患者 王璐 自助机充值 200 元。</t>
  </si>
  <si>
    <t xml:space="preserve">*璐(181****3255)	</t>
  </si>
  <si>
    <t xml:space="preserve">*洁云(ljy***@126.com)	</t>
  </si>
  <si>
    <t xml:space="preserve">2017061021001004230247362538	</t>
  </si>
  <si>
    <t xml:space="preserve">SP17061000066822	</t>
  </si>
  <si>
    <t>患者 李梦瑜 自助机充值 500 元。</t>
  </si>
  <si>
    <t xml:space="preserve">*梦瑜(135****5232)	</t>
  </si>
  <si>
    <t xml:space="preserve">2017061021001004090255665431	</t>
  </si>
  <si>
    <t xml:space="preserve">SP17061000066887	</t>
  </si>
  <si>
    <t>患者 刘曦 自助机充值 100 元。</t>
  </si>
  <si>
    <t xml:space="preserve">*曦(961***@qq.com)	</t>
  </si>
  <si>
    <t xml:space="preserve">*玉琴(184****2289)	</t>
  </si>
  <si>
    <t xml:space="preserve">2017061021001004030258537643	</t>
  </si>
  <si>
    <t xml:space="preserve">SP17061000067369	</t>
  </si>
  <si>
    <t>患者 字明轩 自助机充值 200 元。</t>
  </si>
  <si>
    <t xml:space="preserve">*苗立(138****4040)	</t>
  </si>
  <si>
    <t xml:space="preserve">2017061021001004860297387498	</t>
  </si>
  <si>
    <t xml:space="preserve">SP17061000067787	</t>
  </si>
  <si>
    <t>患者 卢玉琴 自助机充值 100 元。</t>
  </si>
  <si>
    <t xml:space="preserve">2017061021001004720247121700	</t>
  </si>
  <si>
    <t xml:space="preserve">SP17061000067955	</t>
  </si>
  <si>
    <t>患者 屈从一 自助机充值 100 元。</t>
  </si>
  <si>
    <t xml:space="preserve">*从一(182****4625)	</t>
  </si>
  <si>
    <t xml:space="preserve">2017061021001004940235283103	</t>
  </si>
  <si>
    <t xml:space="preserve">SP17061000068004	</t>
  </si>
  <si>
    <t>患者 张玉双 自助机充值 1 元。</t>
  </si>
  <si>
    <t xml:space="preserve">2017061021001004550294205172	</t>
  </si>
  <si>
    <t xml:space="preserve">SP17061000068011	</t>
  </si>
  <si>
    <t>患者 邓闻红 自助机充值 766 元。</t>
  </si>
  <si>
    <t xml:space="preserve">*闻红(184****7308)	</t>
  </si>
  <si>
    <t>门诊预存充值订单 766 元。</t>
  </si>
  <si>
    <t xml:space="preserve">2017061021001004370234910275	</t>
  </si>
  <si>
    <t xml:space="preserve">SP17061000068032	</t>
  </si>
  <si>
    <t>患者 金光德 自助机充值 200 元。</t>
  </si>
  <si>
    <t xml:space="preserve">*楚媛(159****7801)	</t>
  </si>
  <si>
    <t xml:space="preserve">2017061021001004780238181177	</t>
  </si>
  <si>
    <t xml:space="preserve">SP17061000068263	</t>
  </si>
  <si>
    <t xml:space="preserve">*梦丹(158****7810)	</t>
  </si>
  <si>
    <t xml:space="preserve">2017061021001004180289258573	</t>
  </si>
  <si>
    <t xml:space="preserve">SP17061000068345	</t>
  </si>
  <si>
    <t>患者 李露仙 自助机充值 100 元。</t>
  </si>
  <si>
    <t xml:space="preserve">*露仙(183****3295)	</t>
  </si>
  <si>
    <t xml:space="preserve">2017061021001004840202582194	</t>
  </si>
  <si>
    <t xml:space="preserve">SP17061000068443	</t>
  </si>
  <si>
    <t>患者 张磊 自助机充值 200 元。</t>
  </si>
  <si>
    <t xml:space="preserve">*磊(177****5953)	</t>
  </si>
  <si>
    <t xml:space="preserve">2017061021001004060206849145	</t>
  </si>
  <si>
    <t xml:space="preserve">SP17061000068535	</t>
  </si>
  <si>
    <t>患者 陈正鸿 自助机充值 100 元。</t>
  </si>
  <si>
    <t xml:space="preserve">*正鸿(136****6263)	</t>
  </si>
  <si>
    <t xml:space="preserve">2017061021001004270262840716	</t>
  </si>
  <si>
    <t xml:space="preserve">SP17061000068669	</t>
  </si>
  <si>
    <t>患者 敖显荣 自助机充值 9999 元。</t>
  </si>
  <si>
    <t xml:space="preserve">2017061021001004620285254761	</t>
  </si>
  <si>
    <t xml:space="preserve">SP17061000068988	</t>
  </si>
  <si>
    <t>患者 刘佳楠 自助机充值 20 元。</t>
  </si>
  <si>
    <t xml:space="preserve">*红雨(183****6932)	</t>
  </si>
  <si>
    <t xml:space="preserve">2017061021001004330233863253	</t>
  </si>
  <si>
    <t xml:space="preserve">SP17061000069001	</t>
  </si>
  <si>
    <t>患者 张莉莉 自助机充值 20 元。</t>
  </si>
  <si>
    <t xml:space="preserve">*莉莉(135****0571)	</t>
  </si>
  <si>
    <t xml:space="preserve">2017061021001004180289619327	</t>
  </si>
  <si>
    <t xml:space="preserve">SP17061000069009	</t>
  </si>
  <si>
    <t>患者 周云 自助机充值 1000 元。</t>
  </si>
  <si>
    <t xml:space="preserve">*云(152****0666)	</t>
  </si>
  <si>
    <t>患者 李争光 自助机充值 10 元。</t>
  </si>
  <si>
    <t xml:space="preserve">*全(337***@qq.com)	</t>
  </si>
  <si>
    <t xml:space="preserve">2017061021001004220279666851	</t>
  </si>
  <si>
    <t xml:space="preserve">SP17061000069385	</t>
  </si>
  <si>
    <t xml:space="preserve">2017061021001004200260334011	</t>
  </si>
  <si>
    <t xml:space="preserve">SP17061000069408	</t>
  </si>
  <si>
    <t>患者 李洁云 自助机充值 400 元。</t>
  </si>
  <si>
    <t xml:space="preserve">2017061021001004120282681591	</t>
  </si>
  <si>
    <t xml:space="preserve">SP17061000069553	</t>
  </si>
  <si>
    <t>患者 黄富香 自助机充值 110 元。</t>
  </si>
  <si>
    <t xml:space="preserve">*斌(182****4282)	</t>
  </si>
  <si>
    <t>门诊预存充值订单 110 元。</t>
  </si>
  <si>
    <t xml:space="preserve">2017061121001004380279027896	</t>
  </si>
  <si>
    <t xml:space="preserve">SP17061100071057	</t>
  </si>
  <si>
    <t>患者 普友福 自助机充值 10 元。</t>
  </si>
  <si>
    <t xml:space="preserve">*芸祺(159****6800)	</t>
  </si>
  <si>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</si>
  <si>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</si>
  <si>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</si>
  <si>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</si>
  <si>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</si>
  <si>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</si>
  <si>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</si>
  <si>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</si>
  <si>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</si>
  <si>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自助机金额</t>
    <phoneticPr fontId="3" type="noConversion"/>
  </si>
  <si>
    <t>是否平</t>
    <phoneticPr fontId="3" type="noConversion"/>
  </si>
  <si>
    <t>2017060321001004910292975300</t>
  </si>
  <si>
    <t>0111230121</t>
  </si>
  <si>
    <t>马艺</t>
  </si>
  <si>
    <t>9999</t>
  </si>
  <si>
    <t>自助机广发041</t>
  </si>
  <si>
    <t>1</t>
  </si>
  <si>
    <t>2017060221001004940220663848</t>
  </si>
  <si>
    <t>1000004582</t>
  </si>
  <si>
    <t>张玉双</t>
  </si>
  <si>
    <t>2017060421001004940224958087</t>
  </si>
  <si>
    <t>2017060521001004630231543219</t>
  </si>
  <si>
    <t>2017060521001004060297317203</t>
  </si>
  <si>
    <t>1000030716</t>
  </si>
  <si>
    <t>李玉佳</t>
  </si>
  <si>
    <t>自助机广发040</t>
  </si>
  <si>
    <t>2017060321001004820286100142</t>
  </si>
  <si>
    <t>1000025611</t>
  </si>
  <si>
    <t>王娟</t>
  </si>
  <si>
    <t>自助机招商040</t>
  </si>
  <si>
    <t>2017060521001004250249208105</t>
  </si>
  <si>
    <t>1000029334</t>
  </si>
  <si>
    <t>张可心</t>
  </si>
  <si>
    <t>自助机广发003</t>
  </si>
  <si>
    <t>2017060421001004150232057529</t>
  </si>
  <si>
    <t>1000015767</t>
  </si>
  <si>
    <t>曹淑梅</t>
  </si>
  <si>
    <t>自助机广发037</t>
  </si>
  <si>
    <t>2017060521001004360257059842</t>
  </si>
  <si>
    <t>1000035229</t>
  </si>
  <si>
    <t>李云仙</t>
  </si>
  <si>
    <t>2017060521001004360257059603</t>
  </si>
  <si>
    <t>1000035164</t>
  </si>
  <si>
    <t>陈玲</t>
  </si>
  <si>
    <t>自助机广发013</t>
  </si>
  <si>
    <t>2017060521001004880288917516</t>
  </si>
  <si>
    <t>1000023571</t>
  </si>
  <si>
    <t>王春秀</t>
  </si>
  <si>
    <t>自助机广发005</t>
  </si>
  <si>
    <t>2017060521001004890288725328</t>
  </si>
  <si>
    <t>1000032818</t>
  </si>
  <si>
    <t>毕发溪</t>
  </si>
  <si>
    <t>自助机广发022</t>
  </si>
  <si>
    <t>2017060521001004890289100653</t>
  </si>
  <si>
    <t>1000036196</t>
  </si>
  <si>
    <t>黄再莲</t>
  </si>
  <si>
    <t>2017060521001004900203705068</t>
  </si>
  <si>
    <t>1000032083</t>
  </si>
  <si>
    <t>郑雨涵</t>
  </si>
  <si>
    <t>自助机广发025</t>
  </si>
  <si>
    <t>2017060521001004870269963189</t>
  </si>
  <si>
    <t>1000034621</t>
  </si>
  <si>
    <t>惠得真</t>
  </si>
  <si>
    <t>2017060521001004900203794242</t>
  </si>
  <si>
    <t>1000033967</t>
  </si>
  <si>
    <t>李春元</t>
  </si>
  <si>
    <t>自助机招商015</t>
  </si>
  <si>
    <t>2017060521001004250249535985</t>
  </si>
  <si>
    <t>1000037010</t>
  </si>
  <si>
    <t>马喆亮</t>
  </si>
  <si>
    <t>2017060521001004250249651218</t>
  </si>
  <si>
    <t>自助机招商018</t>
  </si>
  <si>
    <t>2017060521001004140260131380</t>
  </si>
  <si>
    <t>1000036478</t>
  </si>
  <si>
    <t>朱琉贞</t>
  </si>
  <si>
    <t>自助机广发011</t>
  </si>
  <si>
    <t>2017060521001004480247932324</t>
  </si>
  <si>
    <t>1000030833</t>
  </si>
  <si>
    <t>杨齐芬</t>
  </si>
  <si>
    <t>2017060521001004650291640616</t>
  </si>
  <si>
    <t>1000037592</t>
  </si>
  <si>
    <t>平飞</t>
  </si>
  <si>
    <t>自助机广发018</t>
  </si>
  <si>
    <t>2017060521001004640241076853</t>
  </si>
  <si>
    <t>5327-5270081093</t>
  </si>
  <si>
    <t>沈林然</t>
  </si>
  <si>
    <t>自助机招商039</t>
  </si>
  <si>
    <t>2017060521001004480248541103</t>
  </si>
  <si>
    <t>自助机广发009</t>
  </si>
  <si>
    <t>2017060521001004250249695172</t>
  </si>
  <si>
    <t>1000038444</t>
  </si>
  <si>
    <t>全思臣</t>
  </si>
  <si>
    <t>自助机招商032</t>
  </si>
  <si>
    <t>2017060521001004790298022097</t>
  </si>
  <si>
    <t>1000037641</t>
  </si>
  <si>
    <t>张旭</t>
  </si>
  <si>
    <t>2017060521001004520287874029</t>
  </si>
  <si>
    <t>1000030047</t>
  </si>
  <si>
    <t>周勇</t>
  </si>
  <si>
    <t>自助机招商017</t>
  </si>
  <si>
    <t>2017060521001004640241674508</t>
  </si>
  <si>
    <t>1000039415</t>
  </si>
  <si>
    <t>程曦</t>
  </si>
  <si>
    <t>自助机招商030</t>
  </si>
  <si>
    <t>2017060621001004090248127279</t>
  </si>
  <si>
    <t>1000039536</t>
  </si>
  <si>
    <t>崔立斌</t>
  </si>
  <si>
    <t>2017060621001004760254461573</t>
  </si>
  <si>
    <t>1000039785</t>
  </si>
  <si>
    <t>李光平</t>
  </si>
  <si>
    <t>自助机广发030</t>
  </si>
  <si>
    <t>2017060621001004370227314917</t>
  </si>
  <si>
    <t>1000041270</t>
  </si>
  <si>
    <t>李胜男</t>
  </si>
  <si>
    <t>自助机广发038</t>
  </si>
  <si>
    <t>2017060621001004660258133256</t>
  </si>
  <si>
    <t>1000041765</t>
  </si>
  <si>
    <t>费洋</t>
  </si>
  <si>
    <t>自助机广发020</t>
  </si>
  <si>
    <t>2017060621001004230240193367</t>
  </si>
  <si>
    <t>1000041189</t>
  </si>
  <si>
    <t>全彪</t>
  </si>
  <si>
    <t>2017060621001004230240289591</t>
  </si>
  <si>
    <t>2017060621001004430237180429</t>
  </si>
  <si>
    <t>1000039376</t>
  </si>
  <si>
    <t>金定芝</t>
  </si>
  <si>
    <t>自助机广发021</t>
  </si>
  <si>
    <t>2017060621001004610232445730</t>
  </si>
  <si>
    <t>1000038714</t>
  </si>
  <si>
    <t>李荣仕</t>
  </si>
  <si>
    <t>自助机广发016</t>
  </si>
  <si>
    <t>2017060621001004790299290173</t>
  </si>
  <si>
    <t>1000041026</t>
  </si>
  <si>
    <t>吴敏</t>
  </si>
  <si>
    <t>自助机招商006</t>
  </si>
  <si>
    <t>2017060621001004790299588759</t>
  </si>
  <si>
    <t>2017060621001004570281579354</t>
  </si>
  <si>
    <t>1000039666</t>
  </si>
  <si>
    <t>张惠芬</t>
  </si>
  <si>
    <t>自助机招商001</t>
  </si>
  <si>
    <t>2017060621001004570281446492</t>
  </si>
  <si>
    <t>2017060621001004330226016308</t>
  </si>
  <si>
    <t>1000004583</t>
  </si>
  <si>
    <t>高燕妮</t>
  </si>
  <si>
    <t>自助机广发007</t>
  </si>
  <si>
    <t>2017060621001004330226045285</t>
  </si>
  <si>
    <t>1000004586</t>
  </si>
  <si>
    <t>耿永衡</t>
  </si>
  <si>
    <t>2017060621001004590261456408</t>
  </si>
  <si>
    <t>1000041486</t>
  </si>
  <si>
    <t>夏丽娟</t>
  </si>
  <si>
    <t>2017060621001004640242707203</t>
  </si>
  <si>
    <t>1000044487</t>
  </si>
  <si>
    <t>戴博明</t>
  </si>
  <si>
    <t>自助机广发014</t>
  </si>
  <si>
    <t>2017060521001004520287876104</t>
  </si>
  <si>
    <t>2017060621001004920244776659</t>
  </si>
  <si>
    <t>1000046037</t>
  </si>
  <si>
    <t>杨磊</t>
  </si>
  <si>
    <t>自助机广发026</t>
  </si>
  <si>
    <t>2017060521001004130246119602</t>
  </si>
  <si>
    <t>1000037196</t>
  </si>
  <si>
    <t>罗盛鹏</t>
  </si>
  <si>
    <t>自助机广发027</t>
  </si>
  <si>
    <t>2017060521001004130246139142</t>
  </si>
  <si>
    <t>2017060521001004130246319066</t>
  </si>
  <si>
    <t>2017060621001004420252675658</t>
  </si>
  <si>
    <t>1000046135</t>
  </si>
  <si>
    <t>金东日</t>
  </si>
  <si>
    <t>自助机招商037</t>
  </si>
  <si>
    <t>2017060521001004530269615994</t>
  </si>
  <si>
    <t>5012697833</t>
  </si>
  <si>
    <t>吕丽</t>
  </si>
  <si>
    <t>自助机广发002</t>
  </si>
  <si>
    <t>2017060521001004450231065221</t>
  </si>
  <si>
    <t>1000038594</t>
  </si>
  <si>
    <t>陈超</t>
  </si>
  <si>
    <t>自助机招商012</t>
  </si>
  <si>
    <t>2017060621001004340257596198</t>
  </si>
  <si>
    <t>1000036932</t>
  </si>
  <si>
    <t>邱薷贤</t>
  </si>
  <si>
    <t>自助机广发031</t>
  </si>
  <si>
    <t>2017060621001004220272437590</t>
  </si>
  <si>
    <t>5300-0000774614</t>
  </si>
  <si>
    <t>张子歆</t>
  </si>
  <si>
    <t>自助机广发024</t>
  </si>
  <si>
    <t>2017060521001004170247365482</t>
  </si>
  <si>
    <t>1000017178</t>
  </si>
  <si>
    <t>王关应</t>
  </si>
  <si>
    <t>2017060521001004050248328788</t>
  </si>
  <si>
    <t>1000020396</t>
  </si>
  <si>
    <t>张文荟</t>
  </si>
  <si>
    <t>自助机招商024</t>
  </si>
  <si>
    <t>2017060621001004520289093457</t>
  </si>
  <si>
    <t>0101255687</t>
  </si>
  <si>
    <t>白希明</t>
  </si>
  <si>
    <t>自助机招商021</t>
  </si>
  <si>
    <t>2017060421001004200248902912</t>
  </si>
  <si>
    <t>1000028680</t>
  </si>
  <si>
    <t>张倩茹</t>
  </si>
  <si>
    <t>自助机广发039</t>
  </si>
  <si>
    <t>2017060421001004650290427446</t>
  </si>
  <si>
    <t>1000030290</t>
  </si>
  <si>
    <t>尹力</t>
  </si>
  <si>
    <t>自助机招商025</t>
  </si>
  <si>
    <t>2017060621001004050251634322</t>
  </si>
  <si>
    <t>1000047478</t>
  </si>
  <si>
    <t>王小希</t>
  </si>
  <si>
    <t>2017060721001004280282103595</t>
  </si>
  <si>
    <t>1000048386</t>
  </si>
  <si>
    <t>梁雪</t>
  </si>
  <si>
    <t>自助机招商031</t>
  </si>
  <si>
    <t>2017060721001004350246307831</t>
  </si>
  <si>
    <t>1000047778</t>
  </si>
  <si>
    <t>段明祥</t>
  </si>
  <si>
    <t>自助机广发033</t>
  </si>
  <si>
    <t>2017060721001004640244109189</t>
  </si>
  <si>
    <t>1000048640</t>
  </si>
  <si>
    <t>李家瑛</t>
  </si>
  <si>
    <t>2017060621001004370227227936</t>
  </si>
  <si>
    <t>1000023326</t>
  </si>
  <si>
    <t>王金焕</t>
  </si>
  <si>
    <t>自助机招商027</t>
  </si>
  <si>
    <t>2017060721001004030253045788</t>
  </si>
  <si>
    <t>1000004904</t>
  </si>
  <si>
    <t>李娇一</t>
  </si>
  <si>
    <t>2017060721001004300272914511</t>
  </si>
  <si>
    <t>1000050170</t>
  </si>
  <si>
    <t>李敬雪</t>
  </si>
  <si>
    <t>自助机招商016</t>
  </si>
  <si>
    <t>2017060721001004010256209084</t>
  </si>
  <si>
    <t>1000051457</t>
  </si>
  <si>
    <t>闫芷侨</t>
  </si>
  <si>
    <t>2017060521001004240261151591</t>
  </si>
  <si>
    <t>1000023201</t>
  </si>
  <si>
    <t>黄燕青</t>
  </si>
  <si>
    <t>2017060721001004140263765388</t>
  </si>
  <si>
    <t>1000049564</t>
  </si>
  <si>
    <t>张桂云</t>
  </si>
  <si>
    <t>2017060321001004010249146958</t>
  </si>
  <si>
    <t>1000026565</t>
  </si>
  <si>
    <t>何小芳</t>
  </si>
  <si>
    <t>2017060721001004650295354132</t>
  </si>
  <si>
    <t>1000022344</t>
  </si>
  <si>
    <t>杨惠</t>
  </si>
  <si>
    <t>2017060721001004290239361057</t>
  </si>
  <si>
    <t>1000022365</t>
  </si>
  <si>
    <t>高菱璟</t>
  </si>
  <si>
    <t>2017060721001004970269770210</t>
  </si>
  <si>
    <t>1000053543</t>
  </si>
  <si>
    <t>贺前旺</t>
  </si>
  <si>
    <t>2017060721001004090250485228</t>
  </si>
  <si>
    <t>1000050955</t>
  </si>
  <si>
    <t>汪小巧</t>
  </si>
  <si>
    <t>2017060621001004880291122121</t>
  </si>
  <si>
    <t>1000018946</t>
  </si>
  <si>
    <t>荣曼梅</t>
  </si>
  <si>
    <t>2017060721001004090250647075</t>
  </si>
  <si>
    <t>0000845188</t>
  </si>
  <si>
    <t>晏家骢</t>
  </si>
  <si>
    <t>2017060521001004920241841915</t>
  </si>
  <si>
    <t>1000031883</t>
  </si>
  <si>
    <t>杨发燕</t>
  </si>
  <si>
    <t>自助机广发034</t>
  </si>
  <si>
    <t>2017060521001004720238115597</t>
  </si>
  <si>
    <t>1000032474</t>
  </si>
  <si>
    <t>沈兵</t>
  </si>
  <si>
    <t>2017060521001004920241899045</t>
  </si>
  <si>
    <t>2017060721001004800286173948</t>
  </si>
  <si>
    <t>0102495911</t>
  </si>
  <si>
    <t>尹子娟</t>
  </si>
  <si>
    <t>2017060721001004230242330220</t>
  </si>
  <si>
    <t>1000016172</t>
  </si>
  <si>
    <t>莫佳</t>
  </si>
  <si>
    <t>2017060721001004020207991013</t>
  </si>
  <si>
    <t>1000031228</t>
  </si>
  <si>
    <t>陶桂芬</t>
  </si>
  <si>
    <t>2017060721001004130250092719</t>
  </si>
  <si>
    <t>1000051187</t>
  </si>
  <si>
    <t>陈开俊</t>
  </si>
  <si>
    <t>2017060721001004060201273894</t>
  </si>
  <si>
    <t>自助机招商005</t>
  </si>
  <si>
    <t>2017060721001004150237605911</t>
  </si>
  <si>
    <t>1000044853</t>
  </si>
  <si>
    <t>吴胜</t>
  </si>
  <si>
    <t>2017060721001004490238083085</t>
  </si>
  <si>
    <t>1000041666</t>
  </si>
  <si>
    <t>吴丽琼</t>
  </si>
  <si>
    <t>自助机广发036</t>
  </si>
  <si>
    <t>2017060521001004680252422391</t>
  </si>
  <si>
    <t>5303-0328116760</t>
  </si>
  <si>
    <t>范石才</t>
  </si>
  <si>
    <t>2017060521001004650291032173</t>
  </si>
  <si>
    <t>1000030489</t>
  </si>
  <si>
    <t>梅学红</t>
  </si>
  <si>
    <t>2017060521001004650291161134</t>
  </si>
  <si>
    <t>1000030458</t>
  </si>
  <si>
    <t>唐莉君</t>
  </si>
  <si>
    <t>2017060521001004650291150548</t>
  </si>
  <si>
    <t>2017060421001004650290611054</t>
  </si>
  <si>
    <t>2017060521001004580291512797</t>
  </si>
  <si>
    <t>1000036090</t>
  </si>
  <si>
    <t>杨进</t>
  </si>
  <si>
    <t>2017060721001004900207601857</t>
  </si>
  <si>
    <t>5323-2327007498</t>
  </si>
  <si>
    <t>冷琼会</t>
  </si>
  <si>
    <t>2017060721001004860292769775</t>
  </si>
  <si>
    <t>1000054959</t>
  </si>
  <si>
    <t>李晓娟</t>
  </si>
  <si>
    <t>2017060721001004600296219998</t>
  </si>
  <si>
    <t>1000048303</t>
  </si>
  <si>
    <t>程亚楠</t>
  </si>
  <si>
    <t>自助机广发029</t>
  </si>
  <si>
    <t>2017060721001004010256904159</t>
  </si>
  <si>
    <t>1000047785</t>
  </si>
  <si>
    <t>张素云</t>
  </si>
  <si>
    <t>2017060721001004010256962840</t>
  </si>
  <si>
    <t>2017060721001004630236473056</t>
  </si>
  <si>
    <t>1000055228</t>
  </si>
  <si>
    <t>保静文</t>
  </si>
  <si>
    <t>自助机招商035</t>
  </si>
  <si>
    <t>2017060721001004040266689374</t>
  </si>
  <si>
    <t>1000055429</t>
  </si>
  <si>
    <t>王晓琴</t>
  </si>
  <si>
    <t>2017060721001004130250692406</t>
  </si>
  <si>
    <t>1000055613</t>
  </si>
  <si>
    <t>叶斌</t>
  </si>
  <si>
    <t>2017060821001004210243225056</t>
  </si>
  <si>
    <t>1000055709</t>
  </si>
  <si>
    <t>周俊</t>
  </si>
  <si>
    <t>2017060821001004130251024100</t>
  </si>
  <si>
    <t>1000052691</t>
  </si>
  <si>
    <t>刘文艾</t>
  </si>
  <si>
    <t>2017060621001004170249372863</t>
  </si>
  <si>
    <t>1000043912</t>
  </si>
  <si>
    <t>杨文辉</t>
  </si>
  <si>
    <t>2017060821001004250254459302</t>
  </si>
  <si>
    <t>1000023301</t>
  </si>
  <si>
    <t>杨蓉</t>
  </si>
  <si>
    <t>自助机招商020</t>
  </si>
  <si>
    <t>2017060521001004050248553432</t>
  </si>
  <si>
    <t>1000034819</t>
  </si>
  <si>
    <t>王家波</t>
  </si>
  <si>
    <t>2017060821001004580296599734</t>
  </si>
  <si>
    <t>1000048537</t>
  </si>
  <si>
    <t>刘加祥</t>
  </si>
  <si>
    <t>自助机广发028</t>
  </si>
  <si>
    <t>2017060721001004600295255621</t>
  </si>
  <si>
    <t>2017060821001004410264385053</t>
  </si>
  <si>
    <t>1000016138</t>
  </si>
  <si>
    <t>罗慧晶</t>
  </si>
  <si>
    <t>2017060821001004210243399588</t>
  </si>
  <si>
    <t>1000055923</t>
  </si>
  <si>
    <t>黄春英</t>
  </si>
  <si>
    <t>2017060821001004920247861070</t>
  </si>
  <si>
    <t>1000056845</t>
  </si>
  <si>
    <t>申红艳</t>
  </si>
  <si>
    <t>2017060821001004290240790083</t>
  </si>
  <si>
    <t>1000058741</t>
  </si>
  <si>
    <t>陈平林</t>
  </si>
  <si>
    <t>2017060821001004150238635800</t>
  </si>
  <si>
    <t>1000058730</t>
  </si>
  <si>
    <t>文斌</t>
  </si>
  <si>
    <t>2017060721001004650295764485</t>
  </si>
  <si>
    <t>0102611033</t>
  </si>
  <si>
    <t>李拉</t>
  </si>
  <si>
    <t>自助机广发006</t>
  </si>
  <si>
    <t>2017060821001004140265208799</t>
  </si>
  <si>
    <t>1000057026</t>
  </si>
  <si>
    <t>郑秀慈</t>
  </si>
  <si>
    <t>自助机广发032</t>
  </si>
  <si>
    <t>2017060821001004120278400363</t>
  </si>
  <si>
    <t>1000057009</t>
  </si>
  <si>
    <t>马丹琦</t>
  </si>
  <si>
    <t>2017060821001004560207610328</t>
  </si>
  <si>
    <t>1000037630</t>
  </si>
  <si>
    <t>王博文</t>
  </si>
  <si>
    <t>2017060821001004430241034462</t>
  </si>
  <si>
    <t>1000057154</t>
  </si>
  <si>
    <t>唐可馨</t>
  </si>
  <si>
    <t>2017060821001004180285341311</t>
  </si>
  <si>
    <t>1000056303</t>
  </si>
  <si>
    <t>吴诗琴</t>
  </si>
  <si>
    <t>自助机招商034</t>
  </si>
  <si>
    <t>2017060721001004660259951015</t>
  </si>
  <si>
    <t>1000049666</t>
  </si>
  <si>
    <t>米金辉</t>
  </si>
  <si>
    <t>2017060821001004190223773183</t>
  </si>
  <si>
    <t>1000017335</t>
  </si>
  <si>
    <t>高老芬</t>
  </si>
  <si>
    <t>2017060521001004350242688445</t>
  </si>
  <si>
    <t>1000028141</t>
  </si>
  <si>
    <t>朱保国</t>
  </si>
  <si>
    <t>2017060821001004190223681727</t>
  </si>
  <si>
    <t>5303-0323001165</t>
  </si>
  <si>
    <t>自助机广发023</t>
  </si>
  <si>
    <t>2017060821001004400288040086</t>
  </si>
  <si>
    <t>1000060914</t>
  </si>
  <si>
    <t>何顺仙</t>
  </si>
  <si>
    <t>2017060821001004080279723584</t>
  </si>
  <si>
    <t>1000057380</t>
  </si>
  <si>
    <t>自助机招商029</t>
  </si>
  <si>
    <t>2017060821001004640246100817</t>
  </si>
  <si>
    <t>1000040126</t>
  </si>
  <si>
    <t>蔡昌盛</t>
  </si>
  <si>
    <t>2017060821001004150239084451</t>
  </si>
  <si>
    <t>1000060976</t>
  </si>
  <si>
    <t>尹健华</t>
  </si>
  <si>
    <t>自助机招商003</t>
  </si>
  <si>
    <t>2017060821001004030255219142</t>
  </si>
  <si>
    <t>1000053605</t>
  </si>
  <si>
    <t>杜文丹</t>
  </si>
  <si>
    <t>2017060821001004160284389975</t>
  </si>
  <si>
    <t>1000055460</t>
  </si>
  <si>
    <t>杨盟</t>
  </si>
  <si>
    <t>2017060821001004570285732290</t>
  </si>
  <si>
    <t>2017060821001004090252689068</t>
  </si>
  <si>
    <t>1000022581</t>
  </si>
  <si>
    <t>林亚红</t>
  </si>
  <si>
    <t>2017060821001004970271222215</t>
  </si>
  <si>
    <t>1000029422</t>
  </si>
  <si>
    <t>张蓉</t>
  </si>
  <si>
    <t>2017060621001004970267832163</t>
  </si>
  <si>
    <t>2017060721001004220273560574</t>
  </si>
  <si>
    <t>1000023304</t>
  </si>
  <si>
    <t>朱志颖</t>
  </si>
  <si>
    <t>自助机招商004</t>
  </si>
  <si>
    <t>2017060821001004350248144040</t>
  </si>
  <si>
    <t>1000057935</t>
  </si>
  <si>
    <t>刘岩</t>
  </si>
  <si>
    <t>2017060721001004860291969756</t>
  </si>
  <si>
    <t>1000049328</t>
  </si>
  <si>
    <t>祝飞龙</t>
  </si>
  <si>
    <t>2017060821001004430241334536</t>
  </si>
  <si>
    <t>1000055538</t>
  </si>
  <si>
    <t>段志成</t>
  </si>
  <si>
    <t>自助机广发008</t>
  </si>
  <si>
    <t>2017060821001004880294485411</t>
  </si>
  <si>
    <t>1000058459</t>
  </si>
  <si>
    <t>李翠兰</t>
  </si>
  <si>
    <t>2017060521001004740257047087</t>
  </si>
  <si>
    <t>1000034107</t>
  </si>
  <si>
    <t>李耀林</t>
  </si>
  <si>
    <t>自助机招商028</t>
  </si>
  <si>
    <t>2017060721001004740261515996</t>
  </si>
  <si>
    <t>2017060821001004070298686574</t>
  </si>
  <si>
    <t>1000054663</t>
  </si>
  <si>
    <t>钱舒然</t>
  </si>
  <si>
    <t>2017060821001004400288375221</t>
  </si>
  <si>
    <t>0101279994</t>
  </si>
  <si>
    <t>乔燕</t>
  </si>
  <si>
    <t>2017060821001004340261565087</t>
  </si>
  <si>
    <t>0102312558</t>
  </si>
  <si>
    <t>高婷</t>
  </si>
  <si>
    <t>2017060721001004070297611903</t>
  </si>
  <si>
    <t>1000055573</t>
  </si>
  <si>
    <t>缪新波</t>
  </si>
  <si>
    <t>自助机招商033</t>
  </si>
  <si>
    <t>2017060821001004860294535047</t>
  </si>
  <si>
    <t>0111281729</t>
  </si>
  <si>
    <t>2017060821001004860294502367</t>
  </si>
  <si>
    <t>2017060821001004600297902819</t>
  </si>
  <si>
    <t>1000061944</t>
  </si>
  <si>
    <t>何娜</t>
  </si>
  <si>
    <t>2017060821001004150239303994</t>
  </si>
  <si>
    <t>2017060821001004160285105945</t>
  </si>
  <si>
    <t>1000061555</t>
  </si>
  <si>
    <t>沈再斌</t>
  </si>
  <si>
    <t>自助机招商036</t>
  </si>
  <si>
    <t>2017060821001004520293537541</t>
  </si>
  <si>
    <t>0102554738</t>
  </si>
  <si>
    <t>梁一晨</t>
  </si>
  <si>
    <t>2017060621001004720240411493</t>
  </si>
  <si>
    <t>1000045795</t>
  </si>
  <si>
    <t>李林洁</t>
  </si>
  <si>
    <t>2017060321001004270249669042</t>
  </si>
  <si>
    <t>1000022541</t>
  </si>
  <si>
    <t>徐勇</t>
  </si>
  <si>
    <t>2017060821001004600298447262</t>
  </si>
  <si>
    <t>1000064187</t>
  </si>
  <si>
    <t>杨光彦</t>
  </si>
  <si>
    <t>2017060821001004600298690827</t>
  </si>
  <si>
    <t>0101228601</t>
  </si>
  <si>
    <t>孔祥玉</t>
  </si>
  <si>
    <t>2017060921001004560209335685</t>
  </si>
  <si>
    <t>1000064341</t>
  </si>
  <si>
    <t>张安</t>
  </si>
  <si>
    <t>2017060921001004300276376565</t>
  </si>
  <si>
    <t>1000064444</t>
  </si>
  <si>
    <t>张庆安</t>
  </si>
  <si>
    <t>2017060921001004550292102488</t>
  </si>
  <si>
    <t>1000064585</t>
  </si>
  <si>
    <t>俞江</t>
  </si>
  <si>
    <t>2017060921001004600298829389</t>
  </si>
  <si>
    <t>1000064888</t>
  </si>
  <si>
    <t>谭玲</t>
  </si>
  <si>
    <t>2017060821001004070298040802</t>
  </si>
  <si>
    <t>1000056677</t>
  </si>
  <si>
    <t>段开宇</t>
  </si>
  <si>
    <t>2017060821001004850277526162</t>
  </si>
  <si>
    <t>1000060802</t>
  </si>
  <si>
    <t>付丽琼</t>
  </si>
  <si>
    <t>自助机广发010</t>
  </si>
  <si>
    <t>2017060821001004550290171210</t>
  </si>
  <si>
    <t>1000055734</t>
  </si>
  <si>
    <t>任玉萍</t>
  </si>
  <si>
    <t>2017060921001004100278726507</t>
  </si>
  <si>
    <t>1000066256</t>
  </si>
  <si>
    <t>刘俐君</t>
  </si>
  <si>
    <t>2017060921001004820296864200</t>
  </si>
  <si>
    <t>1000066142</t>
  </si>
  <si>
    <t>郑明祥</t>
  </si>
  <si>
    <t>2017060921001004700254892009</t>
  </si>
  <si>
    <t>1000055929</t>
  </si>
  <si>
    <t>黎明星</t>
  </si>
  <si>
    <t>2017060921001004370232876686</t>
  </si>
  <si>
    <t>1000064723</t>
  </si>
  <si>
    <t>和树梅</t>
  </si>
  <si>
    <t>2017060821001004920248006899</t>
  </si>
  <si>
    <t>1000058564</t>
  </si>
  <si>
    <t>陈泳杉</t>
  </si>
  <si>
    <t>2017060921001004240268064993</t>
  </si>
  <si>
    <t>1000067529</t>
  </si>
  <si>
    <t>李红才</t>
  </si>
  <si>
    <t>自助机招商008</t>
  </si>
  <si>
    <t>2017060521001004430236228135</t>
  </si>
  <si>
    <t>1000016580</t>
  </si>
  <si>
    <t>侯发明</t>
  </si>
  <si>
    <t>2017060621001004340257329505</t>
  </si>
  <si>
    <t>1000042518</t>
  </si>
  <si>
    <t>邓庆</t>
  </si>
  <si>
    <t>2017060921001004960297541576</t>
  </si>
  <si>
    <t>1000064823</t>
  </si>
  <si>
    <t>李佑莲</t>
  </si>
  <si>
    <t>2017060921001004370233095014</t>
  </si>
  <si>
    <t>1000066688</t>
  </si>
  <si>
    <t>崔灿</t>
  </si>
  <si>
    <t>2017060921001004860295665131</t>
  </si>
  <si>
    <t>1000067600</t>
  </si>
  <si>
    <t>马小巾</t>
  </si>
  <si>
    <t>2017060421001004840292722300</t>
  </si>
  <si>
    <t>1000030354</t>
  </si>
  <si>
    <t>戴娜</t>
  </si>
  <si>
    <t>2017060821001004750207635735</t>
  </si>
  <si>
    <t>1000054873</t>
  </si>
  <si>
    <t>杨竹</t>
  </si>
  <si>
    <t>2017060821001004750207611054</t>
  </si>
  <si>
    <t>1000054857</t>
  </si>
  <si>
    <t>杨荣付</t>
  </si>
  <si>
    <t>2017060921001004560210034118</t>
  </si>
  <si>
    <t>1000069868</t>
  </si>
  <si>
    <t>杜郁</t>
  </si>
  <si>
    <t>2017060921001004590267459849</t>
  </si>
  <si>
    <t>1000035248</t>
  </si>
  <si>
    <t>李淑琼</t>
  </si>
  <si>
    <t>2017060921001004120280439783</t>
  </si>
  <si>
    <t>1000067361</t>
  </si>
  <si>
    <t>杨荣清</t>
  </si>
  <si>
    <t>2017060821001004840299632596</t>
  </si>
  <si>
    <t>1000043948</t>
  </si>
  <si>
    <t>孙丽琳</t>
  </si>
  <si>
    <t>2017060821001004840299630705</t>
  </si>
  <si>
    <t>1000043933</t>
  </si>
  <si>
    <t>雷飞</t>
  </si>
  <si>
    <t>2017060921001004470263658660</t>
  </si>
  <si>
    <t>1000069981</t>
  </si>
  <si>
    <t>陶贞贞</t>
  </si>
  <si>
    <t>自助机招商011</t>
  </si>
  <si>
    <t>2017060921001004740265032307</t>
  </si>
  <si>
    <t>1000070847</t>
  </si>
  <si>
    <t>严帅</t>
  </si>
  <si>
    <t>2017060321001004000282374230</t>
  </si>
  <si>
    <t>1000025313</t>
  </si>
  <si>
    <t>刘倩倩</t>
  </si>
  <si>
    <t>2017060921001004240267877533</t>
  </si>
  <si>
    <t>1000065029</t>
  </si>
  <si>
    <t>薛本乾</t>
  </si>
  <si>
    <t>自助机招商038</t>
  </si>
  <si>
    <t>2017060921001004110299114533</t>
  </si>
  <si>
    <t>0103222805</t>
  </si>
  <si>
    <t>袁洁琼</t>
  </si>
  <si>
    <t>2017060921001004170254566782</t>
  </si>
  <si>
    <t>1000065392</t>
  </si>
  <si>
    <t>吴祥高</t>
  </si>
  <si>
    <t>2017060521001004560202062547</t>
  </si>
  <si>
    <t>1000032039</t>
  </si>
  <si>
    <t>李辉丽</t>
  </si>
  <si>
    <t>2017060921001004050256461215</t>
  </si>
  <si>
    <t>1000022225</t>
  </si>
  <si>
    <t>罗佳</t>
  </si>
  <si>
    <t>2017060921001004760260830764</t>
  </si>
  <si>
    <t>1000055455</t>
  </si>
  <si>
    <t>吉德辉</t>
  </si>
  <si>
    <t>2017060921001004360264955254</t>
  </si>
  <si>
    <t>0102649007</t>
  </si>
  <si>
    <t>杨奎</t>
  </si>
  <si>
    <t>2017060921001004430243577030</t>
  </si>
  <si>
    <t>5328-2800008987</t>
  </si>
  <si>
    <t>王兴发</t>
  </si>
  <si>
    <t>2017060921001004430243531082</t>
  </si>
  <si>
    <t>1000069664</t>
  </si>
  <si>
    <t>罗羽诗</t>
  </si>
  <si>
    <t>2017060821001004330230652132</t>
  </si>
  <si>
    <t>5010525437</t>
  </si>
  <si>
    <t>黄心</t>
  </si>
  <si>
    <t>2017060921001004140267872774</t>
  </si>
  <si>
    <t>1000029693</t>
  </si>
  <si>
    <t>莫志超</t>
  </si>
  <si>
    <t>2017060921001004140267829340</t>
  </si>
  <si>
    <t>2017060921001004000293278661</t>
  </si>
  <si>
    <t>1000061055</t>
  </si>
  <si>
    <t>陈宗艳</t>
  </si>
  <si>
    <t>2017060821001004480253918373</t>
  </si>
  <si>
    <t>1000040061</t>
  </si>
  <si>
    <t>徐香</t>
  </si>
  <si>
    <t>2017060921001004290243448499</t>
  </si>
  <si>
    <t>1000072030</t>
  </si>
  <si>
    <t>李薇</t>
  </si>
  <si>
    <t>2017060921001004530277039713</t>
  </si>
  <si>
    <t>5015635739</t>
  </si>
  <si>
    <t>王锐</t>
  </si>
  <si>
    <t>2017060921001004370233093983</t>
  </si>
  <si>
    <t>1000039058</t>
  </si>
  <si>
    <t>王利刚</t>
  </si>
  <si>
    <t>2017061021001004850280151085</t>
  </si>
  <si>
    <t>2017061021001004240269577863</t>
  </si>
  <si>
    <t>1000072979</t>
  </si>
  <si>
    <t>王璐</t>
  </si>
  <si>
    <t>2017061021001004030258537643</t>
  </si>
  <si>
    <t>1000073457</t>
  </si>
  <si>
    <t>字明轩</t>
  </si>
  <si>
    <t>自助机招商022</t>
  </si>
  <si>
    <t>2017060921001004550292314958</t>
  </si>
  <si>
    <t>1000044753</t>
  </si>
  <si>
    <t>王云贵</t>
  </si>
  <si>
    <t>2017061021001004090255665431</t>
  </si>
  <si>
    <t>1000053013</t>
  </si>
  <si>
    <t>刘曦</t>
  </si>
  <si>
    <t>2017061021001004230247362538</t>
  </si>
  <si>
    <t>1000073120</t>
  </si>
  <si>
    <t>李梦瑜</t>
  </si>
  <si>
    <t>2017061021001004940235283103</t>
  </si>
  <si>
    <t>2017060921001004610239268040</t>
  </si>
  <si>
    <t>1000071432</t>
  </si>
  <si>
    <t>俞飞</t>
  </si>
  <si>
    <t>2017061021001004860297387498</t>
  </si>
  <si>
    <t>1000073348</t>
  </si>
  <si>
    <t>卢玉琴</t>
  </si>
  <si>
    <t>2017061021001004550294205172</t>
  </si>
  <si>
    <t>0101311638</t>
  </si>
  <si>
    <t>邓闻红</t>
  </si>
  <si>
    <t>2017061021001004780238181177</t>
  </si>
  <si>
    <t>2017061021001004180289258573</t>
  </si>
  <si>
    <t>1000072334</t>
  </si>
  <si>
    <t>李露仙</t>
  </si>
  <si>
    <t>2017060721001004640244678475</t>
  </si>
  <si>
    <t>1000052940</t>
  </si>
  <si>
    <t>陈玉</t>
  </si>
  <si>
    <t>2017060721001004200255116831</t>
  </si>
  <si>
    <t>1000045317</t>
  </si>
  <si>
    <t>段瑞谷</t>
  </si>
  <si>
    <t>2017060821001004200257421561</t>
  </si>
  <si>
    <t>2017060921001004200258902325</t>
  </si>
  <si>
    <t>2017060721001004310229792678</t>
  </si>
  <si>
    <t>1000048420</t>
  </si>
  <si>
    <t>万涛</t>
  </si>
  <si>
    <t>2017061021001004720247121700</t>
  </si>
  <si>
    <t>1000073452</t>
  </si>
  <si>
    <t>屈从一</t>
  </si>
  <si>
    <t>自助机广发004</t>
  </si>
  <si>
    <t>2017061021001004060206849145</t>
  </si>
  <si>
    <t>0102125453</t>
  </si>
  <si>
    <t>陈正鸿</t>
  </si>
  <si>
    <t>2017060521001004720238039195</t>
  </si>
  <si>
    <t>1000034676</t>
  </si>
  <si>
    <t>赵羽</t>
  </si>
  <si>
    <t>2017061021001004330233863253</t>
  </si>
  <si>
    <t>1000074345</t>
  </si>
  <si>
    <t>张莉莉</t>
  </si>
  <si>
    <t>2017061021001004370234910275</t>
  </si>
  <si>
    <t>1000073833</t>
  </si>
  <si>
    <t>金光德</t>
  </si>
  <si>
    <t>2017060521001004670281955405</t>
  </si>
  <si>
    <t>1000039316</t>
  </si>
  <si>
    <t>禹广焱</t>
  </si>
  <si>
    <t>2017061021001004180289619327</t>
  </si>
  <si>
    <t>1000074239</t>
  </si>
  <si>
    <t>周云</t>
  </si>
  <si>
    <t>2017061021001004220279666851</t>
  </si>
  <si>
    <t>1000074432</t>
  </si>
  <si>
    <t>李争光</t>
  </si>
  <si>
    <t>2017060521001004610231100959</t>
  </si>
  <si>
    <t>1000015460</t>
  </si>
  <si>
    <t>张佩群</t>
  </si>
  <si>
    <t>2017061021001004270262840716</t>
  </si>
  <si>
    <t>1000063687</t>
  </si>
  <si>
    <t>敖显荣</t>
  </si>
  <si>
    <t>2017061021001004120282681591</t>
  </si>
  <si>
    <t>1000074334</t>
  </si>
  <si>
    <t>黄富香</t>
  </si>
  <si>
    <t>自助机招商002</t>
  </si>
  <si>
    <t>2017061021001004620285254761</t>
  </si>
  <si>
    <t>1000074092</t>
  </si>
  <si>
    <t>刘佳楠</t>
  </si>
  <si>
    <t>自助机广发035</t>
  </si>
  <si>
    <t>2017061021001004840202582194</t>
  </si>
  <si>
    <t>1000074017</t>
  </si>
  <si>
    <t>张磊</t>
  </si>
  <si>
    <t>2017061021001004200260334011</t>
  </si>
  <si>
    <t>1000072775</t>
  </si>
  <si>
    <t>李洁云</t>
  </si>
  <si>
    <t>2017060421001004570278161377</t>
  </si>
  <si>
    <t>1000025220</t>
  </si>
  <si>
    <t>魏兰</t>
  </si>
  <si>
    <t>2017060521001004480248500029</t>
  </si>
  <si>
    <t>5012890506</t>
  </si>
  <si>
    <t>刘兵清</t>
  </si>
  <si>
    <t>2017060721001004100276502344</t>
  </si>
  <si>
    <t>1000055644</t>
  </si>
  <si>
    <t>马应敏</t>
  </si>
  <si>
    <t>2017060921001004820296961146</t>
  </si>
  <si>
    <t>2017061121001004380279027896</t>
  </si>
  <si>
    <t>0103183966</t>
  </si>
  <si>
    <t>普友福</t>
  </si>
  <si>
    <t>2017060621001004830256107114</t>
  </si>
  <si>
    <t>1000033473</t>
  </si>
  <si>
    <t>胡亚飞</t>
  </si>
  <si>
    <t>第三方交易流水</t>
  </si>
  <si>
    <t>银行</t>
  </si>
  <si>
    <t>结算状态</t>
  </si>
  <si>
    <t>订单状态</t>
  </si>
  <si>
    <t>结算类型</t>
  </si>
  <si>
    <t>SETTLE_NO</t>
  </si>
  <si>
    <t>ORDER_NO</t>
  </si>
  <si>
    <t>0306</t>
  </si>
  <si>
    <t>9</t>
  </si>
  <si>
    <t>OR</t>
  </si>
  <si>
    <t>SR17060200000021</t>
  </si>
  <si>
    <t>OR17060200019368</t>
  </si>
  <si>
    <t>7</t>
  </si>
  <si>
    <t>0</t>
  </si>
  <si>
    <t>SR17060300000024</t>
  </si>
  <si>
    <t>OR17060300021921</t>
  </si>
  <si>
    <t>SR17060300000025</t>
  </si>
  <si>
    <t>OR17060300023577</t>
  </si>
  <si>
    <t>A</t>
  </si>
  <si>
    <t>SR17060400000036</t>
  </si>
  <si>
    <t>OR17060400025564</t>
  </si>
  <si>
    <t>SR17060500000037</t>
  </si>
  <si>
    <t>OR17060500025579</t>
  </si>
  <si>
    <t>SR17060500000038</t>
  </si>
  <si>
    <t>OR17060500025580</t>
  </si>
  <si>
    <t>SR17060500000039</t>
  </si>
  <si>
    <t>OR17060500025581</t>
  </si>
  <si>
    <t>SR17060500000040</t>
  </si>
  <si>
    <t>OR17060500025582</t>
  </si>
  <si>
    <t>SR17060500000041</t>
  </si>
  <si>
    <t>OR17060500025583</t>
  </si>
  <si>
    <t>SR17060500000052</t>
  </si>
  <si>
    <t>OR17060500028008</t>
  </si>
  <si>
    <t>0308</t>
  </si>
  <si>
    <t>SR17060500000059</t>
  </si>
  <si>
    <t>OR17060500028660</t>
  </si>
  <si>
    <t>SR17060500000076</t>
  </si>
  <si>
    <t>OR17060500029826</t>
  </si>
  <si>
    <t>SR17060500000082</t>
  </si>
  <si>
    <t>OR17060500029923</t>
  </si>
  <si>
    <t>SR17060500000090</t>
  </si>
  <si>
    <t>OR17060500030108</t>
  </si>
  <si>
    <t>SR17060500000094</t>
  </si>
  <si>
    <t>OR17060500030211</t>
  </si>
  <si>
    <t>SR17060500000095</t>
  </si>
  <si>
    <t>OR17060500030218</t>
  </si>
  <si>
    <t>SR17060500000099</t>
  </si>
  <si>
    <t>OR17060500030535</t>
  </si>
  <si>
    <t>SR17060500000100</t>
  </si>
  <si>
    <t>OR17060500030539</t>
  </si>
  <si>
    <t>SR17060500000102</t>
  </si>
  <si>
    <t>OR17060500030926</t>
  </si>
  <si>
    <t>SR17060500000104</t>
  </si>
  <si>
    <t>OR17060500031036</t>
  </si>
  <si>
    <t>SR17060500000111</t>
  </si>
  <si>
    <t>OR17060500031374</t>
  </si>
  <si>
    <t>SR17060500000114</t>
  </si>
  <si>
    <t>OR17060500031448</t>
  </si>
  <si>
    <t>SR17060500000121</t>
  </si>
  <si>
    <t>OR17060500031612</t>
  </si>
  <si>
    <t>SR17060500000125</t>
  </si>
  <si>
    <t>OR17060500031794</t>
  </si>
  <si>
    <t>SR17060500000126</t>
  </si>
  <si>
    <t>OR17060500031825</t>
  </si>
  <si>
    <t>SR17060500000133</t>
  </si>
  <si>
    <t>OR17060500031988</t>
  </si>
  <si>
    <t>SR17060500000137</t>
  </si>
  <si>
    <t>OR17060500032097</t>
  </si>
  <si>
    <t>SR17060500000147</t>
  </si>
  <si>
    <t>OR17060500032259</t>
  </si>
  <si>
    <t>SR17060500000151</t>
  </si>
  <si>
    <t>OR17060500032313</t>
  </si>
  <si>
    <t>SR17060500000162</t>
  </si>
  <si>
    <t>OR17060500032564</t>
  </si>
  <si>
    <t>SR17060500000163</t>
  </si>
  <si>
    <t>OR17060500032603</t>
  </si>
  <si>
    <t>SR17060500000168</t>
  </si>
  <si>
    <t>OR17060500032744</t>
  </si>
  <si>
    <t>SR17060600000176</t>
  </si>
  <si>
    <t>OR17060600032816</t>
  </si>
  <si>
    <t>SR17060600000193</t>
  </si>
  <si>
    <t>OR17060600034735</t>
  </si>
  <si>
    <t>SR17060600000195</t>
  </si>
  <si>
    <t>OR17060600034850</t>
  </si>
  <si>
    <t>SR17060600000201</t>
  </si>
  <si>
    <t>OR17060600035202</t>
  </si>
  <si>
    <t>SR17060600000219</t>
  </si>
  <si>
    <t>OR17060600035701</t>
  </si>
  <si>
    <t>SR17060600000222</t>
  </si>
  <si>
    <t>OR17060600035709</t>
  </si>
  <si>
    <t>SR17060600000224</t>
  </si>
  <si>
    <t>OR17060600035712</t>
  </si>
  <si>
    <t>SR17060600000248</t>
  </si>
  <si>
    <t>OR17060600036464</t>
  </si>
  <si>
    <t>SR17060600000250</t>
  </si>
  <si>
    <t>OR17060600036500</t>
  </si>
  <si>
    <t>SR17060600000256</t>
  </si>
  <si>
    <t>OR17060600036627</t>
  </si>
  <si>
    <t>SR17060600000257</t>
  </si>
  <si>
    <t>OR17060600036633</t>
  </si>
  <si>
    <t>SR17060600000273</t>
  </si>
  <si>
    <t>OR17060600036784</t>
  </si>
  <si>
    <t>SR17060600000283</t>
  </si>
  <si>
    <t>OR17060600036995</t>
  </si>
  <si>
    <t>SR17060600000285</t>
  </si>
  <si>
    <t>OR17060600037034</t>
  </si>
  <si>
    <t>SR17060600000286</t>
  </si>
  <si>
    <t>OR17060600037037</t>
  </si>
  <si>
    <t>SR17060600000299</t>
  </si>
  <si>
    <t>OR17060600037680</t>
  </si>
  <si>
    <t>SR17060600000311</t>
  </si>
  <si>
    <t>OR17060600037988</t>
  </si>
  <si>
    <t>SR17060600000334</t>
  </si>
  <si>
    <t>OR17060600038727</t>
  </si>
  <si>
    <t>SR17060600000344</t>
  </si>
  <si>
    <t>OR17060600038832</t>
  </si>
  <si>
    <t>SR17060600000351</t>
  </si>
  <si>
    <t>OR17060600038933</t>
  </si>
  <si>
    <t>SR17060600000352</t>
  </si>
  <si>
    <t>OR17060600038939</t>
  </si>
  <si>
    <t>SR17060600000353</t>
  </si>
  <si>
    <t>OR17060600038941</t>
  </si>
  <si>
    <t>SR17060600000363</t>
  </si>
  <si>
    <t>OR17060600039082</t>
  </si>
  <si>
    <t>SR17060600000367</t>
  </si>
  <si>
    <t>OR17060600039133</t>
  </si>
  <si>
    <t>SR17060600000371</t>
  </si>
  <si>
    <t>OR17060600039182</t>
  </si>
  <si>
    <t>SR17060600000373</t>
  </si>
  <si>
    <t>OR17060600039198</t>
  </si>
  <si>
    <t>SR17060600000384</t>
  </si>
  <si>
    <t>OR17060600039264</t>
  </si>
  <si>
    <t>SR17060600000396</t>
  </si>
  <si>
    <t>OR17060600039376</t>
  </si>
  <si>
    <t>SR17060600000402</t>
  </si>
  <si>
    <t>OR17060600039432</t>
  </si>
  <si>
    <t>SR17060600000403</t>
  </si>
  <si>
    <t>OR17060600039443</t>
  </si>
  <si>
    <t>SR17060600000409</t>
  </si>
  <si>
    <t>OR17060600039517</t>
  </si>
  <si>
    <t>SR17060600000414</t>
  </si>
  <si>
    <t>OR17060600039615</t>
  </si>
  <si>
    <t>SR17060600000415</t>
  </si>
  <si>
    <t>OR17060600039654</t>
  </si>
  <si>
    <t>SR17060700000422</t>
  </si>
  <si>
    <t>OR17060700040287</t>
  </si>
  <si>
    <t>SR17060700000424</t>
  </si>
  <si>
    <t>OR17060700040377</t>
  </si>
  <si>
    <t>SR17060700000432</t>
  </si>
  <si>
    <t>OR17060700041289</t>
  </si>
  <si>
    <t>SR17060700000462</t>
  </si>
  <si>
    <t>OR17060700042453</t>
  </si>
  <si>
    <t>SR17060700000479</t>
  </si>
  <si>
    <t>OR17060700042959</t>
  </si>
  <si>
    <t>SR17060700000492</t>
  </si>
  <si>
    <t>OR17060700043264</t>
  </si>
  <si>
    <t>SR17060700000493</t>
  </si>
  <si>
    <t>OR17060700043266</t>
  </si>
  <si>
    <t>SR17060700000495</t>
  </si>
  <si>
    <t>OR17060700043298</t>
  </si>
  <si>
    <t>SR17060700000507</t>
  </si>
  <si>
    <t>OR17060700043472</t>
  </si>
  <si>
    <t>SR17060700000537</t>
  </si>
  <si>
    <t>OR17060700044167</t>
  </si>
  <si>
    <t>SR17060700000538</t>
  </si>
  <si>
    <t>OR17060700044173</t>
  </si>
  <si>
    <t>SR17060700000552</t>
  </si>
  <si>
    <t>OR17060700044505</t>
  </si>
  <si>
    <t>SR17060700000553</t>
  </si>
  <si>
    <t>OR17060700044507</t>
  </si>
  <si>
    <t>SR17060700000565</t>
  </si>
  <si>
    <t>OR17060700044814</t>
  </si>
  <si>
    <t>SR17060700000566</t>
  </si>
  <si>
    <t>OR17060700044837</t>
  </si>
  <si>
    <t>SR17060700000572</t>
  </si>
  <si>
    <t>OR17060700045051</t>
  </si>
  <si>
    <t>SR17060700000573</t>
  </si>
  <si>
    <t>OR17060700045055</t>
  </si>
  <si>
    <t>SR17060700000584</t>
  </si>
  <si>
    <t>OR17060700045198</t>
  </si>
  <si>
    <t>SR17060700000585</t>
  </si>
  <si>
    <t>OR17060700045202</t>
  </si>
  <si>
    <t>SR17060700000586</t>
  </si>
  <si>
    <t>OR17060700045203</t>
  </si>
  <si>
    <t>SR17060700000592</t>
  </si>
  <si>
    <t>OR17060700045268</t>
  </si>
  <si>
    <t>SR17060700000593</t>
  </si>
  <si>
    <t>OR17060700045321</t>
  </si>
  <si>
    <t>SR17060700000595</t>
  </si>
  <si>
    <t>OR17060700045351</t>
  </si>
  <si>
    <t>SR17060700000603</t>
  </si>
  <si>
    <t>OR17060700045493</t>
  </si>
  <si>
    <t>SR17060700000619</t>
  </si>
  <si>
    <t>OR17060700045732</t>
  </si>
  <si>
    <t>SR17060700000626</t>
  </si>
  <si>
    <t>OR17060700045869</t>
  </si>
  <si>
    <t>SR17060700000628</t>
  </si>
  <si>
    <t>OR17060700045891</t>
  </si>
  <si>
    <t>SR17060700000630</t>
  </si>
  <si>
    <t>OR17060700045935</t>
  </si>
  <si>
    <t>SR17060700000633</t>
  </si>
  <si>
    <t>OR17060700045950</t>
  </si>
  <si>
    <t>SR17060700000634</t>
  </si>
  <si>
    <t>OR17060700045955</t>
  </si>
  <si>
    <t>SR17060700000635</t>
  </si>
  <si>
    <t>OR17060700045957</t>
  </si>
  <si>
    <t>SR17060700000636</t>
  </si>
  <si>
    <t>OR17060700045963</t>
  </si>
  <si>
    <t>SR17060700000643</t>
  </si>
  <si>
    <t>OR17060700046031</t>
  </si>
  <si>
    <t>SR17060700000644</t>
  </si>
  <si>
    <t>OR17060700046046</t>
  </si>
  <si>
    <t>SR17060700000650</t>
  </si>
  <si>
    <t>OR17060700046079</t>
  </si>
  <si>
    <t>SR17060700000657</t>
  </si>
  <si>
    <t>OR17060700046135</t>
  </si>
  <si>
    <t>SR17060700000664</t>
  </si>
  <si>
    <t>OR17060700046220</t>
  </si>
  <si>
    <t>SR17060700000665</t>
  </si>
  <si>
    <t>OR17060700046221</t>
  </si>
  <si>
    <t>SR17060700000672</t>
  </si>
  <si>
    <t>OR17060700046289</t>
  </si>
  <si>
    <t>SR17060700000679</t>
  </si>
  <si>
    <t>OR17060700046415</t>
  </si>
  <si>
    <t>SR17060700000682</t>
  </si>
  <si>
    <t>OR17060700046468</t>
  </si>
  <si>
    <t>SR17060800000684</t>
  </si>
  <si>
    <t>OR17060800046488</t>
  </si>
  <si>
    <t>SR17060800000704</t>
  </si>
  <si>
    <t>OR17060800047744</t>
  </si>
  <si>
    <t>SR17060800000706</t>
  </si>
  <si>
    <t>OR17060800047805</t>
  </si>
  <si>
    <t>SR17060800000711</t>
  </si>
  <si>
    <t>OR17060800047941</t>
  </si>
  <si>
    <t>SR17060800000714</t>
  </si>
  <si>
    <t>OR17060800048165</t>
  </si>
  <si>
    <t>SR17060800000725</t>
  </si>
  <si>
    <t>OR17060800048591</t>
  </si>
  <si>
    <t>SR17060800000726</t>
  </si>
  <si>
    <t>OR17060800048594</t>
  </si>
  <si>
    <t>SR17060800000727</t>
  </si>
  <si>
    <t>OR17060800048743</t>
  </si>
  <si>
    <t>SR17060800000730</t>
  </si>
  <si>
    <t>OR17060800048862</t>
  </si>
  <si>
    <t>SR17060800000751</t>
  </si>
  <si>
    <t>OR17060800049603</t>
  </si>
  <si>
    <t>SR17060800000759</t>
  </si>
  <si>
    <t>OR17060800049715</t>
  </si>
  <si>
    <t>SR17060800000768</t>
  </si>
  <si>
    <t>OR17060800049846</t>
  </si>
  <si>
    <t>SR17060800000773</t>
  </si>
  <si>
    <t>OR17060800049876</t>
  </si>
  <si>
    <t>SR17060800000779</t>
  </si>
  <si>
    <t>OR17060800050015</t>
  </si>
  <si>
    <t>SR17060800000780</t>
  </si>
  <si>
    <t>OR17060800050020</t>
  </si>
  <si>
    <t>SR17060800000805</t>
  </si>
  <si>
    <t>OR17060800050279</t>
  </si>
  <si>
    <t>SR17060800000807</t>
  </si>
  <si>
    <t>OR17060800050329</t>
  </si>
  <si>
    <t>SR17060800000828</t>
  </si>
  <si>
    <t>OR17060800050522</t>
  </si>
  <si>
    <t>SR17060800000837</t>
  </si>
  <si>
    <t>OR17060800050633</t>
  </si>
  <si>
    <t>SR17060800000841</t>
  </si>
  <si>
    <t>OR17060800050743</t>
  </si>
  <si>
    <t>SR17060800000854</t>
  </si>
  <si>
    <t>OR17060800050986</t>
  </si>
  <si>
    <t>SR17060800000863</t>
  </si>
  <si>
    <t>OR17060800051119</t>
  </si>
  <si>
    <t>SR17060800000868</t>
  </si>
  <si>
    <t>OR17060800051357</t>
  </si>
  <si>
    <t>SR17060800000874</t>
  </si>
  <si>
    <t>OR17060800051501</t>
  </si>
  <si>
    <t>SR17060800000882</t>
  </si>
  <si>
    <t>OR17060800051814</t>
  </si>
  <si>
    <t>SR17060800000888</t>
  </si>
  <si>
    <t>OR17060800051886</t>
  </si>
  <si>
    <t>SR17060800000889</t>
  </si>
  <si>
    <t>OR17060800051911</t>
  </si>
  <si>
    <t>SR17060800000892</t>
  </si>
  <si>
    <t>OR17060800051928</t>
  </si>
  <si>
    <t>SR17060800000900</t>
  </si>
  <si>
    <t>OR17060800052097</t>
  </si>
  <si>
    <t>SR17060800000901</t>
  </si>
  <si>
    <t>OR17060800052148</t>
  </si>
  <si>
    <t>SR17060800000908</t>
  </si>
  <si>
    <t>OR17060800052306</t>
  </si>
  <si>
    <t>SR17060800000909</t>
  </si>
  <si>
    <t>OR17060800052311</t>
  </si>
  <si>
    <t>SR17060800000911</t>
  </si>
  <si>
    <t>OR17060800052426</t>
  </si>
  <si>
    <t>SR17060800000912</t>
  </si>
  <si>
    <t>OR17060800052471</t>
  </si>
  <si>
    <t>SR17060800000920</t>
  </si>
  <si>
    <t>OR17060800052557</t>
  </si>
  <si>
    <t>SR17060800000923</t>
  </si>
  <si>
    <t>OR17060800052611</t>
  </si>
  <si>
    <t>SR17060800000939</t>
  </si>
  <si>
    <t>OR17060800052792</t>
  </si>
  <si>
    <t>SR17060800000943</t>
  </si>
  <si>
    <t>OR17060800052843</t>
  </si>
  <si>
    <t>SR17060800000944</t>
  </si>
  <si>
    <t>OR17060800052847</t>
  </si>
  <si>
    <t>SR17060800000954</t>
  </si>
  <si>
    <t>OR17060800052935</t>
  </si>
  <si>
    <t>SR17060800000958</t>
  </si>
  <si>
    <t>OR17060800052959</t>
  </si>
  <si>
    <t>SR17060800000961</t>
  </si>
  <si>
    <t>OR17060800052996</t>
  </si>
  <si>
    <t>SR17060800000962</t>
  </si>
  <si>
    <t>OR17060800053002</t>
  </si>
  <si>
    <t>SR17060800000963</t>
  </si>
  <si>
    <t>OR17060800053029</t>
  </si>
  <si>
    <t>SR17060800000964</t>
  </si>
  <si>
    <t>OR17060800053031</t>
  </si>
  <si>
    <t>SR17060800000974</t>
  </si>
  <si>
    <t>OR17060800053142</t>
  </si>
  <si>
    <t>SR17060800000976</t>
  </si>
  <si>
    <t>OR17060800053180</t>
  </si>
  <si>
    <t>SR17060800000987</t>
  </si>
  <si>
    <t>OR17060800053252</t>
  </si>
  <si>
    <t>SR17060800000989</t>
  </si>
  <si>
    <t>OR17060800053289</t>
  </si>
  <si>
    <t>SR17060800000995</t>
  </si>
  <si>
    <t>OR17060800053333</t>
  </si>
  <si>
    <t>SR17060800000998</t>
  </si>
  <si>
    <t>OR17060800053349</t>
  </si>
  <si>
    <t>SR17060800001001</t>
  </si>
  <si>
    <t>OR17060800053498</t>
  </si>
  <si>
    <t>SR17060900001006</t>
  </si>
  <si>
    <t>OR17060900053617</t>
  </si>
  <si>
    <t>SR17060900001007</t>
  </si>
  <si>
    <t>OR17060900053642</t>
  </si>
  <si>
    <t>SR17060900001008</t>
  </si>
  <si>
    <t>OR17060900053706</t>
  </si>
  <si>
    <t>SR17060900001010</t>
  </si>
  <si>
    <t>OR17060900053976</t>
  </si>
  <si>
    <t>SR17060900001013</t>
  </si>
  <si>
    <t>OR17060900054273</t>
  </si>
  <si>
    <t>SR17060900001015</t>
  </si>
  <si>
    <t>OR17060900054319</t>
  </si>
  <si>
    <t>SR17060900001018</t>
  </si>
  <si>
    <t>OR17060900054624</t>
  </si>
  <si>
    <t>SR17060900001036</t>
  </si>
  <si>
    <t>OR17060900055317</t>
  </si>
  <si>
    <t>SR17060900001038</t>
  </si>
  <si>
    <t>OR17060900055519</t>
  </si>
  <si>
    <t>SR17060900001043</t>
  </si>
  <si>
    <t>OR17060900055814</t>
  </si>
  <si>
    <t>SR17060900001051</t>
  </si>
  <si>
    <t>OR17060900056017</t>
  </si>
  <si>
    <t>SR17060900001060</t>
  </si>
  <si>
    <t>OR17060900056317</t>
  </si>
  <si>
    <t>SR17060900001062</t>
  </si>
  <si>
    <t>OR17060900056346</t>
  </si>
  <si>
    <t>SR17060900001063</t>
  </si>
  <si>
    <t>OR17060900056351</t>
  </si>
  <si>
    <t>SR17060900001076</t>
  </si>
  <si>
    <t>OR17060900056778</t>
  </si>
  <si>
    <t>SR17060900001078</t>
  </si>
  <si>
    <t>OR17060900056796</t>
  </si>
  <si>
    <t>SR17060900001085</t>
  </si>
  <si>
    <t>OR17060900056908</t>
  </si>
  <si>
    <t>SR17060900001096</t>
  </si>
  <si>
    <t>OR17060900057142</t>
  </si>
  <si>
    <t>SR17060900001099</t>
  </si>
  <si>
    <t>OR17060900057196</t>
  </si>
  <si>
    <t>SR17060900001100</t>
  </si>
  <si>
    <t>OR17060900057208</t>
  </si>
  <si>
    <t>SR17060900001102</t>
  </si>
  <si>
    <t>OR17060900057222</t>
  </si>
  <si>
    <t>SR17060900001112</t>
  </si>
  <si>
    <t>OR17060900057363</t>
  </si>
  <si>
    <t>SR17060900001124</t>
  </si>
  <si>
    <t>OR17060900057504</t>
  </si>
  <si>
    <t>SR17060900001131</t>
  </si>
  <si>
    <t>OR17060900057761</t>
  </si>
  <si>
    <t>SR17060900001132</t>
  </si>
  <si>
    <t>OR17060900057769</t>
  </si>
  <si>
    <t>SR17060900001151</t>
  </si>
  <si>
    <t>OR17060900058259</t>
  </si>
  <si>
    <t>SR17060900001158</t>
  </si>
  <si>
    <t>OR17060900058352</t>
  </si>
  <si>
    <t>SR17060900001172</t>
  </si>
  <si>
    <t>OR17060900058792</t>
  </si>
  <si>
    <t>SR17060900001173</t>
  </si>
  <si>
    <t>OR17060900058795</t>
  </si>
  <si>
    <t>SR17060900001174</t>
  </si>
  <si>
    <t>OR17060900058799</t>
  </si>
  <si>
    <t>SR17060900001175</t>
  </si>
  <si>
    <t>OR17060900058801</t>
  </si>
  <si>
    <t>SR17060900001188</t>
  </si>
  <si>
    <t>OR17060900058954</t>
  </si>
  <si>
    <t>SR17060900001195</t>
  </si>
  <si>
    <t>OR17060900059049</t>
  </si>
  <si>
    <t>SR17060900001196</t>
  </si>
  <si>
    <t>OR17060900059053</t>
  </si>
  <si>
    <t>SR17060900001216</t>
  </si>
  <si>
    <t>OR17060900059262</t>
  </si>
  <si>
    <t>SR17060900001225</t>
  </si>
  <si>
    <t>OR17060900059354</t>
  </si>
  <si>
    <t>SR17060900001229</t>
  </si>
  <si>
    <t>OR17060900059472</t>
  </si>
  <si>
    <t>SR17060900001231</t>
  </si>
  <si>
    <t>OR17060900059504</t>
  </si>
  <si>
    <t>SR17060900001235</t>
  </si>
  <si>
    <t>OR17060900059563</t>
  </si>
  <si>
    <t>SR17060900001237</t>
  </si>
  <si>
    <t>OR17060900059583</t>
  </si>
  <si>
    <t>SR17060900001243</t>
  </si>
  <si>
    <t>OR17060900059696</t>
  </si>
  <si>
    <t>SR17060900001246</t>
  </si>
  <si>
    <t>OR17060900059713</t>
  </si>
  <si>
    <t>SR17060900001253</t>
  </si>
  <si>
    <t>OR17060900059782</t>
  </si>
  <si>
    <t>SR17060900001262</t>
  </si>
  <si>
    <t>OR17060900059899</t>
  </si>
  <si>
    <t>SR17060900001263</t>
  </si>
  <si>
    <t>OR17060900059901</t>
  </si>
  <si>
    <t>SR17060900001264</t>
  </si>
  <si>
    <t>OR17060900059903</t>
  </si>
  <si>
    <t>SR17060900001267</t>
  </si>
  <si>
    <t>OR17060900059932</t>
  </si>
  <si>
    <t>SR17060900001274</t>
  </si>
  <si>
    <t>OR17060900060039</t>
  </si>
  <si>
    <t>SR17060900001276</t>
  </si>
  <si>
    <t>OR17060900060051</t>
  </si>
  <si>
    <t>SR17061000001288</t>
  </si>
  <si>
    <t>OR17061000060345</t>
  </si>
  <si>
    <t>SR17061000001296</t>
  </si>
  <si>
    <t>OR17061000060807</t>
  </si>
  <si>
    <t>SR17061000001301</t>
  </si>
  <si>
    <t>OR17061000060887</t>
  </si>
  <si>
    <t>SR17061000001303</t>
  </si>
  <si>
    <t>OR17061000060921</t>
  </si>
  <si>
    <t>SR17061000001328</t>
  </si>
  <si>
    <t>OR17061000061317</t>
  </si>
  <si>
    <t>SR17061000001343</t>
  </si>
  <si>
    <t>OR17061000061418</t>
  </si>
  <si>
    <t>SR17061000001345</t>
  </si>
  <si>
    <t>OR17061000061430</t>
  </si>
  <si>
    <t>SR17061000001346</t>
  </si>
  <si>
    <t>OR17061000061448</t>
  </si>
  <si>
    <t>SR17061000001355</t>
  </si>
  <si>
    <t>OR17061000061621</t>
  </si>
  <si>
    <t>SR17061000001358</t>
  </si>
  <si>
    <t>OR17061000061633</t>
  </si>
  <si>
    <t>SR17061000001361</t>
  </si>
  <si>
    <t>OR17061000061650</t>
  </si>
  <si>
    <t>SR17061000001363</t>
  </si>
  <si>
    <t>OR17061000061659</t>
  </si>
  <si>
    <t>SR17061000001366</t>
  </si>
  <si>
    <t>OR17061000061728</t>
  </si>
  <si>
    <t>SR17061000001369</t>
  </si>
  <si>
    <t>OR17061000061774</t>
  </si>
  <si>
    <t>SR17061000001370</t>
  </si>
  <si>
    <t>OR17061000061787</t>
  </si>
  <si>
    <t>SR17061000001372</t>
  </si>
  <si>
    <t>OR17061000061793</t>
  </si>
  <si>
    <t>SR17061000001373</t>
  </si>
  <si>
    <t>OR17061000061795</t>
  </si>
  <si>
    <t>SR17061000001374</t>
  </si>
  <si>
    <t>OR17061000061799</t>
  </si>
  <si>
    <t>SR17061000001377</t>
  </si>
  <si>
    <t>OR17061000061814</t>
  </si>
  <si>
    <t>SR17061000001378</t>
  </si>
  <si>
    <t>OR17061000061850</t>
  </si>
  <si>
    <t>SR17061000001383</t>
  </si>
  <si>
    <t>OR17061000061883</t>
  </si>
  <si>
    <t>2017061021001004920251815441</t>
  </si>
  <si>
    <t>0102614135</t>
  </si>
  <si>
    <t>SR17061000001408</t>
  </si>
  <si>
    <t>OR17061000062120</t>
  </si>
  <si>
    <t>SR17061000001409</t>
  </si>
  <si>
    <t>OR17061000062121</t>
  </si>
  <si>
    <t>SR17061000001410</t>
  </si>
  <si>
    <t>OR17061000062127</t>
  </si>
  <si>
    <t>SR17061000001414</t>
  </si>
  <si>
    <t>OR17061000062183</t>
  </si>
  <si>
    <t>SR17061000001417</t>
  </si>
  <si>
    <t>OR17061000062206</t>
  </si>
  <si>
    <t>SR17061000001423</t>
  </si>
  <si>
    <t>OR17061000062277</t>
  </si>
  <si>
    <t>SR17061000001426</t>
  </si>
  <si>
    <t>OR17061000062297</t>
  </si>
  <si>
    <t>2017061021001004940235743808</t>
  </si>
  <si>
    <t>1000074452</t>
  </si>
  <si>
    <t>SR17061000001432</t>
  </si>
  <si>
    <t>OR17061000062331</t>
  </si>
  <si>
    <t>SR17061000001433</t>
  </si>
  <si>
    <t>OR17061000062334</t>
  </si>
  <si>
    <t>2017060621001004940227345419</t>
  </si>
  <si>
    <t>1000038300</t>
  </si>
  <si>
    <t>SR17061000001435</t>
  </si>
  <si>
    <t>OR17061000062340</t>
  </si>
  <si>
    <t>SR17061000001437</t>
  </si>
  <si>
    <t>OR17061000062347</t>
  </si>
  <si>
    <t>SR17061000001438</t>
  </si>
  <si>
    <t>OR17061000062356</t>
  </si>
  <si>
    <t>SR17061000001440</t>
  </si>
  <si>
    <t>OR17061000062377</t>
  </si>
  <si>
    <t>SR17061000001441</t>
  </si>
  <si>
    <t>OR17061000062384</t>
  </si>
  <si>
    <t>SR17061000001442</t>
  </si>
  <si>
    <t>OR17061000062386</t>
  </si>
  <si>
    <t>SR17061000001444</t>
  </si>
  <si>
    <t>OR17061000062414</t>
  </si>
  <si>
    <t>SR17061000001456</t>
  </si>
  <si>
    <t>OR17061000062500</t>
  </si>
  <si>
    <t>SR17061000001462</t>
  </si>
  <si>
    <t>OR17061000062543</t>
  </si>
  <si>
    <t>SR17061000001463</t>
  </si>
  <si>
    <t>OR17061000062546</t>
  </si>
  <si>
    <t>2017060721001004830257788738</t>
  </si>
  <si>
    <t>1000048594</t>
  </si>
  <si>
    <t>SR17061000001465</t>
  </si>
  <si>
    <t>OR17061000062573</t>
  </si>
  <si>
    <t>SR17061000001475</t>
  </si>
  <si>
    <t>OR17061000062647</t>
  </si>
  <si>
    <t>SR17061000001478</t>
  </si>
  <si>
    <t>OR17061000062650</t>
  </si>
  <si>
    <t>SR17061000001482</t>
  </si>
  <si>
    <t>OR17061000062680</t>
  </si>
  <si>
    <t>SR17061100001497</t>
  </si>
  <si>
    <t>OR17061100062873</t>
  </si>
  <si>
    <t>SR17061100001505</t>
  </si>
  <si>
    <t>OR17061100063082</t>
  </si>
  <si>
    <t>SR17061100001515</t>
  </si>
  <si>
    <t>OR17061100063265</t>
  </si>
  <si>
    <t>SR17061100001518</t>
  </si>
  <si>
    <t>OR17061100063365</t>
  </si>
  <si>
    <t>1000064426</t>
  </si>
  <si>
    <t>6</t>
  </si>
  <si>
    <t>SR17061100001521</t>
  </si>
  <si>
    <t>OR17061100063447</t>
  </si>
  <si>
    <t>SR17061100001523</t>
  </si>
  <si>
    <t>OR17061100063449</t>
  </si>
  <si>
    <t>SR17061100001524</t>
  </si>
  <si>
    <t>OR17061100063450</t>
  </si>
  <si>
    <t>SR17061100001525</t>
  </si>
  <si>
    <t>OR17061100063451</t>
  </si>
  <si>
    <t>SR17061100001526</t>
  </si>
  <si>
    <t>OR17061100063453</t>
  </si>
  <si>
    <t>SR17061100001527</t>
  </si>
  <si>
    <t>OR17061100063454</t>
  </si>
  <si>
    <t>SR17061100001528</t>
  </si>
  <si>
    <t>OR17061100063456</t>
  </si>
  <si>
    <t>SR17061100001529</t>
  </si>
  <si>
    <t>OR17061100063457</t>
  </si>
  <si>
    <t>SR17061100001530</t>
  </si>
  <si>
    <t>OR17061100063458</t>
  </si>
  <si>
    <t>SR17061100001531</t>
  </si>
  <si>
    <t>OR17061100063460</t>
  </si>
  <si>
    <t>SR17061100001532</t>
  </si>
  <si>
    <t>OR17061100063461</t>
  </si>
  <si>
    <t>SR17061100001533</t>
  </si>
  <si>
    <t>OR17061100063468</t>
  </si>
  <si>
    <t>SR17061100001534</t>
  </si>
  <si>
    <t>OR17061100063470</t>
  </si>
  <si>
    <t>SR17061100001535</t>
  </si>
  <si>
    <t>OR17061100063485</t>
  </si>
  <si>
    <t>SR17061100001536</t>
  </si>
  <si>
    <t>OR17061100063487</t>
  </si>
  <si>
    <t>SR17061100001540</t>
  </si>
  <si>
    <t>OR17061100063532</t>
  </si>
  <si>
    <t>SR17061100001549</t>
  </si>
  <si>
    <t>OR17061100063745</t>
  </si>
  <si>
    <t>HIS金额</t>
    <phoneticPr fontId="3" type="noConversion"/>
  </si>
  <si>
    <t>是否平</t>
    <phoneticPr fontId="3" type="noConversion"/>
  </si>
  <si>
    <t>支付宝退</t>
    <phoneticPr fontId="3" type="noConversion"/>
  </si>
  <si>
    <t>20170601230745908CF</t>
  </si>
  <si>
    <t>c53c25f2910e4f35b16c2810957777cb</t>
  </si>
  <si>
    <t>SR17060200000025</t>
  </si>
  <si>
    <t>5637e8e3bf7945158f526e931e08a7d2</t>
  </si>
  <si>
    <t>是否平</t>
    <phoneticPr fontId="3" type="noConversion"/>
  </si>
  <si>
    <t>自助金额</t>
    <phoneticPr fontId="3" type="noConversion"/>
  </si>
  <si>
    <t>是否平台</t>
    <phoneticPr fontId="3" type="noConversion"/>
  </si>
  <si>
    <t>支付宝退款调节表 2017-06-02</t>
  </si>
  <si>
    <t>支付宝退款调节表 2017-06-03</t>
  </si>
  <si>
    <t>支付宝退款调节表 2017-06-04</t>
  </si>
  <si>
    <t>支付宝退款调节表 2017-06-06</t>
  </si>
  <si>
    <t>支付宝退款调节表 2017-06-07</t>
  </si>
  <si>
    <t>支付宝退款调节表 2017-06-08</t>
  </si>
  <si>
    <t>支付宝退款调节表 2017-06-09</t>
  </si>
  <si>
    <t>支付宝退款调节表 2017-06-10</t>
  </si>
  <si>
    <t>支付宝退款调节表 2017-06-11</t>
  </si>
  <si>
    <t>本日HIS端支付宝转出</t>
  </si>
  <si>
    <t>支付宝在途未清算</t>
  </si>
  <si>
    <t>支付宝当日前清算处理</t>
  </si>
  <si>
    <t>支付宝测试调整</t>
  </si>
  <si>
    <t>支付宝</t>
  </si>
  <si>
    <t>本日支付宝清算转出</t>
  </si>
  <si>
    <t>云医在线业务</t>
    <phoneticPr fontId="3" type="noConversion"/>
  </si>
  <si>
    <t xml:space="preserve">2017061221001004710294370593	</t>
  </si>
  <si>
    <t xml:space="preserve">SP17061200071917	</t>
  </si>
  <si>
    <t>患者 蒋翠莲 自助机充值 300 元。</t>
  </si>
  <si>
    <t xml:space="preserve">*微瑾(www***@qq.com)	</t>
  </si>
  <si>
    <t xml:space="preserve">2017060821001004600297097252	</t>
  </si>
  <si>
    <t xml:space="preserve">SP17060800049049	</t>
  </si>
  <si>
    <t>患者 周嘉慧 自助机充值 300 元。</t>
  </si>
  <si>
    <t xml:space="preserve">*露(133****6956)	</t>
  </si>
  <si>
    <t xml:space="preserve">2017060521001004670280773990	</t>
  </si>
  <si>
    <t xml:space="preserve">SP17060500010328	</t>
  </si>
  <si>
    <t>患者 李建才 自助机充值 500 元。</t>
  </si>
  <si>
    <t xml:space="preserve">*俊(150****4023)	</t>
  </si>
  <si>
    <t xml:space="preserve">2017061221001004270266155356	</t>
  </si>
  <si>
    <t xml:space="preserve">SP17061200075161	</t>
  </si>
  <si>
    <t>患者 李文艳 自助机充值 300 元。</t>
  </si>
  <si>
    <t xml:space="preserve">*文艳(138****9047)	</t>
  </si>
  <si>
    <t xml:space="preserve">2017060921001004010260389295	</t>
  </si>
  <si>
    <t xml:space="preserve">SP17060900065046	</t>
  </si>
  <si>
    <t>患者 白继宏 自助机充值 1000 元。</t>
  </si>
  <si>
    <t xml:space="preserve">*菡垚(627***@qq.com)	</t>
  </si>
  <si>
    <t xml:space="preserve">2017061221001004270266137628	</t>
  </si>
  <si>
    <t xml:space="preserve">SP17061200075501	</t>
  </si>
  <si>
    <t>患者 洪晨瑀 自助机充值 300 元。</t>
  </si>
  <si>
    <t xml:space="preserve">2017061221001004680265503405	</t>
  </si>
  <si>
    <t xml:space="preserve">SP17061200073205	</t>
  </si>
  <si>
    <t>患者 念桥书 自助机充值 500 元。</t>
  </si>
  <si>
    <t xml:space="preserve">*瑞瑞(138****7361)	</t>
  </si>
  <si>
    <t xml:space="preserve">2017061221001004010265002373	</t>
  </si>
  <si>
    <t xml:space="preserve">SP17061200076335	</t>
  </si>
  <si>
    <t>患者 白继宏 自助机充值 700 元。</t>
  </si>
  <si>
    <t xml:space="preserve">2017061221001004380280073253	</t>
  </si>
  <si>
    <t xml:space="preserve">SP17061200076962	</t>
  </si>
  <si>
    <t>患者 伍建斌 自助机充值 500 元。</t>
  </si>
  <si>
    <t xml:space="preserve">*建斌(130****3365)	</t>
  </si>
  <si>
    <t xml:space="preserve">2017060921001004270261343707	</t>
  </si>
  <si>
    <t xml:space="preserve">SP17060900063199	</t>
  </si>
  <si>
    <t>患者 刘琴 自助机充值 5000 元。</t>
  </si>
  <si>
    <t xml:space="preserve">2017061221001004510270577773	</t>
  </si>
  <si>
    <t xml:space="preserve">SP17061200076012	</t>
  </si>
  <si>
    <t>患者 杨超 自助机充值 100 元。</t>
  </si>
  <si>
    <t xml:space="preserve">*超(136****6674)	</t>
  </si>
  <si>
    <t xml:space="preserve">2017061221001004170259918007	</t>
  </si>
  <si>
    <t xml:space="preserve">SP17061200075099	</t>
  </si>
  <si>
    <t>患者 高竹薇 自助机充值 300 元。</t>
  </si>
  <si>
    <t xml:space="preserve">*竹薇(say***@qq.com)	</t>
  </si>
  <si>
    <t xml:space="preserve">2017061221001004390255504660	</t>
  </si>
  <si>
    <t xml:space="preserve">SP17061200079181	</t>
  </si>
  <si>
    <t>患者 周业畅 自助机充值 150 元。</t>
  </si>
  <si>
    <t xml:space="preserve">*业畅(zho***@yeechang.com.cn)	</t>
  </si>
  <si>
    <t>门诊预存充值订单 150 元。</t>
  </si>
  <si>
    <t xml:space="preserve">2017061221001004620288598497	</t>
  </si>
  <si>
    <t xml:space="preserve">SP17061200079145	</t>
  </si>
  <si>
    <t>患者 翁哲慧 自助机充值 50 元。</t>
  </si>
  <si>
    <t xml:space="preserve">*哲慧(she***@hotmail.com)	</t>
  </si>
  <si>
    <t xml:space="preserve">2017061221001004880201766526	</t>
  </si>
  <si>
    <t xml:space="preserve">SP17061200078373	</t>
  </si>
  <si>
    <t>患者 李婷 自助机充值 20 元。</t>
  </si>
  <si>
    <t xml:space="preserve">*婷(157****0282)	</t>
  </si>
  <si>
    <t xml:space="preserve">2017061221001004960203316834	</t>
  </si>
  <si>
    <t xml:space="preserve">SP17061200079237	</t>
  </si>
  <si>
    <t>患者 张嘉旺 自助机充值 500 元。</t>
  </si>
  <si>
    <t xml:space="preserve">25842	</t>
  </si>
  <si>
    <t xml:space="preserve">*嘉旺(290***@qq.com)	</t>
  </si>
  <si>
    <t xml:space="preserve">2017061221001004680265430657	</t>
  </si>
  <si>
    <t xml:space="preserve">SP17061200071828	</t>
  </si>
  <si>
    <t>患者 车洋洋 自助机充值 300 元。</t>
  </si>
  <si>
    <t xml:space="preserve">*洋洋(138****2659)	</t>
  </si>
  <si>
    <t xml:space="preserve">2017061221001004590272440372	</t>
  </si>
  <si>
    <t xml:space="preserve">SP17061200079307	</t>
  </si>
  <si>
    <t>患者 李颜梅 自助机充值 400 元。</t>
  </si>
  <si>
    <t xml:space="preserve">*毅(189****2614)	</t>
  </si>
  <si>
    <t xml:space="preserve">2017061221001004360269545946	</t>
  </si>
  <si>
    <t xml:space="preserve">SP17061200076345	</t>
  </si>
  <si>
    <t>患者 李云媛 自助机充值 1000 元。</t>
  </si>
  <si>
    <t xml:space="preserve">*云媛(779***@qq.com)	</t>
  </si>
  <si>
    <t xml:space="preserve">2017061221001004820202665945	</t>
  </si>
  <si>
    <t xml:space="preserve">SP17061200079519	</t>
  </si>
  <si>
    <t>患者 王晓燕 自助机充值 20 元。</t>
  </si>
  <si>
    <t xml:space="preserve">*晓燕(151****5102)	</t>
  </si>
  <si>
    <t xml:space="preserve">2017061221001004710294482631	</t>
  </si>
  <si>
    <t xml:space="preserve">SP17061200075800	</t>
  </si>
  <si>
    <t>患者 朱蓉 自助机充值 550 元。</t>
  </si>
  <si>
    <t xml:space="preserve">*蓉(159****9700)	</t>
  </si>
  <si>
    <t>门诊预存充值订单 550 元。</t>
  </si>
  <si>
    <t xml:space="preserve">2017060521001004360256928128	</t>
  </si>
  <si>
    <t xml:space="preserve">SP17060500013825	</t>
  </si>
  <si>
    <t>患者 万芳 自助机充值 3000 元。</t>
  </si>
  <si>
    <t xml:space="preserve">*芳(136****8879)	</t>
  </si>
  <si>
    <t xml:space="preserve">2017060921001004910204389097	</t>
  </si>
  <si>
    <t xml:space="preserve">SP17060900062567	</t>
  </si>
  <si>
    <t>患者 何永来 自助机充值 2000 元。</t>
  </si>
  <si>
    <t xml:space="preserve">*璟晨(138****7676)	</t>
  </si>
  <si>
    <t xml:space="preserve">2017061021001004240269911268	</t>
  </si>
  <si>
    <t xml:space="preserve">SP17061000068553	</t>
  </si>
  <si>
    <t>患者 彭钰 自助机充值 500 元。</t>
  </si>
  <si>
    <t xml:space="preserve">*钰(pen***@sina.com)	</t>
  </si>
  <si>
    <t xml:space="preserve">2017060721001004110295137360	</t>
  </si>
  <si>
    <t xml:space="preserve">SP17060700042569	</t>
  </si>
  <si>
    <t>患者 李宗美 自助机充值 200 元。</t>
  </si>
  <si>
    <t xml:space="preserve">*春彪(99l***@163.com)	</t>
  </si>
  <si>
    <t xml:space="preserve">2017061221001004470269079871	</t>
  </si>
  <si>
    <t xml:space="preserve">SP17061200080056	</t>
  </si>
  <si>
    <t>患者 郝玉玫 自助机充值 1000 元。</t>
  </si>
  <si>
    <t xml:space="preserve">*峻杰(138****5897)	</t>
  </si>
  <si>
    <t xml:space="preserve">2017061221001004300282281386	</t>
  </si>
  <si>
    <t xml:space="preserve">SP17061200080033	</t>
  </si>
  <si>
    <t>患者 阿金萍 自助机充值 2000 元。</t>
  </si>
  <si>
    <t xml:space="preserve">*金萍(135****6268)	</t>
  </si>
  <si>
    <t xml:space="preserve">2017061021001004250258155593	</t>
  </si>
  <si>
    <t xml:space="preserve">SP17061000067043	</t>
  </si>
  <si>
    <t>患者 施光玲 自助机充值 1000 元。</t>
  </si>
  <si>
    <t xml:space="preserve">*林波(zi0***@126.com)	</t>
  </si>
  <si>
    <t xml:space="preserve">2017060621001004110293733451	</t>
  </si>
  <si>
    <t xml:space="preserve">SP17060600035675	</t>
  </si>
  <si>
    <t>患者 牛炜兴 自助机充值 1000 元。</t>
  </si>
  <si>
    <t xml:space="preserve">*炜兴(niu***@qq.com)	</t>
  </si>
  <si>
    <t xml:space="preserve">2017061221001004990299714790	</t>
  </si>
  <si>
    <t xml:space="preserve">SP17061200081534	</t>
  </si>
  <si>
    <t>患者 吴琼 自助机充值 200 元。</t>
  </si>
  <si>
    <t xml:space="preserve">*琼(151****0228)	</t>
  </si>
  <si>
    <t xml:space="preserve">2017060521001004150233797022	</t>
  </si>
  <si>
    <t xml:space="preserve">SP17060500022913	</t>
  </si>
  <si>
    <t>患者 付庭宇 自助机充值 1000 元。</t>
  </si>
  <si>
    <t xml:space="preserve">*庭宇(131****5218)	</t>
  </si>
  <si>
    <t xml:space="preserve">2017061221001004030262383485	</t>
  </si>
  <si>
    <t xml:space="preserve">SP17061200078917	</t>
  </si>
  <si>
    <t>患者 周玉 自助机充值 300 元。</t>
  </si>
  <si>
    <t xml:space="preserve">*玉(189****6557)	</t>
  </si>
  <si>
    <t xml:space="preserve">2017061221001004730205844104	</t>
  </si>
  <si>
    <t xml:space="preserve">SP17061200082571	</t>
  </si>
  <si>
    <t>患者 宋奇 自助机充值 9880 元。</t>
  </si>
  <si>
    <t xml:space="preserve">*斌(139****9569)	</t>
  </si>
  <si>
    <t>门诊预存充值订单 9880 元。</t>
  </si>
  <si>
    <t xml:space="preserve">2017061221001004450242959598	</t>
  </si>
  <si>
    <t xml:space="preserve">SP17061200071720	</t>
  </si>
  <si>
    <t>患者 何建琼 自助机充值 200 元。</t>
  </si>
  <si>
    <t xml:space="preserve">*建琼(150****3275)	</t>
  </si>
  <si>
    <t xml:space="preserve">2017061221001004710295053771	</t>
  </si>
  <si>
    <t xml:space="preserve">SP17061200081132	</t>
  </si>
  <si>
    <t>患者 邓菁 自助机充值 20 元。</t>
  </si>
  <si>
    <t xml:space="preserve">*菁(bub***@qq.com)	</t>
  </si>
  <si>
    <t xml:space="preserve">2017061221001004790210773195	</t>
  </si>
  <si>
    <t xml:space="preserve">SP17061200082795	</t>
  </si>
  <si>
    <t>患者 赵敏 自助机充值 200 元。</t>
  </si>
  <si>
    <t xml:space="preserve">*敏(189****3266)	</t>
  </si>
  <si>
    <t xml:space="preserve">2017060721001004190221883010	</t>
  </si>
  <si>
    <t xml:space="preserve">SP17060700042668	</t>
  </si>
  <si>
    <t>患者 安花妹 自助机充值 3000 元。</t>
  </si>
  <si>
    <t xml:space="preserve">*帅(156****7765)	</t>
  </si>
  <si>
    <t xml:space="preserve">2017061221001004010265078082	</t>
  </si>
  <si>
    <t xml:space="preserve">SP17061200077330	</t>
  </si>
  <si>
    <t>患者 张素云 自助机充值 1000 元。</t>
  </si>
  <si>
    <t xml:space="preserve">2017061221001004060210776750	</t>
  </si>
  <si>
    <t xml:space="preserve">SP17061200080239	</t>
  </si>
  <si>
    <t>患者 陈明霞 自助机充值 500 元。</t>
  </si>
  <si>
    <t xml:space="preserve">*明霞(158****6338)	</t>
  </si>
  <si>
    <t xml:space="preserve">2017060521001004970265504720	</t>
  </si>
  <si>
    <t xml:space="preserve">SP17060500017655	</t>
  </si>
  <si>
    <t>患者 冉娅 自助机充值 1700 元。</t>
  </si>
  <si>
    <t xml:space="preserve">25741	</t>
  </si>
  <si>
    <t xml:space="preserve">*维(186****9933)	</t>
  </si>
  <si>
    <t>门诊预存充值订单 1700 元。</t>
  </si>
  <si>
    <t xml:space="preserve">2017061221001004970278789321	</t>
  </si>
  <si>
    <t xml:space="preserve">SP17061200083465	</t>
  </si>
  <si>
    <t>患者 戴维 自助机充值 100 元。</t>
  </si>
  <si>
    <t xml:space="preserve">2017061221001004080287776479	</t>
  </si>
  <si>
    <t xml:space="preserve">SP17061200083526	</t>
  </si>
  <si>
    <t>患者 汪莉 自助机充值 75 元。</t>
  </si>
  <si>
    <t xml:space="preserve">*莉(152****8106)	</t>
  </si>
  <si>
    <t>门诊预存充值订单 75 元。</t>
  </si>
  <si>
    <t xml:space="preserve">2017061221001004800294937173	</t>
  </si>
  <si>
    <t xml:space="preserve">SP17061200081850	</t>
  </si>
  <si>
    <t>患者 刘稳芝 自助机充值 300 元。</t>
  </si>
  <si>
    <t xml:space="preserve">*利坤(159****8927)	</t>
  </si>
  <si>
    <t xml:space="preserve">2017061221001004320287157218	</t>
  </si>
  <si>
    <t xml:space="preserve">SP17061200083545	</t>
  </si>
  <si>
    <t>患者 杨玉芳 自助机充值 50 元。</t>
  </si>
  <si>
    <t xml:space="preserve">*晓燕(159****1615)	</t>
  </si>
  <si>
    <t xml:space="preserve">2017061221001004710295372227	</t>
  </si>
  <si>
    <t xml:space="preserve">SP17061200083536	</t>
  </si>
  <si>
    <t>患者 金红英 自助机充值 3000 元。</t>
  </si>
  <si>
    <t xml:space="preserve">*贵春(139****1335)	</t>
  </si>
  <si>
    <t>2017061221001004710294370593</t>
  </si>
  <si>
    <t>0101217012</t>
  </si>
  <si>
    <t>蒋翠莲</t>
  </si>
  <si>
    <t>2017060821001004600297097252</t>
  </si>
  <si>
    <t>1000045929</t>
  </si>
  <si>
    <t>周嘉慧</t>
  </si>
  <si>
    <t>2017060521001004670280773990</t>
  </si>
  <si>
    <t>1000031812</t>
  </si>
  <si>
    <t>李建才</t>
  </si>
  <si>
    <t>2017061221001004270266155356</t>
  </si>
  <si>
    <t>1000078661</t>
  </si>
  <si>
    <t>李文艳</t>
  </si>
  <si>
    <t>2017060921001004010260389295</t>
  </si>
  <si>
    <t>5327-5270048294</t>
  </si>
  <si>
    <t>白继宏</t>
  </si>
  <si>
    <t>2017061221001004270266137628</t>
  </si>
  <si>
    <t>5010186181</t>
  </si>
  <si>
    <t>洪晨瑀</t>
  </si>
  <si>
    <t>2017061221001004680265503405</t>
  </si>
  <si>
    <t>1000077032</t>
  </si>
  <si>
    <t>念桥书</t>
  </si>
  <si>
    <t>2017061221001004010265002373</t>
  </si>
  <si>
    <t>1000063308</t>
  </si>
  <si>
    <t>2017061221001004380280073253</t>
  </si>
  <si>
    <t>1000074604</t>
  </si>
  <si>
    <t>伍建斌</t>
  </si>
  <si>
    <t>2017060921001004270261343707</t>
  </si>
  <si>
    <t>1000015664</t>
  </si>
  <si>
    <t>刘琴</t>
  </si>
  <si>
    <t>2017061221001004510270577773</t>
  </si>
  <si>
    <t>1000079028</t>
  </si>
  <si>
    <t>杨超</t>
  </si>
  <si>
    <t>2017061221001004170259918007</t>
  </si>
  <si>
    <t>5300-5001153735</t>
  </si>
  <si>
    <t>高竹薇</t>
  </si>
  <si>
    <t>2017061221001004390255504660</t>
  </si>
  <si>
    <t>1000079811</t>
  </si>
  <si>
    <t>周业畅</t>
  </si>
  <si>
    <t>2017061221001004620288598497</t>
  </si>
  <si>
    <t>1000080200</t>
  </si>
  <si>
    <t>翁哲慧</t>
  </si>
  <si>
    <t>2017061221001004880201766526</t>
  </si>
  <si>
    <t>1000079757</t>
  </si>
  <si>
    <t>李婷</t>
  </si>
  <si>
    <t>2017061221001004960203316834</t>
  </si>
  <si>
    <t>1000080040</t>
  </si>
  <si>
    <t>张嘉旺</t>
  </si>
  <si>
    <t>自助机招商013</t>
  </si>
  <si>
    <t>2017061221001004680265430657</t>
  </si>
  <si>
    <t>1000076393</t>
  </si>
  <si>
    <t>车洋洋</t>
  </si>
  <si>
    <t>2017061221001004590272440372</t>
  </si>
  <si>
    <t>1000080254</t>
  </si>
  <si>
    <t>李颜梅</t>
  </si>
  <si>
    <t>2017061221001004360269545946</t>
  </si>
  <si>
    <t>1000076369</t>
  </si>
  <si>
    <t>李云媛</t>
  </si>
  <si>
    <t>2017061221001004820202665945</t>
  </si>
  <si>
    <t>1000080307</t>
  </si>
  <si>
    <t>王晓燕</t>
  </si>
  <si>
    <t>2017061221001004710294482631</t>
  </si>
  <si>
    <t>1000078942</t>
  </si>
  <si>
    <t>朱蓉</t>
  </si>
  <si>
    <t>2017060521001004360256928128</t>
  </si>
  <si>
    <t>1000031230</t>
  </si>
  <si>
    <t>万芳</t>
  </si>
  <si>
    <t>2017060921001004910204389097</t>
  </si>
  <si>
    <t>5011292473</t>
  </si>
  <si>
    <t>何永来</t>
  </si>
  <si>
    <t>2017061021001004240269911268</t>
  </si>
  <si>
    <t>5300-0000845598</t>
  </si>
  <si>
    <t>彭钰</t>
  </si>
  <si>
    <t>2017060721001004110295137360</t>
  </si>
  <si>
    <t>1000051840</t>
  </si>
  <si>
    <t>李宗美</t>
  </si>
  <si>
    <t>2017061221001004470269079871</t>
  </si>
  <si>
    <t>1000080490</t>
  </si>
  <si>
    <t>郝玉玫</t>
  </si>
  <si>
    <t>2017061221001004300282281386</t>
  </si>
  <si>
    <t>1000080481</t>
  </si>
  <si>
    <t>阿金萍</t>
  </si>
  <si>
    <t>2017061021001004250258155593</t>
  </si>
  <si>
    <t>1000052042</t>
  </si>
  <si>
    <t>施光玲</t>
  </si>
  <si>
    <t>2017060621001004110293733451</t>
  </si>
  <si>
    <t>1000032922</t>
  </si>
  <si>
    <t>牛炜兴</t>
  </si>
  <si>
    <t>2017061221001004990299714790</t>
  </si>
  <si>
    <t>1000080764</t>
  </si>
  <si>
    <t>吴琼</t>
  </si>
  <si>
    <t>2017060521001004150233797022</t>
  </si>
  <si>
    <t>1000038669</t>
  </si>
  <si>
    <t>付庭宇</t>
  </si>
  <si>
    <t>2017061221001004030262383485</t>
  </si>
  <si>
    <t>1000080039</t>
  </si>
  <si>
    <t>周玉</t>
  </si>
  <si>
    <t>2017061221001004730205844104</t>
  </si>
  <si>
    <t>1000072440</t>
  </si>
  <si>
    <t>宋奇</t>
  </si>
  <si>
    <t>2017061221001004450242959598</t>
  </si>
  <si>
    <t>1000076414</t>
  </si>
  <si>
    <t>何建琼</t>
  </si>
  <si>
    <t>2017061221001004710295053771</t>
  </si>
  <si>
    <t>1000080569</t>
  </si>
  <si>
    <t>邓菁</t>
  </si>
  <si>
    <t>2017061221001004790210773195</t>
  </si>
  <si>
    <t>1000076293</t>
  </si>
  <si>
    <t>赵敏</t>
  </si>
  <si>
    <t>2017060721001004190221883010</t>
  </si>
  <si>
    <t>1000041409</t>
  </si>
  <si>
    <t>安花妹</t>
  </si>
  <si>
    <t>2017061221001004010265078082</t>
  </si>
  <si>
    <t>2017061221001004060210776750</t>
  </si>
  <si>
    <t>1000080519</t>
  </si>
  <si>
    <t>陈明霞</t>
  </si>
  <si>
    <t>2017060521001004970265504720</t>
  </si>
  <si>
    <t>1000015873</t>
  </si>
  <si>
    <t>冉娅</t>
  </si>
  <si>
    <t>自助机广发012</t>
  </si>
  <si>
    <t>2017061221001004970278789321</t>
  </si>
  <si>
    <t>1000015879</t>
  </si>
  <si>
    <t>戴维</t>
  </si>
  <si>
    <t>2017061221001004080287776479</t>
  </si>
  <si>
    <t>1000080966</t>
  </si>
  <si>
    <t>汪莉</t>
  </si>
  <si>
    <t>2017061221001004800294937173</t>
  </si>
  <si>
    <t>1000080653</t>
  </si>
  <si>
    <t>刘稳芝</t>
  </si>
  <si>
    <t>2017061221001004320287157218</t>
  </si>
  <si>
    <t>0102191851</t>
  </si>
  <si>
    <t>杨玉芳</t>
  </si>
  <si>
    <t>2017061221001004710295372227</t>
  </si>
  <si>
    <t>1000077472</t>
  </si>
  <si>
    <t>金红英</t>
  </si>
  <si>
    <t>141385</t>
  </si>
  <si>
    <t>SR17061200001555</t>
  </si>
  <si>
    <t>OR17061200064686</t>
  </si>
  <si>
    <t>143946</t>
  </si>
  <si>
    <t>SR17061200001559</t>
  </si>
  <si>
    <t>OR17061200065479</t>
  </si>
  <si>
    <t>146277</t>
  </si>
  <si>
    <t>SR17061200001561</t>
  </si>
  <si>
    <t>OR17061200065958</t>
  </si>
  <si>
    <t>146921</t>
  </si>
  <si>
    <t>SR17061200001564</t>
  </si>
  <si>
    <t>OR17061200066081</t>
  </si>
  <si>
    <t>147801</t>
  </si>
  <si>
    <t>SR17061200001571</t>
  </si>
  <si>
    <t>OR17061200066159</t>
  </si>
  <si>
    <t>149935</t>
  </si>
  <si>
    <t>SR17061200001578</t>
  </si>
  <si>
    <t>OR17061200066567</t>
  </si>
  <si>
    <t>150150</t>
  </si>
  <si>
    <t>SR17061200001579</t>
  </si>
  <si>
    <t>OR17061200066619</t>
  </si>
  <si>
    <t>151592</t>
  </si>
  <si>
    <t>SR17061200001600</t>
  </si>
  <si>
    <t>OR17061200066868</t>
  </si>
  <si>
    <t>152069</t>
  </si>
  <si>
    <t>SR17061200001611</t>
  </si>
  <si>
    <t>OR17061200066937</t>
  </si>
  <si>
    <t>152299</t>
  </si>
  <si>
    <t>SR17061200001618</t>
  </si>
  <si>
    <t>OR17061200066976</t>
  </si>
  <si>
    <t>152319</t>
  </si>
  <si>
    <t>2017061021001004270262839381</t>
  </si>
  <si>
    <t>SR17061200001619</t>
  </si>
  <si>
    <t>OR17061200066982</t>
  </si>
  <si>
    <t>18543</t>
  </si>
  <si>
    <t>SR17061200001620</t>
  </si>
  <si>
    <t>OR17061200066984</t>
  </si>
  <si>
    <t>152690</t>
  </si>
  <si>
    <t>SR17061200001622</t>
  </si>
  <si>
    <t>OR17061200067035</t>
  </si>
  <si>
    <t>152888</t>
  </si>
  <si>
    <t>SR17061200001623</t>
  </si>
  <si>
    <t>OR17061200067070</t>
  </si>
  <si>
    <t>154064</t>
  </si>
  <si>
    <t>SR17061200001641</t>
  </si>
  <si>
    <t>OR17061200067242</t>
  </si>
  <si>
    <t>154333</t>
  </si>
  <si>
    <t>SR17061200001648</t>
  </si>
  <si>
    <t>OR17061200067294</t>
  </si>
  <si>
    <t>154430</t>
  </si>
  <si>
    <t>SR17061200001650</t>
  </si>
  <si>
    <t>OR17061200067306</t>
  </si>
  <si>
    <t>154477</t>
  </si>
  <si>
    <t>SR17061200001653</t>
  </si>
  <si>
    <t>OR17061200067320</t>
  </si>
  <si>
    <t>154592</t>
  </si>
  <si>
    <t>SR17061200001654</t>
  </si>
  <si>
    <t>OR17061200067335</t>
  </si>
  <si>
    <t>154665</t>
  </si>
  <si>
    <t>SR17061200001656</t>
  </si>
  <si>
    <t>OR17061200067346</t>
  </si>
  <si>
    <t>154725</t>
  </si>
  <si>
    <t>SR17061200001658</t>
  </si>
  <si>
    <t>OR17061200067361</t>
  </si>
  <si>
    <t>154797</t>
  </si>
  <si>
    <t>SR17061200001661</t>
  </si>
  <si>
    <t>OR17061200067375</t>
  </si>
  <si>
    <t>155131</t>
  </si>
  <si>
    <t>SR17061200001670</t>
  </si>
  <si>
    <t>OR17061200067437</t>
  </si>
  <si>
    <t>155362</t>
  </si>
  <si>
    <t>SR17061200001676</t>
  </si>
  <si>
    <t>OR17061200067508</t>
  </si>
  <si>
    <t>155381</t>
  </si>
  <si>
    <t>SR17061200001677</t>
  </si>
  <si>
    <t>OR17061200067512</t>
  </si>
  <si>
    <t>155572</t>
  </si>
  <si>
    <t>SR17061200001685</t>
  </si>
  <si>
    <t>OR17061200067580</t>
  </si>
  <si>
    <t>155627</t>
  </si>
  <si>
    <t>SR17061200001691</t>
  </si>
  <si>
    <t>OR17061200067601</t>
  </si>
  <si>
    <t>156521</t>
  </si>
  <si>
    <t>SR17061200001702</t>
  </si>
  <si>
    <t>OR17061200067892</t>
  </si>
  <si>
    <t>156627</t>
  </si>
  <si>
    <t>SR17061200001703</t>
  </si>
  <si>
    <t>OR17061200067910</t>
  </si>
  <si>
    <t>158308</t>
  </si>
  <si>
    <t>SR17061200001727</t>
  </si>
  <si>
    <t>OR17061200068224</t>
  </si>
  <si>
    <t>159269</t>
  </si>
  <si>
    <t>SR17061200001738</t>
  </si>
  <si>
    <t>OR17061200068361</t>
  </si>
  <si>
    <t>160413</t>
  </si>
  <si>
    <t>SR17061200001758</t>
  </si>
  <si>
    <t>OR17061200068545</t>
  </si>
  <si>
    <t>160601</t>
  </si>
  <si>
    <t>SR17061200001760</t>
  </si>
  <si>
    <t>OR17061200068572</t>
  </si>
  <si>
    <t>160775</t>
  </si>
  <si>
    <t>SR17061200001763</t>
  </si>
  <si>
    <t>OR17061200068594</t>
  </si>
  <si>
    <t>160994</t>
  </si>
  <si>
    <t>SR17061200001767</t>
  </si>
  <si>
    <t>OR17061200068623</t>
  </si>
  <si>
    <t>161004</t>
  </si>
  <si>
    <t>SR17061200001768</t>
  </si>
  <si>
    <t>OR17061200068625</t>
  </si>
  <si>
    <t>161642</t>
  </si>
  <si>
    <t>SR17061200001777</t>
  </si>
  <si>
    <t>OR17061200068707</t>
  </si>
  <si>
    <t>22202</t>
  </si>
  <si>
    <t>2017061221001004730205834958</t>
  </si>
  <si>
    <t>1000081186</t>
  </si>
  <si>
    <t>SR17061200001790</t>
  </si>
  <si>
    <t>OR17061200068812</t>
  </si>
  <si>
    <t>SR17061200001791</t>
  </si>
  <si>
    <t>OR17061200068819</t>
  </si>
  <si>
    <t>SR17061200001793</t>
  </si>
  <si>
    <t>OR17061200068825</t>
  </si>
  <si>
    <t>SR17061200001797</t>
  </si>
  <si>
    <t>OR17061200068839</t>
  </si>
  <si>
    <t>SR17061200001798</t>
  </si>
  <si>
    <t>OR17061200068844</t>
  </si>
  <si>
    <t>22365</t>
  </si>
  <si>
    <t>2017061221001004190231249449</t>
  </si>
  <si>
    <t>0000379448</t>
  </si>
  <si>
    <t>SR17061200001811</t>
  </si>
  <si>
    <t>OR17061200068883</t>
  </si>
  <si>
    <t>SR17061200001813</t>
  </si>
  <si>
    <t>OR17061200068886</t>
  </si>
  <si>
    <t>SR17061200001818</t>
  </si>
  <si>
    <t>OR17061200068915</t>
  </si>
  <si>
    <t>162827</t>
  </si>
  <si>
    <t>SR17061200001823</t>
  </si>
  <si>
    <t>OR17061200068933</t>
  </si>
  <si>
    <t>163766</t>
  </si>
  <si>
    <t>SR17061200001851</t>
  </si>
  <si>
    <t>OR17061200069072</t>
  </si>
  <si>
    <t>164001</t>
  </si>
  <si>
    <t>SR17061200001855</t>
  </si>
  <si>
    <t>OR17061200069112</t>
  </si>
  <si>
    <t>164385</t>
  </si>
  <si>
    <t>SR17061200001867</t>
  </si>
  <si>
    <t>OR17061200069172</t>
  </si>
  <si>
    <t>164403</t>
  </si>
  <si>
    <t>SR17061200001869</t>
  </si>
  <si>
    <t>OR17061200069174</t>
  </si>
  <si>
    <t>164487</t>
  </si>
  <si>
    <t>SR17061200001872</t>
  </si>
  <si>
    <t>OR17061200069190</t>
  </si>
  <si>
    <t>164497</t>
  </si>
  <si>
    <t>SR17061200001873</t>
  </si>
  <si>
    <t>OR17061200069192</t>
  </si>
  <si>
    <t>164508</t>
  </si>
  <si>
    <t>SR17061200001874</t>
  </si>
  <si>
    <t>OR17061200069193</t>
  </si>
  <si>
    <t>164545</t>
  </si>
  <si>
    <t>SR17061200001877</t>
  </si>
  <si>
    <t>OR17061200069206</t>
  </si>
  <si>
    <t>22626</t>
  </si>
  <si>
    <t>2017061221001004290248573813</t>
  </si>
  <si>
    <t>1000081652</t>
  </si>
  <si>
    <t>SR17061200001881</t>
  </si>
  <si>
    <t>OR17061200069212</t>
  </si>
  <si>
    <t>SR17061200001882</t>
  </si>
  <si>
    <t>OR17061200069217</t>
  </si>
  <si>
    <t>SR17061200001884</t>
  </si>
  <si>
    <t>OR17061200069222</t>
  </si>
  <si>
    <t>164621</t>
  </si>
  <si>
    <t>SR17061200001885</t>
  </si>
  <si>
    <t>OR17061200069223</t>
  </si>
  <si>
    <t>164755</t>
  </si>
  <si>
    <t>SR17061200001893</t>
  </si>
  <si>
    <t>OR17061200069253</t>
  </si>
  <si>
    <t>164756</t>
  </si>
  <si>
    <t>SR17061200001894</t>
  </si>
  <si>
    <t>OR17061200069254</t>
  </si>
  <si>
    <t>支付宝退款调节表 2017-06-12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</si>
</sst>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yyyy/mm/dd\ hh:mm:ss"/>
    <numFmt numFmtId="177" formatCode="&quot;¥&quot;#,##0.00_);[Red]\(&quot;¥&quot;#,##0.00\)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6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zoomScaleNormal="100" zoomScaleSheetLayoutView="100" workbookViewId="0">
      <selection activeCell="K37" sqref="K37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s="1" customFormat="1" ht="15" customHeight="1">
      <c r="A2" s="43" t="s">
        <v>1</v>
      </c>
      <c r="B2" s="43"/>
      <c r="C2" s="43"/>
      <c r="D2" s="43"/>
      <c r="E2" s="43"/>
      <c r="F2" s="43"/>
      <c r="G2" s="43"/>
      <c r="H2" s="43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4" t="s">
        <v>0</v>
      </c>
      <c r="B8" s="44"/>
      <c r="C8" s="44"/>
      <c r="D8" s="44"/>
      <c r="E8" s="44"/>
      <c r="F8" s="44"/>
      <c r="G8" s="44"/>
      <c r="H8" s="44"/>
    </row>
    <row r="9" spans="1:8" s="2" customFormat="1" ht="14.25">
      <c r="A9" s="45" t="s">
        <v>12</v>
      </c>
      <c r="B9" s="45"/>
      <c r="C9" s="45"/>
      <c r="D9" s="45"/>
      <c r="E9" s="45"/>
      <c r="F9" s="45"/>
      <c r="G9" s="45"/>
      <c r="H9" s="45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4" t="s">
        <v>0</v>
      </c>
      <c r="B15" s="44"/>
      <c r="C15" s="44"/>
      <c r="D15" s="44"/>
      <c r="E15" s="44"/>
      <c r="F15" s="44"/>
      <c r="G15" s="44"/>
      <c r="H15" s="44"/>
    </row>
    <row r="16" spans="1:8" ht="14.25">
      <c r="A16" s="45" t="s">
        <v>14</v>
      </c>
      <c r="B16" s="45"/>
      <c r="C16" s="45"/>
      <c r="D16" s="45"/>
      <c r="E16" s="45"/>
      <c r="F16" s="45"/>
      <c r="G16" s="45"/>
      <c r="H16" s="45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4" t="s">
        <v>0</v>
      </c>
      <c r="B22" s="44"/>
      <c r="C22" s="44"/>
      <c r="D22" s="44"/>
      <c r="E22" s="44"/>
      <c r="F22" s="44"/>
      <c r="G22" s="44"/>
      <c r="H22" s="44"/>
    </row>
    <row r="23" spans="1:8" ht="17.100000000000001" customHeight="1">
      <c r="A23" s="45" t="s">
        <v>15</v>
      </c>
      <c r="B23" s="45"/>
      <c r="C23" s="45"/>
      <c r="D23" s="45"/>
      <c r="E23" s="45"/>
      <c r="F23" s="45"/>
      <c r="G23" s="45"/>
      <c r="H23" s="45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4" t="s">
        <v>0</v>
      </c>
      <c r="B29" s="44"/>
      <c r="C29" s="44"/>
      <c r="D29" s="44"/>
      <c r="E29" s="44"/>
      <c r="F29" s="44"/>
      <c r="G29" s="44"/>
      <c r="H29" s="44"/>
    </row>
    <row r="30" spans="1:8" ht="14.25">
      <c r="A30" s="45" t="s">
        <v>16</v>
      </c>
      <c r="B30" s="45"/>
      <c r="C30" s="45"/>
      <c r="D30" s="45"/>
      <c r="E30" s="45"/>
      <c r="F30" s="45"/>
      <c r="G30" s="45"/>
      <c r="H30" s="45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4" t="s">
        <v>17</v>
      </c>
      <c r="B37" s="44"/>
      <c r="C37" s="44"/>
      <c r="D37" s="44"/>
      <c r="E37" s="44"/>
      <c r="F37" s="44"/>
      <c r="G37" s="44"/>
      <c r="H37" s="44"/>
    </row>
    <row r="38" spans="1:8" ht="14.25">
      <c r="A38" s="44" t="s">
        <v>33</v>
      </c>
      <c r="B38" s="44"/>
      <c r="C38" s="44"/>
      <c r="D38" s="44"/>
      <c r="E38" s="44"/>
      <c r="F38" s="44"/>
      <c r="G38" s="44"/>
      <c r="H38" s="44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topLeftCell="A118" workbookViewId="0">
      <selection activeCell="E133" sqref="E133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</cols>
  <sheetData>
    <row r="1" spans="1:6">
      <c r="A1" s="47" t="s">
        <v>2480</v>
      </c>
      <c r="B1" s="47"/>
      <c r="C1" s="47"/>
      <c r="D1" s="47"/>
      <c r="E1" s="47"/>
      <c r="F1" s="47"/>
    </row>
    <row r="2" spans="1:6">
      <c r="A2" s="46" t="s">
        <v>23</v>
      </c>
      <c r="B2" s="46"/>
      <c r="C2" s="46"/>
      <c r="D2" s="46" t="s">
        <v>2493</v>
      </c>
      <c r="E2" s="46"/>
      <c r="F2" s="46"/>
    </row>
    <row r="3" spans="1:6">
      <c r="A3" s="12" t="s">
        <v>24</v>
      </c>
      <c r="B3" s="33" t="s">
        <v>25</v>
      </c>
      <c r="C3" s="12" t="s">
        <v>26</v>
      </c>
      <c r="D3" s="12" t="s">
        <v>24</v>
      </c>
      <c r="E3" s="33" t="s">
        <v>27</v>
      </c>
      <c r="F3" s="12" t="s">
        <v>26</v>
      </c>
    </row>
    <row r="4" spans="1:6">
      <c r="A4" s="13" t="s">
        <v>2489</v>
      </c>
      <c r="B4" s="34">
        <v>0</v>
      </c>
      <c r="C4" s="5"/>
      <c r="D4" s="13" t="s">
        <v>2494</v>
      </c>
      <c r="E4" s="34">
        <v>12</v>
      </c>
      <c r="F4" s="5"/>
    </row>
    <row r="5" spans="1:6">
      <c r="A5" s="13" t="s">
        <v>37</v>
      </c>
      <c r="B5" s="34">
        <v>0</v>
      </c>
      <c r="C5" s="5"/>
      <c r="D5" s="13" t="s">
        <v>2490</v>
      </c>
      <c r="E5" s="34">
        <v>0</v>
      </c>
      <c r="F5" s="5"/>
    </row>
    <row r="6" spans="1:6">
      <c r="A6" s="13" t="s">
        <v>38</v>
      </c>
      <c r="B6" s="34">
        <v>0</v>
      </c>
      <c r="C6" s="5"/>
      <c r="D6" s="13" t="s">
        <v>2491</v>
      </c>
      <c r="E6" s="34">
        <v>0</v>
      </c>
      <c r="F6" s="5"/>
    </row>
    <row r="7" spans="1:6">
      <c r="A7" s="13" t="s">
        <v>28</v>
      </c>
      <c r="B7" s="34">
        <v>0</v>
      </c>
      <c r="C7" s="13" t="s">
        <v>31</v>
      </c>
      <c r="D7" s="13" t="s">
        <v>2492</v>
      </c>
      <c r="E7" s="34">
        <v>0</v>
      </c>
      <c r="F7" s="5"/>
    </row>
    <row r="8" spans="1:6">
      <c r="A8" s="13" t="s">
        <v>32</v>
      </c>
      <c r="B8" s="34">
        <v>0</v>
      </c>
      <c r="C8" s="13" t="s">
        <v>31</v>
      </c>
      <c r="D8" s="13" t="s">
        <v>2495</v>
      </c>
      <c r="E8" s="34">
        <v>10</v>
      </c>
      <c r="F8" s="5"/>
    </row>
    <row r="9" spans="1:6">
      <c r="A9" s="5"/>
      <c r="B9" s="34"/>
      <c r="C9" s="5"/>
      <c r="D9" s="5"/>
      <c r="E9" s="34"/>
      <c r="F9" s="5"/>
    </row>
    <row r="10" spans="1:6">
      <c r="A10" s="13" t="s">
        <v>30</v>
      </c>
      <c r="B10" s="35">
        <f>B4-B5+B6-B7+B8</f>
        <v>0</v>
      </c>
      <c r="C10" s="5"/>
      <c r="D10" s="13" t="s">
        <v>29</v>
      </c>
      <c r="E10" s="35">
        <f>E4+E5-E6-E7-E8</f>
        <v>2</v>
      </c>
      <c r="F10" s="5"/>
    </row>
    <row r="14" spans="1:6">
      <c r="A14" s="47" t="s">
        <v>2481</v>
      </c>
      <c r="B14" s="47"/>
      <c r="C14" s="47"/>
      <c r="D14" s="47"/>
      <c r="E14" s="47"/>
      <c r="F14" s="47"/>
    </row>
    <row r="15" spans="1:6">
      <c r="A15" s="46" t="s">
        <v>23</v>
      </c>
      <c r="B15" s="46"/>
      <c r="C15" s="46"/>
      <c r="D15" s="46" t="s">
        <v>2493</v>
      </c>
      <c r="E15" s="46"/>
      <c r="F15" s="46"/>
    </row>
    <row r="16" spans="1:6">
      <c r="A16" s="12" t="s">
        <v>24</v>
      </c>
      <c r="B16" s="33" t="s">
        <v>25</v>
      </c>
      <c r="C16" s="12" t="s">
        <v>26</v>
      </c>
      <c r="D16" s="12" t="s">
        <v>24</v>
      </c>
      <c r="E16" s="33" t="s">
        <v>25</v>
      </c>
      <c r="F16" s="12" t="s">
        <v>26</v>
      </c>
    </row>
    <row r="17" spans="1:6">
      <c r="A17" s="13" t="s">
        <v>2489</v>
      </c>
      <c r="B17" s="34">
        <v>1001</v>
      </c>
      <c r="C17" s="5"/>
      <c r="D17" s="13" t="s">
        <v>2494</v>
      </c>
      <c r="E17" s="34">
        <v>1001</v>
      </c>
      <c r="F17" s="5"/>
    </row>
    <row r="18" spans="1:6">
      <c r="A18" s="13" t="s">
        <v>37</v>
      </c>
      <c r="B18" s="34">
        <v>0</v>
      </c>
      <c r="C18" s="5"/>
      <c r="D18" s="13" t="s">
        <v>2490</v>
      </c>
      <c r="E18" s="34">
        <v>0</v>
      </c>
      <c r="F18" s="5"/>
    </row>
    <row r="19" spans="1:6">
      <c r="A19" s="13" t="s">
        <v>38</v>
      </c>
      <c r="B19" s="34">
        <v>0</v>
      </c>
      <c r="C19" s="5"/>
      <c r="D19" s="13" t="s">
        <v>2491</v>
      </c>
      <c r="E19" s="34">
        <v>0</v>
      </c>
      <c r="F19" s="5"/>
    </row>
    <row r="20" spans="1:6">
      <c r="A20" s="13" t="s">
        <v>28</v>
      </c>
      <c r="B20" s="34">
        <v>0</v>
      </c>
      <c r="C20" s="13" t="s">
        <v>31</v>
      </c>
      <c r="D20" s="13" t="s">
        <v>2492</v>
      </c>
      <c r="E20" s="34">
        <v>0</v>
      </c>
      <c r="F20" s="5"/>
    </row>
    <row r="21" spans="1:6">
      <c r="A21" s="13" t="s">
        <v>32</v>
      </c>
      <c r="B21" s="34">
        <v>0</v>
      </c>
      <c r="C21" s="13" t="s">
        <v>31</v>
      </c>
      <c r="D21" s="13" t="s">
        <v>2495</v>
      </c>
      <c r="E21" s="34">
        <v>0</v>
      </c>
      <c r="F21" s="5"/>
    </row>
    <row r="22" spans="1:6">
      <c r="A22" s="5"/>
      <c r="B22" s="34"/>
      <c r="C22" s="5"/>
      <c r="D22" s="5"/>
      <c r="E22" s="34"/>
      <c r="F22" s="5"/>
    </row>
    <row r="23" spans="1:6">
      <c r="A23" s="13" t="s">
        <v>30</v>
      </c>
      <c r="B23" s="35">
        <f>B17-B18+B19-B20+B21</f>
        <v>1001</v>
      </c>
      <c r="C23" s="5"/>
      <c r="D23" s="13" t="s">
        <v>29</v>
      </c>
      <c r="E23" s="35">
        <f>E17+E18-E19-E20-E21</f>
        <v>1001</v>
      </c>
      <c r="F23" s="5"/>
    </row>
    <row r="27" spans="1:6" s="2" customFormat="1">
      <c r="A27" s="47" t="s">
        <v>2482</v>
      </c>
      <c r="B27" s="47"/>
      <c r="C27" s="47"/>
      <c r="D27" s="47"/>
      <c r="E27" s="47"/>
      <c r="F27" s="47"/>
    </row>
    <row r="28" spans="1:6">
      <c r="A28" s="46" t="s">
        <v>23</v>
      </c>
      <c r="B28" s="46"/>
      <c r="C28" s="46"/>
      <c r="D28" s="46" t="s">
        <v>2493</v>
      </c>
      <c r="E28" s="46"/>
      <c r="F28" s="46"/>
    </row>
    <row r="29" spans="1:6">
      <c r="A29" s="12" t="s">
        <v>24</v>
      </c>
      <c r="B29" s="33" t="s">
        <v>25</v>
      </c>
      <c r="C29" s="12" t="s">
        <v>26</v>
      </c>
      <c r="D29" s="12" t="s">
        <v>24</v>
      </c>
      <c r="E29" s="33" t="s">
        <v>25</v>
      </c>
      <c r="F29" s="12" t="s">
        <v>26</v>
      </c>
    </row>
    <row r="30" spans="1:6">
      <c r="A30" s="13" t="s">
        <v>2489</v>
      </c>
      <c r="B30" s="34">
        <v>0</v>
      </c>
      <c r="C30" s="5"/>
      <c r="D30" s="13" t="s">
        <v>2494</v>
      </c>
      <c r="E30" s="34">
        <v>0</v>
      </c>
      <c r="F30" s="5"/>
    </row>
    <row r="31" spans="1:6">
      <c r="A31" s="13" t="s">
        <v>37</v>
      </c>
      <c r="B31" s="34">
        <v>0</v>
      </c>
      <c r="C31" s="5"/>
      <c r="D31" s="13" t="s">
        <v>2490</v>
      </c>
      <c r="E31" s="34">
        <v>0</v>
      </c>
      <c r="F31" s="5"/>
    </row>
    <row r="32" spans="1:6">
      <c r="A32" s="13" t="s">
        <v>38</v>
      </c>
      <c r="B32" s="34">
        <v>0</v>
      </c>
      <c r="C32" s="5"/>
      <c r="D32" s="13" t="s">
        <v>2491</v>
      </c>
      <c r="E32" s="34">
        <v>0</v>
      </c>
      <c r="F32" s="5"/>
    </row>
    <row r="33" spans="1:6">
      <c r="A33" s="13" t="s">
        <v>28</v>
      </c>
      <c r="B33" s="34">
        <v>0</v>
      </c>
      <c r="C33" s="13" t="s">
        <v>31</v>
      </c>
      <c r="D33" s="13" t="s">
        <v>2492</v>
      </c>
      <c r="E33" s="34">
        <v>0</v>
      </c>
      <c r="F33" s="5"/>
    </row>
    <row r="34" spans="1:6">
      <c r="A34" s="13" t="s">
        <v>32</v>
      </c>
      <c r="B34" s="34">
        <v>0</v>
      </c>
      <c r="C34" s="13" t="s">
        <v>31</v>
      </c>
      <c r="D34" s="13" t="s">
        <v>2495</v>
      </c>
      <c r="E34" s="34">
        <v>0</v>
      </c>
      <c r="F34" s="5"/>
    </row>
    <row r="35" spans="1:6">
      <c r="A35" s="5"/>
      <c r="B35" s="34"/>
      <c r="C35" s="5"/>
      <c r="D35" s="5"/>
      <c r="E35" s="34"/>
      <c r="F35" s="5"/>
    </row>
    <row r="36" spans="1:6">
      <c r="A36" s="13" t="s">
        <v>30</v>
      </c>
      <c r="B36" s="35">
        <f>B30-B31+B32-B33+B34</f>
        <v>0</v>
      </c>
      <c r="C36" s="5"/>
      <c r="D36" s="13" t="s">
        <v>29</v>
      </c>
      <c r="E36" s="35">
        <f>E30+E31-E32-E33-E34</f>
        <v>0</v>
      </c>
      <c r="F36" s="5"/>
    </row>
    <row r="40" spans="1:6" s="2" customFormat="1">
      <c r="A40" s="47" t="s">
        <v>36</v>
      </c>
      <c r="B40" s="47"/>
      <c r="C40" s="47"/>
      <c r="D40" s="47"/>
      <c r="E40" s="47"/>
      <c r="F40" s="47"/>
    </row>
    <row r="41" spans="1:6">
      <c r="A41" s="46" t="s">
        <v>23</v>
      </c>
      <c r="B41" s="46"/>
      <c r="C41" s="46"/>
      <c r="D41" s="46" t="s">
        <v>2493</v>
      </c>
      <c r="E41" s="46"/>
      <c r="F41" s="46"/>
    </row>
    <row r="42" spans="1:6">
      <c r="A42" s="12" t="s">
        <v>24</v>
      </c>
      <c r="B42" s="33" t="s">
        <v>25</v>
      </c>
      <c r="C42" s="12" t="s">
        <v>26</v>
      </c>
      <c r="D42" s="12" t="s">
        <v>24</v>
      </c>
      <c r="E42" s="33" t="s">
        <v>25</v>
      </c>
      <c r="F42" s="12" t="s">
        <v>26</v>
      </c>
    </row>
    <row r="43" spans="1:6">
      <c r="A43" s="13" t="s">
        <v>2489</v>
      </c>
      <c r="B43" s="34">
        <v>10144</v>
      </c>
      <c r="C43" s="5"/>
      <c r="D43" s="13" t="s">
        <v>2494</v>
      </c>
      <c r="E43" s="34">
        <v>10144</v>
      </c>
      <c r="F43" s="5"/>
    </row>
    <row r="44" spans="1:6">
      <c r="A44" s="13" t="s">
        <v>37</v>
      </c>
      <c r="B44" s="34">
        <v>0</v>
      </c>
      <c r="C44" s="5"/>
      <c r="D44" s="13" t="s">
        <v>2490</v>
      </c>
      <c r="E44" s="34">
        <v>0</v>
      </c>
      <c r="F44" s="5"/>
    </row>
    <row r="45" spans="1:6">
      <c r="A45" s="13" t="s">
        <v>38</v>
      </c>
      <c r="B45" s="34">
        <v>0</v>
      </c>
      <c r="C45" s="5"/>
      <c r="D45" s="13" t="s">
        <v>2491</v>
      </c>
      <c r="E45" s="34">
        <v>0</v>
      </c>
      <c r="F45" s="5"/>
    </row>
    <row r="46" spans="1:6">
      <c r="A46" s="13" t="s">
        <v>28</v>
      </c>
      <c r="B46" s="34">
        <v>0</v>
      </c>
      <c r="C46" s="13" t="s">
        <v>31</v>
      </c>
      <c r="D46" s="13" t="s">
        <v>2492</v>
      </c>
      <c r="E46" s="34">
        <v>0</v>
      </c>
      <c r="F46" s="5"/>
    </row>
    <row r="47" spans="1:6">
      <c r="A47" s="13" t="s">
        <v>32</v>
      </c>
      <c r="B47" s="34">
        <v>0</v>
      </c>
      <c r="C47" s="13" t="s">
        <v>31</v>
      </c>
      <c r="D47" s="13" t="s">
        <v>2495</v>
      </c>
      <c r="E47" s="34">
        <v>0</v>
      </c>
      <c r="F47" s="5"/>
    </row>
    <row r="48" spans="1:6">
      <c r="A48" s="5"/>
      <c r="B48" s="34"/>
      <c r="C48" s="5"/>
      <c r="D48" s="5"/>
      <c r="E48" s="34"/>
      <c r="F48" s="5"/>
    </row>
    <row r="49" spans="1:6">
      <c r="A49" s="13" t="s">
        <v>30</v>
      </c>
      <c r="B49" s="35">
        <f>B43-B44+B45-B46+B47</f>
        <v>10144</v>
      </c>
      <c r="C49" s="5"/>
      <c r="D49" s="13" t="s">
        <v>29</v>
      </c>
      <c r="E49" s="35">
        <f>E43+E44-E45-E46-E47</f>
        <v>10144</v>
      </c>
      <c r="F49" s="5"/>
    </row>
    <row r="53" spans="1:6" s="2" customFormat="1">
      <c r="A53" s="47" t="s">
        <v>2483</v>
      </c>
      <c r="B53" s="47"/>
      <c r="C53" s="47"/>
      <c r="D53" s="47"/>
      <c r="E53" s="47"/>
      <c r="F53" s="47"/>
    </row>
    <row r="54" spans="1:6">
      <c r="A54" s="46" t="s">
        <v>23</v>
      </c>
      <c r="B54" s="46"/>
      <c r="C54" s="46"/>
      <c r="D54" s="46" t="s">
        <v>2493</v>
      </c>
      <c r="E54" s="46"/>
      <c r="F54" s="46"/>
    </row>
    <row r="55" spans="1:6">
      <c r="A55" s="12" t="s">
        <v>24</v>
      </c>
      <c r="B55" s="33" t="s">
        <v>25</v>
      </c>
      <c r="C55" s="12" t="s">
        <v>26</v>
      </c>
      <c r="D55" s="12" t="s">
        <v>24</v>
      </c>
      <c r="E55" s="33" t="s">
        <v>25</v>
      </c>
      <c r="F55" s="12" t="s">
        <v>26</v>
      </c>
    </row>
    <row r="56" spans="1:6">
      <c r="A56" s="13" t="s">
        <v>2489</v>
      </c>
      <c r="B56" s="34">
        <v>11446</v>
      </c>
      <c r="C56" s="5"/>
      <c r="D56" s="13" t="s">
        <v>2494</v>
      </c>
      <c r="E56" s="34">
        <v>11446</v>
      </c>
      <c r="F56" s="5"/>
    </row>
    <row r="57" spans="1:6">
      <c r="A57" s="13" t="s">
        <v>37</v>
      </c>
      <c r="B57" s="34">
        <v>0</v>
      </c>
      <c r="C57" s="5"/>
      <c r="D57" s="13" t="s">
        <v>2490</v>
      </c>
      <c r="E57" s="34">
        <v>0</v>
      </c>
      <c r="F57" s="5"/>
    </row>
    <row r="58" spans="1:6">
      <c r="A58" s="13" t="s">
        <v>38</v>
      </c>
      <c r="B58" s="34">
        <v>0</v>
      </c>
      <c r="C58" s="5"/>
      <c r="D58" s="13" t="s">
        <v>2491</v>
      </c>
      <c r="E58" s="34">
        <v>0</v>
      </c>
      <c r="F58" s="5"/>
    </row>
    <row r="59" spans="1:6">
      <c r="A59" s="13" t="s">
        <v>28</v>
      </c>
      <c r="B59" s="34">
        <v>0</v>
      </c>
      <c r="C59" s="13" t="s">
        <v>31</v>
      </c>
      <c r="D59" s="13" t="s">
        <v>2492</v>
      </c>
      <c r="E59" s="34">
        <v>0</v>
      </c>
      <c r="F59" s="5"/>
    </row>
    <row r="60" spans="1:6">
      <c r="A60" s="13" t="s">
        <v>32</v>
      </c>
      <c r="B60" s="34">
        <v>0</v>
      </c>
      <c r="C60" s="13" t="s">
        <v>31</v>
      </c>
      <c r="D60" s="13" t="s">
        <v>2495</v>
      </c>
      <c r="E60" s="34">
        <v>0</v>
      </c>
      <c r="F60" s="5"/>
    </row>
    <row r="61" spans="1:6">
      <c r="A61" s="5"/>
      <c r="B61" s="34"/>
      <c r="C61" s="5"/>
      <c r="D61" s="5"/>
      <c r="E61" s="34"/>
      <c r="F61" s="5"/>
    </row>
    <row r="62" spans="1:6">
      <c r="A62" s="13" t="s">
        <v>30</v>
      </c>
      <c r="B62" s="35">
        <f>B56-B57+B58-B59+B60</f>
        <v>11446</v>
      </c>
      <c r="C62" s="5"/>
      <c r="D62" s="13" t="s">
        <v>29</v>
      </c>
      <c r="E62" s="35">
        <f>E56+E57-E58-E59-E60</f>
        <v>11446</v>
      </c>
      <c r="F62" s="5"/>
    </row>
    <row r="66" spans="1:6" s="2" customFormat="1">
      <c r="A66" s="47" t="s">
        <v>2484</v>
      </c>
      <c r="B66" s="47"/>
      <c r="C66" s="47"/>
      <c r="D66" s="47"/>
      <c r="E66" s="47"/>
      <c r="F66" s="47"/>
    </row>
    <row r="67" spans="1:6">
      <c r="A67" s="46" t="s">
        <v>23</v>
      </c>
      <c r="B67" s="46"/>
      <c r="C67" s="46"/>
      <c r="D67" s="46" t="s">
        <v>2493</v>
      </c>
      <c r="E67" s="46"/>
      <c r="F67" s="46"/>
    </row>
    <row r="68" spans="1:6">
      <c r="A68" s="12" t="s">
        <v>24</v>
      </c>
      <c r="B68" s="33" t="s">
        <v>25</v>
      </c>
      <c r="C68" s="12" t="s">
        <v>26</v>
      </c>
      <c r="D68" s="12" t="s">
        <v>24</v>
      </c>
      <c r="E68" s="33" t="s">
        <v>25</v>
      </c>
      <c r="F68" s="12" t="s">
        <v>26</v>
      </c>
    </row>
    <row r="69" spans="1:6">
      <c r="A69" s="13" t="s">
        <v>2489</v>
      </c>
      <c r="B69" s="34">
        <v>24555</v>
      </c>
      <c r="C69" s="5"/>
      <c r="D69" s="13" t="s">
        <v>2494</v>
      </c>
      <c r="E69" s="34">
        <v>24555</v>
      </c>
      <c r="F69" s="5"/>
    </row>
    <row r="70" spans="1:6">
      <c r="A70" s="13" t="s">
        <v>37</v>
      </c>
      <c r="B70" s="34">
        <v>0</v>
      </c>
      <c r="C70" s="5"/>
      <c r="D70" s="13" t="s">
        <v>2490</v>
      </c>
      <c r="E70" s="34">
        <v>0</v>
      </c>
      <c r="F70" s="5"/>
    </row>
    <row r="71" spans="1:6">
      <c r="A71" s="13" t="s">
        <v>38</v>
      </c>
      <c r="B71" s="34">
        <v>0</v>
      </c>
      <c r="C71" s="5"/>
      <c r="D71" s="13" t="s">
        <v>2491</v>
      </c>
      <c r="E71" s="34">
        <v>0</v>
      </c>
      <c r="F71" s="5"/>
    </row>
    <row r="72" spans="1:6">
      <c r="A72" s="13" t="s">
        <v>28</v>
      </c>
      <c r="B72" s="34">
        <v>0</v>
      </c>
      <c r="C72" s="13" t="s">
        <v>31</v>
      </c>
      <c r="D72" s="13" t="s">
        <v>2492</v>
      </c>
      <c r="E72" s="34">
        <v>0</v>
      </c>
      <c r="F72" s="5"/>
    </row>
    <row r="73" spans="1:6">
      <c r="A73" s="13" t="s">
        <v>32</v>
      </c>
      <c r="B73" s="34">
        <v>0</v>
      </c>
      <c r="C73" s="13" t="s">
        <v>31</v>
      </c>
      <c r="D73" s="13" t="s">
        <v>2495</v>
      </c>
      <c r="E73" s="34">
        <v>0</v>
      </c>
      <c r="F73" s="5"/>
    </row>
    <row r="74" spans="1:6">
      <c r="A74" s="5"/>
      <c r="B74" s="34"/>
      <c r="C74" s="5"/>
      <c r="D74" s="5"/>
      <c r="E74" s="34"/>
      <c r="F74" s="5"/>
    </row>
    <row r="75" spans="1:6">
      <c r="A75" s="13" t="s">
        <v>30</v>
      </c>
      <c r="B75" s="35">
        <f>B69-B70+B71-B72+B73</f>
        <v>24555</v>
      </c>
      <c r="C75" s="5"/>
      <c r="D75" s="13" t="s">
        <v>29</v>
      </c>
      <c r="E75" s="35">
        <f>E69+E70-E71-E72-E73</f>
        <v>24555</v>
      </c>
      <c r="F75" s="5"/>
    </row>
    <row r="79" spans="1:6">
      <c r="A79" s="47" t="s">
        <v>2485</v>
      </c>
      <c r="B79" s="47"/>
      <c r="C79" s="47"/>
      <c r="D79" s="47"/>
      <c r="E79" s="47"/>
      <c r="F79" s="47"/>
    </row>
    <row r="80" spans="1:6">
      <c r="A80" s="46" t="s">
        <v>23</v>
      </c>
      <c r="B80" s="46"/>
      <c r="C80" s="46"/>
      <c r="D80" s="46" t="s">
        <v>2493</v>
      </c>
      <c r="E80" s="46"/>
      <c r="F80" s="46"/>
    </row>
    <row r="81" spans="1:6">
      <c r="A81" s="12" t="s">
        <v>24</v>
      </c>
      <c r="B81" s="33" t="s">
        <v>25</v>
      </c>
      <c r="C81" s="12" t="s">
        <v>26</v>
      </c>
      <c r="D81" s="12" t="s">
        <v>24</v>
      </c>
      <c r="E81" s="33" t="s">
        <v>25</v>
      </c>
      <c r="F81" s="12" t="s">
        <v>26</v>
      </c>
    </row>
    <row r="82" spans="1:6">
      <c r="A82" s="13" t="s">
        <v>2489</v>
      </c>
      <c r="B82" s="34">
        <v>20168</v>
      </c>
      <c r="C82" s="5"/>
      <c r="D82" s="13" t="s">
        <v>2494</v>
      </c>
      <c r="E82" s="34">
        <v>20168</v>
      </c>
      <c r="F82" s="5"/>
    </row>
    <row r="83" spans="1:6">
      <c r="A83" s="13" t="s">
        <v>37</v>
      </c>
      <c r="B83" s="34">
        <v>0</v>
      </c>
      <c r="C83" s="5"/>
      <c r="D83" s="13" t="s">
        <v>2490</v>
      </c>
      <c r="E83" s="34">
        <v>0</v>
      </c>
      <c r="F83" s="5"/>
    </row>
    <row r="84" spans="1:6">
      <c r="A84" s="13" t="s">
        <v>38</v>
      </c>
      <c r="B84" s="34">
        <v>0</v>
      </c>
      <c r="C84" s="5"/>
      <c r="D84" s="13" t="s">
        <v>2491</v>
      </c>
      <c r="E84" s="34">
        <v>0</v>
      </c>
      <c r="F84" s="5"/>
    </row>
    <row r="85" spans="1:6">
      <c r="A85" s="13" t="s">
        <v>28</v>
      </c>
      <c r="B85" s="34">
        <v>0</v>
      </c>
      <c r="C85" s="13" t="s">
        <v>31</v>
      </c>
      <c r="D85" s="13" t="s">
        <v>2492</v>
      </c>
      <c r="E85" s="34">
        <v>0</v>
      </c>
      <c r="F85" s="5"/>
    </row>
    <row r="86" spans="1:6">
      <c r="A86" s="13" t="s">
        <v>32</v>
      </c>
      <c r="B86" s="34">
        <v>0</v>
      </c>
      <c r="C86" s="13" t="s">
        <v>31</v>
      </c>
      <c r="D86" s="13" t="s">
        <v>2495</v>
      </c>
      <c r="E86" s="34">
        <v>0</v>
      </c>
      <c r="F86" s="5"/>
    </row>
    <row r="87" spans="1:6">
      <c r="A87" s="5"/>
      <c r="B87" s="34"/>
      <c r="C87" s="5"/>
      <c r="D87" s="5"/>
      <c r="E87" s="34"/>
      <c r="F87" s="5"/>
    </row>
    <row r="88" spans="1:6">
      <c r="A88" s="13" t="s">
        <v>30</v>
      </c>
      <c r="B88" s="35">
        <f>B82-B83+B84-B85+B86</f>
        <v>20168</v>
      </c>
      <c r="C88" s="5"/>
      <c r="D88" s="13" t="s">
        <v>29</v>
      </c>
      <c r="E88" s="35">
        <f>E82+E83-E84-E85-E86</f>
        <v>20168</v>
      </c>
      <c r="F88" s="5"/>
    </row>
    <row r="92" spans="1:6">
      <c r="A92" s="47" t="s">
        <v>2486</v>
      </c>
      <c r="B92" s="47"/>
      <c r="C92" s="47"/>
      <c r="D92" s="47"/>
      <c r="E92" s="47"/>
      <c r="F92" s="47"/>
    </row>
    <row r="93" spans="1:6">
      <c r="A93" s="46" t="s">
        <v>23</v>
      </c>
      <c r="B93" s="46"/>
      <c r="C93" s="46"/>
      <c r="D93" s="46" t="s">
        <v>2493</v>
      </c>
      <c r="E93" s="46"/>
      <c r="F93" s="46"/>
    </row>
    <row r="94" spans="1:6">
      <c r="A94" s="12" t="s">
        <v>24</v>
      </c>
      <c r="B94" s="33" t="s">
        <v>25</v>
      </c>
      <c r="C94" s="12" t="s">
        <v>26</v>
      </c>
      <c r="D94" s="12" t="s">
        <v>24</v>
      </c>
      <c r="E94" s="33" t="s">
        <v>25</v>
      </c>
      <c r="F94" s="12" t="s">
        <v>26</v>
      </c>
    </row>
    <row r="95" spans="1:6">
      <c r="A95" s="13" t="s">
        <v>2489</v>
      </c>
      <c r="B95" s="34">
        <v>27825</v>
      </c>
      <c r="C95" s="5"/>
      <c r="D95" s="13" t="s">
        <v>2494</v>
      </c>
      <c r="E95" s="34">
        <v>27825</v>
      </c>
      <c r="F95" s="5"/>
    </row>
    <row r="96" spans="1:6">
      <c r="A96" s="13" t="s">
        <v>37</v>
      </c>
      <c r="B96" s="34">
        <v>0</v>
      </c>
      <c r="C96" s="5"/>
      <c r="D96" s="13" t="s">
        <v>2490</v>
      </c>
      <c r="E96" s="34">
        <v>0</v>
      </c>
      <c r="F96" s="5"/>
    </row>
    <row r="97" spans="1:6">
      <c r="A97" s="13" t="s">
        <v>38</v>
      </c>
      <c r="B97" s="34">
        <v>0</v>
      </c>
      <c r="C97" s="5"/>
      <c r="D97" s="13" t="s">
        <v>2491</v>
      </c>
      <c r="E97" s="34">
        <v>0</v>
      </c>
      <c r="F97" s="5"/>
    </row>
    <row r="98" spans="1:6">
      <c r="A98" s="13" t="s">
        <v>28</v>
      </c>
      <c r="B98" s="34">
        <v>0</v>
      </c>
      <c r="C98" s="13" t="s">
        <v>31</v>
      </c>
      <c r="D98" s="13" t="s">
        <v>2492</v>
      </c>
      <c r="E98" s="34">
        <v>0</v>
      </c>
      <c r="F98" s="5"/>
    </row>
    <row r="99" spans="1:6">
      <c r="A99" s="13" t="s">
        <v>32</v>
      </c>
      <c r="B99" s="34">
        <v>0</v>
      </c>
      <c r="C99" s="13" t="s">
        <v>31</v>
      </c>
      <c r="D99" s="13" t="s">
        <v>2495</v>
      </c>
      <c r="E99" s="34">
        <v>0</v>
      </c>
      <c r="F99" s="5"/>
    </row>
    <row r="100" spans="1:6">
      <c r="A100" s="5"/>
      <c r="B100" s="34"/>
      <c r="C100" s="5"/>
      <c r="D100" s="5"/>
      <c r="E100" s="34"/>
      <c r="F100" s="5"/>
    </row>
    <row r="101" spans="1:6">
      <c r="A101" s="13" t="s">
        <v>30</v>
      </c>
      <c r="B101" s="35">
        <f>B95-B96+B97-B98+B99</f>
        <v>27825</v>
      </c>
      <c r="C101" s="5"/>
      <c r="D101" s="13" t="s">
        <v>29</v>
      </c>
      <c r="E101" s="35">
        <f>E95+E96-E97-E98-E99</f>
        <v>27825</v>
      </c>
      <c r="F101" s="5"/>
    </row>
    <row r="105" spans="1:6">
      <c r="A105" s="47" t="s">
        <v>2487</v>
      </c>
      <c r="B105" s="47"/>
      <c r="C105" s="47"/>
      <c r="D105" s="47"/>
      <c r="E105" s="47"/>
      <c r="F105" s="47"/>
    </row>
    <row r="106" spans="1:6">
      <c r="A106" s="46" t="s">
        <v>23</v>
      </c>
      <c r="B106" s="46"/>
      <c r="C106" s="46"/>
      <c r="D106" s="46" t="s">
        <v>2493</v>
      </c>
      <c r="E106" s="46"/>
      <c r="F106" s="46"/>
    </row>
    <row r="107" spans="1:6">
      <c r="A107" s="12" t="s">
        <v>24</v>
      </c>
      <c r="B107" s="33" t="s">
        <v>25</v>
      </c>
      <c r="C107" s="12" t="s">
        <v>26</v>
      </c>
      <c r="D107" s="12" t="s">
        <v>24</v>
      </c>
      <c r="E107" s="33" t="s">
        <v>25</v>
      </c>
      <c r="F107" s="12" t="s">
        <v>26</v>
      </c>
    </row>
    <row r="108" spans="1:6">
      <c r="A108" s="13" t="s">
        <v>2489</v>
      </c>
      <c r="B108" s="34">
        <v>19524</v>
      </c>
      <c r="C108" s="5"/>
      <c r="D108" s="13" t="s">
        <v>2494</v>
      </c>
      <c r="E108" s="34">
        <v>19524</v>
      </c>
      <c r="F108" s="5"/>
    </row>
    <row r="109" spans="1:6">
      <c r="A109" s="13" t="s">
        <v>37</v>
      </c>
      <c r="B109" s="34">
        <v>0</v>
      </c>
      <c r="C109" s="5"/>
      <c r="D109" s="13" t="s">
        <v>2490</v>
      </c>
      <c r="E109" s="34">
        <v>0</v>
      </c>
      <c r="F109" s="5"/>
    </row>
    <row r="110" spans="1:6">
      <c r="A110" s="13" t="s">
        <v>38</v>
      </c>
      <c r="B110" s="34">
        <v>0</v>
      </c>
      <c r="C110" s="5"/>
      <c r="D110" s="13" t="s">
        <v>2491</v>
      </c>
      <c r="E110" s="34">
        <v>0</v>
      </c>
      <c r="F110" s="5"/>
    </row>
    <row r="111" spans="1:6">
      <c r="A111" s="13" t="s">
        <v>28</v>
      </c>
      <c r="B111" s="34">
        <v>0</v>
      </c>
      <c r="C111" s="13" t="s">
        <v>31</v>
      </c>
      <c r="D111" s="13" t="s">
        <v>2492</v>
      </c>
      <c r="E111" s="34">
        <v>0</v>
      </c>
      <c r="F111" s="5"/>
    </row>
    <row r="112" spans="1:6">
      <c r="A112" s="13" t="s">
        <v>32</v>
      </c>
      <c r="B112" s="34">
        <v>0</v>
      </c>
      <c r="C112" s="13" t="s">
        <v>31</v>
      </c>
      <c r="D112" s="13" t="s">
        <v>2495</v>
      </c>
      <c r="E112" s="34">
        <v>0</v>
      </c>
      <c r="F112" s="5"/>
    </row>
    <row r="113" spans="1:6">
      <c r="A113" s="5"/>
      <c r="B113" s="34"/>
      <c r="C113" s="5"/>
      <c r="D113" s="5"/>
      <c r="E113" s="34"/>
      <c r="F113" s="5"/>
    </row>
    <row r="114" spans="1:6">
      <c r="A114" s="13" t="s">
        <v>30</v>
      </c>
      <c r="B114" s="35">
        <f>B108-B109+B110-B111+B112</f>
        <v>19524</v>
      </c>
      <c r="C114" s="5"/>
      <c r="D114" s="13" t="s">
        <v>29</v>
      </c>
      <c r="E114" s="35">
        <f>E108+E109-E110-E111-E112</f>
        <v>19524</v>
      </c>
      <c r="F114" s="5"/>
    </row>
    <row r="118" spans="1:6">
      <c r="A118" s="47" t="s">
        <v>2488</v>
      </c>
      <c r="B118" s="47"/>
      <c r="C118" s="47"/>
      <c r="D118" s="47"/>
      <c r="E118" s="47"/>
      <c r="F118" s="47"/>
    </row>
    <row r="119" spans="1:6">
      <c r="A119" s="46" t="s">
        <v>23</v>
      </c>
      <c r="B119" s="46"/>
      <c r="C119" s="46"/>
      <c r="D119" s="46" t="s">
        <v>2493</v>
      </c>
      <c r="E119" s="46"/>
      <c r="F119" s="46"/>
    </row>
    <row r="120" spans="1:6">
      <c r="A120" s="12" t="s">
        <v>24</v>
      </c>
      <c r="B120" s="33" t="s">
        <v>25</v>
      </c>
      <c r="C120" s="12" t="s">
        <v>26</v>
      </c>
      <c r="D120" s="12" t="s">
        <v>24</v>
      </c>
      <c r="E120" s="33" t="s">
        <v>25</v>
      </c>
      <c r="F120" s="12" t="s">
        <v>26</v>
      </c>
    </row>
    <row r="121" spans="1:6">
      <c r="A121" s="13" t="s">
        <v>2489</v>
      </c>
      <c r="B121" s="34">
        <v>7766</v>
      </c>
      <c r="C121" s="5"/>
      <c r="D121" s="13" t="s">
        <v>2494</v>
      </c>
      <c r="E121" s="34">
        <v>7766</v>
      </c>
      <c r="F121" s="5"/>
    </row>
    <row r="122" spans="1:6">
      <c r="A122" s="13" t="s">
        <v>37</v>
      </c>
      <c r="B122" s="34">
        <v>0</v>
      </c>
      <c r="C122" s="5"/>
      <c r="D122" s="13" t="s">
        <v>2490</v>
      </c>
      <c r="E122" s="34">
        <v>0</v>
      </c>
      <c r="F122" s="5"/>
    </row>
    <row r="123" spans="1:6">
      <c r="A123" s="13" t="s">
        <v>38</v>
      </c>
      <c r="B123" s="34">
        <v>0</v>
      </c>
      <c r="C123" s="5"/>
      <c r="D123" s="13" t="s">
        <v>2491</v>
      </c>
      <c r="E123" s="34">
        <v>0</v>
      </c>
      <c r="F123" s="5"/>
    </row>
    <row r="124" spans="1:6">
      <c r="A124" s="13" t="s">
        <v>28</v>
      </c>
      <c r="B124" s="34">
        <v>0</v>
      </c>
      <c r="C124" s="13" t="s">
        <v>31</v>
      </c>
      <c r="D124" s="13" t="s">
        <v>2492</v>
      </c>
      <c r="E124" s="34">
        <v>0</v>
      </c>
      <c r="F124" s="5"/>
    </row>
    <row r="125" spans="1:6">
      <c r="A125" s="13" t="s">
        <v>32</v>
      </c>
      <c r="B125" s="34">
        <v>0</v>
      </c>
      <c r="C125" s="13" t="s">
        <v>31</v>
      </c>
      <c r="D125" s="13" t="s">
        <v>2495</v>
      </c>
      <c r="E125" s="34">
        <v>0</v>
      </c>
      <c r="F125" s="5"/>
    </row>
    <row r="126" spans="1:6">
      <c r="A126" s="5"/>
      <c r="B126" s="34"/>
      <c r="C126" s="5"/>
      <c r="D126" s="5"/>
      <c r="E126" s="34"/>
      <c r="F126" s="5"/>
    </row>
    <row r="127" spans="1:6">
      <c r="A127" s="13" t="s">
        <v>30</v>
      </c>
      <c r="B127" s="35">
        <f>B121-B122+B123-B124+B125</f>
        <v>7766</v>
      </c>
      <c r="C127" s="5"/>
      <c r="D127" s="13" t="s">
        <v>29</v>
      </c>
      <c r="E127" s="35">
        <f>E121+E122-E123-E124-E125</f>
        <v>7766</v>
      </c>
      <c r="F127" s="5"/>
    </row>
    <row r="130" spans="1:6">
      <c r="A130" s="47" t="s">
        <v>2991</v>
      </c>
      <c r="B130" s="47"/>
      <c r="C130" s="47"/>
      <c r="D130" s="47"/>
      <c r="E130" s="47"/>
      <c r="F130" s="47"/>
    </row>
    <row r="131" spans="1:6">
      <c r="A131" s="46" t="s">
        <v>23</v>
      </c>
      <c r="B131" s="46"/>
      <c r="C131" s="46"/>
      <c r="D131" s="46" t="s">
        <v>2493</v>
      </c>
      <c r="E131" s="46"/>
      <c r="F131" s="46"/>
    </row>
    <row r="132" spans="1:6">
      <c r="A132" s="12" t="s">
        <v>24</v>
      </c>
      <c r="B132" s="33" t="s">
        <v>25</v>
      </c>
      <c r="C132" s="12" t="s">
        <v>26</v>
      </c>
      <c r="D132" s="12" t="s">
        <v>24</v>
      </c>
      <c r="E132" s="33" t="s">
        <v>25</v>
      </c>
      <c r="F132" s="12" t="s">
        <v>26</v>
      </c>
    </row>
    <row r="133" spans="1:6">
      <c r="A133" s="13" t="s">
        <v>2489</v>
      </c>
      <c r="B133" s="34">
        <v>30012</v>
      </c>
      <c r="C133" s="5"/>
      <c r="D133" s="13" t="s">
        <v>2494</v>
      </c>
      <c r="E133" s="34">
        <v>30012</v>
      </c>
      <c r="F133" s="5"/>
    </row>
    <row r="134" spans="1:6">
      <c r="A134" s="13" t="s">
        <v>37</v>
      </c>
      <c r="B134" s="34">
        <v>0</v>
      </c>
      <c r="C134" s="5"/>
      <c r="D134" s="13" t="s">
        <v>2490</v>
      </c>
      <c r="E134" s="34">
        <v>0</v>
      </c>
      <c r="F134" s="5"/>
    </row>
    <row r="135" spans="1:6">
      <c r="A135" s="13" t="s">
        <v>38</v>
      </c>
      <c r="B135" s="34">
        <v>0</v>
      </c>
      <c r="C135" s="5"/>
      <c r="D135" s="13" t="s">
        <v>2491</v>
      </c>
      <c r="E135" s="34">
        <v>0</v>
      </c>
      <c r="F135" s="5"/>
    </row>
    <row r="136" spans="1:6">
      <c r="A136" s="13" t="s">
        <v>28</v>
      </c>
      <c r="B136" s="34">
        <v>0</v>
      </c>
      <c r="C136" s="13" t="s">
        <v>31</v>
      </c>
      <c r="D136" s="13" t="s">
        <v>2492</v>
      </c>
      <c r="E136" s="34">
        <v>0</v>
      </c>
      <c r="F136" s="5"/>
    </row>
    <row r="137" spans="1:6">
      <c r="A137" s="13" t="s">
        <v>32</v>
      </c>
      <c r="B137" s="34">
        <v>0</v>
      </c>
      <c r="C137" s="13" t="s">
        <v>31</v>
      </c>
      <c r="D137" s="13" t="s">
        <v>2495</v>
      </c>
      <c r="E137" s="34">
        <v>0</v>
      </c>
      <c r="F137" s="5"/>
    </row>
    <row r="138" spans="1:6">
      <c r="A138" s="5"/>
      <c r="B138" s="34"/>
      <c r="C138" s="5"/>
      <c r="D138" s="5"/>
      <c r="E138" s="34"/>
      <c r="F138" s="5"/>
    </row>
    <row r="139" spans="1:6">
      <c r="A139" s="13" t="s">
        <v>30</v>
      </c>
      <c r="B139" s="35">
        <f>B133-B134+B135-B136+B137</f>
        <v>30012</v>
      </c>
      <c r="C139" s="5"/>
      <c r="D139" s="13" t="s">
        <v>29</v>
      </c>
      <c r="E139" s="35">
        <f>E133+E134-E135-E136-E137</f>
        <v>30012</v>
      </c>
      <c r="F139" s="5"/>
    </row>
  </sheetData>
  <mergeCells count="33">
    <mergeCell ref="A130:F130"/>
    <mergeCell ref="A131:C131"/>
    <mergeCell ref="D131:F131"/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topLeftCell="A267" zoomScale="70" zoomScaleNormal="70" workbookViewId="0">
      <selection activeCell="P17" sqref="A1:XFD1048576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48"/>
      <c r="B1" s="48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48"/>
      <c r="B152" s="48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48"/>
      <c r="B186" s="48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48"/>
      <c r="B209" s="48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48"/>
      <c r="B257" s="48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48"/>
      <c r="B290" s="48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48"/>
      <c r="B315" s="48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48"/>
      <c r="B346" s="48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88"/>
  <sheetViews>
    <sheetView topLeftCell="A266" workbookViewId="0">
      <selection activeCell="F246" sqref="F246:F292"/>
    </sheetView>
  </sheetViews>
  <sheetFormatPr defaultRowHeight="13.5"/>
  <cols>
    <col min="1" max="1" width="23.25" customWidth="1"/>
    <col min="2" max="2" width="11.5" style="39" customWidth="1"/>
    <col min="3" max="3" width="30.625" customWidth="1"/>
    <col min="7" max="7" width="5.5" bestFit="1" customWidth="1"/>
    <col min="8" max="8" width="14.25" bestFit="1" customWidth="1"/>
    <col min="10" max="10" width="13" bestFit="1" customWidth="1"/>
    <col min="11" max="11" width="9" style="37"/>
  </cols>
  <sheetData>
    <row r="1" spans="1:11">
      <c r="A1" s="17" t="s">
        <v>1175</v>
      </c>
      <c r="B1" s="39" t="s">
        <v>1176</v>
      </c>
      <c r="C1" s="23" t="s">
        <v>1177</v>
      </c>
      <c r="D1" t="s">
        <v>1178</v>
      </c>
      <c r="E1" t="s">
        <v>1179</v>
      </c>
      <c r="F1" t="s">
        <v>1180</v>
      </c>
      <c r="G1" t="s">
        <v>1181</v>
      </c>
      <c r="H1" t="s">
        <v>1182</v>
      </c>
      <c r="I1" t="s">
        <v>1183</v>
      </c>
      <c r="J1" t="s">
        <v>1184</v>
      </c>
      <c r="K1" t="s">
        <v>1185</v>
      </c>
    </row>
    <row r="2" spans="1:11" ht="14.25" hidden="1">
      <c r="A2" s="17">
        <v>42889.466643518521</v>
      </c>
      <c r="B2" s="42">
        <v>11174</v>
      </c>
      <c r="C2" s="23" t="s">
        <v>1186</v>
      </c>
      <c r="D2" t="s">
        <v>1187</v>
      </c>
      <c r="E2" t="s">
        <v>1188</v>
      </c>
      <c r="F2" s="15">
        <v>-1000</v>
      </c>
      <c r="G2" t="s">
        <v>1189</v>
      </c>
      <c r="H2" t="s">
        <v>1190</v>
      </c>
      <c r="I2" t="s">
        <v>1191</v>
      </c>
      <c r="J2" t="str">
        <f>VLOOKUP(B2,自助退!B:G,5,FALSE)</f>
        <v>SR17060300000024</v>
      </c>
      <c r="K2">
        <f>IF(J2=F2*-1,"",1)</f>
        <v>1</v>
      </c>
    </row>
    <row r="3" spans="1:11" ht="14.25" hidden="1">
      <c r="A3" s="17">
        <v>42889.965069444443</v>
      </c>
      <c r="B3" s="42">
        <v>15087</v>
      </c>
      <c r="C3" s="23" t="s">
        <v>1192</v>
      </c>
      <c r="D3" t="s">
        <v>1193</v>
      </c>
      <c r="E3" t="s">
        <v>1194</v>
      </c>
      <c r="F3" s="15">
        <v>-1</v>
      </c>
      <c r="G3" t="s">
        <v>1189</v>
      </c>
      <c r="H3" t="s">
        <v>1190</v>
      </c>
      <c r="I3" t="s">
        <v>1191</v>
      </c>
      <c r="J3" t="str">
        <f>VLOOKUP(B3,自助退!B:G,5,FALSE)</f>
        <v>SR17060300000025</v>
      </c>
      <c r="K3">
        <f t="shared" ref="K3:K66" si="0">IF(J3=F3*-1,"",1)</f>
        <v>1</v>
      </c>
    </row>
    <row r="4" spans="1:11" ht="14.25" hidden="1">
      <c r="A4" s="17">
        <v>42891.023206018515</v>
      </c>
      <c r="B4" s="42">
        <v>18938</v>
      </c>
      <c r="C4" s="23" t="s">
        <v>1195</v>
      </c>
      <c r="D4" t="s">
        <v>1193</v>
      </c>
      <c r="E4" t="s">
        <v>1194</v>
      </c>
      <c r="F4" s="15">
        <v>-1</v>
      </c>
      <c r="G4" t="s">
        <v>1189</v>
      </c>
      <c r="H4" t="s">
        <v>1190</v>
      </c>
      <c r="I4" t="s">
        <v>1191</v>
      </c>
      <c r="J4" t="str">
        <f>VLOOKUP(B4,自助退!B:G,5,FALSE)</f>
        <v>SR17060500000038</v>
      </c>
      <c r="K4">
        <f t="shared" si="0"/>
        <v>1</v>
      </c>
    </row>
    <row r="5" spans="1:11" ht="14.25" hidden="1">
      <c r="A5" s="17">
        <v>42891.023460648146</v>
      </c>
      <c r="B5" s="42">
        <v>18940</v>
      </c>
      <c r="C5" s="23" t="s">
        <v>1195</v>
      </c>
      <c r="D5" t="s">
        <v>1193</v>
      </c>
      <c r="E5" t="s">
        <v>1194</v>
      </c>
      <c r="F5" s="15">
        <v>-1</v>
      </c>
      <c r="G5" t="s">
        <v>1189</v>
      </c>
      <c r="H5" t="s">
        <v>1190</v>
      </c>
      <c r="I5" t="s">
        <v>1191</v>
      </c>
      <c r="J5" t="str">
        <f>VLOOKUP(B5,自助退!B:G,5,FALSE)</f>
        <v>SR17060500000039</v>
      </c>
      <c r="K5">
        <f t="shared" si="0"/>
        <v>1</v>
      </c>
    </row>
    <row r="6" spans="1:11" ht="14.25" hidden="1">
      <c r="A6" s="17">
        <v>42891.024699074071</v>
      </c>
      <c r="B6" s="42">
        <v>18942</v>
      </c>
      <c r="C6" s="23" t="s">
        <v>1196</v>
      </c>
      <c r="D6" t="s">
        <v>1193</v>
      </c>
      <c r="E6" t="s">
        <v>1194</v>
      </c>
      <c r="F6" s="15">
        <v>-4</v>
      </c>
      <c r="G6" t="s">
        <v>1189</v>
      </c>
      <c r="H6" t="s">
        <v>1190</v>
      </c>
      <c r="I6" t="s">
        <v>1191</v>
      </c>
      <c r="J6" t="str">
        <f>VLOOKUP(B6,自助退!B:G,5,FALSE)</f>
        <v>SR17060500000040</v>
      </c>
      <c r="K6">
        <f t="shared" si="0"/>
        <v>1</v>
      </c>
    </row>
    <row r="7" spans="1:11" ht="14.25" hidden="1">
      <c r="A7" s="17">
        <v>42891.02484953704</v>
      </c>
      <c r="B7" s="42">
        <v>18943</v>
      </c>
      <c r="C7" s="23" t="s">
        <v>1196</v>
      </c>
      <c r="D7" t="s">
        <v>1193</v>
      </c>
      <c r="E7" t="s">
        <v>1194</v>
      </c>
      <c r="F7" s="15">
        <v>-1</v>
      </c>
      <c r="G7" t="s">
        <v>1189</v>
      </c>
      <c r="H7" t="s">
        <v>1190</v>
      </c>
      <c r="I7" t="s">
        <v>1191</v>
      </c>
      <c r="J7" t="str">
        <f>VLOOKUP(B7,自助退!B:G,5,FALSE)</f>
        <v>SR17060500000041</v>
      </c>
      <c r="K7">
        <f t="shared" si="0"/>
        <v>1</v>
      </c>
    </row>
    <row r="8" spans="1:11" ht="14.25" hidden="1">
      <c r="A8" s="17">
        <v>42891.412997685184</v>
      </c>
      <c r="B8" s="42">
        <v>25444</v>
      </c>
      <c r="C8" s="23" t="s">
        <v>1197</v>
      </c>
      <c r="D8" t="s">
        <v>1198</v>
      </c>
      <c r="E8" t="s">
        <v>1199</v>
      </c>
      <c r="F8" s="15">
        <v>-1300</v>
      </c>
      <c r="G8" t="s">
        <v>1189</v>
      </c>
      <c r="H8" t="s">
        <v>1200</v>
      </c>
      <c r="I8" t="s">
        <v>1191</v>
      </c>
      <c r="J8" t="str">
        <f>VLOOKUP(B8,自助退!B:G,5,FALSE)</f>
        <v>SR17060500000052</v>
      </c>
      <c r="K8">
        <f t="shared" si="0"/>
        <v>1</v>
      </c>
    </row>
    <row r="9" spans="1:11" ht="14.25" hidden="1">
      <c r="A9" s="17">
        <v>42891.443182870367</v>
      </c>
      <c r="B9" s="42">
        <v>27705</v>
      </c>
      <c r="C9" s="23" t="s">
        <v>1201</v>
      </c>
      <c r="D9" t="s">
        <v>1202</v>
      </c>
      <c r="E9" t="s">
        <v>1203</v>
      </c>
      <c r="F9" s="15">
        <v>-500</v>
      </c>
      <c r="G9" t="s">
        <v>1189</v>
      </c>
      <c r="H9" t="s">
        <v>1204</v>
      </c>
      <c r="I9" t="s">
        <v>1191</v>
      </c>
      <c r="J9" t="str">
        <f>VLOOKUP(B9,自助退!B:G,5,FALSE)</f>
        <v>SR17060500000059</v>
      </c>
      <c r="K9">
        <f t="shared" si="0"/>
        <v>1</v>
      </c>
    </row>
    <row r="10" spans="1:11" ht="14.25" hidden="1">
      <c r="A10" s="17">
        <v>42891.501111111109</v>
      </c>
      <c r="B10" s="42">
        <v>31925</v>
      </c>
      <c r="C10" s="23" t="s">
        <v>1205</v>
      </c>
      <c r="D10" t="s">
        <v>1206</v>
      </c>
      <c r="E10" t="s">
        <v>1207</v>
      </c>
      <c r="F10" s="15">
        <v>-49</v>
      </c>
      <c r="G10" t="s">
        <v>1189</v>
      </c>
      <c r="H10" t="s">
        <v>1208</v>
      </c>
      <c r="I10" t="s">
        <v>1191</v>
      </c>
      <c r="J10" t="str">
        <f>VLOOKUP(B10,自助退!B:G,5,FALSE)</f>
        <v>SR17060500000076</v>
      </c>
      <c r="K10">
        <f t="shared" si="0"/>
        <v>1</v>
      </c>
    </row>
    <row r="11" spans="1:11" ht="14.25" hidden="1">
      <c r="A11" s="17">
        <v>42891.512430555558</v>
      </c>
      <c r="B11" s="42">
        <v>32370</v>
      </c>
      <c r="C11" s="23" t="s">
        <v>1209</v>
      </c>
      <c r="D11" t="s">
        <v>1210</v>
      </c>
      <c r="E11" t="s">
        <v>1211</v>
      </c>
      <c r="F11" s="15">
        <v>-12</v>
      </c>
      <c r="G11" t="s">
        <v>1189</v>
      </c>
      <c r="H11" t="s">
        <v>1212</v>
      </c>
      <c r="I11" t="s">
        <v>1191</v>
      </c>
      <c r="J11" t="str">
        <f>VLOOKUP(B11,自助退!B:G,5,FALSE)</f>
        <v>SR17060500000082</v>
      </c>
      <c r="K11">
        <f t="shared" si="0"/>
        <v>1</v>
      </c>
    </row>
    <row r="12" spans="1:11" ht="14.25" hidden="1">
      <c r="A12" s="17">
        <v>42891.538229166668</v>
      </c>
      <c r="B12" s="42">
        <v>32936</v>
      </c>
      <c r="C12" s="23" t="s">
        <v>1213</v>
      </c>
      <c r="D12" t="s">
        <v>1214</v>
      </c>
      <c r="E12" t="s">
        <v>1215</v>
      </c>
      <c r="F12" s="15">
        <v>-135</v>
      </c>
      <c r="G12" t="s">
        <v>1189</v>
      </c>
      <c r="H12" t="s">
        <v>1200</v>
      </c>
      <c r="I12" t="s">
        <v>1191</v>
      </c>
      <c r="J12" t="str">
        <f>VLOOKUP(B12,自助退!B:G,5,FALSE)</f>
        <v>SR17060500000090</v>
      </c>
      <c r="K12">
        <f t="shared" si="0"/>
        <v>1</v>
      </c>
    </row>
    <row r="13" spans="1:11" ht="14.25" hidden="1">
      <c r="A13" s="17">
        <v>42891.548506944448</v>
      </c>
      <c r="B13" s="42">
        <v>33104</v>
      </c>
      <c r="C13" s="23" t="s">
        <v>1216</v>
      </c>
      <c r="D13" t="s">
        <v>1217</v>
      </c>
      <c r="E13" t="s">
        <v>1218</v>
      </c>
      <c r="F13" s="15">
        <v>-200</v>
      </c>
      <c r="G13" t="s">
        <v>1189</v>
      </c>
      <c r="H13" t="s">
        <v>1219</v>
      </c>
      <c r="I13" t="s">
        <v>1191</v>
      </c>
      <c r="J13" t="str">
        <f>VLOOKUP(B13,自助退!B:G,5,FALSE)</f>
        <v>SR17060500000094</v>
      </c>
      <c r="K13">
        <f t="shared" si="0"/>
        <v>1</v>
      </c>
    </row>
    <row r="14" spans="1:11" ht="14.25" hidden="1">
      <c r="A14" s="17">
        <v>42891.549513888887</v>
      </c>
      <c r="B14" s="42">
        <v>33115</v>
      </c>
      <c r="C14" s="23" t="s">
        <v>1220</v>
      </c>
      <c r="D14" t="s">
        <v>1221</v>
      </c>
      <c r="E14" t="s">
        <v>1222</v>
      </c>
      <c r="F14" s="15">
        <v>-200</v>
      </c>
      <c r="G14" t="s">
        <v>1189</v>
      </c>
      <c r="H14" t="s">
        <v>1223</v>
      </c>
      <c r="I14" t="s">
        <v>1191</v>
      </c>
      <c r="J14" t="str">
        <f>VLOOKUP(B14,自助退!B:G,5,FALSE)</f>
        <v>SR17060500000095</v>
      </c>
      <c r="K14">
        <f t="shared" si="0"/>
        <v>1</v>
      </c>
    </row>
    <row r="15" spans="1:11" ht="14.25" hidden="1">
      <c r="A15" s="17">
        <v>42891.58625</v>
      </c>
      <c r="B15" s="42">
        <v>33716</v>
      </c>
      <c r="C15" s="23" t="s">
        <v>1224</v>
      </c>
      <c r="D15" t="s">
        <v>1225</v>
      </c>
      <c r="E15" t="s">
        <v>1226</v>
      </c>
      <c r="F15" s="15">
        <v>-94</v>
      </c>
      <c r="G15" t="s">
        <v>1189</v>
      </c>
      <c r="H15" t="s">
        <v>1227</v>
      </c>
      <c r="I15" t="s">
        <v>1191</v>
      </c>
      <c r="J15" t="str">
        <f>VLOOKUP(B15,自助退!B:G,5,FALSE)</f>
        <v>SR17060500000099</v>
      </c>
      <c r="K15">
        <f t="shared" si="0"/>
        <v>1</v>
      </c>
    </row>
    <row r="16" spans="1:11" ht="14.25" hidden="1">
      <c r="A16" s="17">
        <v>42891.586585648147</v>
      </c>
      <c r="B16" s="42">
        <v>33724</v>
      </c>
      <c r="C16" s="23" t="s">
        <v>1228</v>
      </c>
      <c r="D16" t="s">
        <v>1229</v>
      </c>
      <c r="E16" t="s">
        <v>1230</v>
      </c>
      <c r="F16" s="15">
        <v>-50</v>
      </c>
      <c r="G16" t="s">
        <v>1189</v>
      </c>
      <c r="H16" t="s">
        <v>1227</v>
      </c>
      <c r="I16" t="s">
        <v>1191</v>
      </c>
      <c r="J16" t="str">
        <f>VLOOKUP(B16,自助退!B:G,5,FALSE)</f>
        <v>SR17060500000100</v>
      </c>
      <c r="K16">
        <f t="shared" si="0"/>
        <v>1</v>
      </c>
    </row>
    <row r="17" spans="1:11" ht="14.25" hidden="1">
      <c r="A17" s="17">
        <v>42891.613668981481</v>
      </c>
      <c r="B17" s="42">
        <v>35059</v>
      </c>
      <c r="C17" s="23" t="s">
        <v>1231</v>
      </c>
      <c r="D17" t="s">
        <v>1232</v>
      </c>
      <c r="E17" t="s">
        <v>1233</v>
      </c>
      <c r="F17" s="15">
        <v>-100</v>
      </c>
      <c r="G17" t="s">
        <v>1189</v>
      </c>
      <c r="H17" t="s">
        <v>1234</v>
      </c>
      <c r="I17" t="s">
        <v>1191</v>
      </c>
      <c r="J17" t="str">
        <f>VLOOKUP(B17,自助退!B:G,5,FALSE)</f>
        <v>SR17060500000102</v>
      </c>
      <c r="K17">
        <f t="shared" si="0"/>
        <v>1</v>
      </c>
    </row>
    <row r="18" spans="1:11" ht="14.25" hidden="1">
      <c r="A18" s="17">
        <v>42891.620775462965</v>
      </c>
      <c r="B18" s="42">
        <v>35468</v>
      </c>
      <c r="C18" s="23" t="s">
        <v>1235</v>
      </c>
      <c r="D18" t="s">
        <v>1236</v>
      </c>
      <c r="E18" t="s">
        <v>1237</v>
      </c>
      <c r="F18" s="15">
        <v>-991</v>
      </c>
      <c r="G18" t="s">
        <v>1189</v>
      </c>
      <c r="H18" t="s">
        <v>1234</v>
      </c>
      <c r="I18" t="s">
        <v>1191</v>
      </c>
      <c r="J18" t="str">
        <f>VLOOKUP(B18,自助退!B:G,5,FALSE)</f>
        <v>SR17060500000104</v>
      </c>
      <c r="K18">
        <f t="shared" si="0"/>
        <v>1</v>
      </c>
    </row>
    <row r="19" spans="1:11" ht="14.25" hidden="1">
      <c r="A19" s="17">
        <v>42891.641122685185</v>
      </c>
      <c r="B19" s="42">
        <v>36668</v>
      </c>
      <c r="C19" s="23" t="s">
        <v>1238</v>
      </c>
      <c r="D19" t="s">
        <v>1239</v>
      </c>
      <c r="E19" t="s">
        <v>1240</v>
      </c>
      <c r="F19" s="15">
        <v>-230</v>
      </c>
      <c r="G19" t="s">
        <v>1189</v>
      </c>
      <c r="H19" t="s">
        <v>1241</v>
      </c>
      <c r="I19" t="s">
        <v>1191</v>
      </c>
      <c r="J19" t="str">
        <f>VLOOKUP(B19,自助退!B:G,5,FALSE)</f>
        <v>SR17060500000111</v>
      </c>
      <c r="K19">
        <f t="shared" si="0"/>
        <v>1</v>
      </c>
    </row>
    <row r="20" spans="1:11" ht="14.25" hidden="1">
      <c r="A20" s="17">
        <v>42891.646307870367</v>
      </c>
      <c r="B20" s="42">
        <v>36998</v>
      </c>
      <c r="C20" s="23" t="s">
        <v>1242</v>
      </c>
      <c r="D20" t="s">
        <v>1243</v>
      </c>
      <c r="E20" t="s">
        <v>1244</v>
      </c>
      <c r="F20" s="15">
        <v>-794</v>
      </c>
      <c r="G20" t="s">
        <v>1189</v>
      </c>
      <c r="H20" t="s">
        <v>1223</v>
      </c>
      <c r="I20" t="s">
        <v>1191</v>
      </c>
      <c r="J20" t="str">
        <f>VLOOKUP(B20,自助退!B:G,5,FALSE)</f>
        <v>SR17060500000114</v>
      </c>
      <c r="K20">
        <f t="shared" si="0"/>
        <v>1</v>
      </c>
    </row>
    <row r="21" spans="1:11" ht="14.25" hidden="1">
      <c r="A21" s="17">
        <v>42891.658321759256</v>
      </c>
      <c r="B21" s="42">
        <v>37698</v>
      </c>
      <c r="C21" s="23" t="s">
        <v>1245</v>
      </c>
      <c r="D21" t="s">
        <v>1243</v>
      </c>
      <c r="E21" t="s">
        <v>1244</v>
      </c>
      <c r="F21" s="15">
        <v>-7</v>
      </c>
      <c r="G21" t="s">
        <v>1189</v>
      </c>
      <c r="H21" t="s">
        <v>1246</v>
      </c>
      <c r="I21" t="s">
        <v>1191</v>
      </c>
      <c r="J21" t="str">
        <f>VLOOKUP(B21,自助退!B:G,5,FALSE)</f>
        <v>SR17060500000121</v>
      </c>
      <c r="K21">
        <f t="shared" si="0"/>
        <v>1</v>
      </c>
    </row>
    <row r="22" spans="1:11" ht="14.25" hidden="1">
      <c r="A22" s="17">
        <v>42891.672175925924</v>
      </c>
      <c r="B22" s="42">
        <v>38510</v>
      </c>
      <c r="C22" s="23" t="s">
        <v>1247</v>
      </c>
      <c r="D22" t="s">
        <v>1248</v>
      </c>
      <c r="E22" t="s">
        <v>1249</v>
      </c>
      <c r="F22" s="15">
        <v>-96</v>
      </c>
      <c r="G22" t="s">
        <v>1189</v>
      </c>
      <c r="H22" t="s">
        <v>1250</v>
      </c>
      <c r="I22" t="s">
        <v>1191</v>
      </c>
      <c r="J22" t="str">
        <f>VLOOKUP(B22,自助退!B:G,5,FALSE)</f>
        <v>SR17060500000125</v>
      </c>
      <c r="K22">
        <f t="shared" si="0"/>
        <v>1</v>
      </c>
    </row>
    <row r="23" spans="1:11" ht="14.25" hidden="1">
      <c r="A23" s="17">
        <v>42891.674537037034</v>
      </c>
      <c r="B23" s="42">
        <v>38645</v>
      </c>
      <c r="C23" s="23" t="s">
        <v>1251</v>
      </c>
      <c r="D23" t="s">
        <v>1252</v>
      </c>
      <c r="E23" t="s">
        <v>1253</v>
      </c>
      <c r="F23" s="15">
        <v>-1902</v>
      </c>
      <c r="G23" t="s">
        <v>1189</v>
      </c>
      <c r="H23" t="s">
        <v>1200</v>
      </c>
      <c r="I23" t="s">
        <v>1191</v>
      </c>
      <c r="J23" t="str">
        <f>VLOOKUP(B23,自助退!B:G,5,FALSE)</f>
        <v>SR17060500000126</v>
      </c>
      <c r="K23">
        <f t="shared" si="0"/>
        <v>1</v>
      </c>
    </row>
    <row r="24" spans="1:11" ht="14.25" hidden="1">
      <c r="A24" s="17">
        <v>42891.688483796293</v>
      </c>
      <c r="B24" s="42">
        <v>39397</v>
      </c>
      <c r="C24" s="23" t="s">
        <v>1254</v>
      </c>
      <c r="D24" t="s">
        <v>1255</v>
      </c>
      <c r="E24" t="s">
        <v>1256</v>
      </c>
      <c r="F24" s="15">
        <v>-400</v>
      </c>
      <c r="G24" t="s">
        <v>1189</v>
      </c>
      <c r="H24" t="s">
        <v>1257</v>
      </c>
      <c r="I24" t="s">
        <v>1191</v>
      </c>
      <c r="J24" t="str">
        <f>VLOOKUP(B24,自助退!B:G,5,FALSE)</f>
        <v>SR17060500000133</v>
      </c>
      <c r="K24">
        <f t="shared" si="0"/>
        <v>1</v>
      </c>
    </row>
    <row r="25" spans="1:11" ht="14.25" hidden="1">
      <c r="A25" s="17">
        <v>42891.698645833334</v>
      </c>
      <c r="B25" s="42">
        <v>39857</v>
      </c>
      <c r="C25" s="23" t="s">
        <v>1258</v>
      </c>
      <c r="D25" t="s">
        <v>1259</v>
      </c>
      <c r="E25" t="s">
        <v>1260</v>
      </c>
      <c r="F25" s="15">
        <v>-1000</v>
      </c>
      <c r="G25" t="s">
        <v>1189</v>
      </c>
      <c r="H25" t="s">
        <v>1261</v>
      </c>
      <c r="I25" t="s">
        <v>1191</v>
      </c>
      <c r="J25" t="str">
        <f>VLOOKUP(B25,自助退!B:G,5,FALSE)</f>
        <v>SR17060500000137</v>
      </c>
      <c r="K25">
        <f t="shared" si="0"/>
        <v>1</v>
      </c>
    </row>
    <row r="26" spans="1:11" ht="14.25" hidden="1">
      <c r="A26" s="17">
        <v>42891.715717592589</v>
      </c>
      <c r="B26" s="42">
        <v>40558</v>
      </c>
      <c r="C26" s="23" t="s">
        <v>1262</v>
      </c>
      <c r="D26" t="s">
        <v>1252</v>
      </c>
      <c r="E26" t="s">
        <v>1253</v>
      </c>
      <c r="F26" s="15">
        <v>-996</v>
      </c>
      <c r="G26" t="s">
        <v>1189</v>
      </c>
      <c r="H26" t="s">
        <v>1263</v>
      </c>
      <c r="I26" t="s">
        <v>1191</v>
      </c>
      <c r="J26" t="str">
        <f>VLOOKUP(B26,自助退!B:G,5,FALSE)</f>
        <v>SR17060500000147</v>
      </c>
      <c r="K26">
        <f t="shared" si="0"/>
        <v>1</v>
      </c>
    </row>
    <row r="27" spans="1:11" ht="14.25" hidden="1">
      <c r="A27" s="17">
        <v>42891.721921296295</v>
      </c>
      <c r="B27" s="42">
        <v>40761</v>
      </c>
      <c r="C27" s="23" t="s">
        <v>1264</v>
      </c>
      <c r="D27" t="s">
        <v>1265</v>
      </c>
      <c r="E27" t="s">
        <v>1266</v>
      </c>
      <c r="F27" s="15">
        <v>-16</v>
      </c>
      <c r="G27" t="s">
        <v>1189</v>
      </c>
      <c r="H27" t="s">
        <v>1267</v>
      </c>
      <c r="I27" t="s">
        <v>1191</v>
      </c>
      <c r="J27" t="str">
        <f>VLOOKUP(B27,自助退!B:G,5,FALSE)</f>
        <v>SR17060500000151</v>
      </c>
      <c r="K27">
        <f t="shared" si="0"/>
        <v>1</v>
      </c>
    </row>
    <row r="28" spans="1:11" ht="14.25" hidden="1">
      <c r="A28" s="17">
        <v>42891.785150462965</v>
      </c>
      <c r="B28" s="42">
        <v>41660</v>
      </c>
      <c r="C28" s="23" t="s">
        <v>1268</v>
      </c>
      <c r="D28" t="s">
        <v>1269</v>
      </c>
      <c r="E28" t="s">
        <v>1270</v>
      </c>
      <c r="F28" s="15">
        <v>-265</v>
      </c>
      <c r="G28" t="s">
        <v>1189</v>
      </c>
      <c r="H28" t="s">
        <v>1257</v>
      </c>
      <c r="I28" t="s">
        <v>1191</v>
      </c>
      <c r="J28" t="str">
        <f>VLOOKUP(B28,自助退!B:G,5,FALSE)</f>
        <v>SR17060500000162</v>
      </c>
      <c r="K28">
        <f t="shared" si="0"/>
        <v>1</v>
      </c>
    </row>
    <row r="29" spans="1:11" ht="14.25" hidden="1">
      <c r="A29" s="17">
        <v>42891.804629629631</v>
      </c>
      <c r="B29" s="42">
        <v>41727</v>
      </c>
      <c r="C29" s="23" t="s">
        <v>1271</v>
      </c>
      <c r="D29" t="s">
        <v>1272</v>
      </c>
      <c r="E29" t="s">
        <v>1273</v>
      </c>
      <c r="F29" s="15">
        <v>-500</v>
      </c>
      <c r="G29" t="s">
        <v>1189</v>
      </c>
      <c r="H29" t="s">
        <v>1274</v>
      </c>
      <c r="I29" t="s">
        <v>1191</v>
      </c>
      <c r="J29" t="str">
        <f>VLOOKUP(B29,自助退!B:G,5,FALSE)</f>
        <v>SR17060500000163</v>
      </c>
      <c r="K29">
        <f t="shared" si="0"/>
        <v>1</v>
      </c>
    </row>
    <row r="30" spans="1:11" ht="14.25" hidden="1">
      <c r="A30" s="17">
        <v>42891.920428240737</v>
      </c>
      <c r="B30" s="42">
        <v>42119</v>
      </c>
      <c r="C30" s="23" t="s">
        <v>1275</v>
      </c>
      <c r="D30" t="s">
        <v>1276</v>
      </c>
      <c r="E30" t="s">
        <v>1277</v>
      </c>
      <c r="F30" s="15">
        <v>-300</v>
      </c>
      <c r="G30" t="s">
        <v>1189</v>
      </c>
      <c r="H30" t="s">
        <v>1278</v>
      </c>
      <c r="I30" t="s">
        <v>1191</v>
      </c>
      <c r="J30" t="str">
        <f>VLOOKUP(B30,自助退!B:G,5,FALSE)</f>
        <v>SR17060500000168</v>
      </c>
      <c r="K30">
        <f t="shared" si="0"/>
        <v>1</v>
      </c>
    </row>
    <row r="31" spans="1:11" ht="14.25" hidden="1">
      <c r="A31" s="17">
        <v>42892.109548611108</v>
      </c>
      <c r="B31" s="42">
        <v>42404</v>
      </c>
      <c r="C31" s="23" t="s">
        <v>1279</v>
      </c>
      <c r="D31" t="s">
        <v>1280</v>
      </c>
      <c r="E31" t="s">
        <v>1281</v>
      </c>
      <c r="F31" s="15">
        <v>-20</v>
      </c>
      <c r="G31" t="s">
        <v>1189</v>
      </c>
      <c r="H31" t="s">
        <v>1263</v>
      </c>
      <c r="I31" t="s">
        <v>1191</v>
      </c>
      <c r="J31" t="str">
        <f>VLOOKUP(B31,自助退!B:G,5,FALSE)</f>
        <v>SR17060600000176</v>
      </c>
      <c r="K31">
        <f t="shared" si="0"/>
        <v>1</v>
      </c>
    </row>
    <row r="32" spans="1:11" ht="14.25" hidden="1">
      <c r="A32" s="17">
        <v>42892.395879629628</v>
      </c>
      <c r="B32" s="42">
        <v>47726</v>
      </c>
      <c r="C32" s="23" t="s">
        <v>1282</v>
      </c>
      <c r="D32" t="s">
        <v>1283</v>
      </c>
      <c r="E32" t="s">
        <v>1284</v>
      </c>
      <c r="F32" s="15">
        <v>-346</v>
      </c>
      <c r="G32" t="s">
        <v>1189</v>
      </c>
      <c r="H32" t="s">
        <v>1285</v>
      </c>
      <c r="I32" t="s">
        <v>1191</v>
      </c>
      <c r="J32" t="str">
        <f>VLOOKUP(B32,自助退!B:G,5,FALSE)</f>
        <v>SR17060600000193</v>
      </c>
      <c r="K32">
        <f t="shared" si="0"/>
        <v>1</v>
      </c>
    </row>
    <row r="33" spans="1:11" ht="14.25" hidden="1">
      <c r="A33" s="17">
        <v>42892.401030092595</v>
      </c>
      <c r="B33" s="42">
        <v>48146</v>
      </c>
      <c r="C33" s="23" t="s">
        <v>1286</v>
      </c>
      <c r="D33" t="s">
        <v>1287</v>
      </c>
      <c r="E33" t="s">
        <v>1288</v>
      </c>
      <c r="F33" s="15">
        <v>-136</v>
      </c>
      <c r="G33" t="s">
        <v>1189</v>
      </c>
      <c r="H33" t="s">
        <v>1289</v>
      </c>
      <c r="I33" t="s">
        <v>1191</v>
      </c>
      <c r="J33" t="str">
        <f>VLOOKUP(B33,自助退!B:G,5,FALSE)</f>
        <v>SR17060600000195</v>
      </c>
      <c r="K33">
        <f t="shared" si="0"/>
        <v>1</v>
      </c>
    </row>
    <row r="34" spans="1:11" ht="14.25" hidden="1">
      <c r="A34" s="17">
        <v>42892.416250000002</v>
      </c>
      <c r="B34" s="42">
        <v>49332</v>
      </c>
      <c r="C34" s="23" t="s">
        <v>1290</v>
      </c>
      <c r="D34" t="s">
        <v>1291</v>
      </c>
      <c r="E34" t="s">
        <v>1292</v>
      </c>
      <c r="F34" s="15">
        <v>-690</v>
      </c>
      <c r="G34" t="s">
        <v>1189</v>
      </c>
      <c r="H34" t="s">
        <v>1293</v>
      </c>
      <c r="I34" t="s">
        <v>1191</v>
      </c>
      <c r="J34" t="str">
        <f>VLOOKUP(B34,自助退!B:G,5,FALSE)</f>
        <v>SR17060600000201</v>
      </c>
      <c r="K34">
        <f t="shared" si="0"/>
        <v>1</v>
      </c>
    </row>
    <row r="35" spans="1:11" ht="14.25" hidden="1">
      <c r="A35" s="17">
        <v>42892.440046296295</v>
      </c>
      <c r="B35" s="42">
        <v>51237</v>
      </c>
      <c r="C35" s="23" t="s">
        <v>1294</v>
      </c>
      <c r="D35" t="s">
        <v>1295</v>
      </c>
      <c r="E35" t="s">
        <v>1296</v>
      </c>
      <c r="F35" s="15">
        <v>-20</v>
      </c>
      <c r="G35" t="s">
        <v>1189</v>
      </c>
      <c r="H35" t="s">
        <v>1200</v>
      </c>
      <c r="I35" t="s">
        <v>1191</v>
      </c>
      <c r="J35" t="str">
        <f>VLOOKUP(B35,自助退!B:G,5,FALSE)</f>
        <v>SR17060600000219</v>
      </c>
      <c r="K35">
        <f t="shared" si="0"/>
        <v>1</v>
      </c>
    </row>
    <row r="36" spans="1:11" ht="14.25" hidden="1">
      <c r="A36" s="17">
        <v>42892.440474537034</v>
      </c>
      <c r="B36" s="42">
        <v>51273</v>
      </c>
      <c r="C36" s="23" t="s">
        <v>1297</v>
      </c>
      <c r="D36" t="s">
        <v>1295</v>
      </c>
      <c r="E36" t="s">
        <v>1296</v>
      </c>
      <c r="F36" s="15">
        <v>-20</v>
      </c>
      <c r="G36" t="s">
        <v>1189</v>
      </c>
      <c r="H36" t="s">
        <v>1200</v>
      </c>
      <c r="I36" t="s">
        <v>1191</v>
      </c>
      <c r="J36" t="str">
        <f>VLOOKUP(B36,自助退!B:G,5,FALSE)</f>
        <v>SR17060600000222</v>
      </c>
      <c r="K36">
        <f t="shared" si="0"/>
        <v>1</v>
      </c>
    </row>
    <row r="37" spans="1:11" ht="14.25" hidden="1">
      <c r="A37" s="17">
        <v>42892.440671296295</v>
      </c>
      <c r="B37" s="42">
        <v>51296</v>
      </c>
      <c r="C37" s="23" t="s">
        <v>1297</v>
      </c>
      <c r="D37" t="s">
        <v>1295</v>
      </c>
      <c r="E37" t="s">
        <v>1296</v>
      </c>
      <c r="F37" s="15">
        <v>-22</v>
      </c>
      <c r="G37" t="s">
        <v>1189</v>
      </c>
      <c r="H37" t="s">
        <v>1200</v>
      </c>
      <c r="I37" t="s">
        <v>1191</v>
      </c>
      <c r="J37" t="str">
        <f>VLOOKUP(B37,自助退!B:G,5,FALSE)</f>
        <v>SR17060600000224</v>
      </c>
      <c r="K37">
        <f t="shared" si="0"/>
        <v>1</v>
      </c>
    </row>
    <row r="38" spans="1:11" ht="14.25" hidden="1">
      <c r="A38" s="17">
        <v>42892.480671296296</v>
      </c>
      <c r="B38" s="42">
        <v>54092</v>
      </c>
      <c r="C38" s="23" t="s">
        <v>1298</v>
      </c>
      <c r="D38" t="s">
        <v>1299</v>
      </c>
      <c r="E38" t="s">
        <v>1300</v>
      </c>
      <c r="F38" s="15">
        <v>-50</v>
      </c>
      <c r="G38" t="s">
        <v>1189</v>
      </c>
      <c r="H38" t="s">
        <v>1301</v>
      </c>
      <c r="I38" t="s">
        <v>1191</v>
      </c>
      <c r="J38" t="str">
        <f>VLOOKUP(B38,自助退!B:G,5,FALSE)</f>
        <v>SR17060600000248</v>
      </c>
      <c r="K38">
        <f t="shared" si="0"/>
        <v>1</v>
      </c>
    </row>
    <row r="39" spans="1:11" ht="14.25" hidden="1">
      <c r="A39" s="17">
        <v>42892.483043981483</v>
      </c>
      <c r="B39" s="42">
        <v>54264</v>
      </c>
      <c r="C39" s="23" t="s">
        <v>1302</v>
      </c>
      <c r="D39" t="s">
        <v>1303</v>
      </c>
      <c r="E39" t="s">
        <v>1304</v>
      </c>
      <c r="F39" s="15">
        <v>-60</v>
      </c>
      <c r="G39" t="s">
        <v>1189</v>
      </c>
      <c r="H39" t="s">
        <v>1305</v>
      </c>
      <c r="I39" t="s">
        <v>1191</v>
      </c>
      <c r="J39" t="str">
        <f>VLOOKUP(B39,自助退!B:G,5,FALSE)</f>
        <v>SR17060600000250</v>
      </c>
      <c r="K39">
        <f t="shared" si="0"/>
        <v>1</v>
      </c>
    </row>
    <row r="40" spans="1:11" ht="14.25" hidden="1">
      <c r="A40" s="17">
        <v>42892.493344907409</v>
      </c>
      <c r="B40" s="42">
        <v>54775</v>
      </c>
      <c r="C40" s="23" t="s">
        <v>1306</v>
      </c>
      <c r="D40" t="s">
        <v>1307</v>
      </c>
      <c r="E40" t="s">
        <v>1308</v>
      </c>
      <c r="F40" s="15">
        <v>-100</v>
      </c>
      <c r="G40" t="s">
        <v>1189</v>
      </c>
      <c r="H40" t="s">
        <v>1309</v>
      </c>
      <c r="I40" t="s">
        <v>1191</v>
      </c>
      <c r="J40" t="str">
        <f>VLOOKUP(B40,自助退!B:G,5,FALSE)</f>
        <v>SR17060600000256</v>
      </c>
      <c r="K40">
        <f t="shared" si="0"/>
        <v>1</v>
      </c>
    </row>
    <row r="41" spans="1:11" ht="14.25" hidden="1">
      <c r="A41" s="17">
        <v>42892.493773148148</v>
      </c>
      <c r="B41" s="42">
        <v>54809</v>
      </c>
      <c r="C41" s="23" t="s">
        <v>1310</v>
      </c>
      <c r="D41" t="s">
        <v>1307</v>
      </c>
      <c r="E41" t="s">
        <v>1308</v>
      </c>
      <c r="F41" s="15">
        <v>-473</v>
      </c>
      <c r="G41" t="s">
        <v>1189</v>
      </c>
      <c r="H41" t="s">
        <v>1309</v>
      </c>
      <c r="I41" t="s">
        <v>1191</v>
      </c>
      <c r="J41" t="str">
        <f>VLOOKUP(B41,自助退!B:G,5,FALSE)</f>
        <v>SR17060600000257</v>
      </c>
      <c r="K41">
        <f t="shared" si="0"/>
        <v>1</v>
      </c>
    </row>
    <row r="42" spans="1:11" ht="14.25" hidden="1">
      <c r="A42" s="17">
        <v>42892.511122685188</v>
      </c>
      <c r="B42" s="42">
        <v>55531</v>
      </c>
      <c r="C42" s="23" t="s">
        <v>1311</v>
      </c>
      <c r="D42" t="s">
        <v>1312</v>
      </c>
      <c r="E42" t="s">
        <v>1313</v>
      </c>
      <c r="F42" s="15">
        <v>-750</v>
      </c>
      <c r="G42" t="s">
        <v>1189</v>
      </c>
      <c r="H42" t="s">
        <v>1314</v>
      </c>
      <c r="I42" t="s">
        <v>1191</v>
      </c>
      <c r="J42" t="str">
        <f>VLOOKUP(B42,自助退!B:G,5,FALSE)</f>
        <v>SR17060600000273</v>
      </c>
      <c r="K42">
        <f t="shared" si="0"/>
        <v>1</v>
      </c>
    </row>
    <row r="43" spans="1:11" ht="14.25" hidden="1">
      <c r="A43" s="17">
        <v>42892.542881944442</v>
      </c>
      <c r="B43" s="42">
        <v>56049</v>
      </c>
      <c r="C43" s="23" t="s">
        <v>1315</v>
      </c>
      <c r="D43" t="s">
        <v>1312</v>
      </c>
      <c r="E43" t="s">
        <v>1313</v>
      </c>
      <c r="F43" s="15">
        <v>-45</v>
      </c>
      <c r="G43" t="s">
        <v>1189</v>
      </c>
      <c r="H43" t="s">
        <v>1208</v>
      </c>
      <c r="I43" t="s">
        <v>1191</v>
      </c>
      <c r="J43" t="str">
        <f>VLOOKUP(B43,自助退!B:G,5,FALSE)</f>
        <v>SR17060600000283</v>
      </c>
      <c r="K43">
        <f t="shared" si="0"/>
        <v>1</v>
      </c>
    </row>
    <row r="44" spans="1:11" ht="14.25" hidden="1">
      <c r="A44" s="17">
        <v>42892.548993055556</v>
      </c>
      <c r="B44" s="42">
        <v>56105</v>
      </c>
      <c r="C44" s="23" t="s">
        <v>1316</v>
      </c>
      <c r="D44" t="s">
        <v>1317</v>
      </c>
      <c r="E44" t="s">
        <v>1318</v>
      </c>
      <c r="F44" s="15">
        <v>-200</v>
      </c>
      <c r="G44" t="s">
        <v>1189</v>
      </c>
      <c r="H44" t="s">
        <v>1319</v>
      </c>
      <c r="I44" t="s">
        <v>1191</v>
      </c>
      <c r="J44" t="str">
        <f>VLOOKUP(B44,自助退!B:G,5,FALSE)</f>
        <v>SR17060600000285</v>
      </c>
      <c r="K44">
        <f t="shared" si="0"/>
        <v>1</v>
      </c>
    </row>
    <row r="45" spans="1:11" ht="14.25" hidden="1">
      <c r="A45" s="17">
        <v>42892.549467592595</v>
      </c>
      <c r="B45" s="42">
        <v>56107</v>
      </c>
      <c r="C45" s="23" t="s">
        <v>1320</v>
      </c>
      <c r="D45" t="s">
        <v>1321</v>
      </c>
      <c r="E45" t="s">
        <v>1322</v>
      </c>
      <c r="F45" s="15">
        <v>-200</v>
      </c>
      <c r="G45" t="s">
        <v>1189</v>
      </c>
      <c r="H45" t="s">
        <v>1319</v>
      </c>
      <c r="I45" t="s">
        <v>1191</v>
      </c>
      <c r="J45" t="str">
        <f>VLOOKUP(B45,自助退!B:G,5,FALSE)</f>
        <v>SR17060600000286</v>
      </c>
      <c r="K45">
        <f t="shared" si="0"/>
        <v>1</v>
      </c>
    </row>
    <row r="46" spans="1:11" ht="14.25" hidden="1">
      <c r="A46" s="17">
        <v>42892.606064814812</v>
      </c>
      <c r="B46" s="42">
        <v>57446</v>
      </c>
      <c r="C46" s="23" t="s">
        <v>1323</v>
      </c>
      <c r="D46" t="s">
        <v>1324</v>
      </c>
      <c r="E46" t="s">
        <v>1325</v>
      </c>
      <c r="F46" s="15">
        <v>-211</v>
      </c>
      <c r="G46" t="s">
        <v>1189</v>
      </c>
      <c r="H46" t="s">
        <v>1234</v>
      </c>
      <c r="I46" t="s">
        <v>1191</v>
      </c>
      <c r="J46" t="str">
        <f>VLOOKUP(B46,自助退!B:G,5,FALSE)</f>
        <v>SR17060600000299</v>
      </c>
      <c r="K46">
        <f t="shared" si="0"/>
        <v>1</v>
      </c>
    </row>
    <row r="47" spans="1:11" ht="14.25" hidden="1">
      <c r="A47" s="17">
        <v>42892.624895833331</v>
      </c>
      <c r="B47" s="42">
        <v>58528</v>
      </c>
      <c r="C47" s="23" t="s">
        <v>1326</v>
      </c>
      <c r="D47" t="s">
        <v>1327</v>
      </c>
      <c r="E47" t="s">
        <v>1328</v>
      </c>
      <c r="F47" s="15">
        <v>-100</v>
      </c>
      <c r="G47" t="s">
        <v>1189</v>
      </c>
      <c r="H47" t="s">
        <v>1329</v>
      </c>
      <c r="I47" t="s">
        <v>1191</v>
      </c>
      <c r="J47" t="str">
        <f>VLOOKUP(B47,自助退!B:G,5,FALSE)</f>
        <v>SR17060600000311</v>
      </c>
      <c r="K47">
        <f t="shared" si="0"/>
        <v>1</v>
      </c>
    </row>
    <row r="48" spans="1:11" ht="14.25" hidden="1">
      <c r="A48" s="17">
        <v>42892.669803240744</v>
      </c>
      <c r="B48" s="42">
        <v>61110</v>
      </c>
      <c r="C48" s="23" t="s">
        <v>1330</v>
      </c>
      <c r="D48" t="s">
        <v>1272</v>
      </c>
      <c r="E48" t="s">
        <v>1273</v>
      </c>
      <c r="F48" s="15">
        <v>-10</v>
      </c>
      <c r="G48" t="s">
        <v>1189</v>
      </c>
      <c r="H48" t="s">
        <v>1274</v>
      </c>
      <c r="I48" t="s">
        <v>1191</v>
      </c>
      <c r="J48" t="str">
        <f>VLOOKUP(B48,自助退!B:G,5,FALSE)</f>
        <v>SR17060600000334</v>
      </c>
      <c r="K48">
        <f t="shared" si="0"/>
        <v>1</v>
      </c>
    </row>
    <row r="49" spans="1:11" ht="14.25" hidden="1">
      <c r="A49" s="17">
        <v>42892.678229166668</v>
      </c>
      <c r="B49" s="42">
        <v>61475</v>
      </c>
      <c r="C49" s="23" t="s">
        <v>1331</v>
      </c>
      <c r="D49" t="s">
        <v>1332</v>
      </c>
      <c r="E49" t="s">
        <v>1333</v>
      </c>
      <c r="F49" s="15">
        <v>-100</v>
      </c>
      <c r="G49" t="s">
        <v>1189</v>
      </c>
      <c r="H49" t="s">
        <v>1334</v>
      </c>
      <c r="I49" t="s">
        <v>1191</v>
      </c>
      <c r="J49" t="str">
        <f>VLOOKUP(B49,自助退!B:G,5,FALSE)</f>
        <v>SR17060600000344</v>
      </c>
      <c r="K49">
        <f t="shared" si="0"/>
        <v>1</v>
      </c>
    </row>
    <row r="50" spans="1:11" ht="14.25" hidden="1">
      <c r="A50" s="17">
        <v>42892.686412037037</v>
      </c>
      <c r="B50" s="42">
        <v>61803</v>
      </c>
      <c r="C50" s="23" t="s">
        <v>1335</v>
      </c>
      <c r="D50" t="s">
        <v>1336</v>
      </c>
      <c r="E50" t="s">
        <v>1337</v>
      </c>
      <c r="F50" s="15">
        <v>-10</v>
      </c>
      <c r="G50" t="s">
        <v>1189</v>
      </c>
      <c r="H50" t="s">
        <v>1338</v>
      </c>
      <c r="I50" t="s">
        <v>1191</v>
      </c>
      <c r="J50" t="str">
        <f>VLOOKUP(B50,自助退!B:G,5,FALSE)</f>
        <v>SR17060600000351</v>
      </c>
      <c r="K50">
        <f t="shared" si="0"/>
        <v>1</v>
      </c>
    </row>
    <row r="51" spans="1:11" ht="14.25" hidden="1">
      <c r="A51" s="17">
        <v>42892.687037037038</v>
      </c>
      <c r="B51" s="42">
        <v>61828</v>
      </c>
      <c r="C51" s="23" t="s">
        <v>1339</v>
      </c>
      <c r="D51" t="s">
        <v>1336</v>
      </c>
      <c r="E51" t="s">
        <v>1337</v>
      </c>
      <c r="F51" s="15">
        <v>-10</v>
      </c>
      <c r="G51" t="s">
        <v>1189</v>
      </c>
      <c r="H51" t="s">
        <v>1338</v>
      </c>
      <c r="I51" t="s">
        <v>1191</v>
      </c>
      <c r="J51" t="str">
        <f>VLOOKUP(B51,自助退!B:G,5,FALSE)</f>
        <v>SR17060600000352</v>
      </c>
      <c r="K51">
        <f t="shared" si="0"/>
        <v>1</v>
      </c>
    </row>
    <row r="52" spans="1:11" ht="14.25" hidden="1">
      <c r="A52" s="17">
        <v>42892.687418981484</v>
      </c>
      <c r="B52" s="42">
        <v>61837</v>
      </c>
      <c r="C52" s="23" t="s">
        <v>1340</v>
      </c>
      <c r="D52" t="s">
        <v>1336</v>
      </c>
      <c r="E52" t="s">
        <v>1337</v>
      </c>
      <c r="F52" s="15">
        <v>-194</v>
      </c>
      <c r="G52" t="s">
        <v>1189</v>
      </c>
      <c r="H52" t="s">
        <v>1338</v>
      </c>
      <c r="I52" t="s">
        <v>1191</v>
      </c>
      <c r="J52" t="str">
        <f>VLOOKUP(B52,自助退!B:G,5,FALSE)</f>
        <v>SR17060600000353</v>
      </c>
      <c r="K52">
        <f t="shared" si="0"/>
        <v>1</v>
      </c>
    </row>
    <row r="53" spans="1:11" ht="14.25" hidden="1">
      <c r="A53" s="17">
        <v>42892.699456018519</v>
      </c>
      <c r="B53" s="42">
        <v>62419</v>
      </c>
      <c r="C53" s="23" t="s">
        <v>1341</v>
      </c>
      <c r="D53" t="s">
        <v>1342</v>
      </c>
      <c r="E53" t="s">
        <v>1343</v>
      </c>
      <c r="F53" s="15">
        <v>-74</v>
      </c>
      <c r="G53" t="s">
        <v>1189</v>
      </c>
      <c r="H53" t="s">
        <v>1344</v>
      </c>
      <c r="I53" t="s">
        <v>1191</v>
      </c>
      <c r="J53" t="str">
        <f>VLOOKUP(B53,自助退!B:G,5,FALSE)</f>
        <v>SR17060600000363</v>
      </c>
      <c r="K53">
        <f t="shared" si="0"/>
        <v>1</v>
      </c>
    </row>
    <row r="54" spans="1:11" ht="14.25" hidden="1">
      <c r="A54" s="17">
        <v>42892.70349537037</v>
      </c>
      <c r="B54" s="42">
        <v>62564</v>
      </c>
      <c r="C54" s="23" t="s">
        <v>1345</v>
      </c>
      <c r="D54" t="s">
        <v>1346</v>
      </c>
      <c r="E54" t="s">
        <v>1347</v>
      </c>
      <c r="F54" s="15">
        <v>-1280</v>
      </c>
      <c r="G54" t="s">
        <v>1189</v>
      </c>
      <c r="H54" t="s">
        <v>1348</v>
      </c>
      <c r="I54" t="s">
        <v>1191</v>
      </c>
      <c r="J54" t="str">
        <f>VLOOKUP(B54,自助退!B:G,5,FALSE)</f>
        <v>SR17060600000367</v>
      </c>
      <c r="K54">
        <f t="shared" si="0"/>
        <v>1</v>
      </c>
    </row>
    <row r="55" spans="1:11" ht="14.25" hidden="1">
      <c r="A55" s="17">
        <v>42892.709861111114</v>
      </c>
      <c r="B55" s="42">
        <v>62768</v>
      </c>
      <c r="C55" s="23" t="s">
        <v>1349</v>
      </c>
      <c r="D55" t="s">
        <v>1350</v>
      </c>
      <c r="E55" t="s">
        <v>1351</v>
      </c>
      <c r="F55" s="15">
        <v>-120</v>
      </c>
      <c r="G55" t="s">
        <v>1189</v>
      </c>
      <c r="H55" t="s">
        <v>1352</v>
      </c>
      <c r="I55" t="s">
        <v>1191</v>
      </c>
      <c r="J55" t="str">
        <f>VLOOKUP(B55,自助退!B:G,5,FALSE)</f>
        <v>SR17060600000371</v>
      </c>
      <c r="K55">
        <f t="shared" si="0"/>
        <v>1</v>
      </c>
    </row>
    <row r="56" spans="1:11" ht="14.25" hidden="1">
      <c r="A56" s="17">
        <v>42892.711527777778</v>
      </c>
      <c r="B56" s="42">
        <v>62829</v>
      </c>
      <c r="C56" s="23" t="s">
        <v>1353</v>
      </c>
      <c r="D56" t="s">
        <v>1354</v>
      </c>
      <c r="E56" t="s">
        <v>1355</v>
      </c>
      <c r="F56" s="15">
        <v>-55</v>
      </c>
      <c r="G56" t="s">
        <v>1189</v>
      </c>
      <c r="H56" t="s">
        <v>1356</v>
      </c>
      <c r="I56" t="s">
        <v>1191</v>
      </c>
      <c r="J56" t="str">
        <f>VLOOKUP(B56,自助退!B:G,5,FALSE)</f>
        <v>SR17060600000373</v>
      </c>
      <c r="K56">
        <f t="shared" si="0"/>
        <v>1</v>
      </c>
    </row>
    <row r="57" spans="1:11" ht="14.25" hidden="1">
      <c r="A57" s="17">
        <v>42892.720891203702</v>
      </c>
      <c r="B57" s="42">
        <v>63104</v>
      </c>
      <c r="C57" s="23" t="s">
        <v>1357</v>
      </c>
      <c r="D57" t="s">
        <v>1358</v>
      </c>
      <c r="E57" t="s">
        <v>1359</v>
      </c>
      <c r="F57" s="15">
        <v>-2000</v>
      </c>
      <c r="G57" t="s">
        <v>1189</v>
      </c>
      <c r="H57" t="s">
        <v>1360</v>
      </c>
      <c r="I57" t="s">
        <v>1191</v>
      </c>
      <c r="J57" t="str">
        <f>VLOOKUP(B57,自助退!B:G,5,FALSE)</f>
        <v>SR17060600000384</v>
      </c>
      <c r="K57">
        <f t="shared" si="0"/>
        <v>1</v>
      </c>
    </row>
    <row r="58" spans="1:11" ht="14.25" hidden="1">
      <c r="A58" s="17">
        <v>42892.748391203706</v>
      </c>
      <c r="B58" s="42">
        <v>63616</v>
      </c>
      <c r="C58" s="23" t="s">
        <v>1361</v>
      </c>
      <c r="D58" t="s">
        <v>1362</v>
      </c>
      <c r="E58" t="s">
        <v>1363</v>
      </c>
      <c r="F58" s="15">
        <v>-996</v>
      </c>
      <c r="G58" t="s">
        <v>1189</v>
      </c>
      <c r="H58" t="s">
        <v>1212</v>
      </c>
      <c r="I58" t="s">
        <v>1191</v>
      </c>
      <c r="J58" t="str">
        <f>VLOOKUP(B58,自助退!B:G,5,FALSE)</f>
        <v>SR17060600000396</v>
      </c>
      <c r="K58">
        <f t="shared" si="0"/>
        <v>1</v>
      </c>
    </row>
    <row r="59" spans="1:11" ht="14.25" hidden="1">
      <c r="A59" s="17">
        <v>42892.766296296293</v>
      </c>
      <c r="B59" s="42">
        <v>63762</v>
      </c>
      <c r="C59" s="23" t="s">
        <v>1364</v>
      </c>
      <c r="D59" t="s">
        <v>1365</v>
      </c>
      <c r="E59" t="s">
        <v>1366</v>
      </c>
      <c r="F59" s="15">
        <v>-3000</v>
      </c>
      <c r="G59" t="s">
        <v>1189</v>
      </c>
      <c r="H59" t="s">
        <v>1367</v>
      </c>
      <c r="I59" t="s">
        <v>1191</v>
      </c>
      <c r="J59" t="str">
        <f>VLOOKUP(B59,自助退!B:G,5,FALSE)</f>
        <v>SR17060600000402</v>
      </c>
      <c r="K59">
        <f t="shared" si="0"/>
        <v>1</v>
      </c>
    </row>
    <row r="60" spans="1:11" ht="14.25" hidden="1">
      <c r="A60" s="17">
        <v>42892.771145833336</v>
      </c>
      <c r="B60" s="42">
        <v>63780</v>
      </c>
      <c r="C60" s="23" t="s">
        <v>1368</v>
      </c>
      <c r="D60" t="s">
        <v>1369</v>
      </c>
      <c r="E60" t="s">
        <v>1370</v>
      </c>
      <c r="F60" s="15">
        <v>-1</v>
      </c>
      <c r="G60" t="s">
        <v>1189</v>
      </c>
      <c r="H60" t="s">
        <v>1371</v>
      </c>
      <c r="I60" t="s">
        <v>1191</v>
      </c>
      <c r="J60" t="str">
        <f>VLOOKUP(B60,自助退!B:G,5,FALSE)</f>
        <v>SR17060600000403</v>
      </c>
      <c r="K60">
        <f t="shared" si="0"/>
        <v>1</v>
      </c>
    </row>
    <row r="61" spans="1:11" ht="14.25" hidden="1">
      <c r="A61" s="17">
        <v>42892.829687500001</v>
      </c>
      <c r="B61" s="42">
        <v>63997</v>
      </c>
      <c r="C61" s="23" t="s">
        <v>1372</v>
      </c>
      <c r="D61" t="s">
        <v>1373</v>
      </c>
      <c r="E61" t="s">
        <v>1374</v>
      </c>
      <c r="F61" s="15">
        <v>-50</v>
      </c>
      <c r="G61" t="s">
        <v>1189</v>
      </c>
      <c r="H61" t="s">
        <v>1375</v>
      </c>
      <c r="I61" t="s">
        <v>1191</v>
      </c>
      <c r="J61" t="str">
        <f>VLOOKUP(B61,自助退!B:G,5,FALSE)</f>
        <v>SR17060600000409</v>
      </c>
      <c r="K61">
        <f t="shared" si="0"/>
        <v>1</v>
      </c>
    </row>
    <row r="62" spans="1:11" ht="14.25" hidden="1">
      <c r="A62" s="17">
        <v>42892.883310185185</v>
      </c>
      <c r="B62" s="42">
        <v>64162</v>
      </c>
      <c r="C62" s="23" t="s">
        <v>1376</v>
      </c>
      <c r="D62" t="s">
        <v>1377</v>
      </c>
      <c r="E62" t="s">
        <v>1378</v>
      </c>
      <c r="F62" s="15">
        <v>-94</v>
      </c>
      <c r="G62" t="s">
        <v>1189</v>
      </c>
      <c r="H62" t="s">
        <v>1379</v>
      </c>
      <c r="I62" t="s">
        <v>1191</v>
      </c>
      <c r="J62" t="str">
        <f>VLOOKUP(B62,自助退!B:G,5,FALSE)</f>
        <v>SR17060600000414</v>
      </c>
      <c r="K62">
        <f t="shared" si="0"/>
        <v>1</v>
      </c>
    </row>
    <row r="63" spans="1:11" ht="14.25" hidden="1">
      <c r="A63" s="17">
        <v>42892.920393518521</v>
      </c>
      <c r="B63" s="42">
        <v>64227</v>
      </c>
      <c r="C63" s="23" t="s">
        <v>1380</v>
      </c>
      <c r="D63" t="s">
        <v>1381</v>
      </c>
      <c r="E63" t="s">
        <v>1382</v>
      </c>
      <c r="F63" s="15">
        <v>-9</v>
      </c>
      <c r="G63" t="s">
        <v>1189</v>
      </c>
      <c r="H63" t="s">
        <v>1274</v>
      </c>
      <c r="I63" t="s">
        <v>1191</v>
      </c>
      <c r="J63" t="str">
        <f>VLOOKUP(B63,自助退!B:G,5,FALSE)</f>
        <v>SR17060600000415</v>
      </c>
      <c r="K63">
        <f t="shared" si="0"/>
        <v>1</v>
      </c>
    </row>
    <row r="64" spans="1:11" ht="14.25" hidden="1">
      <c r="A64" s="17">
        <v>42893.337465277778</v>
      </c>
      <c r="B64" s="42">
        <v>65523</v>
      </c>
      <c r="C64" s="23" t="s">
        <v>1383</v>
      </c>
      <c r="D64" t="s">
        <v>1384</v>
      </c>
      <c r="E64" t="s">
        <v>1385</v>
      </c>
      <c r="F64" s="15">
        <v>-1000</v>
      </c>
      <c r="G64" t="s">
        <v>1189</v>
      </c>
      <c r="H64" t="s">
        <v>1386</v>
      </c>
      <c r="I64" t="s">
        <v>1191</v>
      </c>
      <c r="J64" t="str">
        <f>VLOOKUP(B64,自助退!B:G,5,FALSE)</f>
        <v>SR17060700000422</v>
      </c>
      <c r="K64">
        <f t="shared" si="0"/>
        <v>1</v>
      </c>
    </row>
    <row r="65" spans="1:11" ht="14.25" hidden="1">
      <c r="A65" s="17">
        <v>42893.342604166668</v>
      </c>
      <c r="B65" s="42">
        <v>65782</v>
      </c>
      <c r="C65" s="23" t="s">
        <v>1387</v>
      </c>
      <c r="D65" t="s">
        <v>1388</v>
      </c>
      <c r="E65" t="s">
        <v>1389</v>
      </c>
      <c r="F65" s="15">
        <v>-20</v>
      </c>
      <c r="G65" t="s">
        <v>1189</v>
      </c>
      <c r="H65" t="s">
        <v>1390</v>
      </c>
      <c r="I65" t="s">
        <v>1191</v>
      </c>
      <c r="J65" t="str">
        <f>VLOOKUP(B65,自助退!B:G,5,FALSE)</f>
        <v>SR17060700000424</v>
      </c>
      <c r="K65">
        <f t="shared" si="0"/>
        <v>1</v>
      </c>
    </row>
    <row r="66" spans="1:11" ht="14.25" hidden="1">
      <c r="A66" s="17">
        <v>42893.391180555554</v>
      </c>
      <c r="B66" s="42">
        <v>69321</v>
      </c>
      <c r="C66" s="23" t="s">
        <v>1391</v>
      </c>
      <c r="D66" t="s">
        <v>1392</v>
      </c>
      <c r="E66" t="s">
        <v>1393</v>
      </c>
      <c r="F66" s="15">
        <v>-1000</v>
      </c>
      <c r="G66" t="s">
        <v>1189</v>
      </c>
      <c r="H66" t="s">
        <v>1338</v>
      </c>
      <c r="I66" t="s">
        <v>1191</v>
      </c>
      <c r="J66" t="str">
        <f>VLOOKUP(B66,自助退!B:G,5,FALSE)</f>
        <v>SR17060700000432</v>
      </c>
      <c r="K66">
        <f t="shared" si="0"/>
        <v>1</v>
      </c>
    </row>
    <row r="67" spans="1:11" ht="14.25" hidden="1">
      <c r="A67" s="17">
        <v>42893.440833333334</v>
      </c>
      <c r="B67" s="42">
        <v>73097</v>
      </c>
      <c r="C67" s="23" t="s">
        <v>1394</v>
      </c>
      <c r="D67" t="s">
        <v>1395</v>
      </c>
      <c r="E67" t="s">
        <v>1396</v>
      </c>
      <c r="F67" s="15">
        <v>-410</v>
      </c>
      <c r="G67" t="s">
        <v>1189</v>
      </c>
      <c r="H67" t="s">
        <v>1397</v>
      </c>
      <c r="I67" t="s">
        <v>1191</v>
      </c>
      <c r="J67" t="str">
        <f>VLOOKUP(B67,自助退!B:G,5,FALSE)</f>
        <v>SR17060700000462</v>
      </c>
      <c r="K67">
        <f t="shared" ref="K67:K130" si="1">IF(J67=F67*-1,"",1)</f>
        <v>1</v>
      </c>
    </row>
    <row r="68" spans="1:11" ht="14.25" hidden="1">
      <c r="A68" s="17">
        <v>42893.466689814813</v>
      </c>
      <c r="B68" s="42">
        <v>74790</v>
      </c>
      <c r="C68" s="23" t="s">
        <v>1398</v>
      </c>
      <c r="D68" t="s">
        <v>1399</v>
      </c>
      <c r="E68" t="s">
        <v>1400</v>
      </c>
      <c r="F68" s="15">
        <v>-49</v>
      </c>
      <c r="G68" t="s">
        <v>1189</v>
      </c>
      <c r="H68" t="s">
        <v>1227</v>
      </c>
      <c r="I68" t="s">
        <v>1191</v>
      </c>
      <c r="J68" t="str">
        <f>VLOOKUP(B68,自助退!B:G,5,FALSE)</f>
        <v>SR17060700000479</v>
      </c>
      <c r="K68">
        <f t="shared" si="1"/>
        <v>1</v>
      </c>
    </row>
    <row r="69" spans="1:11" ht="14.25" hidden="1">
      <c r="A69" s="17">
        <v>42893.489560185182</v>
      </c>
      <c r="B69" s="42">
        <v>76036</v>
      </c>
      <c r="C69" s="23" t="s">
        <v>1401</v>
      </c>
      <c r="D69" t="s">
        <v>1402</v>
      </c>
      <c r="E69" t="s">
        <v>1403</v>
      </c>
      <c r="F69" s="15">
        <v>-264</v>
      </c>
      <c r="G69" t="s">
        <v>1189</v>
      </c>
      <c r="H69" t="s">
        <v>1404</v>
      </c>
      <c r="I69" t="s">
        <v>1191</v>
      </c>
      <c r="J69" t="str">
        <f>VLOOKUP(B69,自助退!B:G,5,FALSE)</f>
        <v>SR17060700000492</v>
      </c>
      <c r="K69">
        <f t="shared" si="1"/>
        <v>1</v>
      </c>
    </row>
    <row r="70" spans="1:11" ht="14.25" hidden="1">
      <c r="A70" s="17">
        <v>42893.48982638889</v>
      </c>
      <c r="B70" s="42">
        <v>76050</v>
      </c>
      <c r="C70" s="23" t="s">
        <v>1405</v>
      </c>
      <c r="D70" t="s">
        <v>1406</v>
      </c>
      <c r="E70" t="s">
        <v>1407</v>
      </c>
      <c r="F70" s="15">
        <v>-492</v>
      </c>
      <c r="G70" t="s">
        <v>1189</v>
      </c>
      <c r="H70" t="s">
        <v>1263</v>
      </c>
      <c r="I70" t="s">
        <v>1191</v>
      </c>
      <c r="J70" t="str">
        <f>VLOOKUP(B70,自助退!B:G,5,FALSE)</f>
        <v>SR17060700000493</v>
      </c>
      <c r="K70">
        <f t="shared" si="1"/>
        <v>1</v>
      </c>
    </row>
    <row r="71" spans="1:11" ht="14.25" hidden="1">
      <c r="A71" s="17">
        <v>42893.492395833331</v>
      </c>
      <c r="B71" s="42">
        <v>76155</v>
      </c>
      <c r="C71" s="23" t="s">
        <v>1408</v>
      </c>
      <c r="D71" t="s">
        <v>1409</v>
      </c>
      <c r="E71" t="s">
        <v>1410</v>
      </c>
      <c r="F71" s="15">
        <v>-507</v>
      </c>
      <c r="G71" t="s">
        <v>1189</v>
      </c>
      <c r="H71" t="s">
        <v>1305</v>
      </c>
      <c r="I71" t="s">
        <v>1191</v>
      </c>
      <c r="J71" t="str">
        <f>VLOOKUP(B71,自助退!B:G,5,FALSE)</f>
        <v>SR17060700000495</v>
      </c>
      <c r="K71">
        <f t="shared" si="1"/>
        <v>1</v>
      </c>
    </row>
    <row r="72" spans="1:11" ht="14.25" hidden="1">
      <c r="A72" s="17">
        <v>42893.510787037034</v>
      </c>
      <c r="B72" s="42">
        <v>76725</v>
      </c>
      <c r="C72" s="23" t="s">
        <v>1411</v>
      </c>
      <c r="D72" t="s">
        <v>1412</v>
      </c>
      <c r="E72" t="s">
        <v>1413</v>
      </c>
      <c r="F72" s="15">
        <v>-3000</v>
      </c>
      <c r="G72" t="s">
        <v>1189</v>
      </c>
      <c r="H72" t="s">
        <v>1371</v>
      </c>
      <c r="I72" t="s">
        <v>1191</v>
      </c>
      <c r="J72" t="str">
        <f>VLOOKUP(B72,自助退!B:G,5,FALSE)</f>
        <v>SR17060700000507</v>
      </c>
      <c r="K72">
        <f t="shared" si="1"/>
        <v>1</v>
      </c>
    </row>
    <row r="73" spans="1:11" ht="14.25" hidden="1">
      <c r="A73" s="17">
        <v>42893.594467592593</v>
      </c>
      <c r="B73" s="42">
        <v>77988</v>
      </c>
      <c r="C73" s="23" t="s">
        <v>1414</v>
      </c>
      <c r="D73" t="s">
        <v>1415</v>
      </c>
      <c r="E73" t="s">
        <v>1416</v>
      </c>
      <c r="F73" s="15">
        <v>-683</v>
      </c>
      <c r="G73" t="s">
        <v>1189</v>
      </c>
      <c r="H73" t="s">
        <v>1204</v>
      </c>
      <c r="I73" t="s">
        <v>1191</v>
      </c>
      <c r="J73" t="str">
        <f>VLOOKUP(B73,自助退!B:G,5,FALSE)</f>
        <v>SR17060700000537</v>
      </c>
      <c r="K73">
        <f t="shared" si="1"/>
        <v>1</v>
      </c>
    </row>
    <row r="74" spans="1:11" ht="14.25" hidden="1">
      <c r="A74" s="17">
        <v>42893.594629629632</v>
      </c>
      <c r="B74" s="42">
        <v>78000</v>
      </c>
      <c r="C74" s="23" t="s">
        <v>1414</v>
      </c>
      <c r="D74" t="s">
        <v>1415</v>
      </c>
      <c r="E74" t="s">
        <v>1416</v>
      </c>
      <c r="F74" s="15">
        <v>-4</v>
      </c>
      <c r="G74" t="s">
        <v>1189</v>
      </c>
      <c r="H74" t="s">
        <v>1204</v>
      </c>
      <c r="I74" t="s">
        <v>1191</v>
      </c>
      <c r="J74" t="str">
        <f>VLOOKUP(B74,自助退!B:G,5,FALSE)</f>
        <v>SR17060700000538</v>
      </c>
      <c r="K74">
        <f t="shared" si="1"/>
        <v>1</v>
      </c>
    </row>
    <row r="75" spans="1:11" ht="14.25" hidden="1">
      <c r="A75" s="17">
        <v>42893.612962962965</v>
      </c>
      <c r="B75" s="42">
        <v>79094</v>
      </c>
      <c r="C75" s="23" t="s">
        <v>1417</v>
      </c>
      <c r="D75" t="s">
        <v>1418</v>
      </c>
      <c r="E75" t="s">
        <v>1419</v>
      </c>
      <c r="F75" s="15">
        <v>-291</v>
      </c>
      <c r="G75" t="s">
        <v>1189</v>
      </c>
      <c r="H75" t="s">
        <v>1263</v>
      </c>
      <c r="I75" t="s">
        <v>1191</v>
      </c>
      <c r="J75" t="str">
        <f>VLOOKUP(B75,自助退!B:G,5,FALSE)</f>
        <v>SR17060700000552</v>
      </c>
      <c r="K75">
        <f t="shared" si="1"/>
        <v>1</v>
      </c>
    </row>
    <row r="76" spans="1:11" ht="14.25" hidden="1">
      <c r="A76" s="17">
        <v>42893.613020833334</v>
      </c>
      <c r="B76" s="42">
        <v>79099</v>
      </c>
      <c r="C76" s="23" t="s">
        <v>1420</v>
      </c>
      <c r="D76" t="s">
        <v>1421</v>
      </c>
      <c r="E76" t="s">
        <v>1422</v>
      </c>
      <c r="F76" s="15">
        <v>-273</v>
      </c>
      <c r="G76" t="s">
        <v>1189</v>
      </c>
      <c r="H76" t="s">
        <v>1250</v>
      </c>
      <c r="I76" t="s">
        <v>1191</v>
      </c>
      <c r="J76" t="str">
        <f>VLOOKUP(B76,自助退!B:G,5,FALSE)</f>
        <v>SR17060700000553</v>
      </c>
      <c r="K76">
        <f t="shared" si="1"/>
        <v>1</v>
      </c>
    </row>
    <row r="77" spans="1:11" ht="14.25" hidden="1">
      <c r="A77" s="17">
        <v>42893.629814814813</v>
      </c>
      <c r="B77" s="42">
        <v>80079</v>
      </c>
      <c r="C77" s="23" t="s">
        <v>1423</v>
      </c>
      <c r="D77" t="s">
        <v>1424</v>
      </c>
      <c r="E77" t="s">
        <v>1425</v>
      </c>
      <c r="F77" s="15">
        <v>-36</v>
      </c>
      <c r="G77" t="s">
        <v>1189</v>
      </c>
      <c r="H77" t="s">
        <v>1344</v>
      </c>
      <c r="I77" t="s">
        <v>1191</v>
      </c>
      <c r="J77" t="str">
        <f>VLOOKUP(B77,自助退!B:G,5,FALSE)</f>
        <v>SR17060700000565</v>
      </c>
      <c r="K77">
        <f t="shared" si="1"/>
        <v>1</v>
      </c>
    </row>
    <row r="78" spans="1:11" ht="14.25" hidden="1">
      <c r="A78" s="17">
        <v>42893.631076388891</v>
      </c>
      <c r="B78" s="42">
        <v>80163</v>
      </c>
      <c r="C78" s="23" t="s">
        <v>1426</v>
      </c>
      <c r="D78" t="s">
        <v>1427</v>
      </c>
      <c r="E78" t="s">
        <v>1428</v>
      </c>
      <c r="F78" s="15">
        <v>-100</v>
      </c>
      <c r="G78" t="s">
        <v>1189</v>
      </c>
      <c r="H78" t="s">
        <v>1212</v>
      </c>
      <c r="I78" t="s">
        <v>1191</v>
      </c>
      <c r="J78" t="str">
        <f>VLOOKUP(B78,自助退!B:G,5,FALSE)</f>
        <v>SR17060700000566</v>
      </c>
      <c r="K78">
        <f t="shared" si="1"/>
        <v>1</v>
      </c>
    </row>
    <row r="79" spans="1:11" ht="14.25" hidden="1">
      <c r="A79" s="17">
        <v>42893.644189814811</v>
      </c>
      <c r="B79" s="42">
        <v>80917</v>
      </c>
      <c r="C79" s="23" t="s">
        <v>1429</v>
      </c>
      <c r="D79" t="s">
        <v>1430</v>
      </c>
      <c r="E79" t="s">
        <v>1431</v>
      </c>
      <c r="F79" s="15">
        <v>-2000</v>
      </c>
      <c r="G79" t="s">
        <v>1189</v>
      </c>
      <c r="H79" t="s">
        <v>1227</v>
      </c>
      <c r="I79" t="s">
        <v>1191</v>
      </c>
      <c r="J79" t="str">
        <f>VLOOKUP(B79,自助退!B:G,5,FALSE)</f>
        <v>SR17060700000572</v>
      </c>
      <c r="K79">
        <f t="shared" si="1"/>
        <v>1</v>
      </c>
    </row>
    <row r="80" spans="1:11" ht="14.25" hidden="1">
      <c r="A80" s="17">
        <v>42893.644293981481</v>
      </c>
      <c r="B80" s="42">
        <v>80920</v>
      </c>
      <c r="C80" s="23" t="s">
        <v>1432</v>
      </c>
      <c r="D80" t="s">
        <v>1433</v>
      </c>
      <c r="E80" t="s">
        <v>1434</v>
      </c>
      <c r="F80" s="15">
        <v>-100</v>
      </c>
      <c r="G80" t="s">
        <v>1189</v>
      </c>
      <c r="H80" t="s">
        <v>1386</v>
      </c>
      <c r="I80" t="s">
        <v>1191</v>
      </c>
      <c r="J80" t="str">
        <f>VLOOKUP(B80,自助退!B:G,5,FALSE)</f>
        <v>SR17060700000573</v>
      </c>
      <c r="K80">
        <f t="shared" si="1"/>
        <v>1</v>
      </c>
    </row>
    <row r="81" spans="1:11" ht="14.25" hidden="1">
      <c r="A81" s="17">
        <v>42893.652743055558</v>
      </c>
      <c r="B81" s="42">
        <v>81398</v>
      </c>
      <c r="C81" s="23" t="s">
        <v>1435</v>
      </c>
      <c r="D81" t="s">
        <v>1436</v>
      </c>
      <c r="E81" t="s">
        <v>1437</v>
      </c>
      <c r="F81" s="15">
        <v>-100</v>
      </c>
      <c r="G81" t="s">
        <v>1189</v>
      </c>
      <c r="H81" t="s">
        <v>1438</v>
      </c>
      <c r="I81" t="s">
        <v>1191</v>
      </c>
      <c r="J81" t="str">
        <f>VLOOKUP(B81,自助退!B:G,5,FALSE)</f>
        <v>SR17060700000584</v>
      </c>
      <c r="K81">
        <f t="shared" si="1"/>
        <v>1</v>
      </c>
    </row>
    <row r="82" spans="1:11" ht="14.25" hidden="1">
      <c r="A82" s="17">
        <v>42893.653032407405</v>
      </c>
      <c r="B82" s="42">
        <v>81409</v>
      </c>
      <c r="C82" s="23" t="s">
        <v>1439</v>
      </c>
      <c r="D82" t="s">
        <v>1440</v>
      </c>
      <c r="E82" t="s">
        <v>1441</v>
      </c>
      <c r="F82" s="15">
        <v>-400</v>
      </c>
      <c r="G82" t="s">
        <v>1189</v>
      </c>
      <c r="H82" t="s">
        <v>1212</v>
      </c>
      <c r="I82" t="s">
        <v>1191</v>
      </c>
      <c r="J82" t="str">
        <f>VLOOKUP(B82,自助退!B:G,5,FALSE)</f>
        <v>SR17060700000585</v>
      </c>
      <c r="K82">
        <f t="shared" si="1"/>
        <v>1</v>
      </c>
    </row>
    <row r="83" spans="1:11" ht="14.25" hidden="1">
      <c r="A83" s="17">
        <v>42893.653067129628</v>
      </c>
      <c r="B83" s="42">
        <v>81410</v>
      </c>
      <c r="C83" s="23" t="s">
        <v>1442</v>
      </c>
      <c r="D83" t="s">
        <v>1436</v>
      </c>
      <c r="E83" t="s">
        <v>1437</v>
      </c>
      <c r="F83" s="15">
        <v>-1174</v>
      </c>
      <c r="G83" t="s">
        <v>1189</v>
      </c>
      <c r="H83" t="s">
        <v>1438</v>
      </c>
      <c r="I83" t="s">
        <v>1191</v>
      </c>
      <c r="J83" t="str">
        <f>VLOOKUP(B83,自助退!B:G,5,FALSE)</f>
        <v>SR17060700000586</v>
      </c>
      <c r="K83">
        <f t="shared" si="1"/>
        <v>1</v>
      </c>
    </row>
    <row r="84" spans="1:11" ht="14.25" hidden="1">
      <c r="A84" s="17">
        <v>42893.65724537037</v>
      </c>
      <c r="B84" s="42">
        <v>81607</v>
      </c>
      <c r="C84" s="23" t="s">
        <v>1443</v>
      </c>
      <c r="D84" t="s">
        <v>1444</v>
      </c>
      <c r="E84" t="s">
        <v>1445</v>
      </c>
      <c r="F84" s="15">
        <v>-1114</v>
      </c>
      <c r="G84" t="s">
        <v>1189</v>
      </c>
      <c r="H84" t="s">
        <v>1438</v>
      </c>
      <c r="I84" t="s">
        <v>1191</v>
      </c>
      <c r="J84" t="str">
        <f>VLOOKUP(B84,自助退!B:G,5,FALSE)</f>
        <v>SR17060700000592</v>
      </c>
      <c r="K84">
        <f t="shared" si="1"/>
        <v>1</v>
      </c>
    </row>
    <row r="85" spans="1:11" ht="14.25" hidden="1">
      <c r="A85" s="17">
        <v>42893.66033564815</v>
      </c>
      <c r="B85" s="42">
        <v>81772</v>
      </c>
      <c r="C85" s="23" t="s">
        <v>1446</v>
      </c>
      <c r="D85" t="s">
        <v>1447</v>
      </c>
      <c r="E85" t="s">
        <v>1448</v>
      </c>
      <c r="F85" s="15">
        <v>-2000</v>
      </c>
      <c r="G85" t="s">
        <v>1189</v>
      </c>
      <c r="H85" t="s">
        <v>1234</v>
      </c>
      <c r="I85" t="s">
        <v>1191</v>
      </c>
      <c r="J85" t="str">
        <f>VLOOKUP(B85,自助退!B:G,5,FALSE)</f>
        <v>SR17060700000593</v>
      </c>
      <c r="K85">
        <f t="shared" si="1"/>
        <v>1</v>
      </c>
    </row>
    <row r="86" spans="1:11" ht="14.25" hidden="1">
      <c r="A86" s="17">
        <v>42893.662233796298</v>
      </c>
      <c r="B86" s="42">
        <v>81868</v>
      </c>
      <c r="C86" s="23" t="s">
        <v>1449</v>
      </c>
      <c r="D86" t="s">
        <v>1450</v>
      </c>
      <c r="E86" t="s">
        <v>1451</v>
      </c>
      <c r="F86" s="15">
        <v>-792</v>
      </c>
      <c r="G86" t="s">
        <v>1189</v>
      </c>
      <c r="H86" t="s">
        <v>1309</v>
      </c>
      <c r="I86" t="s">
        <v>1191</v>
      </c>
      <c r="J86" t="str">
        <f>VLOOKUP(B86,自助退!B:G,5,FALSE)</f>
        <v>SR17060700000595</v>
      </c>
      <c r="K86">
        <f t="shared" si="1"/>
        <v>1</v>
      </c>
    </row>
    <row r="87" spans="1:11" ht="14.25" hidden="1">
      <c r="A87" s="17">
        <v>42893.673854166664</v>
      </c>
      <c r="B87" s="42">
        <v>82439</v>
      </c>
      <c r="C87" s="23" t="s">
        <v>1452</v>
      </c>
      <c r="D87" t="s">
        <v>1453</v>
      </c>
      <c r="E87" t="s">
        <v>1454</v>
      </c>
      <c r="F87" s="15">
        <v>-296</v>
      </c>
      <c r="G87" t="s">
        <v>1189</v>
      </c>
      <c r="H87" t="s">
        <v>1329</v>
      </c>
      <c r="I87" t="s">
        <v>1191</v>
      </c>
      <c r="J87" t="str">
        <f>VLOOKUP(B87,自助退!B:G,5,FALSE)</f>
        <v>SR17060700000603</v>
      </c>
      <c r="K87">
        <f t="shared" si="1"/>
        <v>1</v>
      </c>
    </row>
    <row r="88" spans="1:11" ht="14.25" hidden="1">
      <c r="A88" s="17">
        <v>42893.693101851852</v>
      </c>
      <c r="B88" s="42">
        <v>83244</v>
      </c>
      <c r="C88" s="23" t="s">
        <v>1455</v>
      </c>
      <c r="D88" t="s">
        <v>1198</v>
      </c>
      <c r="E88" t="s">
        <v>1199</v>
      </c>
      <c r="F88" s="15">
        <v>-368</v>
      </c>
      <c r="G88" t="s">
        <v>1189</v>
      </c>
      <c r="H88" t="s">
        <v>1456</v>
      </c>
      <c r="I88" t="s">
        <v>1191</v>
      </c>
      <c r="J88" t="str">
        <f>VLOOKUP(B88,自助退!B:G,5,FALSE)</f>
        <v>SR17060700000619</v>
      </c>
      <c r="K88">
        <f t="shared" si="1"/>
        <v>1</v>
      </c>
    </row>
    <row r="89" spans="1:11" ht="14.25" hidden="1">
      <c r="A89" s="17">
        <v>42893.708252314813</v>
      </c>
      <c r="B89" s="42">
        <v>83831</v>
      </c>
      <c r="C89" s="23" t="s">
        <v>1457</v>
      </c>
      <c r="D89" t="s">
        <v>1458</v>
      </c>
      <c r="E89" t="s">
        <v>1459</v>
      </c>
      <c r="F89" s="15">
        <v>-100</v>
      </c>
      <c r="G89" t="s">
        <v>1189</v>
      </c>
      <c r="H89" t="s">
        <v>1356</v>
      </c>
      <c r="I89" t="s">
        <v>1191</v>
      </c>
      <c r="J89" t="str">
        <f>VLOOKUP(B89,自助退!B:G,5,FALSE)</f>
        <v>SR17060700000626</v>
      </c>
      <c r="K89">
        <f t="shared" si="1"/>
        <v>1</v>
      </c>
    </row>
    <row r="90" spans="1:11" ht="14.25" hidden="1">
      <c r="A90" s="17">
        <v>42893.71025462963</v>
      </c>
      <c r="B90" s="42">
        <v>83904</v>
      </c>
      <c r="C90" s="23" t="s">
        <v>1460</v>
      </c>
      <c r="D90" t="s">
        <v>1461</v>
      </c>
      <c r="E90" t="s">
        <v>1462</v>
      </c>
      <c r="F90" s="15">
        <v>-500</v>
      </c>
      <c r="G90" t="s">
        <v>1189</v>
      </c>
      <c r="H90" t="s">
        <v>1463</v>
      </c>
      <c r="I90" t="s">
        <v>1191</v>
      </c>
      <c r="J90" t="str">
        <f>VLOOKUP(B90,自助退!B:G,5,FALSE)</f>
        <v>SR17060700000628</v>
      </c>
      <c r="K90">
        <f t="shared" si="1"/>
        <v>1</v>
      </c>
    </row>
    <row r="91" spans="1:11" ht="14.25" hidden="1">
      <c r="A91" s="17">
        <v>42893.714560185188</v>
      </c>
      <c r="B91" s="42">
        <v>84025</v>
      </c>
      <c r="C91" s="23" t="s">
        <v>1464</v>
      </c>
      <c r="D91" t="s">
        <v>1465</v>
      </c>
      <c r="E91" t="s">
        <v>1466</v>
      </c>
      <c r="F91" s="15">
        <v>-747</v>
      </c>
      <c r="G91" t="s">
        <v>1189</v>
      </c>
      <c r="H91" t="s">
        <v>1289</v>
      </c>
      <c r="I91" t="s">
        <v>1191</v>
      </c>
      <c r="J91" t="str">
        <f>VLOOKUP(B91,自助退!B:G,5,FALSE)</f>
        <v>SR17060700000630</v>
      </c>
      <c r="K91">
        <f t="shared" si="1"/>
        <v>1</v>
      </c>
    </row>
    <row r="92" spans="1:11" ht="14.25" hidden="1">
      <c r="A92" s="17">
        <v>42893.716134259259</v>
      </c>
      <c r="B92" s="42">
        <v>84072</v>
      </c>
      <c r="C92" s="23" t="s">
        <v>1467</v>
      </c>
      <c r="D92" t="s">
        <v>1468</v>
      </c>
      <c r="E92" t="s">
        <v>1469</v>
      </c>
      <c r="F92" s="15">
        <v>-777</v>
      </c>
      <c r="G92" t="s">
        <v>1189</v>
      </c>
      <c r="H92" t="s">
        <v>1274</v>
      </c>
      <c r="I92" t="s">
        <v>1191</v>
      </c>
      <c r="J92" t="str">
        <f>VLOOKUP(B92,自助退!B:G,5,FALSE)</f>
        <v>SR17060700000633</v>
      </c>
      <c r="K92">
        <f t="shared" si="1"/>
        <v>1</v>
      </c>
    </row>
    <row r="93" spans="1:11" ht="14.25" hidden="1">
      <c r="A93" s="17">
        <v>42893.71670138889</v>
      </c>
      <c r="B93" s="42">
        <v>84094</v>
      </c>
      <c r="C93" s="23" t="s">
        <v>1470</v>
      </c>
      <c r="D93" t="s">
        <v>1471</v>
      </c>
      <c r="E93" t="s">
        <v>1472</v>
      </c>
      <c r="F93" s="15">
        <v>-500</v>
      </c>
      <c r="G93" t="s">
        <v>1189</v>
      </c>
      <c r="H93" t="s">
        <v>1274</v>
      </c>
      <c r="I93" t="s">
        <v>1191</v>
      </c>
      <c r="J93" t="str">
        <f>VLOOKUP(B93,自助退!B:G,5,FALSE)</f>
        <v>SR17060700000634</v>
      </c>
      <c r="K93">
        <f t="shared" si="1"/>
        <v>1</v>
      </c>
    </row>
    <row r="94" spans="1:11" ht="14.25" hidden="1">
      <c r="A94" s="17">
        <v>42893.716874999998</v>
      </c>
      <c r="B94" s="42">
        <v>84100</v>
      </c>
      <c r="C94" s="23" t="s">
        <v>1473</v>
      </c>
      <c r="D94" t="s">
        <v>1471</v>
      </c>
      <c r="E94" t="s">
        <v>1472</v>
      </c>
      <c r="F94" s="15">
        <v>-500</v>
      </c>
      <c r="G94" t="s">
        <v>1189</v>
      </c>
      <c r="H94" t="s">
        <v>1274</v>
      </c>
      <c r="I94" t="s">
        <v>1191</v>
      </c>
      <c r="J94" t="str">
        <f>VLOOKUP(B94,自助退!B:G,5,FALSE)</f>
        <v>SR17060700000635</v>
      </c>
      <c r="K94">
        <f t="shared" si="1"/>
        <v>1</v>
      </c>
    </row>
    <row r="95" spans="1:11" ht="14.25" hidden="1">
      <c r="A95" s="17">
        <v>42893.717164351852</v>
      </c>
      <c r="B95" s="42">
        <v>84104</v>
      </c>
      <c r="C95" s="23" t="s">
        <v>1474</v>
      </c>
      <c r="D95" t="s">
        <v>1471</v>
      </c>
      <c r="E95" t="s">
        <v>1472</v>
      </c>
      <c r="F95" s="15">
        <v>-50</v>
      </c>
      <c r="G95" t="s">
        <v>1189</v>
      </c>
      <c r="H95" t="s">
        <v>1274</v>
      </c>
      <c r="I95" t="s">
        <v>1191</v>
      </c>
      <c r="J95" t="str">
        <f>VLOOKUP(B95,自助退!B:G,5,FALSE)</f>
        <v>SR17060700000636</v>
      </c>
      <c r="K95">
        <f t="shared" si="1"/>
        <v>1</v>
      </c>
    </row>
    <row r="96" spans="1:11" ht="14.25" hidden="1">
      <c r="A96" s="17">
        <v>42893.729131944441</v>
      </c>
      <c r="B96" s="42">
        <v>84444</v>
      </c>
      <c r="C96" s="23" t="s">
        <v>1475</v>
      </c>
      <c r="D96" t="s">
        <v>1476</v>
      </c>
      <c r="E96" t="s">
        <v>1477</v>
      </c>
      <c r="F96" s="15">
        <v>-490</v>
      </c>
      <c r="G96" t="s">
        <v>1189</v>
      </c>
      <c r="H96" t="s">
        <v>1257</v>
      </c>
      <c r="I96" t="s">
        <v>1191</v>
      </c>
      <c r="J96" t="str">
        <f>VLOOKUP(B96,自助退!B:G,5,FALSE)</f>
        <v>SR17060700000643</v>
      </c>
      <c r="K96">
        <f t="shared" si="1"/>
        <v>1</v>
      </c>
    </row>
    <row r="97" spans="1:11" ht="14.25" hidden="1">
      <c r="A97" s="17">
        <v>42893.732256944444</v>
      </c>
      <c r="B97" s="42">
        <v>84509</v>
      </c>
      <c r="C97" s="23" t="s">
        <v>1478</v>
      </c>
      <c r="D97" t="s">
        <v>1479</v>
      </c>
      <c r="E97" t="s">
        <v>1480</v>
      </c>
      <c r="F97" s="15">
        <v>-3000</v>
      </c>
      <c r="G97" t="s">
        <v>1189</v>
      </c>
      <c r="H97" t="s">
        <v>1261</v>
      </c>
      <c r="I97" t="s">
        <v>1191</v>
      </c>
      <c r="J97" t="str">
        <f>VLOOKUP(B97,自助退!B:G,5,FALSE)</f>
        <v>SR17060700000644</v>
      </c>
      <c r="K97">
        <f t="shared" si="1"/>
        <v>1</v>
      </c>
    </row>
    <row r="98" spans="1:11" ht="14.25" hidden="1">
      <c r="A98" s="17">
        <v>42893.736064814817</v>
      </c>
      <c r="B98" s="42">
        <v>84619</v>
      </c>
      <c r="C98" s="23" t="s">
        <v>1481</v>
      </c>
      <c r="D98" t="s">
        <v>1482</v>
      </c>
      <c r="E98" t="s">
        <v>1483</v>
      </c>
      <c r="F98" s="15">
        <v>-294</v>
      </c>
      <c r="G98" t="s">
        <v>1189</v>
      </c>
      <c r="H98" t="s">
        <v>1371</v>
      </c>
      <c r="I98" t="s">
        <v>1191</v>
      </c>
      <c r="J98" t="str">
        <f>VLOOKUP(B98,自助退!B:G,5,FALSE)</f>
        <v>SR17060700000650</v>
      </c>
      <c r="K98">
        <f t="shared" si="1"/>
        <v>1</v>
      </c>
    </row>
    <row r="99" spans="1:11" ht="14.25" hidden="1">
      <c r="A99" s="17">
        <v>42893.747476851851</v>
      </c>
      <c r="B99" s="42">
        <v>84811</v>
      </c>
      <c r="C99" s="23" t="s">
        <v>1484</v>
      </c>
      <c r="D99" t="s">
        <v>1485</v>
      </c>
      <c r="E99" t="s">
        <v>1486</v>
      </c>
      <c r="F99" s="15">
        <v>-355</v>
      </c>
      <c r="G99" t="s">
        <v>1189</v>
      </c>
      <c r="H99" t="s">
        <v>1487</v>
      </c>
      <c r="I99" t="s">
        <v>1191</v>
      </c>
      <c r="J99" t="str">
        <f>VLOOKUP(B99,自助退!B:G,5,FALSE)</f>
        <v>SR17060700000657</v>
      </c>
      <c r="K99">
        <f t="shared" si="1"/>
        <v>1</v>
      </c>
    </row>
    <row r="100" spans="1:11" ht="14.25" hidden="1">
      <c r="A100" s="17">
        <v>42893.770439814813</v>
      </c>
      <c r="B100" s="42">
        <v>84976</v>
      </c>
      <c r="C100" s="23" t="s">
        <v>1488</v>
      </c>
      <c r="D100" t="s">
        <v>1489</v>
      </c>
      <c r="E100" t="s">
        <v>1490</v>
      </c>
      <c r="F100" s="15">
        <v>-200</v>
      </c>
      <c r="G100" t="s">
        <v>1189</v>
      </c>
      <c r="H100" t="s">
        <v>1309</v>
      </c>
      <c r="I100" t="s">
        <v>1191</v>
      </c>
      <c r="J100" t="str">
        <f>VLOOKUP(B100,自助退!B:G,5,FALSE)</f>
        <v>SR17060700000664</v>
      </c>
      <c r="K100">
        <f t="shared" si="1"/>
        <v>1</v>
      </c>
    </row>
    <row r="101" spans="1:11" ht="14.25" hidden="1">
      <c r="A101" s="17">
        <v>42893.770914351851</v>
      </c>
      <c r="B101" s="42">
        <v>84981</v>
      </c>
      <c r="C101" s="23" t="s">
        <v>1491</v>
      </c>
      <c r="D101" t="s">
        <v>1489</v>
      </c>
      <c r="E101" t="s">
        <v>1490</v>
      </c>
      <c r="F101" s="15">
        <v>-293</v>
      </c>
      <c r="G101" t="s">
        <v>1189</v>
      </c>
      <c r="H101" t="s">
        <v>1309</v>
      </c>
      <c r="I101" t="s">
        <v>1191</v>
      </c>
      <c r="J101" t="str">
        <f>VLOOKUP(B101,自助退!B:G,5,FALSE)</f>
        <v>SR17060700000665</v>
      </c>
      <c r="K101">
        <f t="shared" si="1"/>
        <v>1</v>
      </c>
    </row>
    <row r="102" spans="1:11" ht="14.25" hidden="1">
      <c r="A102" s="17">
        <v>42893.814953703702</v>
      </c>
      <c r="B102" s="42">
        <v>85095</v>
      </c>
      <c r="C102" s="23" t="s">
        <v>1492</v>
      </c>
      <c r="D102" t="s">
        <v>1493</v>
      </c>
      <c r="E102" t="s">
        <v>1494</v>
      </c>
      <c r="F102" s="15">
        <v>-45</v>
      </c>
      <c r="G102" t="s">
        <v>1189</v>
      </c>
      <c r="H102" t="s">
        <v>1495</v>
      </c>
      <c r="I102" t="s">
        <v>1191</v>
      </c>
      <c r="J102" t="str">
        <f>VLOOKUP(B102,自助退!B:G,5,FALSE)</f>
        <v>SR17060700000672</v>
      </c>
      <c r="K102">
        <f t="shared" si="1"/>
        <v>1</v>
      </c>
    </row>
    <row r="103" spans="1:11" ht="14.25" hidden="1">
      <c r="A103" s="17">
        <v>42893.902604166666</v>
      </c>
      <c r="B103" s="42">
        <v>85332</v>
      </c>
      <c r="C103" s="23" t="s">
        <v>1496</v>
      </c>
      <c r="D103" t="s">
        <v>1497</v>
      </c>
      <c r="E103" t="s">
        <v>1498</v>
      </c>
      <c r="F103" s="15">
        <v>-123</v>
      </c>
      <c r="G103" t="s">
        <v>1189</v>
      </c>
      <c r="H103" t="s">
        <v>1246</v>
      </c>
      <c r="I103" t="s">
        <v>1191</v>
      </c>
      <c r="J103" t="str">
        <f>VLOOKUP(B103,自助退!B:G,5,FALSE)</f>
        <v>SR17060700000679</v>
      </c>
      <c r="K103">
        <f t="shared" si="1"/>
        <v>1</v>
      </c>
    </row>
    <row r="104" spans="1:11" ht="14.25" hidden="1">
      <c r="A104" s="17">
        <v>42893.980590277781</v>
      </c>
      <c r="B104" s="42">
        <v>85473</v>
      </c>
      <c r="C104" s="23" t="s">
        <v>1499</v>
      </c>
      <c r="D104" t="s">
        <v>1500</v>
      </c>
      <c r="E104" t="s">
        <v>1501</v>
      </c>
      <c r="F104" s="15">
        <v>-108</v>
      </c>
      <c r="G104" t="s">
        <v>1189</v>
      </c>
      <c r="H104" t="s">
        <v>1246</v>
      </c>
      <c r="I104" t="s">
        <v>1191</v>
      </c>
      <c r="J104" t="str">
        <f>VLOOKUP(B104,自助退!B:G,5,FALSE)</f>
        <v>SR17060700000682</v>
      </c>
      <c r="K104">
        <f t="shared" si="1"/>
        <v>1</v>
      </c>
    </row>
    <row r="105" spans="1:11" ht="14.25" hidden="1">
      <c r="A105" s="17">
        <v>42894.219456018516</v>
      </c>
      <c r="B105" s="42">
        <v>85689</v>
      </c>
      <c r="C105" s="23" t="s">
        <v>1502</v>
      </c>
      <c r="D105" t="s">
        <v>1503</v>
      </c>
      <c r="E105" t="s">
        <v>1504</v>
      </c>
      <c r="F105" s="15">
        <v>-13</v>
      </c>
      <c r="G105" t="s">
        <v>1189</v>
      </c>
      <c r="H105" t="s">
        <v>1257</v>
      </c>
      <c r="I105" t="s">
        <v>1191</v>
      </c>
      <c r="J105" t="str">
        <f>VLOOKUP(B105,自助退!B:G,5,FALSE)</f>
        <v>SR17060800000684</v>
      </c>
      <c r="K105">
        <f t="shared" si="1"/>
        <v>1</v>
      </c>
    </row>
    <row r="106" spans="1:11" ht="14.25" hidden="1">
      <c r="A106" s="17">
        <v>42894.369733796295</v>
      </c>
      <c r="B106" s="42">
        <v>88600</v>
      </c>
      <c r="C106" s="23" t="s">
        <v>1505</v>
      </c>
      <c r="D106" t="s">
        <v>1506</v>
      </c>
      <c r="E106" t="s">
        <v>1507</v>
      </c>
      <c r="F106" s="15">
        <v>-100</v>
      </c>
      <c r="G106" t="s">
        <v>1189</v>
      </c>
      <c r="H106" t="s">
        <v>1463</v>
      </c>
      <c r="I106" t="s">
        <v>1191</v>
      </c>
      <c r="J106" t="str">
        <f>VLOOKUP(B106,自助退!B:G,5,FALSE)</f>
        <v>SR17060800000704</v>
      </c>
      <c r="K106">
        <f t="shared" si="1"/>
        <v>1</v>
      </c>
    </row>
    <row r="107" spans="1:11" ht="14.25" hidden="1">
      <c r="A107" s="17">
        <v>42894.372673611113</v>
      </c>
      <c r="B107" s="42">
        <v>88833</v>
      </c>
      <c r="C107" s="23" t="s">
        <v>1508</v>
      </c>
      <c r="D107" t="s">
        <v>1509</v>
      </c>
      <c r="E107" t="s">
        <v>1510</v>
      </c>
      <c r="F107" s="15">
        <v>-20</v>
      </c>
      <c r="G107" t="s">
        <v>1189</v>
      </c>
      <c r="H107" t="s">
        <v>1223</v>
      </c>
      <c r="I107" t="s">
        <v>1191</v>
      </c>
      <c r="J107" t="str">
        <f>VLOOKUP(B107,自助退!B:G,5,FALSE)</f>
        <v>SR17060800000706</v>
      </c>
      <c r="K107">
        <f t="shared" si="1"/>
        <v>1</v>
      </c>
    </row>
    <row r="108" spans="1:11" ht="14.25" hidden="1">
      <c r="A108" s="17">
        <v>42894.379178240742</v>
      </c>
      <c r="B108" s="42">
        <v>89389</v>
      </c>
      <c r="C108" s="23" t="s">
        <v>1511</v>
      </c>
      <c r="D108" t="s">
        <v>1512</v>
      </c>
      <c r="E108" t="s">
        <v>1513</v>
      </c>
      <c r="F108" s="15">
        <v>-100</v>
      </c>
      <c r="G108" t="s">
        <v>1189</v>
      </c>
      <c r="H108" t="s">
        <v>1514</v>
      </c>
      <c r="I108" t="s">
        <v>1191</v>
      </c>
      <c r="J108" t="str">
        <f>VLOOKUP(B108,自助退!B:G,5,FALSE)</f>
        <v>SR17060800000711</v>
      </c>
      <c r="K108">
        <f t="shared" si="1"/>
        <v>1</v>
      </c>
    </row>
    <row r="109" spans="1:11" ht="14.25" hidden="1">
      <c r="A109" s="17">
        <v>42894.390057870369</v>
      </c>
      <c r="B109" s="42">
        <v>90256</v>
      </c>
      <c r="C109" s="23" t="s">
        <v>1515</v>
      </c>
      <c r="D109" t="s">
        <v>1516</v>
      </c>
      <c r="E109" t="s">
        <v>1517</v>
      </c>
      <c r="F109" s="15">
        <v>-100</v>
      </c>
      <c r="G109" t="s">
        <v>1189</v>
      </c>
      <c r="H109" t="s">
        <v>1371</v>
      </c>
      <c r="I109" t="s">
        <v>1191</v>
      </c>
      <c r="J109" t="str">
        <f>VLOOKUP(B109,自助退!B:G,5,FALSE)</f>
        <v>SR17060800000714</v>
      </c>
      <c r="K109">
        <f t="shared" si="1"/>
        <v>1</v>
      </c>
    </row>
    <row r="110" spans="1:11" ht="14.25" hidden="1">
      <c r="A110" s="17">
        <v>42894.408263888887</v>
      </c>
      <c r="B110" s="42">
        <v>91670</v>
      </c>
      <c r="C110" s="23" t="s">
        <v>1518</v>
      </c>
      <c r="D110" t="s">
        <v>1519</v>
      </c>
      <c r="E110" t="s">
        <v>1520</v>
      </c>
      <c r="F110" s="15">
        <v>-500</v>
      </c>
      <c r="G110" t="s">
        <v>1189</v>
      </c>
      <c r="H110" t="s">
        <v>1521</v>
      </c>
      <c r="I110" t="s">
        <v>1191</v>
      </c>
      <c r="J110" t="str">
        <f>VLOOKUP(B110,自助退!B:G,5,FALSE)</f>
        <v>SR17060800000725</v>
      </c>
      <c r="K110">
        <f t="shared" si="1"/>
        <v>1</v>
      </c>
    </row>
    <row r="111" spans="1:11" ht="14.25" hidden="1">
      <c r="A111" s="17">
        <v>42894.408437500002</v>
      </c>
      <c r="B111" s="42">
        <v>91676</v>
      </c>
      <c r="C111" s="23" t="s">
        <v>1522</v>
      </c>
      <c r="D111" t="s">
        <v>1519</v>
      </c>
      <c r="E111" t="s">
        <v>1520</v>
      </c>
      <c r="F111" s="15">
        <v>-42</v>
      </c>
      <c r="G111" t="s">
        <v>1189</v>
      </c>
      <c r="H111" t="s">
        <v>1521</v>
      </c>
      <c r="I111" t="s">
        <v>1191</v>
      </c>
      <c r="J111" t="str">
        <f>VLOOKUP(B111,自助退!B:G,5,FALSE)</f>
        <v>SR17060800000726</v>
      </c>
      <c r="K111">
        <f t="shared" si="1"/>
        <v>1</v>
      </c>
    </row>
    <row r="112" spans="1:11" ht="14.25" hidden="1">
      <c r="A112" s="17">
        <v>42894.415520833332</v>
      </c>
      <c r="B112" s="42">
        <v>92200</v>
      </c>
      <c r="C112" s="23" t="s">
        <v>1523</v>
      </c>
      <c r="D112" t="s">
        <v>1524</v>
      </c>
      <c r="E112" t="s">
        <v>1525</v>
      </c>
      <c r="F112" s="15">
        <v>-200</v>
      </c>
      <c r="G112" t="s">
        <v>1189</v>
      </c>
      <c r="H112" t="s">
        <v>1360</v>
      </c>
      <c r="I112" t="s">
        <v>1191</v>
      </c>
      <c r="J112" t="str">
        <f>VLOOKUP(B112,自助退!B:G,5,FALSE)</f>
        <v>SR17060800000727</v>
      </c>
      <c r="K112">
        <f t="shared" si="1"/>
        <v>1</v>
      </c>
    </row>
    <row r="113" spans="1:11" ht="14.25" hidden="1">
      <c r="A113" s="17">
        <v>42894.420289351852</v>
      </c>
      <c r="B113" s="42">
        <v>92590</v>
      </c>
      <c r="C113" s="23" t="s">
        <v>1526</v>
      </c>
      <c r="D113" t="s">
        <v>1527</v>
      </c>
      <c r="E113" t="s">
        <v>1528</v>
      </c>
      <c r="F113" s="15">
        <v>-3992</v>
      </c>
      <c r="G113" t="s">
        <v>1189</v>
      </c>
      <c r="H113" t="s">
        <v>1360</v>
      </c>
      <c r="I113" t="s">
        <v>1191</v>
      </c>
      <c r="J113" t="str">
        <f>VLOOKUP(B113,自助退!B:G,5,FALSE)</f>
        <v>SR17060800000730</v>
      </c>
      <c r="K113">
        <f t="shared" si="1"/>
        <v>1</v>
      </c>
    </row>
    <row r="114" spans="1:11" ht="14.25" hidden="1">
      <c r="A114" s="17">
        <v>42894.450254629628</v>
      </c>
      <c r="B114" s="42">
        <v>94859</v>
      </c>
      <c r="C114" s="23" t="s">
        <v>1529</v>
      </c>
      <c r="D114" t="s">
        <v>1530</v>
      </c>
      <c r="E114" t="s">
        <v>1531</v>
      </c>
      <c r="F114" s="15">
        <v>-180</v>
      </c>
      <c r="G114" t="s">
        <v>1189</v>
      </c>
      <c r="H114" t="s">
        <v>1487</v>
      </c>
      <c r="I114" t="s">
        <v>1191</v>
      </c>
      <c r="J114" t="str">
        <f>VLOOKUP(B114,自助退!B:G,5,FALSE)</f>
        <v>SR17060800000751</v>
      </c>
      <c r="K114">
        <f t="shared" si="1"/>
        <v>1</v>
      </c>
    </row>
    <row r="115" spans="1:11" ht="14.25" hidden="1">
      <c r="A115" s="17">
        <v>42894.455370370371</v>
      </c>
      <c r="B115" s="42">
        <v>95194</v>
      </c>
      <c r="C115" s="23" t="s">
        <v>1532</v>
      </c>
      <c r="D115" t="s">
        <v>1533</v>
      </c>
      <c r="E115" t="s">
        <v>1534</v>
      </c>
      <c r="F115" s="15">
        <v>-186</v>
      </c>
      <c r="G115" t="s">
        <v>1189</v>
      </c>
      <c r="H115" t="s">
        <v>1521</v>
      </c>
      <c r="I115" t="s">
        <v>1191</v>
      </c>
      <c r="J115" t="str">
        <f>VLOOKUP(B115,自助退!B:G,5,FALSE)</f>
        <v>SR17060800000759</v>
      </c>
      <c r="K115">
        <f t="shared" si="1"/>
        <v>1</v>
      </c>
    </row>
    <row r="116" spans="1:11" ht="14.25" hidden="1">
      <c r="A116" s="17">
        <v>42894.4608912037</v>
      </c>
      <c r="B116" s="42">
        <v>95586</v>
      </c>
      <c r="C116" s="23" t="s">
        <v>1535</v>
      </c>
      <c r="D116" t="s">
        <v>1536</v>
      </c>
      <c r="E116" t="s">
        <v>1537</v>
      </c>
      <c r="F116" s="15">
        <v>-96</v>
      </c>
      <c r="G116" t="s">
        <v>1189</v>
      </c>
      <c r="H116" t="s">
        <v>1386</v>
      </c>
      <c r="I116" t="s">
        <v>1191</v>
      </c>
      <c r="J116" t="str">
        <f>VLOOKUP(B116,自助退!B:G,5,FALSE)</f>
        <v>SR17060800000768</v>
      </c>
      <c r="K116">
        <f t="shared" si="1"/>
        <v>1</v>
      </c>
    </row>
    <row r="117" spans="1:11" ht="14.25" hidden="1">
      <c r="A117" s="17">
        <v>42894.462361111109</v>
      </c>
      <c r="B117" s="42">
        <v>95696</v>
      </c>
      <c r="C117" s="23" t="s">
        <v>1538</v>
      </c>
      <c r="D117" t="s">
        <v>1539</v>
      </c>
      <c r="E117" t="s">
        <v>1540</v>
      </c>
      <c r="F117" s="15">
        <v>-106</v>
      </c>
      <c r="G117" t="s">
        <v>1189</v>
      </c>
      <c r="H117" t="s">
        <v>1541</v>
      </c>
      <c r="I117" t="s">
        <v>1191</v>
      </c>
      <c r="J117" t="str">
        <f>VLOOKUP(B117,自助退!B:G,5,FALSE)</f>
        <v>SR17060800000773</v>
      </c>
      <c r="K117">
        <f t="shared" si="1"/>
        <v>1</v>
      </c>
    </row>
    <row r="118" spans="1:11" ht="14.25" hidden="1">
      <c r="A118" s="17">
        <v>42894.468912037039</v>
      </c>
      <c r="B118" s="42">
        <v>96094</v>
      </c>
      <c r="C118" s="23" t="s">
        <v>1542</v>
      </c>
      <c r="D118" t="s">
        <v>1543</v>
      </c>
      <c r="E118" t="s">
        <v>1544</v>
      </c>
      <c r="F118" s="15">
        <v>-471</v>
      </c>
      <c r="G118" t="s">
        <v>1189</v>
      </c>
      <c r="H118" t="s">
        <v>1545</v>
      </c>
      <c r="I118" t="s">
        <v>1191</v>
      </c>
      <c r="J118" t="str">
        <f>VLOOKUP(B118,自助退!B:G,5,FALSE)</f>
        <v>SR17060800000779</v>
      </c>
      <c r="K118">
        <f t="shared" si="1"/>
        <v>1</v>
      </c>
    </row>
    <row r="119" spans="1:11" ht="14.25" hidden="1">
      <c r="A119" s="17">
        <v>42894.469247685185</v>
      </c>
      <c r="B119" s="42">
        <v>96117</v>
      </c>
      <c r="C119" s="23" t="s">
        <v>1546</v>
      </c>
      <c r="D119" t="s">
        <v>1547</v>
      </c>
      <c r="E119" t="s">
        <v>1548</v>
      </c>
      <c r="F119" s="15">
        <v>-471</v>
      </c>
      <c r="G119" t="s">
        <v>1189</v>
      </c>
      <c r="H119" t="s">
        <v>1545</v>
      </c>
      <c r="I119" t="s">
        <v>1191</v>
      </c>
      <c r="J119" t="str">
        <f>VLOOKUP(B119,自助退!B:G,5,FALSE)</f>
        <v>SR17060800000780</v>
      </c>
      <c r="K119">
        <f t="shared" si="1"/>
        <v>1</v>
      </c>
    </row>
    <row r="120" spans="1:11" ht="14.25" hidden="1">
      <c r="A120" s="17">
        <v>42894.483298611114</v>
      </c>
      <c r="B120" s="42">
        <v>96978</v>
      </c>
      <c r="C120" s="23" t="s">
        <v>1549</v>
      </c>
      <c r="D120" t="s">
        <v>1550</v>
      </c>
      <c r="E120" t="s">
        <v>1551</v>
      </c>
      <c r="F120" s="15">
        <v>-265</v>
      </c>
      <c r="G120" t="s">
        <v>1189</v>
      </c>
      <c r="H120" t="s">
        <v>1456</v>
      </c>
      <c r="I120" t="s">
        <v>1191</v>
      </c>
      <c r="J120" t="str">
        <f>VLOOKUP(B120,自助退!B:G,5,FALSE)</f>
        <v>SR17060800000805</v>
      </c>
      <c r="K120">
        <f t="shared" si="1"/>
        <v>1</v>
      </c>
    </row>
    <row r="121" spans="1:11" ht="14.25" hidden="1">
      <c r="A121" s="17">
        <v>42894.486076388886</v>
      </c>
      <c r="B121" s="42">
        <v>97134</v>
      </c>
      <c r="C121" s="23" t="s">
        <v>1552</v>
      </c>
      <c r="D121" t="s">
        <v>1553</v>
      </c>
      <c r="E121" t="s">
        <v>1554</v>
      </c>
      <c r="F121" s="15">
        <v>-409</v>
      </c>
      <c r="G121" t="s">
        <v>1189</v>
      </c>
      <c r="H121" t="s">
        <v>1314</v>
      </c>
      <c r="I121" t="s">
        <v>1191</v>
      </c>
      <c r="J121" t="str">
        <f>VLOOKUP(B121,自助退!B:G,5,FALSE)</f>
        <v>SR17060800000807</v>
      </c>
      <c r="K121">
        <f t="shared" si="1"/>
        <v>1</v>
      </c>
    </row>
    <row r="122" spans="1:11" ht="14.25" hidden="1">
      <c r="A122" s="17">
        <v>42894.502222222225</v>
      </c>
      <c r="B122" s="42">
        <v>97811</v>
      </c>
      <c r="C122" s="23" t="s">
        <v>1555</v>
      </c>
      <c r="D122" t="s">
        <v>1556</v>
      </c>
      <c r="E122" t="s">
        <v>1557</v>
      </c>
      <c r="F122" s="15">
        <v>-115</v>
      </c>
      <c r="G122" t="s">
        <v>1189</v>
      </c>
      <c r="H122" t="s">
        <v>1558</v>
      </c>
      <c r="I122" t="s">
        <v>1191</v>
      </c>
      <c r="J122" t="str">
        <f>VLOOKUP(B122,自助退!B:G,5,FALSE)</f>
        <v>SR17060800000828</v>
      </c>
      <c r="K122">
        <f t="shared" si="1"/>
        <v>1</v>
      </c>
    </row>
    <row r="123" spans="1:11" ht="14.25" hidden="1">
      <c r="A123" s="17">
        <v>42894.516967592594</v>
      </c>
      <c r="B123" s="42">
        <v>98130</v>
      </c>
      <c r="C123" s="23" t="s">
        <v>1559</v>
      </c>
      <c r="D123" t="s">
        <v>1560</v>
      </c>
      <c r="E123" t="s">
        <v>1561</v>
      </c>
      <c r="F123" s="15">
        <v>-241</v>
      </c>
      <c r="G123" t="s">
        <v>1189</v>
      </c>
      <c r="H123" t="s">
        <v>1241</v>
      </c>
      <c r="I123" t="s">
        <v>1191</v>
      </c>
      <c r="J123" t="str">
        <f>VLOOKUP(B123,自助退!B:G,5,FALSE)</f>
        <v>SR17060800000837</v>
      </c>
      <c r="K123">
        <f t="shared" si="1"/>
        <v>1</v>
      </c>
    </row>
    <row r="124" spans="1:11" ht="14.25" hidden="1">
      <c r="A124" s="17">
        <v>42894.531747685185</v>
      </c>
      <c r="B124" s="42">
        <v>98324</v>
      </c>
      <c r="C124" s="23" t="s">
        <v>1562</v>
      </c>
      <c r="D124" t="s">
        <v>1563</v>
      </c>
      <c r="E124" t="s">
        <v>1564</v>
      </c>
      <c r="F124" s="15">
        <v>-20</v>
      </c>
      <c r="G124" t="s">
        <v>1189</v>
      </c>
      <c r="H124" t="s">
        <v>1301</v>
      </c>
      <c r="I124" t="s">
        <v>1191</v>
      </c>
      <c r="J124" t="str">
        <f>VLOOKUP(B124,自助退!B:G,5,FALSE)</f>
        <v>SR17060800000841</v>
      </c>
      <c r="K124">
        <f t="shared" si="1"/>
        <v>1</v>
      </c>
    </row>
    <row r="125" spans="1:11" ht="14.25" hidden="1">
      <c r="A125" s="17">
        <v>42894.568090277775</v>
      </c>
      <c r="B125" s="42">
        <v>98619</v>
      </c>
      <c r="C125" s="23" t="s">
        <v>1565</v>
      </c>
      <c r="D125" t="s">
        <v>1566</v>
      </c>
      <c r="E125" t="s">
        <v>1567</v>
      </c>
      <c r="F125" s="15">
        <v>-499</v>
      </c>
      <c r="G125" t="s">
        <v>1189</v>
      </c>
      <c r="H125" t="s">
        <v>1514</v>
      </c>
      <c r="I125" t="s">
        <v>1191</v>
      </c>
      <c r="J125" t="str">
        <f>VLOOKUP(B125,自助退!B:G,5,FALSE)</f>
        <v>SR17060800000854</v>
      </c>
      <c r="K125">
        <f t="shared" si="1"/>
        <v>1</v>
      </c>
    </row>
    <row r="126" spans="1:11" ht="14.25" hidden="1">
      <c r="A126" s="17">
        <v>42894.584722222222</v>
      </c>
      <c r="B126" s="42">
        <v>98839</v>
      </c>
      <c r="C126" s="23" t="s">
        <v>1568</v>
      </c>
      <c r="D126" t="s">
        <v>1569</v>
      </c>
      <c r="E126" t="s">
        <v>1564</v>
      </c>
      <c r="F126" s="15">
        <v>-16</v>
      </c>
      <c r="G126" t="s">
        <v>1189</v>
      </c>
      <c r="H126" t="s">
        <v>1570</v>
      </c>
      <c r="I126" t="s">
        <v>1191</v>
      </c>
      <c r="J126" t="str">
        <f>VLOOKUP(B126,自助退!B:G,5,FALSE)</f>
        <v>SR17060800000863</v>
      </c>
      <c r="K126">
        <f t="shared" si="1"/>
        <v>1</v>
      </c>
    </row>
    <row r="127" spans="1:11" ht="14.25" hidden="1">
      <c r="A127" s="17">
        <v>42894.600787037038</v>
      </c>
      <c r="B127" s="42">
        <v>99524</v>
      </c>
      <c r="C127" s="23" t="s">
        <v>1571</v>
      </c>
      <c r="D127" t="s">
        <v>1572</v>
      </c>
      <c r="E127" t="s">
        <v>1573</v>
      </c>
      <c r="F127" s="15">
        <v>-1000</v>
      </c>
      <c r="G127" t="s">
        <v>1189</v>
      </c>
      <c r="H127" t="s">
        <v>1223</v>
      </c>
      <c r="I127" t="s">
        <v>1191</v>
      </c>
      <c r="J127" t="str">
        <f>VLOOKUP(B127,自助退!B:G,5,FALSE)</f>
        <v>SR17060800000868</v>
      </c>
      <c r="K127">
        <f t="shared" si="1"/>
        <v>1</v>
      </c>
    </row>
    <row r="128" spans="1:11" ht="14.25" hidden="1">
      <c r="A128" s="17">
        <v>42894.611064814817</v>
      </c>
      <c r="B128" s="42">
        <v>100036</v>
      </c>
      <c r="C128" s="23" t="s">
        <v>1574</v>
      </c>
      <c r="D128" t="s">
        <v>1575</v>
      </c>
      <c r="E128" t="s">
        <v>1419</v>
      </c>
      <c r="F128" s="15">
        <v>-492</v>
      </c>
      <c r="G128" t="s">
        <v>1189</v>
      </c>
      <c r="H128" t="s">
        <v>1576</v>
      </c>
      <c r="I128" t="s">
        <v>1191</v>
      </c>
      <c r="J128" t="str">
        <f>VLOOKUP(B128,自助退!B:G,5,FALSE)</f>
        <v>SR17060800000874</v>
      </c>
      <c r="K128">
        <f t="shared" si="1"/>
        <v>1</v>
      </c>
    </row>
    <row r="129" spans="1:11" ht="14.25" hidden="1">
      <c r="A129" s="17">
        <v>42894.629675925928</v>
      </c>
      <c r="B129" s="42">
        <v>101068</v>
      </c>
      <c r="C129" s="23" t="s">
        <v>1577</v>
      </c>
      <c r="D129" t="s">
        <v>1578</v>
      </c>
      <c r="E129" t="s">
        <v>1579</v>
      </c>
      <c r="F129" s="15">
        <v>-169</v>
      </c>
      <c r="G129" t="s">
        <v>1189</v>
      </c>
      <c r="H129" t="s">
        <v>1576</v>
      </c>
      <c r="I129" t="s">
        <v>1191</v>
      </c>
      <c r="J129" t="str">
        <f>VLOOKUP(B129,自助退!B:G,5,FALSE)</f>
        <v>SR17060800000882</v>
      </c>
      <c r="K129">
        <f t="shared" si="1"/>
        <v>1</v>
      </c>
    </row>
    <row r="130" spans="1:11" ht="14.25" hidden="1">
      <c r="A130" s="17">
        <v>42894.633298611108</v>
      </c>
      <c r="B130" s="42">
        <v>101277</v>
      </c>
      <c r="C130" s="23" t="s">
        <v>1580</v>
      </c>
      <c r="D130" t="s">
        <v>1581</v>
      </c>
      <c r="E130" t="s">
        <v>1582</v>
      </c>
      <c r="F130" s="15">
        <v>-100</v>
      </c>
      <c r="G130" t="s">
        <v>1189</v>
      </c>
      <c r="H130" t="s">
        <v>1583</v>
      </c>
      <c r="I130" t="s">
        <v>1191</v>
      </c>
      <c r="J130" t="str">
        <f>VLOOKUP(B130,自助退!B:G,5,FALSE)</f>
        <v>SR17060800000888</v>
      </c>
      <c r="K130">
        <f t="shared" si="1"/>
        <v>1</v>
      </c>
    </row>
    <row r="131" spans="1:11" ht="14.25" hidden="1">
      <c r="A131" s="17">
        <v>42894.63453703704</v>
      </c>
      <c r="B131" s="42">
        <v>101350</v>
      </c>
      <c r="C131" s="23" t="s">
        <v>1584</v>
      </c>
      <c r="D131" t="s">
        <v>1585</v>
      </c>
      <c r="E131" t="s">
        <v>1586</v>
      </c>
      <c r="F131" s="15">
        <v>-62</v>
      </c>
      <c r="G131" t="s">
        <v>1189</v>
      </c>
      <c r="H131" t="s">
        <v>1309</v>
      </c>
      <c r="I131" t="s">
        <v>1191</v>
      </c>
      <c r="J131" t="str">
        <f>VLOOKUP(B131,自助退!B:G,5,FALSE)</f>
        <v>SR17060800000889</v>
      </c>
      <c r="K131">
        <f t="shared" ref="K131:K194" si="2">IF(J131=F131*-1,"",1)</f>
        <v>1</v>
      </c>
    </row>
    <row r="132" spans="1:11" ht="14.25" hidden="1">
      <c r="A132" s="17">
        <v>42894.635567129626</v>
      </c>
      <c r="B132" s="42">
        <v>101398</v>
      </c>
      <c r="C132" s="23" t="s">
        <v>1587</v>
      </c>
      <c r="D132" t="s">
        <v>1588</v>
      </c>
      <c r="E132" t="s">
        <v>1589</v>
      </c>
      <c r="F132" s="15">
        <v>-300</v>
      </c>
      <c r="G132" t="s">
        <v>1189</v>
      </c>
      <c r="H132" t="s">
        <v>1576</v>
      </c>
      <c r="I132" t="s">
        <v>1191</v>
      </c>
      <c r="J132" t="str">
        <f>VLOOKUP(B132,自助退!B:G,5,FALSE)</f>
        <v>SR17060800000892</v>
      </c>
      <c r="K132">
        <f t="shared" si="2"/>
        <v>1</v>
      </c>
    </row>
    <row r="133" spans="1:11" ht="14.25" hidden="1">
      <c r="A133" s="17">
        <v>42894.645057870373</v>
      </c>
      <c r="B133" s="42">
        <v>101878</v>
      </c>
      <c r="C133" s="23" t="s">
        <v>1590</v>
      </c>
      <c r="D133" t="s">
        <v>1312</v>
      </c>
      <c r="E133" t="s">
        <v>1313</v>
      </c>
      <c r="F133" s="15">
        <v>-100</v>
      </c>
      <c r="G133" t="s">
        <v>1189</v>
      </c>
      <c r="H133" t="s">
        <v>1208</v>
      </c>
      <c r="I133" t="s">
        <v>1191</v>
      </c>
      <c r="J133" t="str">
        <f>VLOOKUP(B133,自助退!B:G,5,FALSE)</f>
        <v>SR17060800000900</v>
      </c>
      <c r="K133">
        <f t="shared" si="2"/>
        <v>1</v>
      </c>
    </row>
    <row r="134" spans="1:11" ht="14.25" hidden="1">
      <c r="A134" s="17">
        <v>42894.64806712963</v>
      </c>
      <c r="B134" s="42">
        <v>102021</v>
      </c>
      <c r="C134" s="23" t="s">
        <v>1591</v>
      </c>
      <c r="D134" t="s">
        <v>1592</v>
      </c>
      <c r="E134" t="s">
        <v>1593</v>
      </c>
      <c r="F134" s="15">
        <v>-112</v>
      </c>
      <c r="G134" t="s">
        <v>1189</v>
      </c>
      <c r="H134" t="s">
        <v>1309</v>
      </c>
      <c r="I134" t="s">
        <v>1191</v>
      </c>
      <c r="J134" t="str">
        <f>VLOOKUP(B134,自助退!B:G,5,FALSE)</f>
        <v>SR17060800000901</v>
      </c>
      <c r="K134">
        <f t="shared" si="2"/>
        <v>1</v>
      </c>
    </row>
    <row r="135" spans="1:11" ht="14.25" hidden="1">
      <c r="A135" s="17">
        <v>42894.655405092592</v>
      </c>
      <c r="B135" s="42">
        <v>102410</v>
      </c>
      <c r="C135" s="23" t="s">
        <v>1594</v>
      </c>
      <c r="D135" t="s">
        <v>1595</v>
      </c>
      <c r="E135" t="s">
        <v>1596</v>
      </c>
      <c r="F135" s="15">
        <v>-813</v>
      </c>
      <c r="G135" t="s">
        <v>1189</v>
      </c>
      <c r="H135" t="s">
        <v>1344</v>
      </c>
      <c r="I135" t="s">
        <v>1191</v>
      </c>
      <c r="J135" t="str">
        <f>VLOOKUP(B135,自助退!B:G,5,FALSE)</f>
        <v>SR17060800000908</v>
      </c>
      <c r="K135">
        <f t="shared" si="2"/>
        <v>1</v>
      </c>
    </row>
    <row r="136" spans="1:11" ht="14.25" hidden="1">
      <c r="A136" s="17">
        <v>42894.655671296299</v>
      </c>
      <c r="B136" s="42">
        <v>102437</v>
      </c>
      <c r="C136" s="23" t="s">
        <v>1597</v>
      </c>
      <c r="D136" t="s">
        <v>1595</v>
      </c>
      <c r="E136" t="s">
        <v>1596</v>
      </c>
      <c r="F136" s="15">
        <v>-91</v>
      </c>
      <c r="G136" t="s">
        <v>1189</v>
      </c>
      <c r="H136" t="s">
        <v>1344</v>
      </c>
      <c r="I136" t="s">
        <v>1191</v>
      </c>
      <c r="J136" t="str">
        <f>VLOOKUP(B136,自助退!B:G,5,FALSE)</f>
        <v>SR17060800000909</v>
      </c>
      <c r="K136">
        <f t="shared" si="2"/>
        <v>1</v>
      </c>
    </row>
    <row r="137" spans="1:11" ht="14.25" hidden="1">
      <c r="A137" s="17">
        <v>42894.662326388891</v>
      </c>
      <c r="B137" s="42">
        <v>102841</v>
      </c>
      <c r="C137" s="23" t="s">
        <v>1598</v>
      </c>
      <c r="D137" t="s">
        <v>1599</v>
      </c>
      <c r="E137" t="s">
        <v>1600</v>
      </c>
      <c r="F137" s="15">
        <v>-104</v>
      </c>
      <c r="G137" t="s">
        <v>1189</v>
      </c>
      <c r="H137" t="s">
        <v>1601</v>
      </c>
      <c r="I137" t="s">
        <v>1191</v>
      </c>
      <c r="J137" t="str">
        <f>VLOOKUP(B137,自助退!B:G,5,FALSE)</f>
        <v>SR17060800000911</v>
      </c>
      <c r="K137">
        <f t="shared" si="2"/>
        <v>1</v>
      </c>
    </row>
    <row r="138" spans="1:11" ht="14.25" hidden="1">
      <c r="A138" s="17">
        <v>42894.665011574078</v>
      </c>
      <c r="B138" s="42">
        <v>102997</v>
      </c>
      <c r="C138" s="23" t="s">
        <v>1602</v>
      </c>
      <c r="D138" t="s">
        <v>1603</v>
      </c>
      <c r="E138" t="s">
        <v>1604</v>
      </c>
      <c r="F138" s="15">
        <v>-14</v>
      </c>
      <c r="G138" t="s">
        <v>1189</v>
      </c>
      <c r="H138" t="s">
        <v>1390</v>
      </c>
      <c r="I138" t="s">
        <v>1191</v>
      </c>
      <c r="J138" t="str">
        <f>VLOOKUP(B138,自助退!B:G,5,FALSE)</f>
        <v>SR17060800000912</v>
      </c>
      <c r="K138">
        <f t="shared" si="2"/>
        <v>1</v>
      </c>
    </row>
    <row r="139" spans="1:11" ht="14.25" hidden="1">
      <c r="A139" s="17">
        <v>42894.670208333337</v>
      </c>
      <c r="B139" s="42">
        <v>103270</v>
      </c>
      <c r="C139" s="23" t="s">
        <v>1605</v>
      </c>
      <c r="D139" t="s">
        <v>1606</v>
      </c>
      <c r="E139" t="s">
        <v>1607</v>
      </c>
      <c r="F139" s="15">
        <v>-60</v>
      </c>
      <c r="G139" t="s">
        <v>1189</v>
      </c>
      <c r="H139" t="s">
        <v>1293</v>
      </c>
      <c r="I139" t="s">
        <v>1191</v>
      </c>
      <c r="J139" t="str">
        <f>VLOOKUP(B139,自助退!B:G,5,FALSE)</f>
        <v>SR17060800000920</v>
      </c>
      <c r="K139">
        <f t="shared" si="2"/>
        <v>1</v>
      </c>
    </row>
    <row r="140" spans="1:11" ht="14.25" hidden="1">
      <c r="A140" s="17">
        <v>42894.674340277779</v>
      </c>
      <c r="B140" s="42">
        <v>103430</v>
      </c>
      <c r="C140" s="23" t="s">
        <v>1608</v>
      </c>
      <c r="D140" t="s">
        <v>1609</v>
      </c>
      <c r="E140" t="s">
        <v>1610</v>
      </c>
      <c r="F140" s="15">
        <v>-134</v>
      </c>
      <c r="G140" t="s">
        <v>1189</v>
      </c>
      <c r="H140" t="s">
        <v>1611</v>
      </c>
      <c r="I140" t="s">
        <v>1191</v>
      </c>
      <c r="J140" t="str">
        <f>VLOOKUP(B140,自助退!B:G,5,FALSE)</f>
        <v>SR17060800000923</v>
      </c>
      <c r="K140">
        <f t="shared" si="2"/>
        <v>1</v>
      </c>
    </row>
    <row r="141" spans="1:11" ht="14.25" hidden="1">
      <c r="A141" s="17">
        <v>42894.687905092593</v>
      </c>
      <c r="B141" s="42">
        <v>103973</v>
      </c>
      <c r="C141" s="23" t="s">
        <v>1612</v>
      </c>
      <c r="D141" t="s">
        <v>1613</v>
      </c>
      <c r="E141" t="s">
        <v>1614</v>
      </c>
      <c r="F141" s="15">
        <v>-50</v>
      </c>
      <c r="G141" t="s">
        <v>1189</v>
      </c>
      <c r="H141" t="s">
        <v>1319</v>
      </c>
      <c r="I141" t="s">
        <v>1191</v>
      </c>
      <c r="J141" t="str">
        <f>VLOOKUP(B141,自助退!B:G,5,FALSE)</f>
        <v>SR17060800000939</v>
      </c>
      <c r="K141">
        <f t="shared" si="2"/>
        <v>1</v>
      </c>
    </row>
    <row r="142" spans="1:11" ht="14.25" hidden="1">
      <c r="A142" s="17">
        <v>42894.69222222222</v>
      </c>
      <c r="B142" s="42">
        <v>104124</v>
      </c>
      <c r="C142" s="23" t="s">
        <v>1615</v>
      </c>
      <c r="D142" t="s">
        <v>1616</v>
      </c>
      <c r="E142" t="s">
        <v>1617</v>
      </c>
      <c r="F142" s="15">
        <v>-100</v>
      </c>
      <c r="G142" t="s">
        <v>1189</v>
      </c>
      <c r="H142" t="s">
        <v>1618</v>
      </c>
      <c r="I142" t="s">
        <v>1191</v>
      </c>
      <c r="J142" t="str">
        <f>VLOOKUP(B142,自助退!B:G,5,FALSE)</f>
        <v>SR17060800000943</v>
      </c>
      <c r="K142">
        <f t="shared" si="2"/>
        <v>1</v>
      </c>
    </row>
    <row r="143" spans="1:11" ht="14.25" hidden="1">
      <c r="A143" s="17">
        <v>42894.692430555559</v>
      </c>
      <c r="B143" s="42">
        <v>104131</v>
      </c>
      <c r="C143" s="23" t="s">
        <v>1619</v>
      </c>
      <c r="D143" t="s">
        <v>1616</v>
      </c>
      <c r="E143" t="s">
        <v>1617</v>
      </c>
      <c r="F143" s="15">
        <v>-100</v>
      </c>
      <c r="G143" t="s">
        <v>1189</v>
      </c>
      <c r="H143" t="s">
        <v>1618</v>
      </c>
      <c r="I143" t="s">
        <v>1191</v>
      </c>
      <c r="J143" t="str">
        <f>VLOOKUP(B143,自助退!B:G,5,FALSE)</f>
        <v>SR17060800000944</v>
      </c>
      <c r="K143">
        <f t="shared" si="2"/>
        <v>1</v>
      </c>
    </row>
    <row r="144" spans="1:11" ht="14.25" hidden="1">
      <c r="A144" s="17">
        <v>42894.701111111113</v>
      </c>
      <c r="B144" s="42">
        <v>104427</v>
      </c>
      <c r="C144" s="23" t="s">
        <v>1620</v>
      </c>
      <c r="D144" t="s">
        <v>1621</v>
      </c>
      <c r="E144" t="s">
        <v>1622</v>
      </c>
      <c r="F144" s="15">
        <v>-125</v>
      </c>
      <c r="G144" t="s">
        <v>1189</v>
      </c>
      <c r="H144" t="s">
        <v>1263</v>
      </c>
      <c r="I144" t="s">
        <v>1191</v>
      </c>
      <c r="J144" t="str">
        <f>VLOOKUP(B144,自助退!B:G,5,FALSE)</f>
        <v>SR17060800000954</v>
      </c>
      <c r="K144">
        <f t="shared" si="2"/>
        <v>1</v>
      </c>
    </row>
    <row r="145" spans="1:11" ht="14.25" hidden="1">
      <c r="A145" s="17">
        <v>42894.703831018516</v>
      </c>
      <c r="B145" s="42">
        <v>104491</v>
      </c>
      <c r="C145" s="23" t="s">
        <v>1623</v>
      </c>
      <c r="D145" t="s">
        <v>1624</v>
      </c>
      <c r="E145" t="s">
        <v>1625</v>
      </c>
      <c r="F145" s="15">
        <v>-20</v>
      </c>
      <c r="G145" t="s">
        <v>1189</v>
      </c>
      <c r="H145" t="s">
        <v>1344</v>
      </c>
      <c r="I145" t="s">
        <v>1191</v>
      </c>
      <c r="J145" t="str">
        <f>VLOOKUP(B145,自助退!B:G,5,FALSE)</f>
        <v>SR17060800000958</v>
      </c>
      <c r="K145">
        <f t="shared" si="2"/>
        <v>1</v>
      </c>
    </row>
    <row r="146" spans="1:11" ht="14.25" hidden="1">
      <c r="A146" s="17">
        <v>42894.707650462966</v>
      </c>
      <c r="B146" s="42">
        <v>104618</v>
      </c>
      <c r="C146" s="23" t="s">
        <v>1626</v>
      </c>
      <c r="D146" t="s">
        <v>1627</v>
      </c>
      <c r="E146" t="s">
        <v>1628</v>
      </c>
      <c r="F146" s="15">
        <v>-903</v>
      </c>
      <c r="G146" t="s">
        <v>1189</v>
      </c>
      <c r="H146" t="s">
        <v>1487</v>
      </c>
      <c r="I146" t="s">
        <v>1191</v>
      </c>
      <c r="J146" t="str">
        <f>VLOOKUP(B146,自助退!B:G,5,FALSE)</f>
        <v>SR17060800000961</v>
      </c>
      <c r="K146">
        <f t="shared" si="2"/>
        <v>1</v>
      </c>
    </row>
    <row r="147" spans="1:11" ht="14.25" hidden="1">
      <c r="A147" s="17">
        <v>42894.708449074074</v>
      </c>
      <c r="B147" s="42">
        <v>104646</v>
      </c>
      <c r="C147" s="23" t="s">
        <v>1629</v>
      </c>
      <c r="D147" t="s">
        <v>1630</v>
      </c>
      <c r="E147" t="s">
        <v>1631</v>
      </c>
      <c r="F147" s="15">
        <v>-263</v>
      </c>
      <c r="G147" t="s">
        <v>1189</v>
      </c>
      <c r="H147" t="s">
        <v>1632</v>
      </c>
      <c r="I147" t="s">
        <v>1191</v>
      </c>
      <c r="J147" t="str">
        <f>VLOOKUP(B147,自助退!B:G,5,FALSE)</f>
        <v>SR17060800000962</v>
      </c>
      <c r="K147">
        <f t="shared" si="2"/>
        <v>1</v>
      </c>
    </row>
    <row r="148" spans="1:11" ht="14.25" hidden="1">
      <c r="A148" s="17">
        <v>42894.712847222225</v>
      </c>
      <c r="B148" s="42">
        <v>104784</v>
      </c>
      <c r="C148" s="23" t="s">
        <v>1633</v>
      </c>
      <c r="D148" t="s">
        <v>1634</v>
      </c>
      <c r="E148" t="s">
        <v>1483</v>
      </c>
      <c r="F148" s="15">
        <v>-500</v>
      </c>
      <c r="G148" t="s">
        <v>1189</v>
      </c>
      <c r="H148" t="s">
        <v>1495</v>
      </c>
      <c r="I148" t="s">
        <v>1191</v>
      </c>
      <c r="J148" t="str">
        <f>VLOOKUP(B148,自助退!B:G,5,FALSE)</f>
        <v>SR17060800000963</v>
      </c>
      <c r="K148">
        <f t="shared" si="2"/>
        <v>1</v>
      </c>
    </row>
    <row r="149" spans="1:11" ht="14.25" hidden="1">
      <c r="A149" s="17">
        <v>42894.713043981479</v>
      </c>
      <c r="B149" s="42">
        <v>104790</v>
      </c>
      <c r="C149" s="23" t="s">
        <v>1635</v>
      </c>
      <c r="D149" t="s">
        <v>1634</v>
      </c>
      <c r="E149" t="s">
        <v>1483</v>
      </c>
      <c r="F149" s="15">
        <v>-300</v>
      </c>
      <c r="G149" t="s">
        <v>1189</v>
      </c>
      <c r="H149" t="s">
        <v>1495</v>
      </c>
      <c r="I149" t="s">
        <v>1191</v>
      </c>
      <c r="J149" t="str">
        <f>VLOOKUP(B149,自助退!B:G,5,FALSE)</f>
        <v>SR17060800000964</v>
      </c>
      <c r="K149">
        <f t="shared" si="2"/>
        <v>1</v>
      </c>
    </row>
    <row r="150" spans="1:11" ht="14.25" hidden="1">
      <c r="A150" s="17">
        <v>42894.729027777779</v>
      </c>
      <c r="B150" s="42">
        <v>105213</v>
      </c>
      <c r="C150" s="23" t="s">
        <v>1636</v>
      </c>
      <c r="D150" t="s">
        <v>1637</v>
      </c>
      <c r="E150" t="s">
        <v>1638</v>
      </c>
      <c r="F150" s="15">
        <v>-400</v>
      </c>
      <c r="G150" t="s">
        <v>1189</v>
      </c>
      <c r="H150" t="s">
        <v>1223</v>
      </c>
      <c r="I150" t="s">
        <v>1191</v>
      </c>
      <c r="J150" t="str">
        <f>VLOOKUP(B150,自助退!B:G,5,FALSE)</f>
        <v>SR17060800000974</v>
      </c>
      <c r="K150">
        <f t="shared" si="2"/>
        <v>1</v>
      </c>
    </row>
    <row r="151" spans="1:11" ht="14.25" hidden="1">
      <c r="A151" s="17">
        <v>42894.734629629631</v>
      </c>
      <c r="B151" s="42">
        <v>105326</v>
      </c>
      <c r="C151" s="23" t="s">
        <v>1639</v>
      </c>
      <c r="D151" t="s">
        <v>1581</v>
      </c>
      <c r="E151" t="s">
        <v>1582</v>
      </c>
      <c r="F151" s="15">
        <v>-4814</v>
      </c>
      <c r="G151" t="s">
        <v>1189</v>
      </c>
      <c r="H151" t="s">
        <v>1360</v>
      </c>
      <c r="I151" t="s">
        <v>1191</v>
      </c>
      <c r="J151" t="str">
        <f>VLOOKUP(B151,自助退!B:G,5,FALSE)</f>
        <v>SR17060800000976</v>
      </c>
      <c r="K151">
        <f t="shared" si="2"/>
        <v>1</v>
      </c>
    </row>
    <row r="152" spans="1:11" ht="14.25" hidden="1">
      <c r="A152" s="17">
        <v>42894.752175925925</v>
      </c>
      <c r="B152" s="42">
        <v>105523</v>
      </c>
      <c r="C152" s="23" t="s">
        <v>1640</v>
      </c>
      <c r="D152" t="s">
        <v>1641</v>
      </c>
      <c r="E152" t="s">
        <v>1642</v>
      </c>
      <c r="F152" s="15">
        <v>-36</v>
      </c>
      <c r="G152" t="s">
        <v>1189</v>
      </c>
      <c r="H152" t="s">
        <v>1643</v>
      </c>
      <c r="I152" t="s">
        <v>1191</v>
      </c>
      <c r="J152" t="str">
        <f>VLOOKUP(B152,自助退!B:G,5,FALSE)</f>
        <v>SR17060800000987</v>
      </c>
      <c r="K152">
        <f t="shared" si="2"/>
        <v>1</v>
      </c>
    </row>
    <row r="153" spans="1:11" ht="14.25" hidden="1">
      <c r="A153" s="17">
        <v>42894.762673611112</v>
      </c>
      <c r="B153" s="42">
        <v>105577</v>
      </c>
      <c r="C153" s="23" t="s">
        <v>1644</v>
      </c>
      <c r="D153" t="s">
        <v>1645</v>
      </c>
      <c r="E153" t="s">
        <v>1646</v>
      </c>
      <c r="F153" s="15">
        <v>-100</v>
      </c>
      <c r="G153" t="s">
        <v>1189</v>
      </c>
      <c r="H153" t="s">
        <v>1348</v>
      </c>
      <c r="I153" t="s">
        <v>1191</v>
      </c>
      <c r="J153" t="str">
        <f>VLOOKUP(B153,自助退!B:G,5,FALSE)</f>
        <v>SR17060800000989</v>
      </c>
      <c r="K153">
        <f t="shared" si="2"/>
        <v>1</v>
      </c>
    </row>
    <row r="154" spans="1:11" ht="14.25" hidden="1">
      <c r="A154" s="17">
        <v>42894.783472222225</v>
      </c>
      <c r="B154" s="42">
        <v>105679</v>
      </c>
      <c r="C154" s="23" t="s">
        <v>1647</v>
      </c>
      <c r="D154" t="s">
        <v>1648</v>
      </c>
      <c r="E154" t="s">
        <v>1649</v>
      </c>
      <c r="F154" s="15">
        <v>-84</v>
      </c>
      <c r="G154" t="s">
        <v>1189</v>
      </c>
      <c r="H154" t="s">
        <v>1379</v>
      </c>
      <c r="I154" t="s">
        <v>1191</v>
      </c>
      <c r="J154" t="str">
        <f>VLOOKUP(B154,自助退!B:G,5,FALSE)</f>
        <v>SR17060800000995</v>
      </c>
      <c r="K154">
        <f t="shared" si="2"/>
        <v>1</v>
      </c>
    </row>
    <row r="155" spans="1:11" ht="14.25" hidden="1">
      <c r="A155" s="17">
        <v>42894.791643518518</v>
      </c>
      <c r="B155" s="42">
        <v>105700</v>
      </c>
      <c r="C155" s="23" t="s">
        <v>1650</v>
      </c>
      <c r="D155" t="s">
        <v>1651</v>
      </c>
      <c r="E155" t="s">
        <v>1652</v>
      </c>
      <c r="F155" s="15">
        <v>-660</v>
      </c>
      <c r="G155" t="s">
        <v>1189</v>
      </c>
      <c r="H155" t="s">
        <v>1514</v>
      </c>
      <c r="I155" t="s">
        <v>1191</v>
      </c>
      <c r="J155" t="str">
        <f>VLOOKUP(B155,自助退!B:G,5,FALSE)</f>
        <v>SR17060800000998</v>
      </c>
      <c r="K155">
        <f t="shared" si="2"/>
        <v>1</v>
      </c>
    </row>
    <row r="156" spans="1:11" ht="14.25" hidden="1">
      <c r="A156" s="17">
        <v>42894.878136574072</v>
      </c>
      <c r="B156" s="42">
        <v>105922</v>
      </c>
      <c r="C156" s="23" t="s">
        <v>1653</v>
      </c>
      <c r="D156" t="s">
        <v>1654</v>
      </c>
      <c r="E156" t="s">
        <v>1655</v>
      </c>
      <c r="F156" s="15">
        <v>-20</v>
      </c>
      <c r="G156" t="s">
        <v>1189</v>
      </c>
      <c r="H156" t="s">
        <v>1246</v>
      </c>
      <c r="I156" t="s">
        <v>1191</v>
      </c>
      <c r="J156" t="str">
        <f>VLOOKUP(B156,自助退!B:G,5,FALSE)</f>
        <v>SR17060800001001</v>
      </c>
      <c r="K156">
        <f t="shared" si="2"/>
        <v>1</v>
      </c>
    </row>
    <row r="157" spans="1:11" ht="14.25" hidden="1">
      <c r="A157" s="17">
        <v>42895.263506944444</v>
      </c>
      <c r="B157" s="42">
        <v>106426</v>
      </c>
      <c r="C157" s="23" t="s">
        <v>1656</v>
      </c>
      <c r="D157" t="s">
        <v>1657</v>
      </c>
      <c r="E157" t="s">
        <v>1658</v>
      </c>
      <c r="F157" s="15">
        <v>-80</v>
      </c>
      <c r="G157" t="s">
        <v>1189</v>
      </c>
      <c r="H157" t="s">
        <v>1246</v>
      </c>
      <c r="I157" t="s">
        <v>1191</v>
      </c>
      <c r="J157" t="str">
        <f>VLOOKUP(B157,自助退!B:G,5,FALSE)</f>
        <v>SR17060900001006</v>
      </c>
      <c r="K157">
        <f t="shared" si="2"/>
        <v>1</v>
      </c>
    </row>
    <row r="158" spans="1:11" ht="14.25" hidden="1">
      <c r="A158" s="17">
        <v>42895.28087962963</v>
      </c>
      <c r="B158" s="42">
        <v>106473</v>
      </c>
      <c r="C158" s="23" t="s">
        <v>1659</v>
      </c>
      <c r="D158" t="s">
        <v>1660</v>
      </c>
      <c r="E158" t="s">
        <v>1661</v>
      </c>
      <c r="F158" s="15">
        <v>-4000</v>
      </c>
      <c r="G158" t="s">
        <v>1189</v>
      </c>
      <c r="H158" t="s">
        <v>1632</v>
      </c>
      <c r="I158" t="s">
        <v>1191</v>
      </c>
      <c r="J158" t="str">
        <f>VLOOKUP(B158,自助退!B:G,5,FALSE)</f>
        <v>SR17060900001007</v>
      </c>
      <c r="K158">
        <f t="shared" si="2"/>
        <v>1</v>
      </c>
    </row>
    <row r="159" spans="1:11" ht="14.25" hidden="1">
      <c r="A159" s="17">
        <v>42895.296840277777</v>
      </c>
      <c r="B159" s="42">
        <v>106537</v>
      </c>
      <c r="C159" s="23" t="s">
        <v>1662</v>
      </c>
      <c r="D159" t="s">
        <v>1663</v>
      </c>
      <c r="E159" t="s">
        <v>1664</v>
      </c>
      <c r="F159" s="15">
        <v>-4000</v>
      </c>
      <c r="G159" t="s">
        <v>1189</v>
      </c>
      <c r="H159" t="s">
        <v>1514</v>
      </c>
      <c r="I159" t="s">
        <v>1191</v>
      </c>
      <c r="J159" t="str">
        <f>VLOOKUP(B159,自助退!B:G,5,FALSE)</f>
        <v>SR17060900001008</v>
      </c>
      <c r="K159">
        <f t="shared" si="2"/>
        <v>1</v>
      </c>
    </row>
    <row r="160" spans="1:11" ht="14.25" hidden="1">
      <c r="A160" s="17">
        <v>42895.326990740738</v>
      </c>
      <c r="B160" s="42">
        <v>106967</v>
      </c>
      <c r="C160" s="23" t="s">
        <v>1665</v>
      </c>
      <c r="D160" t="s">
        <v>1666</v>
      </c>
      <c r="E160" t="s">
        <v>1667</v>
      </c>
      <c r="F160" s="15">
        <v>-200</v>
      </c>
      <c r="G160" t="s">
        <v>1189</v>
      </c>
      <c r="H160" t="s">
        <v>1360</v>
      </c>
      <c r="I160" t="s">
        <v>1191</v>
      </c>
      <c r="J160" t="str">
        <f>VLOOKUP(B160,自助退!B:G,5,FALSE)</f>
        <v>SR17060900001010</v>
      </c>
      <c r="K160">
        <f t="shared" si="2"/>
        <v>1</v>
      </c>
    </row>
    <row r="161" spans="1:11" ht="14.25" hidden="1">
      <c r="A161" s="17">
        <v>42895.346180555556</v>
      </c>
      <c r="B161" s="42">
        <v>107822</v>
      </c>
      <c r="C161" s="23" t="s">
        <v>1668</v>
      </c>
      <c r="D161" t="s">
        <v>1669</v>
      </c>
      <c r="E161" t="s">
        <v>1670</v>
      </c>
      <c r="F161" s="15">
        <v>-100</v>
      </c>
      <c r="G161" t="s">
        <v>1189</v>
      </c>
      <c r="H161" t="s">
        <v>1223</v>
      </c>
      <c r="I161" t="s">
        <v>1191</v>
      </c>
      <c r="J161" t="str">
        <f>VLOOKUP(B161,自助退!B:G,5,FALSE)</f>
        <v>SR17060900001013</v>
      </c>
      <c r="K161">
        <f t="shared" si="2"/>
        <v>1</v>
      </c>
    </row>
    <row r="162" spans="1:11" ht="14.25" hidden="1">
      <c r="A162" s="17">
        <v>42895.348715277774</v>
      </c>
      <c r="B162" s="42">
        <v>107997</v>
      </c>
      <c r="C162" s="23" t="s">
        <v>1647</v>
      </c>
      <c r="D162" t="s">
        <v>1648</v>
      </c>
      <c r="E162" t="s">
        <v>1649</v>
      </c>
      <c r="F162" s="15">
        <v>-32</v>
      </c>
      <c r="G162" t="s">
        <v>1189</v>
      </c>
      <c r="H162" t="s">
        <v>1379</v>
      </c>
      <c r="I162" t="s">
        <v>1191</v>
      </c>
      <c r="J162" t="str">
        <f>VLOOKUP(B162,自助退!B:G,5,FALSE)</f>
        <v>SR17060900001015</v>
      </c>
      <c r="K162">
        <f t="shared" si="2"/>
        <v>1</v>
      </c>
    </row>
    <row r="163" spans="1:11" ht="14.25" hidden="1">
      <c r="A163" s="17">
        <v>42895.366087962961</v>
      </c>
      <c r="B163" s="42">
        <v>109137</v>
      </c>
      <c r="C163" s="23" t="s">
        <v>1671</v>
      </c>
      <c r="D163" t="s">
        <v>1672</v>
      </c>
      <c r="E163" t="s">
        <v>1673</v>
      </c>
      <c r="F163" s="15">
        <v>-200</v>
      </c>
      <c r="G163" t="s">
        <v>1189</v>
      </c>
      <c r="H163" t="s">
        <v>1208</v>
      </c>
      <c r="I163" t="s">
        <v>1191</v>
      </c>
      <c r="J163" t="str">
        <f>VLOOKUP(B163,自助退!B:G,5,FALSE)</f>
        <v>SR17060900001018</v>
      </c>
      <c r="K163">
        <f t="shared" si="2"/>
        <v>1</v>
      </c>
    </row>
    <row r="164" spans="1:11" ht="14.25" hidden="1">
      <c r="A164" s="17">
        <v>42895.397557870368</v>
      </c>
      <c r="B164" s="42">
        <v>111591</v>
      </c>
      <c r="C164" s="23" t="s">
        <v>1674</v>
      </c>
      <c r="D164" t="s">
        <v>1675</v>
      </c>
      <c r="E164" t="s">
        <v>1676</v>
      </c>
      <c r="F164" s="15">
        <v>-721</v>
      </c>
      <c r="G164" t="s">
        <v>1189</v>
      </c>
      <c r="H164" t="s">
        <v>1677</v>
      </c>
      <c r="I164" t="s">
        <v>1191</v>
      </c>
      <c r="J164" t="str">
        <f>VLOOKUP(B164,自助退!B:G,5,FALSE)</f>
        <v>SR17060900001036</v>
      </c>
      <c r="K164">
        <f t="shared" si="2"/>
        <v>1</v>
      </c>
    </row>
    <row r="165" spans="1:11" ht="14.25" hidden="1">
      <c r="A165" s="17">
        <v>42895.406319444446</v>
      </c>
      <c r="B165" s="42">
        <v>112298</v>
      </c>
      <c r="C165" s="23" t="s">
        <v>1678</v>
      </c>
      <c r="D165" t="s">
        <v>1679</v>
      </c>
      <c r="E165" t="s">
        <v>1680</v>
      </c>
      <c r="F165" s="15">
        <v>-472</v>
      </c>
      <c r="G165" t="s">
        <v>1189</v>
      </c>
      <c r="H165" t="s">
        <v>1367</v>
      </c>
      <c r="I165" t="s">
        <v>1191</v>
      </c>
      <c r="J165" t="str">
        <f>VLOOKUP(B165,自助退!B:G,5,FALSE)</f>
        <v>SR17060900001038</v>
      </c>
      <c r="K165">
        <f t="shared" si="2"/>
        <v>1</v>
      </c>
    </row>
    <row r="166" spans="1:11" ht="14.25" hidden="1">
      <c r="A166" s="17">
        <v>42895.419050925928</v>
      </c>
      <c r="B166" s="42">
        <v>113306</v>
      </c>
      <c r="C166" s="23" t="s">
        <v>1681</v>
      </c>
      <c r="D166" t="s">
        <v>1682</v>
      </c>
      <c r="E166" t="s">
        <v>1683</v>
      </c>
      <c r="F166" s="15">
        <v>-200</v>
      </c>
      <c r="G166" t="s">
        <v>1189</v>
      </c>
      <c r="H166" t="s">
        <v>1227</v>
      </c>
      <c r="I166" t="s">
        <v>1191</v>
      </c>
      <c r="J166" t="str">
        <f>VLOOKUP(B166,自助退!B:G,5,FALSE)</f>
        <v>SR17060900001043</v>
      </c>
      <c r="K166">
        <f t="shared" si="2"/>
        <v>1</v>
      </c>
    </row>
    <row r="167" spans="1:11" ht="14.25" hidden="1">
      <c r="A167" s="17">
        <v>42895.428194444445</v>
      </c>
      <c r="B167" s="42">
        <v>113940</v>
      </c>
      <c r="C167" s="23" t="s">
        <v>1684</v>
      </c>
      <c r="D167" t="s">
        <v>1685</v>
      </c>
      <c r="E167" t="s">
        <v>1686</v>
      </c>
      <c r="F167" s="15">
        <v>-1000</v>
      </c>
      <c r="G167" t="s">
        <v>1189</v>
      </c>
      <c r="H167" t="s">
        <v>1386</v>
      </c>
      <c r="I167" t="s">
        <v>1191</v>
      </c>
      <c r="J167" t="str">
        <f>VLOOKUP(B167,自助退!B:G,5,FALSE)</f>
        <v>SR17060900001051</v>
      </c>
      <c r="K167">
        <f t="shared" si="2"/>
        <v>1</v>
      </c>
    </row>
    <row r="168" spans="1:11" ht="14.25" hidden="1">
      <c r="A168" s="17">
        <v>42895.440625000003</v>
      </c>
      <c r="B168" s="42">
        <v>114831</v>
      </c>
      <c r="C168" s="23" t="s">
        <v>1687</v>
      </c>
      <c r="D168" t="s">
        <v>1688</v>
      </c>
      <c r="E168" t="s">
        <v>1689</v>
      </c>
      <c r="F168" s="15">
        <v>-321</v>
      </c>
      <c r="G168" t="s">
        <v>1189</v>
      </c>
      <c r="H168" t="s">
        <v>1632</v>
      </c>
      <c r="I168" t="s">
        <v>1191</v>
      </c>
      <c r="J168" t="str">
        <f>VLOOKUP(B168,自助退!B:G,5,FALSE)</f>
        <v>SR17060900001060</v>
      </c>
      <c r="K168">
        <f t="shared" si="2"/>
        <v>1</v>
      </c>
    </row>
    <row r="169" spans="1:11" ht="14.25" hidden="1">
      <c r="A169" s="17">
        <v>42895.441828703704</v>
      </c>
      <c r="B169" s="42">
        <v>114908</v>
      </c>
      <c r="C169" s="23" t="s">
        <v>1690</v>
      </c>
      <c r="D169" t="s">
        <v>1691</v>
      </c>
      <c r="E169" t="s">
        <v>1692</v>
      </c>
      <c r="F169" s="15">
        <v>-115</v>
      </c>
      <c r="G169" t="s">
        <v>1189</v>
      </c>
      <c r="H169" t="s">
        <v>1241</v>
      </c>
      <c r="I169" t="s">
        <v>1191</v>
      </c>
      <c r="J169" t="str">
        <f>VLOOKUP(B169,自助退!B:G,5,FALSE)</f>
        <v>SR17060900001062</v>
      </c>
      <c r="K169">
        <f t="shared" si="2"/>
        <v>1</v>
      </c>
    </row>
    <row r="170" spans="1:11" ht="14.25" hidden="1">
      <c r="A170" s="17">
        <v>42895.442233796297</v>
      </c>
      <c r="B170" s="42">
        <v>114945</v>
      </c>
      <c r="C170" s="23" t="s">
        <v>1693</v>
      </c>
      <c r="D170" t="s">
        <v>1694</v>
      </c>
      <c r="E170" t="s">
        <v>1695</v>
      </c>
      <c r="F170" s="15">
        <v>-5000</v>
      </c>
      <c r="G170" t="s">
        <v>1189</v>
      </c>
      <c r="H170" t="s">
        <v>1495</v>
      </c>
      <c r="I170" t="s">
        <v>1191</v>
      </c>
      <c r="J170" t="str">
        <f>VLOOKUP(B170,自助退!B:G,5,FALSE)</f>
        <v>SR17060900001063</v>
      </c>
      <c r="K170">
        <f t="shared" si="2"/>
        <v>1</v>
      </c>
    </row>
    <row r="171" spans="1:11" ht="14.25" hidden="1">
      <c r="A171" s="17">
        <v>42895.463356481479</v>
      </c>
      <c r="B171" s="42">
        <v>116253</v>
      </c>
      <c r="C171" s="23" t="s">
        <v>1696</v>
      </c>
      <c r="D171" t="s">
        <v>1697</v>
      </c>
      <c r="E171" t="s">
        <v>1698</v>
      </c>
      <c r="F171" s="15">
        <v>-44</v>
      </c>
      <c r="G171" t="s">
        <v>1189</v>
      </c>
      <c r="H171" t="s">
        <v>1699</v>
      </c>
      <c r="I171" t="s">
        <v>1191</v>
      </c>
      <c r="J171" t="str">
        <f>VLOOKUP(B171,自助退!B:G,5,FALSE)</f>
        <v>SR17060900001076</v>
      </c>
      <c r="K171">
        <f t="shared" si="2"/>
        <v>1</v>
      </c>
    </row>
    <row r="172" spans="1:11" ht="14.25" hidden="1">
      <c r="A172" s="17">
        <v>42895.464386574073</v>
      </c>
      <c r="B172" s="42">
        <v>116311</v>
      </c>
      <c r="C172" s="23" t="s">
        <v>1700</v>
      </c>
      <c r="D172" t="s">
        <v>1701</v>
      </c>
      <c r="E172" t="s">
        <v>1702</v>
      </c>
      <c r="F172" s="15">
        <v>-4050</v>
      </c>
      <c r="G172" t="s">
        <v>1189</v>
      </c>
      <c r="H172" t="s">
        <v>1618</v>
      </c>
      <c r="I172" t="s">
        <v>1191</v>
      </c>
      <c r="J172" t="str">
        <f>VLOOKUP(B172,自助退!B:G,5,FALSE)</f>
        <v>SR17060900001078</v>
      </c>
      <c r="K172">
        <f t="shared" si="2"/>
        <v>1</v>
      </c>
    </row>
    <row r="173" spans="1:11" ht="14.25" hidden="1">
      <c r="A173" s="17">
        <v>42895.470254629632</v>
      </c>
      <c r="B173" s="42">
        <v>116671</v>
      </c>
      <c r="C173" s="23" t="s">
        <v>1703</v>
      </c>
      <c r="D173" t="s">
        <v>1704</v>
      </c>
      <c r="E173" t="s">
        <v>1705</v>
      </c>
      <c r="F173" s="15">
        <v>-164</v>
      </c>
      <c r="G173" t="s">
        <v>1189</v>
      </c>
      <c r="H173" t="s">
        <v>1200</v>
      </c>
      <c r="I173" t="s">
        <v>1191</v>
      </c>
      <c r="J173" t="str">
        <f>VLOOKUP(B173,自助退!B:G,5,FALSE)</f>
        <v>SR17060900001085</v>
      </c>
      <c r="K173">
        <f t="shared" si="2"/>
        <v>1</v>
      </c>
    </row>
    <row r="174" spans="1:11" ht="14.25" hidden="1">
      <c r="A174" s="17">
        <v>42895.482939814814</v>
      </c>
      <c r="B174" s="42">
        <v>117391</v>
      </c>
      <c r="C174" s="23" t="s">
        <v>1706</v>
      </c>
      <c r="D174" t="s">
        <v>1707</v>
      </c>
      <c r="E174" t="s">
        <v>1708</v>
      </c>
      <c r="F174" s="15">
        <v>-86</v>
      </c>
      <c r="G174" t="s">
        <v>1189</v>
      </c>
      <c r="H174" t="s">
        <v>1223</v>
      </c>
      <c r="I174" t="s">
        <v>1191</v>
      </c>
      <c r="J174" t="str">
        <f>VLOOKUP(B174,自助退!B:G,5,FALSE)</f>
        <v>SR17060900001096</v>
      </c>
      <c r="K174">
        <f t="shared" si="2"/>
        <v>1</v>
      </c>
    </row>
    <row r="175" spans="1:11" ht="14.25" hidden="1">
      <c r="A175" s="17">
        <v>42895.486122685186</v>
      </c>
      <c r="B175" s="42">
        <v>117516</v>
      </c>
      <c r="C175" s="23" t="s">
        <v>1429</v>
      </c>
      <c r="D175" t="s">
        <v>1430</v>
      </c>
      <c r="E175" t="s">
        <v>1431</v>
      </c>
      <c r="F175" s="15">
        <v>-2500</v>
      </c>
      <c r="G175" t="s">
        <v>1189</v>
      </c>
      <c r="H175" t="s">
        <v>1576</v>
      </c>
      <c r="I175" t="s">
        <v>1191</v>
      </c>
      <c r="J175" t="str">
        <f>VLOOKUP(B175,自助退!B:G,5,FALSE)</f>
        <v>SR17060900001099</v>
      </c>
      <c r="K175">
        <f t="shared" si="2"/>
        <v>1</v>
      </c>
    </row>
    <row r="176" spans="1:11" ht="14.25" hidden="1">
      <c r="A176" s="17">
        <v>42895.487268518518</v>
      </c>
      <c r="B176" s="42">
        <v>117580</v>
      </c>
      <c r="C176" s="23" t="s">
        <v>1709</v>
      </c>
      <c r="D176" t="s">
        <v>1710</v>
      </c>
      <c r="E176" t="s">
        <v>1711</v>
      </c>
      <c r="F176" s="15">
        <v>-55</v>
      </c>
      <c r="G176" t="s">
        <v>1189</v>
      </c>
      <c r="H176" t="s">
        <v>1301</v>
      </c>
      <c r="I176" t="s">
        <v>1191</v>
      </c>
      <c r="J176" t="str">
        <f>VLOOKUP(B176,自助退!B:G,5,FALSE)</f>
        <v>SR17060900001100</v>
      </c>
      <c r="K176">
        <f t="shared" si="2"/>
        <v>1</v>
      </c>
    </row>
    <row r="177" spans="1:11" ht="14.25" hidden="1">
      <c r="A177" s="17">
        <v>42895.487916666665</v>
      </c>
      <c r="B177" s="42">
        <v>117603</v>
      </c>
      <c r="C177" s="23" t="s">
        <v>1712</v>
      </c>
      <c r="D177" t="s">
        <v>1713</v>
      </c>
      <c r="E177" t="s">
        <v>1714</v>
      </c>
      <c r="F177" s="15">
        <v>-255</v>
      </c>
      <c r="G177" t="s">
        <v>1189</v>
      </c>
      <c r="H177" t="s">
        <v>1314</v>
      </c>
      <c r="I177" t="s">
        <v>1191</v>
      </c>
      <c r="J177" t="str">
        <f>VLOOKUP(B177,自助退!B:G,5,FALSE)</f>
        <v>SR17060900001102</v>
      </c>
      <c r="K177">
        <f t="shared" si="2"/>
        <v>1</v>
      </c>
    </row>
    <row r="178" spans="1:11" ht="14.25" hidden="1">
      <c r="A178" s="17">
        <v>42895.500439814816</v>
      </c>
      <c r="B178" s="42">
        <v>118104</v>
      </c>
      <c r="C178" s="23" t="s">
        <v>1715</v>
      </c>
      <c r="D178" t="s">
        <v>1716</v>
      </c>
      <c r="E178" t="s">
        <v>1717</v>
      </c>
      <c r="F178" s="15">
        <v>-79</v>
      </c>
      <c r="G178" t="s">
        <v>1189</v>
      </c>
      <c r="H178" t="s">
        <v>1601</v>
      </c>
      <c r="I178" t="s">
        <v>1191</v>
      </c>
      <c r="J178" t="str">
        <f>VLOOKUP(B178,自助退!B:G,5,FALSE)</f>
        <v>SR17060900001112</v>
      </c>
      <c r="K178">
        <f t="shared" si="2"/>
        <v>1</v>
      </c>
    </row>
    <row r="179" spans="1:11" ht="14.25" hidden="1">
      <c r="A179" s="17">
        <v>42895.520300925928</v>
      </c>
      <c r="B179" s="42">
        <v>118414</v>
      </c>
      <c r="C179" s="23" t="s">
        <v>1432</v>
      </c>
      <c r="D179" t="s">
        <v>1433</v>
      </c>
      <c r="E179" t="s">
        <v>1434</v>
      </c>
      <c r="F179" s="15">
        <v>-100</v>
      </c>
      <c r="G179" t="s">
        <v>1189</v>
      </c>
      <c r="H179" t="s">
        <v>1204</v>
      </c>
      <c r="I179" t="s">
        <v>1191</v>
      </c>
      <c r="J179" t="str">
        <f>VLOOKUP(B179,自助退!B:G,5,FALSE)</f>
        <v>SR17060900001124</v>
      </c>
      <c r="K179">
        <f t="shared" si="2"/>
        <v>1</v>
      </c>
    </row>
    <row r="180" spans="1:11" ht="14.25" hidden="1">
      <c r="A180" s="17">
        <v>42895.561655092592</v>
      </c>
      <c r="B180" s="42">
        <v>118721</v>
      </c>
      <c r="C180" s="23" t="s">
        <v>1718</v>
      </c>
      <c r="D180" t="s">
        <v>1719</v>
      </c>
      <c r="E180" t="s">
        <v>1720</v>
      </c>
      <c r="F180" s="15">
        <v>-295</v>
      </c>
      <c r="G180" t="s">
        <v>1189</v>
      </c>
      <c r="H180" t="s">
        <v>1204</v>
      </c>
      <c r="I180" t="s">
        <v>1191</v>
      </c>
      <c r="J180" t="str">
        <f>VLOOKUP(B180,自助退!B:G,5,FALSE)</f>
        <v>SR17060900001131</v>
      </c>
      <c r="K180">
        <f t="shared" si="2"/>
        <v>1</v>
      </c>
    </row>
    <row r="181" spans="1:11" ht="14.25" hidden="1">
      <c r="A181" s="17">
        <v>42895.562395833331</v>
      </c>
      <c r="B181" s="42">
        <v>118728</v>
      </c>
      <c r="C181" s="23" t="s">
        <v>1721</v>
      </c>
      <c r="D181" t="s">
        <v>1722</v>
      </c>
      <c r="E181" t="s">
        <v>1723</v>
      </c>
      <c r="F181" s="15">
        <v>-164</v>
      </c>
      <c r="G181" t="s">
        <v>1189</v>
      </c>
      <c r="H181" t="s">
        <v>1204</v>
      </c>
      <c r="I181" t="s">
        <v>1191</v>
      </c>
      <c r="J181" t="str">
        <f>VLOOKUP(B181,自助退!B:G,5,FALSE)</f>
        <v>SR17060900001132</v>
      </c>
      <c r="K181">
        <f t="shared" si="2"/>
        <v>1</v>
      </c>
    </row>
    <row r="182" spans="1:11" ht="14.25" hidden="1">
      <c r="A182" s="17">
        <v>42895.602500000001</v>
      </c>
      <c r="B182" s="42">
        <v>119691</v>
      </c>
      <c r="C182" s="23" t="s">
        <v>1724</v>
      </c>
      <c r="D182" t="s">
        <v>1725</v>
      </c>
      <c r="E182" t="s">
        <v>1726</v>
      </c>
      <c r="F182" s="15">
        <v>-60</v>
      </c>
      <c r="G182" t="s">
        <v>1189</v>
      </c>
      <c r="H182" t="s">
        <v>1338</v>
      </c>
      <c r="I182" t="s">
        <v>1191</v>
      </c>
      <c r="J182" t="str">
        <f>VLOOKUP(B182,自助退!B:G,5,FALSE)</f>
        <v>SR17060900001151</v>
      </c>
      <c r="K182">
        <f t="shared" si="2"/>
        <v>1</v>
      </c>
    </row>
    <row r="183" spans="1:11" ht="14.25" hidden="1">
      <c r="A183" s="17">
        <v>42895.607719907406</v>
      </c>
      <c r="B183" s="42">
        <v>119980</v>
      </c>
      <c r="C183" s="23" t="s">
        <v>1727</v>
      </c>
      <c r="D183" t="s">
        <v>1728</v>
      </c>
      <c r="E183" t="s">
        <v>1729</v>
      </c>
      <c r="F183" s="15">
        <v>-27</v>
      </c>
      <c r="G183" t="s">
        <v>1189</v>
      </c>
      <c r="H183" t="s">
        <v>1200</v>
      </c>
      <c r="I183" t="s">
        <v>1191</v>
      </c>
      <c r="J183" t="str">
        <f>VLOOKUP(B183,自助退!B:G,5,FALSE)</f>
        <v>SR17060900001158</v>
      </c>
      <c r="K183">
        <f t="shared" si="2"/>
        <v>1</v>
      </c>
    </row>
    <row r="184" spans="1:11" ht="14.25" hidden="1">
      <c r="A184" s="17">
        <v>42895.636157407411</v>
      </c>
      <c r="B184" s="42">
        <v>121461</v>
      </c>
      <c r="C184" s="23" t="s">
        <v>1730</v>
      </c>
      <c r="D184" t="s">
        <v>1731</v>
      </c>
      <c r="E184" t="s">
        <v>1732</v>
      </c>
      <c r="F184" s="15">
        <v>-101</v>
      </c>
      <c r="G184" t="s">
        <v>1189</v>
      </c>
      <c r="H184" t="s">
        <v>1289</v>
      </c>
      <c r="I184" t="s">
        <v>1191</v>
      </c>
      <c r="J184" t="str">
        <f>VLOOKUP(B184,自助退!B:G,5,FALSE)</f>
        <v>SR17060900001172</v>
      </c>
      <c r="K184">
        <f t="shared" si="2"/>
        <v>1</v>
      </c>
    </row>
    <row r="185" spans="1:11" ht="14.25" hidden="1">
      <c r="A185" s="17">
        <v>42895.636296296296</v>
      </c>
      <c r="B185" s="42">
        <v>121467</v>
      </c>
      <c r="C185" s="23" t="s">
        <v>1733</v>
      </c>
      <c r="D185" t="s">
        <v>1734</v>
      </c>
      <c r="E185" t="s">
        <v>1735</v>
      </c>
      <c r="F185" s="15">
        <v>-540</v>
      </c>
      <c r="G185" t="s">
        <v>1189</v>
      </c>
      <c r="H185" t="s">
        <v>1643</v>
      </c>
      <c r="I185" t="s">
        <v>1191</v>
      </c>
      <c r="J185" t="str">
        <f>VLOOKUP(B185,自助退!B:G,5,FALSE)</f>
        <v>SR17060900001173</v>
      </c>
      <c r="K185">
        <f t="shared" si="2"/>
        <v>1</v>
      </c>
    </row>
    <row r="186" spans="1:11" ht="14.25" hidden="1">
      <c r="A186" s="17">
        <v>42895.636666666665</v>
      </c>
      <c r="B186" s="42">
        <v>121485</v>
      </c>
      <c r="C186" s="23" t="s">
        <v>1736</v>
      </c>
      <c r="D186" t="s">
        <v>1737</v>
      </c>
      <c r="E186" t="s">
        <v>1738</v>
      </c>
      <c r="F186" s="15">
        <v>-31</v>
      </c>
      <c r="G186" t="s">
        <v>1189</v>
      </c>
      <c r="H186" t="s">
        <v>1643</v>
      </c>
      <c r="I186" t="s">
        <v>1191</v>
      </c>
      <c r="J186" t="str">
        <f>VLOOKUP(B186,自助退!B:G,5,FALSE)</f>
        <v>SR17060900001174</v>
      </c>
      <c r="K186">
        <f t="shared" si="2"/>
        <v>1</v>
      </c>
    </row>
    <row r="187" spans="1:11" ht="14.25" hidden="1">
      <c r="A187" s="17">
        <v>42895.636782407404</v>
      </c>
      <c r="B187" s="42">
        <v>121486</v>
      </c>
      <c r="C187" s="23" t="s">
        <v>1739</v>
      </c>
      <c r="D187" t="s">
        <v>1740</v>
      </c>
      <c r="E187" t="s">
        <v>1741</v>
      </c>
      <c r="F187" s="15">
        <v>-50</v>
      </c>
      <c r="G187" t="s">
        <v>1189</v>
      </c>
      <c r="H187" t="s">
        <v>1742</v>
      </c>
      <c r="I187" t="s">
        <v>1191</v>
      </c>
      <c r="J187" t="str">
        <f>VLOOKUP(B187,自助退!B:G,5,FALSE)</f>
        <v>SR17060900001175</v>
      </c>
      <c r="K187">
        <f t="shared" si="2"/>
        <v>1</v>
      </c>
    </row>
    <row r="188" spans="1:11" ht="14.25" hidden="1">
      <c r="A188" s="17">
        <v>42895.646099537036</v>
      </c>
      <c r="B188" s="42">
        <v>122008</v>
      </c>
      <c r="C188" s="23" t="s">
        <v>1743</v>
      </c>
      <c r="D188" t="s">
        <v>1744</v>
      </c>
      <c r="E188" t="s">
        <v>1745</v>
      </c>
      <c r="F188" s="15">
        <v>-250</v>
      </c>
      <c r="G188" t="s">
        <v>1189</v>
      </c>
      <c r="H188" t="s">
        <v>1309</v>
      </c>
      <c r="I188" t="s">
        <v>1191</v>
      </c>
      <c r="J188" t="str">
        <f>VLOOKUP(B188,自助退!B:G,5,FALSE)</f>
        <v>SR17060900001188</v>
      </c>
      <c r="K188">
        <f t="shared" si="2"/>
        <v>1</v>
      </c>
    </row>
    <row r="189" spans="1:11" ht="14.25" hidden="1">
      <c r="A189" s="17">
        <v>42895.653877314813</v>
      </c>
      <c r="B189" s="42">
        <v>122363</v>
      </c>
      <c r="C189" s="23" t="s">
        <v>1746</v>
      </c>
      <c r="D189" t="s">
        <v>1747</v>
      </c>
      <c r="E189" t="s">
        <v>1748</v>
      </c>
      <c r="F189" s="15">
        <v>-14</v>
      </c>
      <c r="G189" t="s">
        <v>1189</v>
      </c>
      <c r="H189" t="s">
        <v>1305</v>
      </c>
      <c r="I189" t="s">
        <v>1191</v>
      </c>
      <c r="J189" t="str">
        <f>VLOOKUP(B189,自助退!B:G,5,FALSE)</f>
        <v>SR17060900001195</v>
      </c>
      <c r="K189">
        <f t="shared" si="2"/>
        <v>1</v>
      </c>
    </row>
    <row r="190" spans="1:11" ht="14.25" hidden="1">
      <c r="A190" s="17">
        <v>42895.654444444444</v>
      </c>
      <c r="B190" s="42">
        <v>122392</v>
      </c>
      <c r="C190" s="23" t="s">
        <v>1749</v>
      </c>
      <c r="D190" t="s">
        <v>1750</v>
      </c>
      <c r="E190" t="s">
        <v>1751</v>
      </c>
      <c r="F190" s="15">
        <v>-200</v>
      </c>
      <c r="G190" t="s">
        <v>1189</v>
      </c>
      <c r="H190" t="s">
        <v>1752</v>
      </c>
      <c r="I190" t="s">
        <v>1191</v>
      </c>
      <c r="J190" t="str">
        <f>VLOOKUP(B190,自助退!B:G,5,FALSE)</f>
        <v>SR17060900001196</v>
      </c>
      <c r="K190">
        <f t="shared" si="2"/>
        <v>1</v>
      </c>
    </row>
    <row r="191" spans="1:11" ht="14.25" hidden="1">
      <c r="A191" s="17">
        <v>42895.670335648145</v>
      </c>
      <c r="B191" s="42">
        <v>123120</v>
      </c>
      <c r="C191" s="23" t="s">
        <v>1753</v>
      </c>
      <c r="D191" t="s">
        <v>1754</v>
      </c>
      <c r="E191" t="s">
        <v>1755</v>
      </c>
      <c r="F191" s="15">
        <v>-412</v>
      </c>
      <c r="G191" t="s">
        <v>1189</v>
      </c>
      <c r="H191" t="s">
        <v>1352</v>
      </c>
      <c r="I191" t="s">
        <v>1191</v>
      </c>
      <c r="J191" t="str">
        <f>VLOOKUP(B191,自助退!B:G,5,FALSE)</f>
        <v>SR17060900001216</v>
      </c>
      <c r="K191">
        <f t="shared" si="2"/>
        <v>1</v>
      </c>
    </row>
    <row r="192" spans="1:11" ht="14.25" hidden="1">
      <c r="A192" s="17">
        <v>42895.679143518515</v>
      </c>
      <c r="B192" s="42">
        <v>123463</v>
      </c>
      <c r="C192" s="23" t="s">
        <v>1756</v>
      </c>
      <c r="D192" t="s">
        <v>1757</v>
      </c>
      <c r="E192" t="s">
        <v>1758</v>
      </c>
      <c r="F192" s="15">
        <v>-126</v>
      </c>
      <c r="G192" t="s">
        <v>1189</v>
      </c>
      <c r="H192" t="s">
        <v>1305</v>
      </c>
      <c r="I192" t="s">
        <v>1191</v>
      </c>
      <c r="J192" t="str">
        <f>VLOOKUP(B192,自助退!B:G,5,FALSE)</f>
        <v>SR17060900001225</v>
      </c>
      <c r="K192">
        <f t="shared" si="2"/>
        <v>1</v>
      </c>
    </row>
    <row r="193" spans="1:11" ht="14.25" hidden="1">
      <c r="A193" s="17">
        <v>42895.686168981483</v>
      </c>
      <c r="B193" s="42">
        <v>123788</v>
      </c>
      <c r="C193" s="23" t="s">
        <v>1759</v>
      </c>
      <c r="D193" t="s">
        <v>1760</v>
      </c>
      <c r="E193" t="s">
        <v>1761</v>
      </c>
      <c r="F193" s="15">
        <v>-92</v>
      </c>
      <c r="G193" t="s">
        <v>1189</v>
      </c>
      <c r="H193" t="s">
        <v>1234</v>
      </c>
      <c r="I193" t="s">
        <v>1191</v>
      </c>
      <c r="J193" t="str">
        <f>VLOOKUP(B193,自助退!B:G,5,FALSE)</f>
        <v>SR17060900001229</v>
      </c>
      <c r="K193">
        <f t="shared" si="2"/>
        <v>1</v>
      </c>
    </row>
    <row r="194" spans="1:11" ht="14.25" hidden="1">
      <c r="A194" s="17">
        <v>42895.687939814816</v>
      </c>
      <c r="B194" s="42">
        <v>123883</v>
      </c>
      <c r="C194" s="23" t="s">
        <v>1762</v>
      </c>
      <c r="D194" t="s">
        <v>1763</v>
      </c>
      <c r="E194" t="s">
        <v>1764</v>
      </c>
      <c r="F194" s="15">
        <v>-20</v>
      </c>
      <c r="G194" t="s">
        <v>1189</v>
      </c>
      <c r="H194" t="s">
        <v>1521</v>
      </c>
      <c r="I194" t="s">
        <v>1191</v>
      </c>
      <c r="J194" t="str">
        <f>VLOOKUP(B194,自助退!B:G,5,FALSE)</f>
        <v>SR17060900001231</v>
      </c>
      <c r="K194">
        <f t="shared" si="2"/>
        <v>1</v>
      </c>
    </row>
    <row r="195" spans="1:11" ht="14.25" hidden="1">
      <c r="A195" s="17">
        <v>42895.691180555557</v>
      </c>
      <c r="B195" s="42">
        <v>124035</v>
      </c>
      <c r="C195" s="23" t="s">
        <v>1765</v>
      </c>
      <c r="D195" t="s">
        <v>1766</v>
      </c>
      <c r="E195" t="s">
        <v>1767</v>
      </c>
      <c r="F195" s="15">
        <v>-2</v>
      </c>
      <c r="G195" t="s">
        <v>1189</v>
      </c>
      <c r="H195" t="s">
        <v>1521</v>
      </c>
      <c r="I195" t="s">
        <v>1191</v>
      </c>
      <c r="J195" t="str">
        <f>VLOOKUP(B195,自助退!B:G,5,FALSE)</f>
        <v>SR17060900001235</v>
      </c>
      <c r="K195">
        <f t="shared" ref="K195:K245" si="3">IF(J195=F195*-1,"",1)</f>
        <v>1</v>
      </c>
    </row>
    <row r="196" spans="1:11" ht="14.25" hidden="1">
      <c r="A196" s="17">
        <v>42895.692453703705</v>
      </c>
      <c r="B196" s="42">
        <v>124090</v>
      </c>
      <c r="C196" s="23" t="s">
        <v>1768</v>
      </c>
      <c r="D196" t="s">
        <v>1769</v>
      </c>
      <c r="E196" t="s">
        <v>1770</v>
      </c>
      <c r="F196" s="15">
        <v>-200</v>
      </c>
      <c r="G196" t="s">
        <v>1189</v>
      </c>
      <c r="H196" t="s">
        <v>1208</v>
      </c>
      <c r="I196" t="s">
        <v>1191</v>
      </c>
      <c r="J196" t="str">
        <f>VLOOKUP(B196,自助退!B:G,5,FALSE)</f>
        <v>SR17060900001237</v>
      </c>
      <c r="K196">
        <f t="shared" si="3"/>
        <v>1</v>
      </c>
    </row>
    <row r="197" spans="1:11" ht="14.25" hidden="1">
      <c r="A197" s="17">
        <v>42895.704236111109</v>
      </c>
      <c r="B197" s="42">
        <v>124510</v>
      </c>
      <c r="C197" s="23" t="s">
        <v>1771</v>
      </c>
      <c r="D197" t="s">
        <v>1772</v>
      </c>
      <c r="E197" t="s">
        <v>1773</v>
      </c>
      <c r="F197" s="15">
        <v>-92</v>
      </c>
      <c r="G197" t="s">
        <v>1189</v>
      </c>
      <c r="H197" t="s">
        <v>1487</v>
      </c>
      <c r="I197" t="s">
        <v>1191</v>
      </c>
      <c r="J197" t="str">
        <f>VLOOKUP(B197,自助退!B:G,5,FALSE)</f>
        <v>SR17060900001243</v>
      </c>
      <c r="K197">
        <f t="shared" si="3"/>
        <v>1</v>
      </c>
    </row>
    <row r="198" spans="1:11" ht="14.25" hidden="1">
      <c r="A198" s="17">
        <v>42895.705497685187</v>
      </c>
      <c r="B198" s="42">
        <v>124549</v>
      </c>
      <c r="C198" s="23" t="s">
        <v>1774</v>
      </c>
      <c r="D198" t="s">
        <v>1775</v>
      </c>
      <c r="E198" t="s">
        <v>1776</v>
      </c>
      <c r="F198" s="15">
        <v>-354</v>
      </c>
      <c r="G198" t="s">
        <v>1189</v>
      </c>
      <c r="H198" t="s">
        <v>1487</v>
      </c>
      <c r="I198" t="s">
        <v>1191</v>
      </c>
      <c r="J198" t="str">
        <f>VLOOKUP(B198,自助退!B:G,5,FALSE)</f>
        <v>SR17060900001246</v>
      </c>
      <c r="K198">
        <f t="shared" si="3"/>
        <v>1</v>
      </c>
    </row>
    <row r="199" spans="1:11" ht="14.25" hidden="1">
      <c r="A199" s="17">
        <v>42895.711574074077</v>
      </c>
      <c r="B199" s="42">
        <v>124754</v>
      </c>
      <c r="C199" s="23" t="s">
        <v>1777</v>
      </c>
      <c r="D199" t="s">
        <v>1778</v>
      </c>
      <c r="E199" t="s">
        <v>1779</v>
      </c>
      <c r="F199" s="15">
        <v>-100</v>
      </c>
      <c r="G199" t="s">
        <v>1189</v>
      </c>
      <c r="H199" t="s">
        <v>1611</v>
      </c>
      <c r="I199" t="s">
        <v>1191</v>
      </c>
      <c r="J199" t="str">
        <f>VLOOKUP(B199,自助退!B:G,5,FALSE)</f>
        <v>SR17060900001253</v>
      </c>
      <c r="K199">
        <f t="shared" si="3"/>
        <v>1</v>
      </c>
    </row>
    <row r="200" spans="1:11" ht="14.25" hidden="1">
      <c r="A200" s="17">
        <v>42895.72923611111</v>
      </c>
      <c r="B200" s="42">
        <v>125224</v>
      </c>
      <c r="C200" s="23" t="s">
        <v>1780</v>
      </c>
      <c r="D200" t="s">
        <v>1781</v>
      </c>
      <c r="E200" t="s">
        <v>1782</v>
      </c>
      <c r="F200" s="15">
        <v>-300</v>
      </c>
      <c r="G200" t="s">
        <v>1189</v>
      </c>
      <c r="H200" t="s">
        <v>1263</v>
      </c>
      <c r="I200" t="s">
        <v>1191</v>
      </c>
      <c r="J200" t="str">
        <f>VLOOKUP(B200,自助退!B:G,5,FALSE)</f>
        <v>SR17060900001262</v>
      </c>
      <c r="K200">
        <f t="shared" si="3"/>
        <v>1</v>
      </c>
    </row>
    <row r="201" spans="1:11" ht="14.25" hidden="1">
      <c r="A201" s="17">
        <v>42895.72965277778</v>
      </c>
      <c r="B201" s="42">
        <v>125234</v>
      </c>
      <c r="C201" s="23" t="s">
        <v>1783</v>
      </c>
      <c r="D201" t="s">
        <v>1781</v>
      </c>
      <c r="E201" t="s">
        <v>1782</v>
      </c>
      <c r="F201" s="15">
        <v>-62</v>
      </c>
      <c r="G201" t="s">
        <v>1189</v>
      </c>
      <c r="H201" t="s">
        <v>1263</v>
      </c>
      <c r="I201" t="s">
        <v>1191</v>
      </c>
      <c r="J201" t="str">
        <f>VLOOKUP(B201,自助退!B:G,5,FALSE)</f>
        <v>SR17060900001263</v>
      </c>
      <c r="K201">
        <f t="shared" si="3"/>
        <v>1</v>
      </c>
    </row>
    <row r="202" spans="1:11" ht="14.25" hidden="1">
      <c r="A202" s="17">
        <v>42895.729907407411</v>
      </c>
      <c r="B202" s="42">
        <v>125238</v>
      </c>
      <c r="C202" s="23" t="s">
        <v>1784</v>
      </c>
      <c r="D202" t="s">
        <v>1785</v>
      </c>
      <c r="E202" t="s">
        <v>1786</v>
      </c>
      <c r="F202" s="15">
        <v>-200</v>
      </c>
      <c r="G202" t="s">
        <v>1189</v>
      </c>
      <c r="H202" t="s">
        <v>1319</v>
      </c>
      <c r="I202" t="s">
        <v>1191</v>
      </c>
      <c r="J202" t="str">
        <f>VLOOKUP(B202,自助退!B:G,5,FALSE)</f>
        <v>SR17060900001264</v>
      </c>
      <c r="K202">
        <f t="shared" si="3"/>
        <v>1</v>
      </c>
    </row>
    <row r="203" spans="1:11" ht="14.25" hidden="1">
      <c r="A203" s="17">
        <v>42895.736030092594</v>
      </c>
      <c r="B203" s="42">
        <v>125304</v>
      </c>
      <c r="C203" s="23" t="s">
        <v>1787</v>
      </c>
      <c r="D203" t="s">
        <v>1788</v>
      </c>
      <c r="E203" t="s">
        <v>1789</v>
      </c>
      <c r="F203" s="15">
        <v>-164</v>
      </c>
      <c r="G203" t="s">
        <v>1189</v>
      </c>
      <c r="H203" t="s">
        <v>1352</v>
      </c>
      <c r="I203" t="s">
        <v>1191</v>
      </c>
      <c r="J203" t="str">
        <f>VLOOKUP(B203,自助退!B:G,5,FALSE)</f>
        <v>SR17060900001267</v>
      </c>
      <c r="K203">
        <f t="shared" si="3"/>
        <v>1</v>
      </c>
    </row>
    <row r="204" spans="1:11" ht="14.25" hidden="1">
      <c r="A204" s="17">
        <v>42895.762233796297</v>
      </c>
      <c r="B204" s="42">
        <v>125536</v>
      </c>
      <c r="C204" s="23" t="s">
        <v>1790</v>
      </c>
      <c r="D204" t="s">
        <v>1791</v>
      </c>
      <c r="E204" t="s">
        <v>1792</v>
      </c>
      <c r="F204" s="15">
        <v>-100</v>
      </c>
      <c r="G204" t="s">
        <v>1189</v>
      </c>
      <c r="H204" t="s">
        <v>1234</v>
      </c>
      <c r="I204" t="s">
        <v>1191</v>
      </c>
      <c r="J204" t="str">
        <f>VLOOKUP(B204,自助退!B:G,5,FALSE)</f>
        <v>SR17060900001274</v>
      </c>
      <c r="K204">
        <f t="shared" si="3"/>
        <v>1</v>
      </c>
    </row>
    <row r="205" spans="1:11" ht="14.25" hidden="1">
      <c r="A205" s="17">
        <v>42895.766006944446</v>
      </c>
      <c r="B205" s="42">
        <v>125562</v>
      </c>
      <c r="C205" s="23" t="s">
        <v>1793</v>
      </c>
      <c r="D205" t="s">
        <v>1794</v>
      </c>
      <c r="E205" t="s">
        <v>1795</v>
      </c>
      <c r="F205" s="15">
        <v>-95</v>
      </c>
      <c r="G205" t="s">
        <v>1189</v>
      </c>
      <c r="H205" t="s">
        <v>1348</v>
      </c>
      <c r="I205" t="s">
        <v>1191</v>
      </c>
      <c r="J205" t="str">
        <f>VLOOKUP(B205,自助退!B:G,5,FALSE)</f>
        <v>SR17060900001276</v>
      </c>
      <c r="K205">
        <f t="shared" si="3"/>
        <v>1</v>
      </c>
    </row>
    <row r="206" spans="1:11" ht="14.25" hidden="1">
      <c r="A206" s="17">
        <v>42896.249143518522</v>
      </c>
      <c r="B206" s="42">
        <v>126414</v>
      </c>
      <c r="C206" s="23" t="s">
        <v>1279</v>
      </c>
      <c r="D206" t="s">
        <v>1280</v>
      </c>
      <c r="E206" t="s">
        <v>1281</v>
      </c>
      <c r="F206" s="15">
        <v>-80</v>
      </c>
      <c r="G206" t="s">
        <v>1189</v>
      </c>
      <c r="H206" t="s">
        <v>1514</v>
      </c>
      <c r="I206" t="s">
        <v>1191</v>
      </c>
      <c r="J206" t="str">
        <f>VLOOKUP(B206,自助退!B:G,5,FALSE)</f>
        <v>SR17061000001288</v>
      </c>
      <c r="K206">
        <f t="shared" si="3"/>
        <v>1</v>
      </c>
    </row>
    <row r="207" spans="1:11" ht="14.25" hidden="1">
      <c r="A207" s="17">
        <v>42896.356932870367</v>
      </c>
      <c r="B207" s="42">
        <v>127587</v>
      </c>
      <c r="C207" s="23" t="s">
        <v>1796</v>
      </c>
      <c r="D207" t="s">
        <v>1797</v>
      </c>
      <c r="E207" t="s">
        <v>1798</v>
      </c>
      <c r="F207" s="15">
        <v>-21</v>
      </c>
      <c r="G207" t="s">
        <v>1189</v>
      </c>
      <c r="H207" t="s">
        <v>1386</v>
      </c>
      <c r="I207" t="s">
        <v>1191</v>
      </c>
      <c r="J207" t="str">
        <f>VLOOKUP(B207,自助退!B:G,5,FALSE)</f>
        <v>SR17061000001296</v>
      </c>
      <c r="K207">
        <f t="shared" si="3"/>
        <v>1</v>
      </c>
    </row>
    <row r="208" spans="1:11" ht="14.25" hidden="1">
      <c r="A208" s="17">
        <v>42896.364930555559</v>
      </c>
      <c r="B208" s="42">
        <v>127905</v>
      </c>
      <c r="C208" s="23" t="s">
        <v>1799</v>
      </c>
      <c r="D208" t="s">
        <v>1675</v>
      </c>
      <c r="E208" t="s">
        <v>1676</v>
      </c>
      <c r="F208" s="15">
        <v>-69</v>
      </c>
      <c r="G208" t="s">
        <v>1189</v>
      </c>
      <c r="H208" t="s">
        <v>1246</v>
      </c>
      <c r="I208" t="s">
        <v>1191</v>
      </c>
      <c r="J208" t="str">
        <f>VLOOKUP(B208,自助退!B:G,5,FALSE)</f>
        <v>SR17061000001301</v>
      </c>
      <c r="K208">
        <f t="shared" si="3"/>
        <v>1</v>
      </c>
    </row>
    <row r="209" spans="1:11" ht="14.25" hidden="1">
      <c r="A209" s="17">
        <v>42896.369629629633</v>
      </c>
      <c r="B209" s="42">
        <v>128073</v>
      </c>
      <c r="C209" s="23" t="s">
        <v>1800</v>
      </c>
      <c r="D209" t="s">
        <v>1801</v>
      </c>
      <c r="E209" t="s">
        <v>1802</v>
      </c>
      <c r="F209" s="15">
        <v>-200</v>
      </c>
      <c r="G209" t="s">
        <v>1189</v>
      </c>
      <c r="H209" t="s">
        <v>1227</v>
      </c>
      <c r="I209" t="s">
        <v>1191</v>
      </c>
      <c r="J209" t="str">
        <f>VLOOKUP(B209,自助退!B:G,5,FALSE)</f>
        <v>SR17061000001303</v>
      </c>
      <c r="K209">
        <f t="shared" si="3"/>
        <v>1</v>
      </c>
    </row>
    <row r="210" spans="1:11" ht="14.25" hidden="1">
      <c r="A210" s="17">
        <v>42896.414490740739</v>
      </c>
      <c r="B210" s="42">
        <v>129919</v>
      </c>
      <c r="C210" s="23" t="s">
        <v>1803</v>
      </c>
      <c r="D210" t="s">
        <v>1804</v>
      </c>
      <c r="E210" t="s">
        <v>1805</v>
      </c>
      <c r="F210" s="15">
        <v>-200</v>
      </c>
      <c r="G210" t="s">
        <v>1189</v>
      </c>
      <c r="H210" t="s">
        <v>1806</v>
      </c>
      <c r="I210" t="s">
        <v>1191</v>
      </c>
      <c r="J210" t="str">
        <f>VLOOKUP(B210,自助退!B:G,5,FALSE)</f>
        <v>SR17061000001328</v>
      </c>
      <c r="K210">
        <f t="shared" si="3"/>
        <v>1</v>
      </c>
    </row>
    <row r="211" spans="1:11" ht="14.25" hidden="1">
      <c r="A211" s="17">
        <v>42896.426944444444</v>
      </c>
      <c r="B211" s="42">
        <v>130394</v>
      </c>
      <c r="C211" s="23" t="s">
        <v>1807</v>
      </c>
      <c r="D211" t="s">
        <v>1808</v>
      </c>
      <c r="E211" t="s">
        <v>1809</v>
      </c>
      <c r="F211" s="15">
        <v>-70</v>
      </c>
      <c r="G211" t="s">
        <v>1189</v>
      </c>
      <c r="H211" t="s">
        <v>1234</v>
      </c>
      <c r="I211" t="s">
        <v>1191</v>
      </c>
      <c r="J211" t="str">
        <f>VLOOKUP(B211,自助退!B:G,5,FALSE)</f>
        <v>SR17061000001343</v>
      </c>
      <c r="K211">
        <f t="shared" si="3"/>
        <v>1</v>
      </c>
    </row>
    <row r="212" spans="1:11" ht="14.25" hidden="1">
      <c r="A212" s="17">
        <v>42896.429120370369</v>
      </c>
      <c r="B212" s="42">
        <v>130457</v>
      </c>
      <c r="C212" s="23" t="s">
        <v>1810</v>
      </c>
      <c r="D212" t="s">
        <v>1811</v>
      </c>
      <c r="E212" t="s">
        <v>1812</v>
      </c>
      <c r="F212" s="15">
        <v>-100</v>
      </c>
      <c r="G212" t="s">
        <v>1189</v>
      </c>
      <c r="H212" t="s">
        <v>1267</v>
      </c>
      <c r="I212" t="s">
        <v>1191</v>
      </c>
      <c r="J212" t="str">
        <f>VLOOKUP(B212,自助退!B:G,5,FALSE)</f>
        <v>SR17061000001345</v>
      </c>
      <c r="K212">
        <f t="shared" si="3"/>
        <v>1</v>
      </c>
    </row>
    <row r="213" spans="1:11" ht="14.25" hidden="1">
      <c r="A213" s="17">
        <v>42896.432175925926</v>
      </c>
      <c r="B213" s="42">
        <v>130574</v>
      </c>
      <c r="C213" s="23" t="s">
        <v>1813</v>
      </c>
      <c r="D213" t="s">
        <v>1814</v>
      </c>
      <c r="E213" t="s">
        <v>1815</v>
      </c>
      <c r="F213" s="15">
        <v>-496</v>
      </c>
      <c r="G213" t="s">
        <v>1189</v>
      </c>
      <c r="H213" t="s">
        <v>1541</v>
      </c>
      <c r="I213" t="s">
        <v>1191</v>
      </c>
      <c r="J213" t="str">
        <f>VLOOKUP(B213,自助退!B:G,5,FALSE)</f>
        <v>SR17061000001346</v>
      </c>
      <c r="K213">
        <f t="shared" si="3"/>
        <v>1</v>
      </c>
    </row>
    <row r="214" spans="1:11" ht="14.25" hidden="1">
      <c r="A214" s="17">
        <v>42896.453182870369</v>
      </c>
      <c r="B214" s="42">
        <v>131300</v>
      </c>
      <c r="C214" s="23" t="s">
        <v>1816</v>
      </c>
      <c r="D214" t="s">
        <v>1193</v>
      </c>
      <c r="E214" t="s">
        <v>1194</v>
      </c>
      <c r="F214" s="15">
        <v>-1</v>
      </c>
      <c r="G214" t="s">
        <v>1189</v>
      </c>
      <c r="H214" t="s">
        <v>1190</v>
      </c>
      <c r="I214" t="s">
        <v>1191</v>
      </c>
      <c r="J214" t="str">
        <f>VLOOKUP(B214,自助退!B:G,5,FALSE)</f>
        <v>SR17061000001355</v>
      </c>
      <c r="K214">
        <f t="shared" si="3"/>
        <v>1</v>
      </c>
    </row>
    <row r="215" spans="1:11" ht="14.25" hidden="1">
      <c r="A215" s="17">
        <v>42896.454837962963</v>
      </c>
      <c r="B215" s="42">
        <v>131353</v>
      </c>
      <c r="C215" s="23" t="s">
        <v>1817</v>
      </c>
      <c r="D215" t="s">
        <v>1818</v>
      </c>
      <c r="E215" t="s">
        <v>1819</v>
      </c>
      <c r="F215" s="15">
        <v>-496</v>
      </c>
      <c r="G215" t="s">
        <v>1189</v>
      </c>
      <c r="H215" t="s">
        <v>1632</v>
      </c>
      <c r="I215" t="s">
        <v>1191</v>
      </c>
      <c r="J215" t="str">
        <f>VLOOKUP(B215,自助退!B:G,5,FALSE)</f>
        <v>SR17061000001358</v>
      </c>
      <c r="K215">
        <f t="shared" si="3"/>
        <v>1</v>
      </c>
    </row>
    <row r="216" spans="1:11" ht="14.25" hidden="1">
      <c r="A216" s="17">
        <v>42896.456261574072</v>
      </c>
      <c r="B216" s="42">
        <v>131400</v>
      </c>
      <c r="C216" s="23" t="s">
        <v>1820</v>
      </c>
      <c r="D216" t="s">
        <v>1821</v>
      </c>
      <c r="E216" t="s">
        <v>1822</v>
      </c>
      <c r="F216" s="15">
        <v>-31</v>
      </c>
      <c r="G216" t="s">
        <v>1189</v>
      </c>
      <c r="H216" t="s">
        <v>1601</v>
      </c>
      <c r="I216" t="s">
        <v>1191</v>
      </c>
      <c r="J216" t="str">
        <f>VLOOKUP(B216,自助退!B:G,5,FALSE)</f>
        <v>SR17061000001361</v>
      </c>
      <c r="K216">
        <f t="shared" si="3"/>
        <v>1</v>
      </c>
    </row>
    <row r="217" spans="1:11" ht="14.25" hidden="1">
      <c r="A217" s="17">
        <v>42896.457152777781</v>
      </c>
      <c r="B217" s="42">
        <v>131435</v>
      </c>
      <c r="C217" s="23" t="s">
        <v>1823</v>
      </c>
      <c r="D217" t="s">
        <v>1824</v>
      </c>
      <c r="E217" t="s">
        <v>1825</v>
      </c>
      <c r="F217" s="15">
        <v>-700</v>
      </c>
      <c r="G217" t="s">
        <v>1189</v>
      </c>
      <c r="H217" t="s">
        <v>1227</v>
      </c>
      <c r="I217" t="s">
        <v>1191</v>
      </c>
      <c r="J217" t="str">
        <f>VLOOKUP(B217,自助退!B:G,5,FALSE)</f>
        <v>SR17061000001363</v>
      </c>
      <c r="K217">
        <f t="shared" si="3"/>
        <v>1</v>
      </c>
    </row>
    <row r="218" spans="1:11" ht="14.25" hidden="1">
      <c r="A218" s="17">
        <v>42896.467187499999</v>
      </c>
      <c r="B218" s="42">
        <v>131804</v>
      </c>
      <c r="C218" s="23" t="s">
        <v>1826</v>
      </c>
      <c r="D218" t="s">
        <v>1193</v>
      </c>
      <c r="E218" t="s">
        <v>1194</v>
      </c>
      <c r="F218" s="15">
        <v>-1</v>
      </c>
      <c r="G218" t="s">
        <v>1189</v>
      </c>
      <c r="H218" t="s">
        <v>1190</v>
      </c>
      <c r="I218" t="s">
        <v>1191</v>
      </c>
      <c r="J218" t="str">
        <f>VLOOKUP(B218,自助退!B:G,5,FALSE)</f>
        <v>SR17061000001366</v>
      </c>
      <c r="K218">
        <f t="shared" si="3"/>
        <v>1</v>
      </c>
    </row>
    <row r="219" spans="1:11" ht="14.25" hidden="1">
      <c r="A219" s="17">
        <v>42896.475810185184</v>
      </c>
      <c r="B219" s="42">
        <v>132106</v>
      </c>
      <c r="C219" s="23" t="s">
        <v>1827</v>
      </c>
      <c r="D219" t="s">
        <v>1828</v>
      </c>
      <c r="E219" t="s">
        <v>1829</v>
      </c>
      <c r="F219" s="15">
        <v>-100</v>
      </c>
      <c r="G219" t="s">
        <v>1189</v>
      </c>
      <c r="H219" t="s">
        <v>1677</v>
      </c>
      <c r="I219" t="s">
        <v>1191</v>
      </c>
      <c r="J219" t="str">
        <f>VLOOKUP(B219,自助退!B:G,5,FALSE)</f>
        <v>SR17061000001369</v>
      </c>
      <c r="K219">
        <f t="shared" si="3"/>
        <v>1</v>
      </c>
    </row>
    <row r="220" spans="1:11" ht="14.25" hidden="1">
      <c r="A220" s="17">
        <v>42896.477106481485</v>
      </c>
      <c r="B220" s="42">
        <v>132144</v>
      </c>
      <c r="C220" s="23" t="s">
        <v>1830</v>
      </c>
      <c r="D220" t="s">
        <v>1831</v>
      </c>
      <c r="E220" t="s">
        <v>1832</v>
      </c>
      <c r="F220" s="15">
        <v>-500</v>
      </c>
      <c r="G220" t="s">
        <v>1189</v>
      </c>
      <c r="H220" t="s">
        <v>1371</v>
      </c>
      <c r="I220" t="s">
        <v>1191</v>
      </c>
      <c r="J220" t="str">
        <f>VLOOKUP(B220,自助退!B:G,5,FALSE)</f>
        <v>SR17061000001370</v>
      </c>
      <c r="K220">
        <f t="shared" si="3"/>
        <v>1</v>
      </c>
    </row>
    <row r="221" spans="1:11" ht="14.25" hidden="1">
      <c r="A221" s="17">
        <v>42896.478668981479</v>
      </c>
      <c r="B221" s="42">
        <v>132209</v>
      </c>
      <c r="C221" s="23" t="s">
        <v>1833</v>
      </c>
      <c r="D221" t="s">
        <v>1834</v>
      </c>
      <c r="E221" t="s">
        <v>1835</v>
      </c>
      <c r="F221" s="15">
        <v>-1200</v>
      </c>
      <c r="G221" t="s">
        <v>1189</v>
      </c>
      <c r="H221" t="s">
        <v>1487</v>
      </c>
      <c r="I221" t="s">
        <v>1191</v>
      </c>
      <c r="J221" t="str">
        <f>VLOOKUP(B221,自助退!B:G,5,FALSE)</f>
        <v>SR17061000001372</v>
      </c>
      <c r="K221">
        <f t="shared" si="3"/>
        <v>1</v>
      </c>
    </row>
    <row r="222" spans="1:11" ht="14.25" hidden="1">
      <c r="A222" s="17">
        <v>42896.478865740741</v>
      </c>
      <c r="B222" s="42">
        <v>132213</v>
      </c>
      <c r="C222" s="23" t="s">
        <v>1836</v>
      </c>
      <c r="D222" t="s">
        <v>1834</v>
      </c>
      <c r="E222" t="s">
        <v>1835</v>
      </c>
      <c r="F222" s="15">
        <v>-1500</v>
      </c>
      <c r="G222" t="s">
        <v>1189</v>
      </c>
      <c r="H222" t="s">
        <v>1487</v>
      </c>
      <c r="I222" t="s">
        <v>1191</v>
      </c>
      <c r="J222" t="str">
        <f>VLOOKUP(B222,自助退!B:G,5,FALSE)</f>
        <v>SR17061000001373</v>
      </c>
      <c r="K222">
        <f t="shared" si="3"/>
        <v>1</v>
      </c>
    </row>
    <row r="223" spans="1:11" ht="14.25" hidden="1">
      <c r="A223" s="17">
        <v>42896.479409722226</v>
      </c>
      <c r="B223" s="42">
        <v>132228</v>
      </c>
      <c r="C223" s="23" t="s">
        <v>1837</v>
      </c>
      <c r="D223" t="s">
        <v>1834</v>
      </c>
      <c r="E223" t="s">
        <v>1835</v>
      </c>
      <c r="F223" s="15">
        <v>-64</v>
      </c>
      <c r="G223" t="s">
        <v>1189</v>
      </c>
      <c r="H223" t="s">
        <v>1487</v>
      </c>
      <c r="I223" t="s">
        <v>1191</v>
      </c>
      <c r="J223" t="str">
        <f>VLOOKUP(B223,自助退!B:G,5,FALSE)</f>
        <v>SR17061000001374</v>
      </c>
      <c r="K223">
        <f t="shared" si="3"/>
        <v>1</v>
      </c>
    </row>
    <row r="224" spans="1:11" ht="14.25" hidden="1">
      <c r="A224" s="17">
        <v>42896.483078703706</v>
      </c>
      <c r="B224" s="42">
        <v>132340</v>
      </c>
      <c r="C224" s="23" t="s">
        <v>1838</v>
      </c>
      <c r="D224" t="s">
        <v>1839</v>
      </c>
      <c r="E224" t="s">
        <v>1840</v>
      </c>
      <c r="F224" s="15">
        <v>-1000</v>
      </c>
      <c r="G224" t="s">
        <v>1189</v>
      </c>
      <c r="H224" t="s">
        <v>1190</v>
      </c>
      <c r="I224" t="s">
        <v>1191</v>
      </c>
      <c r="J224" t="str">
        <f>VLOOKUP(B224,自助退!B:G,5,FALSE)</f>
        <v>SR17061000001377</v>
      </c>
      <c r="K224">
        <f t="shared" si="3"/>
        <v>1</v>
      </c>
    </row>
    <row r="225" spans="1:11" ht="14.25" hidden="1">
      <c r="A225" s="17">
        <v>42896.489004629628</v>
      </c>
      <c r="B225" s="42">
        <v>132517</v>
      </c>
      <c r="C225" s="23" t="s">
        <v>1841</v>
      </c>
      <c r="D225" t="s">
        <v>1842</v>
      </c>
      <c r="E225" t="s">
        <v>1843</v>
      </c>
      <c r="F225" s="15">
        <v>-24</v>
      </c>
      <c r="G225" t="s">
        <v>1189</v>
      </c>
      <c r="H225" t="s">
        <v>1844</v>
      </c>
      <c r="I225" t="s">
        <v>1191</v>
      </c>
      <c r="J225" t="str">
        <f>VLOOKUP(B225,自助退!B:G,5,FALSE)</f>
        <v>SR17061000001378</v>
      </c>
      <c r="K225">
        <f t="shared" si="3"/>
        <v>1</v>
      </c>
    </row>
    <row r="226" spans="1:11" ht="14.25" hidden="1">
      <c r="A226" s="17">
        <v>42896.496666666666</v>
      </c>
      <c r="B226" s="42">
        <v>132664</v>
      </c>
      <c r="C226" s="23" t="s">
        <v>1845</v>
      </c>
      <c r="D226" t="s">
        <v>1846</v>
      </c>
      <c r="E226" t="s">
        <v>1847</v>
      </c>
      <c r="F226" s="15">
        <v>-50</v>
      </c>
      <c r="G226" t="s">
        <v>1189</v>
      </c>
      <c r="H226" t="s">
        <v>1699</v>
      </c>
      <c r="I226" t="s">
        <v>1191</v>
      </c>
      <c r="J226" t="str">
        <f>VLOOKUP(B226,自助退!B:G,5,FALSE)</f>
        <v>SR17061000001383</v>
      </c>
      <c r="K226">
        <f t="shared" si="3"/>
        <v>1</v>
      </c>
    </row>
    <row r="227" spans="1:11" ht="14.25" hidden="1">
      <c r="A227" s="17">
        <v>42896.603854166664</v>
      </c>
      <c r="B227" s="42">
        <v>133568</v>
      </c>
      <c r="C227" s="23" t="s">
        <v>1848</v>
      </c>
      <c r="D227" t="s">
        <v>1849</v>
      </c>
      <c r="E227" t="s">
        <v>1850</v>
      </c>
      <c r="F227" s="15">
        <v>-194</v>
      </c>
      <c r="G227" t="s">
        <v>1189</v>
      </c>
      <c r="H227" t="s">
        <v>1371</v>
      </c>
      <c r="I227" t="s">
        <v>1191</v>
      </c>
      <c r="J227" t="str">
        <f>VLOOKUP(B227,自助退!B:G,5,FALSE)</f>
        <v>SR17061000001414</v>
      </c>
      <c r="K227">
        <f t="shared" si="3"/>
        <v>1</v>
      </c>
    </row>
    <row r="228" spans="1:11" ht="14.25" hidden="1">
      <c r="A228" s="17">
        <v>42896.606736111113</v>
      </c>
      <c r="B228" s="42">
        <v>133621</v>
      </c>
      <c r="C228" s="23" t="s">
        <v>1851</v>
      </c>
      <c r="D228" t="s">
        <v>1852</v>
      </c>
      <c r="E228" t="s">
        <v>1853</v>
      </c>
      <c r="F228" s="15">
        <v>-20</v>
      </c>
      <c r="G228" t="s">
        <v>1189</v>
      </c>
      <c r="H228" t="s">
        <v>1212</v>
      </c>
      <c r="I228" t="s">
        <v>1191</v>
      </c>
      <c r="J228" t="str">
        <f>VLOOKUP(B228,自助退!B:G,5,FALSE)</f>
        <v>SR17061000001417</v>
      </c>
      <c r="K228">
        <f t="shared" si="3"/>
        <v>1</v>
      </c>
    </row>
    <row r="229" spans="1:11" ht="14.25" hidden="1">
      <c r="A229" s="17">
        <v>42896.620185185187</v>
      </c>
      <c r="B229" s="42">
        <v>133851</v>
      </c>
      <c r="C229" s="23" t="s">
        <v>1854</v>
      </c>
      <c r="D229" t="s">
        <v>1855</v>
      </c>
      <c r="E229" t="s">
        <v>1856</v>
      </c>
      <c r="F229" s="15">
        <v>-8</v>
      </c>
      <c r="G229" t="s">
        <v>1189</v>
      </c>
      <c r="H229" t="s">
        <v>1234</v>
      </c>
      <c r="I229" t="s">
        <v>1191</v>
      </c>
      <c r="J229" t="str">
        <f>VLOOKUP(B229,自助退!B:G,5,FALSE)</f>
        <v>SR17061000001423</v>
      </c>
      <c r="K229">
        <f t="shared" si="3"/>
        <v>1</v>
      </c>
    </row>
    <row r="230" spans="1:11" ht="14.25" hidden="1">
      <c r="A230" s="17">
        <v>42896.625069444446</v>
      </c>
      <c r="B230" s="42">
        <v>133928</v>
      </c>
      <c r="C230" s="23" t="s">
        <v>1857</v>
      </c>
      <c r="D230" t="s">
        <v>1858</v>
      </c>
      <c r="E230" t="s">
        <v>1859</v>
      </c>
      <c r="F230" s="15">
        <v>-500</v>
      </c>
      <c r="G230" t="s">
        <v>1189</v>
      </c>
      <c r="H230" t="s">
        <v>1397</v>
      </c>
      <c r="I230" t="s">
        <v>1191</v>
      </c>
      <c r="J230" t="str">
        <f>VLOOKUP(B230,自助退!B:G,5,FALSE)</f>
        <v>SR17061000001426</v>
      </c>
      <c r="K230">
        <f t="shared" si="3"/>
        <v>1</v>
      </c>
    </row>
    <row r="231" spans="1:11" ht="14.25" hidden="1">
      <c r="A231" s="17">
        <v>42896.641400462962</v>
      </c>
      <c r="B231" s="42">
        <v>134260</v>
      </c>
      <c r="C231" s="23" t="s">
        <v>1860</v>
      </c>
      <c r="D231" t="s">
        <v>1861</v>
      </c>
      <c r="E231" t="s">
        <v>1862</v>
      </c>
      <c r="F231" s="15">
        <v>-700</v>
      </c>
      <c r="G231" t="s">
        <v>1189</v>
      </c>
      <c r="H231" t="s">
        <v>1301</v>
      </c>
      <c r="I231" t="s">
        <v>1191</v>
      </c>
      <c r="J231" t="str">
        <f>VLOOKUP(B231,自助退!B:G,5,FALSE)</f>
        <v>SR17061000001442</v>
      </c>
      <c r="K231">
        <f t="shared" si="3"/>
        <v>1</v>
      </c>
    </row>
    <row r="232" spans="1:11" ht="14.25" hidden="1">
      <c r="A232" s="17">
        <v>42896.6484837963</v>
      </c>
      <c r="B232" s="42">
        <v>134390</v>
      </c>
      <c r="C232" s="23" t="s">
        <v>1863</v>
      </c>
      <c r="D232" t="s">
        <v>1864</v>
      </c>
      <c r="E232" t="s">
        <v>1865</v>
      </c>
      <c r="F232" s="15">
        <v>-10</v>
      </c>
      <c r="G232" t="s">
        <v>1189</v>
      </c>
      <c r="H232" t="s">
        <v>1319</v>
      </c>
      <c r="I232" t="s">
        <v>1191</v>
      </c>
      <c r="J232" t="str">
        <f>VLOOKUP(B232,自助退!B:G,5,FALSE)</f>
        <v>SR17061000001444</v>
      </c>
      <c r="K232">
        <f t="shared" si="3"/>
        <v>1</v>
      </c>
    </row>
    <row r="233" spans="1:11" ht="14.25" hidden="1">
      <c r="A233" s="17">
        <v>42896.665995370371</v>
      </c>
      <c r="B233" s="42">
        <v>134747</v>
      </c>
      <c r="C233" s="23" t="s">
        <v>1866</v>
      </c>
      <c r="D233" t="s">
        <v>1867</v>
      </c>
      <c r="E233" t="s">
        <v>1868</v>
      </c>
      <c r="F233" s="15">
        <v>-866</v>
      </c>
      <c r="G233" t="s">
        <v>1189</v>
      </c>
      <c r="H233" t="s">
        <v>1699</v>
      </c>
      <c r="I233" t="s">
        <v>1191</v>
      </c>
      <c r="J233" t="str">
        <f>VLOOKUP(B233,自助退!B:G,5,FALSE)</f>
        <v>SR17061000001456</v>
      </c>
      <c r="K233">
        <f t="shared" si="3"/>
        <v>1</v>
      </c>
    </row>
    <row r="234" spans="1:11" ht="14.25" hidden="1">
      <c r="A234" s="17">
        <v>42896.678252314814</v>
      </c>
      <c r="B234" s="42">
        <v>134933</v>
      </c>
      <c r="C234" s="23" t="s">
        <v>1869</v>
      </c>
      <c r="D234" t="s">
        <v>1870</v>
      </c>
      <c r="E234" t="s">
        <v>1871</v>
      </c>
      <c r="F234" s="15">
        <v>-9999</v>
      </c>
      <c r="G234" t="s">
        <v>1189</v>
      </c>
      <c r="H234" t="s">
        <v>1375</v>
      </c>
      <c r="I234" t="s">
        <v>1191</v>
      </c>
      <c r="J234" t="str">
        <f>VLOOKUP(B234,自助退!B:G,5,FALSE)</f>
        <v>SR17061000001462</v>
      </c>
      <c r="K234">
        <f t="shared" si="3"/>
        <v>1</v>
      </c>
    </row>
    <row r="235" spans="1:11" ht="14.25" hidden="1">
      <c r="A235" s="17">
        <v>42896.679120370369</v>
      </c>
      <c r="B235" s="42">
        <v>134963</v>
      </c>
      <c r="C235" s="23" t="s">
        <v>1872</v>
      </c>
      <c r="D235" t="s">
        <v>1873</v>
      </c>
      <c r="E235" t="s">
        <v>1874</v>
      </c>
      <c r="F235" s="15">
        <v>-2</v>
      </c>
      <c r="G235" t="s">
        <v>1189</v>
      </c>
      <c r="H235" t="s">
        <v>1875</v>
      </c>
      <c r="I235" t="s">
        <v>1191</v>
      </c>
      <c r="J235" t="str">
        <f>VLOOKUP(B235,自助退!B:G,5,FALSE)</f>
        <v>SR17061000001463</v>
      </c>
      <c r="K235">
        <f t="shared" si="3"/>
        <v>1</v>
      </c>
    </row>
    <row r="236" spans="1:11" ht="14.25" hidden="1">
      <c r="A236" s="17">
        <v>42896.710879629631</v>
      </c>
      <c r="B236" s="42">
        <v>135265</v>
      </c>
      <c r="C236" s="23" t="s">
        <v>1876</v>
      </c>
      <c r="D236" t="s">
        <v>1877</v>
      </c>
      <c r="E236" t="s">
        <v>1878</v>
      </c>
      <c r="F236" s="15">
        <v>-14</v>
      </c>
      <c r="G236" t="s">
        <v>1189</v>
      </c>
      <c r="H236" t="s">
        <v>1250</v>
      </c>
      <c r="I236" t="s">
        <v>1191</v>
      </c>
      <c r="J236" t="str">
        <f>VLOOKUP(B236,自助退!B:G,5,FALSE)</f>
        <v>SR17061000001475</v>
      </c>
      <c r="K236">
        <f t="shared" si="3"/>
        <v>1</v>
      </c>
    </row>
    <row r="237" spans="1:11" ht="14.25" hidden="1">
      <c r="A237" s="17">
        <v>42896.711782407408</v>
      </c>
      <c r="B237" s="42">
        <v>135274</v>
      </c>
      <c r="C237" s="23" t="s">
        <v>1872</v>
      </c>
      <c r="D237" t="s">
        <v>1873</v>
      </c>
      <c r="E237" t="s">
        <v>1874</v>
      </c>
      <c r="F237" s="15">
        <v>-108</v>
      </c>
      <c r="G237" t="s">
        <v>1189</v>
      </c>
      <c r="H237" t="s">
        <v>1879</v>
      </c>
      <c r="I237" t="s">
        <v>1191</v>
      </c>
      <c r="J237" t="str">
        <f>VLOOKUP(B237,自助退!B:G,5,FALSE)</f>
        <v>SR17061000001478</v>
      </c>
      <c r="K237">
        <f t="shared" si="3"/>
        <v>1</v>
      </c>
    </row>
    <row r="238" spans="1:11" ht="14.25" hidden="1">
      <c r="A238" s="17">
        <v>42896.74590277778</v>
      </c>
      <c r="B238" s="42">
        <v>135391</v>
      </c>
      <c r="C238" s="23" t="s">
        <v>1880</v>
      </c>
      <c r="D238" t="s">
        <v>1881</v>
      </c>
      <c r="E238" t="s">
        <v>1882</v>
      </c>
      <c r="F238" s="15">
        <v>-200</v>
      </c>
      <c r="G238" t="s">
        <v>1189</v>
      </c>
      <c r="H238" t="s">
        <v>1309</v>
      </c>
      <c r="I238" t="s">
        <v>1191</v>
      </c>
      <c r="J238" t="str">
        <f>VLOOKUP(B238,自助退!B:G,5,FALSE)</f>
        <v>SR17061000001482</v>
      </c>
      <c r="K238">
        <f t="shared" si="3"/>
        <v>1</v>
      </c>
    </row>
    <row r="239" spans="1:11" ht="14.25" hidden="1">
      <c r="A239" s="17">
        <v>42897.353043981479</v>
      </c>
      <c r="B239" s="42">
        <v>136315</v>
      </c>
      <c r="C239" s="23" t="s">
        <v>1883</v>
      </c>
      <c r="D239" t="s">
        <v>1884</v>
      </c>
      <c r="E239" t="s">
        <v>1885</v>
      </c>
      <c r="F239" s="15">
        <v>-38</v>
      </c>
      <c r="G239" t="s">
        <v>1189</v>
      </c>
      <c r="H239" t="s">
        <v>1257</v>
      </c>
      <c r="I239" t="s">
        <v>1191</v>
      </c>
      <c r="J239" t="str">
        <f>VLOOKUP(B239,自助退!B:G,5,FALSE)</f>
        <v>SR17061100001497</v>
      </c>
      <c r="K239">
        <f t="shared" si="3"/>
        <v>1</v>
      </c>
    </row>
    <row r="240" spans="1:11" ht="14.25" hidden="1">
      <c r="A240" s="17">
        <v>42897.444189814814</v>
      </c>
      <c r="B240" s="42">
        <v>137188</v>
      </c>
      <c r="C240" s="23" t="s">
        <v>1886</v>
      </c>
      <c r="D240" t="s">
        <v>1887</v>
      </c>
      <c r="E240" t="s">
        <v>1888</v>
      </c>
      <c r="F240" s="15">
        <v>-5500</v>
      </c>
      <c r="G240" t="s">
        <v>1189</v>
      </c>
      <c r="H240" t="s">
        <v>1274</v>
      </c>
      <c r="I240" t="s">
        <v>1191</v>
      </c>
      <c r="J240" t="str">
        <f>VLOOKUP(B240,自助退!B:G,5,FALSE)</f>
        <v>SR17061100001505</v>
      </c>
      <c r="K240">
        <f t="shared" si="3"/>
        <v>1</v>
      </c>
    </row>
    <row r="241" spans="1:11" ht="14.25" hidden="1">
      <c r="A241" s="17">
        <v>42897.554108796299</v>
      </c>
      <c r="B241" s="42">
        <v>137989</v>
      </c>
      <c r="C241" s="23" t="s">
        <v>1889</v>
      </c>
      <c r="D241" t="s">
        <v>1890</v>
      </c>
      <c r="E241" t="s">
        <v>1891</v>
      </c>
      <c r="F241" s="15">
        <v>-307</v>
      </c>
      <c r="G241" t="s">
        <v>1189</v>
      </c>
      <c r="H241" t="s">
        <v>1367</v>
      </c>
      <c r="I241" t="s">
        <v>1191</v>
      </c>
      <c r="J241" t="str">
        <f>VLOOKUP(B241,自助退!B:G,5,FALSE)</f>
        <v>SR17061100001515</v>
      </c>
      <c r="K241">
        <f t="shared" si="3"/>
        <v>1</v>
      </c>
    </row>
    <row r="242" spans="1:11" ht="14.25" hidden="1">
      <c r="A242" s="17">
        <v>42897.616249999999</v>
      </c>
      <c r="B242" s="42">
        <v>138211</v>
      </c>
      <c r="C242" s="23" t="s">
        <v>1892</v>
      </c>
      <c r="D242" t="s">
        <v>1893</v>
      </c>
      <c r="E242" t="s">
        <v>1894</v>
      </c>
      <c r="F242" s="15">
        <v>-500</v>
      </c>
      <c r="G242" t="s">
        <v>1189</v>
      </c>
      <c r="H242" t="s">
        <v>1257</v>
      </c>
      <c r="I242" t="s">
        <v>1191</v>
      </c>
      <c r="J242" t="str">
        <f>VLOOKUP(B242,自助退!B:G,5,FALSE)</f>
        <v>SR17061100001518</v>
      </c>
      <c r="K242">
        <f t="shared" si="3"/>
        <v>1</v>
      </c>
    </row>
    <row r="243" spans="1:11" ht="14.25" hidden="1">
      <c r="A243" s="17">
        <v>42897.662280092591</v>
      </c>
      <c r="B243" s="42">
        <v>138463</v>
      </c>
      <c r="C243" s="23" t="s">
        <v>1895</v>
      </c>
      <c r="D243" t="s">
        <v>1685</v>
      </c>
      <c r="E243" t="s">
        <v>1686</v>
      </c>
      <c r="F243" s="15">
        <v>-811</v>
      </c>
      <c r="G243" t="s">
        <v>1189</v>
      </c>
      <c r="H243" t="s">
        <v>1558</v>
      </c>
      <c r="I243" t="s">
        <v>1191</v>
      </c>
      <c r="J243" t="str">
        <f>VLOOKUP(B243,自助退!B:G,5,FALSE)</f>
        <v>SR17061100001535</v>
      </c>
      <c r="K243">
        <f t="shared" si="3"/>
        <v>1</v>
      </c>
    </row>
    <row r="244" spans="1:11" ht="14.25" hidden="1">
      <c r="A244" s="17">
        <v>42897.69425925926</v>
      </c>
      <c r="B244" s="42">
        <v>138589</v>
      </c>
      <c r="C244" s="23" t="s">
        <v>1896</v>
      </c>
      <c r="D244" t="s">
        <v>1897</v>
      </c>
      <c r="E244" t="s">
        <v>1898</v>
      </c>
      <c r="F244" s="15">
        <v>-10</v>
      </c>
      <c r="G244" t="s">
        <v>1189</v>
      </c>
      <c r="H244" t="s">
        <v>1246</v>
      </c>
      <c r="I244" t="s">
        <v>1191</v>
      </c>
      <c r="J244" t="str">
        <f>VLOOKUP(B244,自助退!B:G,5,FALSE)</f>
        <v>SR17061100001540</v>
      </c>
      <c r="K244">
        <f t="shared" si="3"/>
        <v>1</v>
      </c>
    </row>
    <row r="245" spans="1:11" ht="14.25" hidden="1">
      <c r="A245" s="17">
        <v>42897.895925925928</v>
      </c>
      <c r="B245" s="42">
        <v>139150</v>
      </c>
      <c r="C245" s="23" t="s">
        <v>1899</v>
      </c>
      <c r="D245" t="s">
        <v>1900</v>
      </c>
      <c r="E245" t="s">
        <v>1901</v>
      </c>
      <c r="F245" s="15">
        <v>-600</v>
      </c>
      <c r="G245" t="s">
        <v>1189</v>
      </c>
      <c r="H245" t="s">
        <v>1514</v>
      </c>
      <c r="I245" t="s">
        <v>1191</v>
      </c>
      <c r="J245" t="str">
        <f>VLOOKUP(B245,自助退!B:G,5,FALSE)</f>
        <v>SR17061100001549</v>
      </c>
      <c r="K245">
        <f t="shared" si="3"/>
        <v>1</v>
      </c>
    </row>
    <row r="246" spans="1:11" ht="14.25">
      <c r="A246" s="17">
        <v>42898.346053240741</v>
      </c>
      <c r="B246" s="15">
        <v>141385</v>
      </c>
      <c r="C246" t="s">
        <v>2678</v>
      </c>
      <c r="D246" t="s">
        <v>2679</v>
      </c>
      <c r="E246" t="s">
        <v>2680</v>
      </c>
      <c r="F246" s="15">
        <v>-280</v>
      </c>
      <c r="G246" t="s">
        <v>1189</v>
      </c>
      <c r="H246" t="s">
        <v>1360</v>
      </c>
      <c r="I246" t="s">
        <v>1191</v>
      </c>
      <c r="K246"/>
    </row>
    <row r="247" spans="1:11" ht="14.25">
      <c r="A247" s="17">
        <v>42898.373726851853</v>
      </c>
      <c r="B247" s="15">
        <v>143946</v>
      </c>
      <c r="C247" t="s">
        <v>2681</v>
      </c>
      <c r="D247" t="s">
        <v>2682</v>
      </c>
      <c r="E247" t="s">
        <v>2683</v>
      </c>
      <c r="F247" s="15">
        <v>-197</v>
      </c>
      <c r="G247" t="s">
        <v>1189</v>
      </c>
      <c r="H247" t="s">
        <v>1257</v>
      </c>
      <c r="I247" t="s">
        <v>1191</v>
      </c>
      <c r="K247"/>
    </row>
    <row r="248" spans="1:11" ht="14.25">
      <c r="A248" s="17">
        <v>42898.396990740737</v>
      </c>
      <c r="B248" s="15">
        <v>146277</v>
      </c>
      <c r="C248" t="s">
        <v>2684</v>
      </c>
      <c r="D248" t="s">
        <v>2685</v>
      </c>
      <c r="E248" t="s">
        <v>2686</v>
      </c>
      <c r="F248" s="15">
        <v>-260</v>
      </c>
      <c r="G248" t="s">
        <v>1189</v>
      </c>
      <c r="H248" t="s">
        <v>1234</v>
      </c>
      <c r="I248" t="s">
        <v>1191</v>
      </c>
      <c r="K248"/>
    </row>
    <row r="249" spans="1:11" ht="14.25">
      <c r="A249" s="17">
        <v>42898.403009259258</v>
      </c>
      <c r="B249" s="15">
        <v>146921</v>
      </c>
      <c r="C249" t="s">
        <v>2687</v>
      </c>
      <c r="D249" t="s">
        <v>2688</v>
      </c>
      <c r="E249" t="s">
        <v>2689</v>
      </c>
      <c r="F249" s="15">
        <v>-300</v>
      </c>
      <c r="G249" t="s">
        <v>1189</v>
      </c>
      <c r="H249" t="s">
        <v>1289</v>
      </c>
      <c r="I249" t="s">
        <v>1191</v>
      </c>
      <c r="K249"/>
    </row>
    <row r="250" spans="1:11" ht="14.25">
      <c r="A250" s="17">
        <v>42898.411412037036</v>
      </c>
      <c r="B250" s="15">
        <v>147801</v>
      </c>
      <c r="C250" t="s">
        <v>2690</v>
      </c>
      <c r="D250" t="s">
        <v>2691</v>
      </c>
      <c r="E250" t="s">
        <v>2692</v>
      </c>
      <c r="F250" s="15">
        <v>-290</v>
      </c>
      <c r="G250" t="s">
        <v>1189</v>
      </c>
      <c r="H250" t="s">
        <v>1338</v>
      </c>
      <c r="I250" t="s">
        <v>1191</v>
      </c>
      <c r="K250"/>
    </row>
    <row r="251" spans="1:11" ht="14.25">
      <c r="A251" s="17">
        <v>42898.432500000003</v>
      </c>
      <c r="B251" s="15">
        <v>149935</v>
      </c>
      <c r="C251" t="s">
        <v>2693</v>
      </c>
      <c r="D251" t="s">
        <v>2694</v>
      </c>
      <c r="E251" t="s">
        <v>2695</v>
      </c>
      <c r="F251" s="15">
        <v>-200</v>
      </c>
      <c r="G251" t="s">
        <v>1189</v>
      </c>
      <c r="H251" t="s">
        <v>1219</v>
      </c>
      <c r="I251" t="s">
        <v>1191</v>
      </c>
      <c r="K251"/>
    </row>
    <row r="252" spans="1:11" ht="14.25">
      <c r="A252" s="17">
        <v>42898.43478009259</v>
      </c>
      <c r="B252" s="15">
        <v>150150</v>
      </c>
      <c r="C252" t="s">
        <v>2696</v>
      </c>
      <c r="D252" t="s">
        <v>2697</v>
      </c>
      <c r="E252" t="s">
        <v>2698</v>
      </c>
      <c r="F252" s="15">
        <v>-396</v>
      </c>
      <c r="G252" t="s">
        <v>1189</v>
      </c>
      <c r="H252" t="s">
        <v>1263</v>
      </c>
      <c r="I252" t="s">
        <v>1191</v>
      </c>
      <c r="K252"/>
    </row>
    <row r="253" spans="1:11" ht="14.25">
      <c r="A253" s="17">
        <v>42898.45140046296</v>
      </c>
      <c r="B253" s="15">
        <v>151592</v>
      </c>
      <c r="C253" t="s">
        <v>2699</v>
      </c>
      <c r="D253" t="s">
        <v>2700</v>
      </c>
      <c r="E253" t="s">
        <v>2692</v>
      </c>
      <c r="F253" s="15">
        <v>-511</v>
      </c>
      <c r="G253" t="s">
        <v>1189</v>
      </c>
      <c r="H253" t="s">
        <v>1314</v>
      </c>
      <c r="I253" t="s">
        <v>1191</v>
      </c>
      <c r="K253"/>
    </row>
    <row r="254" spans="1:11" ht="14.25">
      <c r="A254" s="17">
        <v>42898.457118055558</v>
      </c>
      <c r="B254" s="15">
        <v>152069</v>
      </c>
      <c r="C254" t="s">
        <v>2701</v>
      </c>
      <c r="D254" t="s">
        <v>2702</v>
      </c>
      <c r="E254" t="s">
        <v>2703</v>
      </c>
      <c r="F254" s="15">
        <v>-196</v>
      </c>
      <c r="G254" t="s">
        <v>1189</v>
      </c>
      <c r="H254" t="s">
        <v>1576</v>
      </c>
      <c r="I254" t="s">
        <v>1191</v>
      </c>
      <c r="K254"/>
    </row>
    <row r="255" spans="1:11" ht="14.25">
      <c r="A255" s="17">
        <v>42898.459293981483</v>
      </c>
      <c r="B255" s="15">
        <v>152299</v>
      </c>
      <c r="C255" t="s">
        <v>2704</v>
      </c>
      <c r="D255" t="s">
        <v>2705</v>
      </c>
      <c r="E255" t="s">
        <v>2706</v>
      </c>
      <c r="F255" s="15">
        <v>-5000</v>
      </c>
      <c r="G255" t="s">
        <v>1189</v>
      </c>
      <c r="H255" t="s">
        <v>1397</v>
      </c>
      <c r="I255" t="s">
        <v>1191</v>
      </c>
      <c r="K255"/>
    </row>
    <row r="256" spans="1:11" ht="14.25">
      <c r="A256" s="17">
        <v>42898.464849537035</v>
      </c>
      <c r="B256" s="15">
        <v>152690</v>
      </c>
      <c r="C256" t="s">
        <v>1883</v>
      </c>
      <c r="D256" t="s">
        <v>1884</v>
      </c>
      <c r="E256" t="s">
        <v>1885</v>
      </c>
      <c r="F256" s="15">
        <v>-232</v>
      </c>
      <c r="G256" t="s">
        <v>1189</v>
      </c>
      <c r="H256" t="s">
        <v>1223</v>
      </c>
      <c r="I256" t="s">
        <v>1191</v>
      </c>
      <c r="K256"/>
    </row>
    <row r="257" spans="1:11" ht="14.25">
      <c r="A257" s="17">
        <v>42898.467870370368</v>
      </c>
      <c r="B257" s="15">
        <v>152888</v>
      </c>
      <c r="C257" t="s">
        <v>2707</v>
      </c>
      <c r="D257" t="s">
        <v>2708</v>
      </c>
      <c r="E257" t="s">
        <v>2709</v>
      </c>
      <c r="F257" s="15">
        <v>-96</v>
      </c>
      <c r="G257" t="s">
        <v>1189</v>
      </c>
      <c r="H257" t="s">
        <v>1200</v>
      </c>
      <c r="I257" t="s">
        <v>1191</v>
      </c>
      <c r="K257"/>
    </row>
    <row r="258" spans="1:11" ht="14.25">
      <c r="A258" s="17">
        <v>42898.484675925924</v>
      </c>
      <c r="B258" s="15">
        <v>154064</v>
      </c>
      <c r="C258" t="s">
        <v>2710</v>
      </c>
      <c r="D258" t="s">
        <v>2711</v>
      </c>
      <c r="E258" t="s">
        <v>2712</v>
      </c>
      <c r="F258" s="15">
        <v>-162</v>
      </c>
      <c r="G258" t="s">
        <v>1189</v>
      </c>
      <c r="H258" t="s">
        <v>1208</v>
      </c>
      <c r="I258" t="s">
        <v>1191</v>
      </c>
      <c r="K258"/>
    </row>
    <row r="259" spans="1:11" ht="14.25">
      <c r="A259" s="17">
        <v>42898.488680555558</v>
      </c>
      <c r="B259" s="15">
        <v>154333</v>
      </c>
      <c r="C259" t="s">
        <v>2713</v>
      </c>
      <c r="D259" t="s">
        <v>2714</v>
      </c>
      <c r="E259" t="s">
        <v>2715</v>
      </c>
      <c r="F259" s="15">
        <v>-150</v>
      </c>
      <c r="G259" t="s">
        <v>1189</v>
      </c>
      <c r="H259" t="s">
        <v>1223</v>
      </c>
      <c r="I259" t="s">
        <v>1191</v>
      </c>
      <c r="K259"/>
    </row>
    <row r="260" spans="1:11" ht="14.25">
      <c r="A260" s="17">
        <v>42898.490277777775</v>
      </c>
      <c r="B260" s="15">
        <v>154430</v>
      </c>
      <c r="C260" t="s">
        <v>2716</v>
      </c>
      <c r="D260" t="s">
        <v>2717</v>
      </c>
      <c r="E260" t="s">
        <v>2718</v>
      </c>
      <c r="F260" s="15">
        <v>-50</v>
      </c>
      <c r="G260" t="s">
        <v>1189</v>
      </c>
      <c r="H260" t="s">
        <v>1611</v>
      </c>
      <c r="I260" t="s">
        <v>1191</v>
      </c>
      <c r="K260"/>
    </row>
    <row r="261" spans="1:11" ht="14.25">
      <c r="A261" s="17">
        <v>42898.490960648145</v>
      </c>
      <c r="B261" s="15">
        <v>154477</v>
      </c>
      <c r="C261" t="s">
        <v>2719</v>
      </c>
      <c r="D261" t="s">
        <v>2720</v>
      </c>
      <c r="E261" t="s">
        <v>2721</v>
      </c>
      <c r="F261" s="15">
        <v>-20</v>
      </c>
      <c r="G261" t="s">
        <v>1189</v>
      </c>
      <c r="H261" t="s">
        <v>1246</v>
      </c>
      <c r="I261" t="s">
        <v>1191</v>
      </c>
      <c r="K261"/>
    </row>
    <row r="262" spans="1:11" ht="14.25">
      <c r="A262" s="17">
        <v>42898.493472222224</v>
      </c>
      <c r="B262" s="15">
        <v>154592</v>
      </c>
      <c r="C262" t="s">
        <v>2722</v>
      </c>
      <c r="D262" t="s">
        <v>2723</v>
      </c>
      <c r="E262" t="s">
        <v>2724</v>
      </c>
      <c r="F262" s="15">
        <v>-200</v>
      </c>
      <c r="G262" t="s">
        <v>1189</v>
      </c>
      <c r="H262" t="s">
        <v>2725</v>
      </c>
      <c r="I262" t="s">
        <v>1191</v>
      </c>
      <c r="K262"/>
    </row>
    <row r="263" spans="1:11" ht="14.25">
      <c r="A263" s="17">
        <v>42898.495127314818</v>
      </c>
      <c r="B263" s="15">
        <v>154665</v>
      </c>
      <c r="C263" t="s">
        <v>2726</v>
      </c>
      <c r="D263" t="s">
        <v>2727</v>
      </c>
      <c r="E263" t="s">
        <v>2728</v>
      </c>
      <c r="F263" s="15">
        <v>-177</v>
      </c>
      <c r="G263" t="s">
        <v>1189</v>
      </c>
      <c r="H263" t="s">
        <v>1301</v>
      </c>
      <c r="I263" t="s">
        <v>1191</v>
      </c>
      <c r="K263"/>
    </row>
    <row r="264" spans="1:11" ht="14.25">
      <c r="A264" s="17">
        <v>42898.496342592596</v>
      </c>
      <c r="B264" s="15">
        <v>154725</v>
      </c>
      <c r="C264" t="s">
        <v>2729</v>
      </c>
      <c r="D264" t="s">
        <v>2730</v>
      </c>
      <c r="E264" t="s">
        <v>2731</v>
      </c>
      <c r="F264" s="15">
        <v>-400</v>
      </c>
      <c r="G264" t="s">
        <v>1189</v>
      </c>
      <c r="H264" t="s">
        <v>1514</v>
      </c>
      <c r="I264" t="s">
        <v>1191</v>
      </c>
      <c r="K264"/>
    </row>
    <row r="265" spans="1:11" ht="14.25">
      <c r="A265" s="17">
        <v>42898.497881944444</v>
      </c>
      <c r="B265" s="15">
        <v>154797</v>
      </c>
      <c r="C265" t="s">
        <v>2732</v>
      </c>
      <c r="D265" t="s">
        <v>2733</v>
      </c>
      <c r="E265" t="s">
        <v>2734</v>
      </c>
      <c r="F265" s="15">
        <v>-877</v>
      </c>
      <c r="G265" t="s">
        <v>1189</v>
      </c>
      <c r="H265" t="s">
        <v>1301</v>
      </c>
      <c r="I265" t="s">
        <v>1191</v>
      </c>
      <c r="K265"/>
    </row>
    <row r="266" spans="1:11" ht="14.25">
      <c r="A266" s="17">
        <v>42898.509050925924</v>
      </c>
      <c r="B266" s="15">
        <v>155131</v>
      </c>
      <c r="C266" t="s">
        <v>2735</v>
      </c>
      <c r="D266" t="s">
        <v>2736</v>
      </c>
      <c r="E266" t="s">
        <v>2737</v>
      </c>
      <c r="F266" s="15">
        <v>-20</v>
      </c>
      <c r="G266" t="s">
        <v>1189</v>
      </c>
      <c r="H266" t="s">
        <v>1344</v>
      </c>
      <c r="I266" t="s">
        <v>1191</v>
      </c>
      <c r="K266"/>
    </row>
    <row r="267" spans="1:11" ht="14.25">
      <c r="A267" s="17">
        <v>42898.521412037036</v>
      </c>
      <c r="B267" s="15">
        <v>155362</v>
      </c>
      <c r="C267" t="s">
        <v>2738</v>
      </c>
      <c r="D267" t="s">
        <v>2739</v>
      </c>
      <c r="E267" t="s">
        <v>2740</v>
      </c>
      <c r="F267" s="15">
        <v>-174</v>
      </c>
      <c r="G267" t="s">
        <v>1189</v>
      </c>
      <c r="H267" t="s">
        <v>1699</v>
      </c>
      <c r="I267" t="s">
        <v>1191</v>
      </c>
      <c r="K267"/>
    </row>
    <row r="268" spans="1:11" ht="14.25">
      <c r="A268" s="17">
        <v>42898.522430555553</v>
      </c>
      <c r="B268" s="15">
        <v>155381</v>
      </c>
      <c r="C268" t="s">
        <v>2741</v>
      </c>
      <c r="D268" t="s">
        <v>2742</v>
      </c>
      <c r="E268" t="s">
        <v>2743</v>
      </c>
      <c r="F268" s="15">
        <v>-1259</v>
      </c>
      <c r="G268" t="s">
        <v>1189</v>
      </c>
      <c r="H268" t="s">
        <v>1227</v>
      </c>
      <c r="I268" t="s">
        <v>1191</v>
      </c>
      <c r="K268"/>
    </row>
    <row r="269" spans="1:11" ht="14.25">
      <c r="A269" s="17">
        <v>42898.538391203707</v>
      </c>
      <c r="B269" s="15">
        <v>155572</v>
      </c>
      <c r="C269" t="s">
        <v>2744</v>
      </c>
      <c r="D269" t="s">
        <v>2745</v>
      </c>
      <c r="E269" t="s">
        <v>2746</v>
      </c>
      <c r="F269" s="15">
        <v>-1950</v>
      </c>
      <c r="G269" t="s">
        <v>1189</v>
      </c>
      <c r="H269" t="s">
        <v>1514</v>
      </c>
      <c r="I269" t="s">
        <v>1191</v>
      </c>
      <c r="K269"/>
    </row>
    <row r="270" spans="1:11" ht="14.25">
      <c r="A270" s="17">
        <v>42898.544004629628</v>
      </c>
      <c r="B270" s="15">
        <v>155627</v>
      </c>
      <c r="C270" t="s">
        <v>2747</v>
      </c>
      <c r="D270" t="s">
        <v>2748</v>
      </c>
      <c r="E270" t="s">
        <v>2749</v>
      </c>
      <c r="F270" s="15">
        <v>-74</v>
      </c>
      <c r="G270" t="s">
        <v>1189</v>
      </c>
      <c r="H270" t="s">
        <v>1246</v>
      </c>
      <c r="I270" t="s">
        <v>1191</v>
      </c>
      <c r="K270"/>
    </row>
    <row r="271" spans="1:11" ht="14.25">
      <c r="A271" s="17">
        <v>42898.593680555554</v>
      </c>
      <c r="B271" s="15">
        <v>156521</v>
      </c>
      <c r="C271" t="s">
        <v>2750</v>
      </c>
      <c r="D271" t="s">
        <v>2751</v>
      </c>
      <c r="E271" t="s">
        <v>2752</v>
      </c>
      <c r="F271" s="15">
        <v>-200</v>
      </c>
      <c r="G271" t="s">
        <v>1189</v>
      </c>
      <c r="H271" t="s">
        <v>1371</v>
      </c>
      <c r="I271" t="s">
        <v>1191</v>
      </c>
      <c r="K271"/>
    </row>
    <row r="272" spans="1:11" ht="14.25">
      <c r="A272" s="17">
        <v>42898.595289351855</v>
      </c>
      <c r="B272" s="15">
        <v>156627</v>
      </c>
      <c r="C272" t="s">
        <v>2753</v>
      </c>
      <c r="D272" t="s">
        <v>2754</v>
      </c>
      <c r="E272" t="s">
        <v>2755</v>
      </c>
      <c r="F272" s="15">
        <v>-1000</v>
      </c>
      <c r="G272" t="s">
        <v>1189</v>
      </c>
      <c r="H272" t="s">
        <v>1360</v>
      </c>
      <c r="I272" t="s">
        <v>1191</v>
      </c>
      <c r="K272"/>
    </row>
    <row r="273" spans="1:11" ht="14.25">
      <c r="A273" s="17">
        <v>42898.620717592596</v>
      </c>
      <c r="B273" s="15">
        <v>158308</v>
      </c>
      <c r="C273" t="s">
        <v>2756</v>
      </c>
      <c r="D273" t="s">
        <v>2757</v>
      </c>
      <c r="E273" t="s">
        <v>2758</v>
      </c>
      <c r="F273" s="15">
        <v>-1441</v>
      </c>
      <c r="G273" t="s">
        <v>1189</v>
      </c>
      <c r="H273" t="s">
        <v>1309</v>
      </c>
      <c r="I273" t="s">
        <v>1191</v>
      </c>
      <c r="K273"/>
    </row>
    <row r="274" spans="1:11" ht="14.25">
      <c r="A274" s="17">
        <v>42898.634074074071</v>
      </c>
      <c r="B274" s="15">
        <v>159269</v>
      </c>
      <c r="C274" t="s">
        <v>2759</v>
      </c>
      <c r="D274" t="s">
        <v>2760</v>
      </c>
      <c r="E274" t="s">
        <v>2761</v>
      </c>
      <c r="F274" s="15">
        <v>-392</v>
      </c>
      <c r="G274" t="s">
        <v>1189</v>
      </c>
      <c r="H274" t="s">
        <v>1558</v>
      </c>
      <c r="I274" t="s">
        <v>1191</v>
      </c>
      <c r="K274"/>
    </row>
    <row r="275" spans="1:11" ht="14.25">
      <c r="A275" s="17">
        <v>42898.650578703702</v>
      </c>
      <c r="B275" s="15">
        <v>160413</v>
      </c>
      <c r="C275" t="s">
        <v>2762</v>
      </c>
      <c r="D275" t="s">
        <v>2763</v>
      </c>
      <c r="E275" t="s">
        <v>2764</v>
      </c>
      <c r="F275" s="15">
        <v>-112</v>
      </c>
      <c r="G275" t="s">
        <v>1189</v>
      </c>
      <c r="H275" t="s">
        <v>1514</v>
      </c>
      <c r="I275" t="s">
        <v>1191</v>
      </c>
      <c r="K275"/>
    </row>
    <row r="276" spans="1:11" ht="14.25">
      <c r="A276" s="17">
        <v>42898.653796296298</v>
      </c>
      <c r="B276" s="15">
        <v>160601</v>
      </c>
      <c r="C276" t="s">
        <v>2765</v>
      </c>
      <c r="D276" t="s">
        <v>2766</v>
      </c>
      <c r="E276" t="s">
        <v>2767</v>
      </c>
      <c r="F276" s="15">
        <v>-192</v>
      </c>
      <c r="G276" t="s">
        <v>1189</v>
      </c>
      <c r="H276" t="s">
        <v>1352</v>
      </c>
      <c r="I276" t="s">
        <v>1191</v>
      </c>
      <c r="K276"/>
    </row>
    <row r="277" spans="1:11" ht="14.25">
      <c r="A277" s="17">
        <v>42898.656122685185</v>
      </c>
      <c r="B277" s="15">
        <v>160775</v>
      </c>
      <c r="C277" t="s">
        <v>2768</v>
      </c>
      <c r="D277" t="s">
        <v>2769</v>
      </c>
      <c r="E277" t="s">
        <v>2770</v>
      </c>
      <c r="F277" s="15">
        <v>-300</v>
      </c>
      <c r="G277" t="s">
        <v>1189</v>
      </c>
      <c r="H277" t="s">
        <v>1390</v>
      </c>
      <c r="I277" t="s">
        <v>1191</v>
      </c>
      <c r="K277"/>
    </row>
    <row r="278" spans="1:11" ht="14.25">
      <c r="A278" s="17">
        <v>42898.65966435185</v>
      </c>
      <c r="B278" s="15">
        <v>160994</v>
      </c>
      <c r="C278" t="s">
        <v>2771</v>
      </c>
      <c r="D278" t="s">
        <v>2772</v>
      </c>
      <c r="E278" t="s">
        <v>2773</v>
      </c>
      <c r="F278" s="15">
        <v>-72</v>
      </c>
      <c r="G278" t="s">
        <v>1189</v>
      </c>
      <c r="H278" t="s">
        <v>1278</v>
      </c>
      <c r="I278" t="s">
        <v>1191</v>
      </c>
      <c r="K278"/>
    </row>
    <row r="279" spans="1:11" ht="14.25">
      <c r="A279" s="17">
        <v>42898.659861111111</v>
      </c>
      <c r="B279" s="15">
        <v>161004</v>
      </c>
      <c r="C279" t="s">
        <v>2774</v>
      </c>
      <c r="D279" t="s">
        <v>2775</v>
      </c>
      <c r="E279" t="s">
        <v>2776</v>
      </c>
      <c r="F279" s="15">
        <v>-9880</v>
      </c>
      <c r="G279" t="s">
        <v>1189</v>
      </c>
      <c r="H279" t="s">
        <v>1379</v>
      </c>
      <c r="I279" t="s">
        <v>1191</v>
      </c>
      <c r="K279"/>
    </row>
    <row r="280" spans="1:11" ht="14.25">
      <c r="A280" s="17">
        <v>42898.670439814814</v>
      </c>
      <c r="B280" s="15">
        <v>161642</v>
      </c>
      <c r="C280" t="s">
        <v>2777</v>
      </c>
      <c r="D280" t="s">
        <v>2778</v>
      </c>
      <c r="E280" t="s">
        <v>2779</v>
      </c>
      <c r="F280" s="15">
        <v>-64</v>
      </c>
      <c r="G280" t="s">
        <v>1189</v>
      </c>
      <c r="H280" t="s">
        <v>1263</v>
      </c>
      <c r="I280" t="s">
        <v>1191</v>
      </c>
      <c r="K280"/>
    </row>
    <row r="281" spans="1:11" ht="14.25">
      <c r="A281" s="17">
        <v>42898.691412037035</v>
      </c>
      <c r="B281" s="15">
        <v>162827</v>
      </c>
      <c r="C281" t="s">
        <v>2780</v>
      </c>
      <c r="D281" t="s">
        <v>2781</v>
      </c>
      <c r="E281" t="s">
        <v>2782</v>
      </c>
      <c r="F281" s="15">
        <v>-16</v>
      </c>
      <c r="G281" t="s">
        <v>1189</v>
      </c>
      <c r="H281" t="s">
        <v>1257</v>
      </c>
      <c r="I281" t="s">
        <v>1191</v>
      </c>
      <c r="K281"/>
    </row>
    <row r="282" spans="1:11" ht="14.25">
      <c r="A282" s="17">
        <v>42898.712881944448</v>
      </c>
      <c r="B282" s="15">
        <v>163766</v>
      </c>
      <c r="C282" t="s">
        <v>2783</v>
      </c>
      <c r="D282" t="s">
        <v>2784</v>
      </c>
      <c r="E282" t="s">
        <v>2785</v>
      </c>
      <c r="F282" s="15">
        <v>-64</v>
      </c>
      <c r="G282" t="s">
        <v>1189</v>
      </c>
      <c r="H282" t="s">
        <v>1558</v>
      </c>
      <c r="I282" t="s">
        <v>1191</v>
      </c>
      <c r="K282"/>
    </row>
    <row r="283" spans="1:11" ht="14.25">
      <c r="A283" s="17">
        <v>42898.720868055556</v>
      </c>
      <c r="B283" s="15">
        <v>164001</v>
      </c>
      <c r="C283" t="s">
        <v>2786</v>
      </c>
      <c r="D283" t="s">
        <v>2787</v>
      </c>
      <c r="E283" t="s">
        <v>2788</v>
      </c>
      <c r="F283" s="15">
        <v>-423</v>
      </c>
      <c r="G283" t="s">
        <v>1189</v>
      </c>
      <c r="H283" t="s">
        <v>1241</v>
      </c>
      <c r="I283" t="s">
        <v>1191</v>
      </c>
      <c r="K283"/>
    </row>
    <row r="284" spans="1:11" ht="14.25">
      <c r="A284" s="17">
        <v>42898.733865740738</v>
      </c>
      <c r="B284" s="15">
        <v>164385</v>
      </c>
      <c r="C284" t="s">
        <v>1491</v>
      </c>
      <c r="D284" t="s">
        <v>1489</v>
      </c>
      <c r="E284" t="s">
        <v>1490</v>
      </c>
      <c r="F284" s="15">
        <v>-207</v>
      </c>
      <c r="G284" t="s">
        <v>1189</v>
      </c>
      <c r="H284" t="s">
        <v>1208</v>
      </c>
      <c r="I284" t="s">
        <v>1191</v>
      </c>
      <c r="K284"/>
    </row>
    <row r="285" spans="1:11" ht="14.25">
      <c r="A285" s="17">
        <v>42898.734571759262</v>
      </c>
      <c r="B285" s="15">
        <v>164403</v>
      </c>
      <c r="C285" t="s">
        <v>2789</v>
      </c>
      <c r="D285" t="s">
        <v>1489</v>
      </c>
      <c r="E285" t="s">
        <v>1490</v>
      </c>
      <c r="F285" s="15">
        <v>-177</v>
      </c>
      <c r="G285" t="s">
        <v>1189</v>
      </c>
      <c r="H285" t="s">
        <v>1208</v>
      </c>
      <c r="I285" t="s">
        <v>1191</v>
      </c>
      <c r="K285"/>
    </row>
    <row r="286" spans="1:11" ht="14.25">
      <c r="A286" s="17">
        <v>42898.739108796297</v>
      </c>
      <c r="B286" s="15">
        <v>164487</v>
      </c>
      <c r="C286" t="s">
        <v>2790</v>
      </c>
      <c r="D286" t="s">
        <v>2791</v>
      </c>
      <c r="E286" t="s">
        <v>2792</v>
      </c>
      <c r="F286" s="15">
        <v>-301</v>
      </c>
      <c r="G286" t="s">
        <v>1189</v>
      </c>
      <c r="H286" t="s">
        <v>1375</v>
      </c>
      <c r="I286" t="s">
        <v>1191</v>
      </c>
      <c r="K286"/>
    </row>
    <row r="287" spans="1:11" ht="14.25">
      <c r="A287" s="17">
        <v>42898.73945601852</v>
      </c>
      <c r="B287" s="15">
        <v>164497</v>
      </c>
      <c r="C287" t="s">
        <v>2793</v>
      </c>
      <c r="D287" t="s">
        <v>2794</v>
      </c>
      <c r="E287" t="s">
        <v>2795</v>
      </c>
      <c r="F287" s="15">
        <v>-424</v>
      </c>
      <c r="G287" t="s">
        <v>1189</v>
      </c>
      <c r="H287" t="s">
        <v>2796</v>
      </c>
      <c r="I287" t="s">
        <v>1191</v>
      </c>
      <c r="K287"/>
    </row>
    <row r="288" spans="1:11" ht="14.25">
      <c r="A288" s="17">
        <v>42898.739745370367</v>
      </c>
      <c r="B288" s="15">
        <v>164508</v>
      </c>
      <c r="C288" t="s">
        <v>2797</v>
      </c>
      <c r="D288" t="s">
        <v>2798</v>
      </c>
      <c r="E288" t="s">
        <v>2799</v>
      </c>
      <c r="F288" s="15">
        <v>-96</v>
      </c>
      <c r="G288" t="s">
        <v>1189</v>
      </c>
      <c r="H288" t="s">
        <v>2796</v>
      </c>
      <c r="I288" t="s">
        <v>1191</v>
      </c>
      <c r="K288"/>
    </row>
    <row r="289" spans="1:11" ht="14.25">
      <c r="A289" s="17">
        <v>42898.742511574077</v>
      </c>
      <c r="B289" s="15">
        <v>164545</v>
      </c>
      <c r="C289" t="s">
        <v>2800</v>
      </c>
      <c r="D289" t="s">
        <v>2801</v>
      </c>
      <c r="E289" t="s">
        <v>2802</v>
      </c>
      <c r="F289" s="15">
        <v>-75</v>
      </c>
      <c r="G289" t="s">
        <v>1189</v>
      </c>
      <c r="H289" t="s">
        <v>1223</v>
      </c>
      <c r="I289" t="s">
        <v>1191</v>
      </c>
      <c r="K289"/>
    </row>
    <row r="290" spans="1:11" ht="14.25">
      <c r="A290" s="17">
        <v>42898.746053240742</v>
      </c>
      <c r="B290" s="15">
        <v>164621</v>
      </c>
      <c r="C290" t="s">
        <v>2803</v>
      </c>
      <c r="D290" t="s">
        <v>2804</v>
      </c>
      <c r="E290" t="s">
        <v>2805</v>
      </c>
      <c r="F290" s="15">
        <v>-25</v>
      </c>
      <c r="G290" t="s">
        <v>1189</v>
      </c>
      <c r="H290" t="s">
        <v>1301</v>
      </c>
      <c r="I290" t="s">
        <v>1191</v>
      </c>
      <c r="K290"/>
    </row>
    <row r="291" spans="1:11" ht="14.25">
      <c r="A291" s="17">
        <v>42898.761122685188</v>
      </c>
      <c r="B291" s="15">
        <v>164755</v>
      </c>
      <c r="C291" t="s">
        <v>2806</v>
      </c>
      <c r="D291" t="s">
        <v>2807</v>
      </c>
      <c r="E291" t="s">
        <v>2808</v>
      </c>
      <c r="F291" s="15">
        <v>-50</v>
      </c>
      <c r="G291" t="s">
        <v>1189</v>
      </c>
      <c r="H291" t="s">
        <v>1274</v>
      </c>
      <c r="I291" t="s">
        <v>1191</v>
      </c>
      <c r="K291"/>
    </row>
    <row r="292" spans="1:11" ht="14.25">
      <c r="A292" s="17">
        <v>42898.761157407411</v>
      </c>
      <c r="B292" s="15">
        <v>164756</v>
      </c>
      <c r="C292" t="s">
        <v>2809</v>
      </c>
      <c r="D292" t="s">
        <v>2810</v>
      </c>
      <c r="E292" t="s">
        <v>2811</v>
      </c>
      <c r="F292" s="15">
        <v>-1030</v>
      </c>
      <c r="G292" t="s">
        <v>1189</v>
      </c>
      <c r="H292" t="s">
        <v>1558</v>
      </c>
      <c r="I292" t="s">
        <v>1191</v>
      </c>
      <c r="K292"/>
    </row>
    <row r="293" spans="1:11" ht="14.25">
      <c r="A293" s="17"/>
      <c r="B293" s="42"/>
      <c r="C293" s="23"/>
      <c r="F293" s="15"/>
    </row>
    <row r="294" spans="1:11" ht="14.25">
      <c r="A294" s="17"/>
      <c r="B294" s="42"/>
      <c r="C294" s="23"/>
      <c r="F294" s="15"/>
    </row>
    <row r="295" spans="1:11" ht="14.25">
      <c r="A295" s="17"/>
      <c r="B295" s="42"/>
      <c r="C295" s="23"/>
      <c r="F295" s="15"/>
    </row>
    <row r="296" spans="1:11" ht="14.25">
      <c r="A296" s="17"/>
      <c r="B296" s="42"/>
      <c r="C296" s="23"/>
      <c r="F296" s="15"/>
    </row>
    <row r="297" spans="1:11" ht="14.25">
      <c r="A297" s="17"/>
      <c r="B297" s="42"/>
      <c r="C297" s="23"/>
      <c r="F297" s="15"/>
    </row>
    <row r="298" spans="1:11" ht="14.25">
      <c r="A298" s="17"/>
      <c r="B298" s="42"/>
      <c r="C298" s="23"/>
      <c r="F298" s="15"/>
    </row>
    <row r="299" spans="1:11" ht="14.25">
      <c r="A299" s="17"/>
      <c r="B299" s="42"/>
      <c r="C299" s="23"/>
      <c r="F299" s="15"/>
    </row>
    <row r="300" spans="1:11" ht="14.25">
      <c r="A300" s="17"/>
      <c r="B300" s="42"/>
      <c r="C300" s="23"/>
      <c r="F300" s="15"/>
    </row>
    <row r="301" spans="1:11" ht="14.25">
      <c r="A301" s="17"/>
      <c r="B301" s="42"/>
      <c r="C301" s="23"/>
      <c r="F301" s="15"/>
    </row>
    <row r="302" spans="1:11" ht="14.25">
      <c r="A302" s="17"/>
      <c r="B302" s="42"/>
      <c r="C302" s="23"/>
      <c r="F302" s="15"/>
    </row>
    <row r="303" spans="1:11" ht="14.25">
      <c r="A303" s="17"/>
      <c r="B303" s="42"/>
      <c r="C303" s="23"/>
      <c r="F303" s="15"/>
    </row>
    <row r="304" spans="1:11" ht="14.25">
      <c r="A304" s="17"/>
      <c r="B304" s="42"/>
      <c r="C304" s="23"/>
      <c r="F304" s="15"/>
    </row>
    <row r="305" spans="1:6" ht="14.25">
      <c r="A305" s="17"/>
      <c r="B305" s="42"/>
      <c r="C305" s="23"/>
      <c r="F305" s="15"/>
    </row>
    <row r="306" spans="1:6" ht="14.25">
      <c r="A306" s="17"/>
      <c r="B306" s="42"/>
      <c r="C306" s="23"/>
      <c r="F306" s="15"/>
    </row>
    <row r="307" spans="1:6" ht="14.25">
      <c r="A307" s="17"/>
      <c r="B307" s="42"/>
      <c r="C307" s="23"/>
      <c r="F307" s="15"/>
    </row>
    <row r="308" spans="1:6" ht="14.25">
      <c r="A308" s="17"/>
      <c r="B308" s="42"/>
      <c r="C308" s="23"/>
      <c r="F308" s="15"/>
    </row>
    <row r="309" spans="1:6" ht="14.25">
      <c r="A309" s="17"/>
      <c r="B309" s="42"/>
      <c r="C309" s="23"/>
      <c r="F309" s="15"/>
    </row>
    <row r="310" spans="1:6" ht="14.25">
      <c r="A310" s="17"/>
      <c r="B310" s="42"/>
      <c r="C310" s="23"/>
      <c r="F310" s="15"/>
    </row>
    <row r="311" spans="1:6" ht="14.25">
      <c r="A311" s="17"/>
      <c r="B311" s="42"/>
      <c r="C311" s="23"/>
      <c r="F311" s="15"/>
    </row>
    <row r="312" spans="1:6" ht="14.25">
      <c r="A312" s="17"/>
      <c r="B312" s="42"/>
      <c r="C312" s="23"/>
      <c r="F312" s="15"/>
    </row>
    <row r="313" spans="1:6" ht="14.25">
      <c r="A313" s="17"/>
      <c r="B313" s="42"/>
      <c r="C313" s="23"/>
      <c r="F313" s="15"/>
    </row>
    <row r="314" spans="1:6" ht="14.25">
      <c r="A314" s="17"/>
      <c r="B314" s="42"/>
      <c r="C314" s="23"/>
      <c r="F314" s="15"/>
    </row>
    <row r="315" spans="1:6" ht="14.25">
      <c r="A315" s="17"/>
      <c r="B315" s="42"/>
      <c r="C315" s="23"/>
      <c r="F315" s="15"/>
    </row>
    <row r="316" spans="1:6" ht="14.25">
      <c r="A316" s="17"/>
      <c r="B316" s="42"/>
      <c r="C316" s="23"/>
      <c r="F316" s="15"/>
    </row>
    <row r="317" spans="1:6" ht="14.25">
      <c r="A317" s="17"/>
      <c r="B317" s="42"/>
      <c r="C317" s="23"/>
      <c r="F317" s="15"/>
    </row>
    <row r="318" spans="1:6" ht="14.25">
      <c r="A318" s="17"/>
      <c r="B318" s="42"/>
      <c r="C318" s="23"/>
      <c r="F318" s="15"/>
    </row>
    <row r="319" spans="1:6" ht="14.25">
      <c r="A319" s="17"/>
      <c r="B319" s="42"/>
      <c r="C319" s="23"/>
      <c r="F319" s="15"/>
    </row>
    <row r="320" spans="1:6" ht="14.25">
      <c r="A320" s="17"/>
      <c r="B320" s="42"/>
      <c r="C320" s="23"/>
      <c r="F320" s="15"/>
    </row>
    <row r="321" spans="1:6" ht="14.25">
      <c r="A321" s="17"/>
      <c r="B321" s="42"/>
      <c r="C321" s="23"/>
      <c r="F321" s="15"/>
    </row>
    <row r="322" spans="1:6" ht="14.25">
      <c r="A322" s="17"/>
      <c r="B322" s="42"/>
      <c r="C322" s="23"/>
      <c r="F322" s="15"/>
    </row>
    <row r="323" spans="1:6" ht="14.25">
      <c r="A323" s="17"/>
      <c r="B323" s="42"/>
      <c r="C323" s="23"/>
      <c r="F323" s="15"/>
    </row>
    <row r="324" spans="1:6" ht="14.25">
      <c r="A324" s="17"/>
      <c r="B324" s="42"/>
      <c r="C324" s="23"/>
      <c r="F324" s="15"/>
    </row>
    <row r="325" spans="1:6" ht="14.25">
      <c r="A325" s="17"/>
      <c r="B325" s="42"/>
      <c r="C325" s="23"/>
      <c r="F325" s="15"/>
    </row>
    <row r="326" spans="1:6" ht="14.25">
      <c r="A326" s="17"/>
      <c r="B326" s="42"/>
      <c r="C326" s="23"/>
      <c r="F326" s="15"/>
    </row>
    <row r="327" spans="1:6" ht="14.25">
      <c r="A327" s="17"/>
      <c r="B327" s="42"/>
      <c r="C327" s="23"/>
      <c r="F327" s="15"/>
    </row>
    <row r="328" spans="1:6" ht="14.25">
      <c r="A328" s="17"/>
      <c r="B328" s="42"/>
      <c r="C328" s="23"/>
      <c r="F328" s="15"/>
    </row>
    <row r="329" spans="1:6" ht="14.25">
      <c r="A329" s="17"/>
      <c r="B329" s="42"/>
      <c r="C329" s="23"/>
      <c r="F329" s="15"/>
    </row>
    <row r="330" spans="1:6" ht="14.25">
      <c r="A330" s="17"/>
      <c r="B330" s="42"/>
      <c r="C330" s="23"/>
      <c r="F330" s="15"/>
    </row>
    <row r="331" spans="1:6" ht="14.25">
      <c r="A331" s="17"/>
      <c r="B331" s="42"/>
      <c r="C331" s="23"/>
      <c r="F331" s="15"/>
    </row>
    <row r="332" spans="1:6" ht="14.25">
      <c r="A332" s="17"/>
      <c r="B332" s="42"/>
      <c r="C332" s="23"/>
      <c r="F332" s="15"/>
    </row>
    <row r="333" spans="1:6" ht="14.25">
      <c r="A333" s="17"/>
      <c r="B333" s="42"/>
      <c r="C333" s="23"/>
      <c r="F333" s="15"/>
    </row>
    <row r="334" spans="1:6" ht="14.25">
      <c r="A334" s="17"/>
      <c r="B334" s="42"/>
      <c r="C334" s="23"/>
      <c r="F334" s="15"/>
    </row>
    <row r="335" spans="1:6" ht="14.25">
      <c r="A335" s="17"/>
      <c r="B335" s="42"/>
      <c r="C335" s="23"/>
      <c r="F335" s="15"/>
    </row>
    <row r="336" spans="1:6" ht="14.25">
      <c r="A336" s="17"/>
      <c r="B336" s="42"/>
      <c r="C336" s="23"/>
      <c r="F336" s="15"/>
    </row>
    <row r="337" spans="1:6" ht="14.25">
      <c r="A337" s="17"/>
      <c r="B337" s="42"/>
      <c r="C337" s="23"/>
      <c r="F337" s="15"/>
    </row>
    <row r="338" spans="1:6" ht="14.25">
      <c r="A338" s="17"/>
      <c r="B338" s="42"/>
      <c r="C338" s="23"/>
      <c r="F338" s="15"/>
    </row>
    <row r="339" spans="1:6" ht="14.25">
      <c r="A339" s="17"/>
      <c r="B339" s="42"/>
      <c r="C339" s="23"/>
      <c r="F339" s="15"/>
    </row>
    <row r="340" spans="1:6" ht="14.25">
      <c r="A340" s="17"/>
      <c r="B340" s="42"/>
      <c r="C340" s="23"/>
      <c r="F340" s="15"/>
    </row>
    <row r="341" spans="1:6" ht="14.25">
      <c r="A341" s="17"/>
      <c r="B341" s="42"/>
      <c r="C341" s="23"/>
      <c r="F341" s="15"/>
    </row>
    <row r="342" spans="1:6" ht="14.25">
      <c r="A342" s="17"/>
      <c r="B342" s="42"/>
      <c r="C342" s="23"/>
      <c r="F342" s="15"/>
    </row>
    <row r="343" spans="1:6" ht="14.25">
      <c r="A343" s="17"/>
      <c r="B343" s="42"/>
      <c r="C343" s="23"/>
      <c r="F343" s="15"/>
    </row>
    <row r="344" spans="1:6" ht="14.25">
      <c r="A344" s="17"/>
      <c r="B344" s="42"/>
      <c r="C344" s="23"/>
      <c r="F344" s="15"/>
    </row>
    <row r="345" spans="1:6" ht="14.25">
      <c r="A345" s="17"/>
      <c r="B345" s="42"/>
      <c r="C345" s="23"/>
      <c r="F345" s="15"/>
    </row>
    <row r="346" spans="1:6" ht="14.25">
      <c r="A346" s="17"/>
      <c r="B346" s="42"/>
      <c r="C346" s="23"/>
      <c r="F346" s="15"/>
    </row>
    <row r="347" spans="1:6" ht="14.25">
      <c r="A347" s="17"/>
      <c r="B347" s="42"/>
      <c r="C347" s="23"/>
      <c r="F347" s="15"/>
    </row>
    <row r="348" spans="1:6" ht="14.25">
      <c r="A348" s="17"/>
      <c r="B348" s="42"/>
      <c r="C348" s="23"/>
      <c r="F348" s="15"/>
    </row>
    <row r="349" spans="1:6" ht="14.25">
      <c r="A349" s="17"/>
      <c r="B349" s="42"/>
      <c r="C349" s="23"/>
      <c r="F349" s="15"/>
    </row>
    <row r="350" spans="1:6" ht="14.25">
      <c r="A350" s="17"/>
      <c r="B350" s="42"/>
      <c r="C350" s="23"/>
      <c r="F350" s="15"/>
    </row>
    <row r="351" spans="1:6" ht="14.25">
      <c r="A351" s="17"/>
      <c r="B351" s="42"/>
      <c r="C351" s="23"/>
      <c r="F351" s="15"/>
    </row>
    <row r="352" spans="1:6" ht="14.25">
      <c r="A352" s="17"/>
      <c r="B352" s="42"/>
      <c r="C352" s="23"/>
      <c r="F352" s="15"/>
    </row>
    <row r="353" spans="1:6" ht="14.25">
      <c r="A353" s="17"/>
      <c r="B353" s="42"/>
      <c r="C353" s="23"/>
      <c r="F353" s="15"/>
    </row>
    <row r="354" spans="1:6" ht="14.25">
      <c r="A354" s="17"/>
      <c r="B354" s="42"/>
      <c r="C354" s="23"/>
      <c r="F354" s="15"/>
    </row>
    <row r="355" spans="1:6" ht="14.25">
      <c r="A355" s="17"/>
      <c r="B355" s="42"/>
      <c r="C355" s="23"/>
      <c r="F355" s="15"/>
    </row>
    <row r="356" spans="1:6" ht="14.25">
      <c r="A356" s="17"/>
      <c r="B356" s="42"/>
      <c r="C356" s="23"/>
      <c r="F356" s="15"/>
    </row>
    <row r="357" spans="1:6" ht="14.25">
      <c r="A357" s="17"/>
      <c r="B357" s="42"/>
      <c r="C357" s="23"/>
      <c r="F357" s="15"/>
    </row>
    <row r="358" spans="1:6" ht="14.25">
      <c r="A358" s="17"/>
      <c r="B358" s="42"/>
      <c r="C358" s="23"/>
      <c r="F358" s="15"/>
    </row>
    <row r="359" spans="1:6" ht="14.25">
      <c r="A359" s="17"/>
      <c r="B359" s="42"/>
      <c r="C359" s="23"/>
      <c r="F359" s="15"/>
    </row>
    <row r="360" spans="1:6" ht="14.25">
      <c r="A360" s="17"/>
      <c r="B360" s="42"/>
      <c r="C360" s="23"/>
      <c r="F360" s="15"/>
    </row>
    <row r="361" spans="1:6" ht="14.25">
      <c r="A361" s="17"/>
      <c r="B361" s="42"/>
      <c r="C361" s="23"/>
      <c r="F361" s="15"/>
    </row>
    <row r="362" spans="1:6" ht="14.25">
      <c r="A362" s="17"/>
      <c r="B362" s="42"/>
      <c r="C362" s="23"/>
      <c r="F362" s="15"/>
    </row>
    <row r="363" spans="1:6" ht="14.25">
      <c r="A363" s="17"/>
      <c r="B363" s="42"/>
      <c r="C363" s="23"/>
      <c r="F363" s="15"/>
    </row>
    <row r="364" spans="1:6" ht="14.25">
      <c r="A364" s="17"/>
      <c r="B364" s="42"/>
      <c r="C364" s="23"/>
      <c r="F364" s="15"/>
    </row>
    <row r="365" spans="1:6" ht="14.25">
      <c r="A365" s="17"/>
      <c r="B365" s="42"/>
      <c r="C365" s="23"/>
      <c r="F365" s="15"/>
    </row>
    <row r="366" spans="1:6" ht="14.25">
      <c r="A366" s="17"/>
      <c r="B366" s="42"/>
      <c r="C366" s="23"/>
      <c r="F366" s="15"/>
    </row>
    <row r="367" spans="1:6" ht="14.25">
      <c r="A367" s="17"/>
      <c r="B367" s="42"/>
      <c r="C367" s="23"/>
      <c r="F367" s="15"/>
    </row>
    <row r="368" spans="1:6" ht="14.25">
      <c r="A368" s="17"/>
      <c r="B368" s="42"/>
      <c r="C368" s="23"/>
      <c r="F368" s="15"/>
    </row>
    <row r="369" spans="1:6" ht="14.25">
      <c r="A369" s="17"/>
      <c r="B369" s="42"/>
      <c r="C369" s="23"/>
      <c r="F369" s="15"/>
    </row>
    <row r="370" spans="1:6" ht="14.25">
      <c r="A370" s="17"/>
      <c r="B370" s="42"/>
      <c r="C370" s="23"/>
      <c r="F370" s="15"/>
    </row>
    <row r="371" spans="1:6" ht="14.25">
      <c r="A371" s="17"/>
      <c r="B371" s="42"/>
      <c r="C371" s="23"/>
      <c r="F371" s="15"/>
    </row>
    <row r="372" spans="1:6" ht="14.25">
      <c r="A372" s="17"/>
      <c r="B372" s="42"/>
      <c r="C372" s="23"/>
      <c r="F372" s="15"/>
    </row>
    <row r="373" spans="1:6" ht="14.25">
      <c r="A373" s="17"/>
      <c r="B373" s="42"/>
      <c r="C373" s="23"/>
      <c r="F373" s="15"/>
    </row>
    <row r="374" spans="1:6" ht="14.25">
      <c r="A374" s="17"/>
      <c r="B374" s="42"/>
      <c r="C374" s="23"/>
      <c r="F374" s="15"/>
    </row>
    <row r="375" spans="1:6" ht="14.25">
      <c r="A375" s="17"/>
      <c r="B375" s="42"/>
      <c r="C375" s="23"/>
      <c r="F375" s="15"/>
    </row>
    <row r="376" spans="1:6" ht="14.25">
      <c r="A376" s="17"/>
      <c r="B376" s="42"/>
      <c r="C376" s="23"/>
      <c r="F376" s="15"/>
    </row>
    <row r="377" spans="1:6" ht="14.25">
      <c r="A377" s="17"/>
      <c r="B377" s="42"/>
      <c r="C377" s="23"/>
      <c r="F377" s="15"/>
    </row>
    <row r="378" spans="1:6" ht="14.25">
      <c r="A378" s="17"/>
      <c r="B378" s="42"/>
      <c r="C378" s="23"/>
      <c r="F378" s="15"/>
    </row>
    <row r="379" spans="1:6" ht="14.25">
      <c r="A379" s="17"/>
      <c r="B379" s="42"/>
      <c r="C379" s="23"/>
      <c r="F379" s="15"/>
    </row>
    <row r="380" spans="1:6" ht="14.25">
      <c r="A380" s="17"/>
      <c r="B380" s="42"/>
      <c r="C380" s="23"/>
      <c r="F380" s="15"/>
    </row>
    <row r="381" spans="1:6" ht="14.25">
      <c r="A381" s="17"/>
      <c r="B381" s="42"/>
      <c r="C381" s="23"/>
      <c r="F381" s="15"/>
    </row>
    <row r="382" spans="1:6" ht="14.25">
      <c r="A382" s="17"/>
      <c r="B382" s="42"/>
      <c r="C382" s="23"/>
      <c r="F382" s="15"/>
    </row>
    <row r="383" spans="1:6" ht="14.25">
      <c r="A383" s="17"/>
      <c r="B383" s="42"/>
      <c r="C383" s="23"/>
      <c r="F383" s="15"/>
    </row>
    <row r="384" spans="1:6" ht="14.25">
      <c r="A384" s="17"/>
      <c r="B384" s="42"/>
      <c r="C384" s="23"/>
      <c r="F384" s="15"/>
    </row>
    <row r="385" spans="1:6" ht="14.25">
      <c r="A385" s="17"/>
      <c r="B385" s="42"/>
      <c r="C385" s="23"/>
      <c r="F385" s="15"/>
    </row>
    <row r="386" spans="1:6" ht="14.25">
      <c r="A386" s="17"/>
      <c r="B386" s="42"/>
      <c r="C386" s="23"/>
      <c r="F386" s="15"/>
    </row>
    <row r="387" spans="1:6" ht="14.25">
      <c r="A387" s="17"/>
      <c r="B387" s="42"/>
      <c r="C387" s="23"/>
      <c r="F387" s="15"/>
    </row>
    <row r="388" spans="1:6" ht="14.25">
      <c r="A388" s="17"/>
      <c r="B388" s="42"/>
      <c r="C388" s="23"/>
      <c r="F388" s="15"/>
    </row>
    <row r="389" spans="1:6" ht="14.25">
      <c r="A389" s="17"/>
      <c r="B389" s="42"/>
      <c r="C389" s="23"/>
      <c r="F389" s="15"/>
    </row>
    <row r="390" spans="1:6" ht="14.25">
      <c r="A390" s="17"/>
      <c r="B390" s="42"/>
      <c r="C390" s="23"/>
      <c r="F390" s="15"/>
    </row>
    <row r="391" spans="1:6" ht="14.25">
      <c r="A391" s="17"/>
      <c r="B391" s="42"/>
      <c r="C391" s="23"/>
      <c r="F391" s="15"/>
    </row>
    <row r="392" spans="1:6" ht="14.25">
      <c r="A392" s="17"/>
      <c r="B392" s="42"/>
      <c r="C392" s="23"/>
      <c r="F392" s="15"/>
    </row>
    <row r="393" spans="1:6" ht="14.25">
      <c r="A393" s="17"/>
      <c r="B393" s="42"/>
      <c r="C393" s="23"/>
      <c r="F393" s="15"/>
    </row>
    <row r="394" spans="1:6" ht="14.25">
      <c r="A394" s="17"/>
      <c r="B394" s="42"/>
      <c r="C394" s="23"/>
      <c r="F394" s="15"/>
    </row>
    <row r="395" spans="1:6" ht="14.25">
      <c r="A395" s="17"/>
      <c r="B395" s="42"/>
      <c r="C395" s="23"/>
      <c r="F395" s="15"/>
    </row>
    <row r="396" spans="1:6" ht="14.25">
      <c r="A396" s="17"/>
      <c r="B396" s="42"/>
      <c r="C396" s="23"/>
      <c r="F396" s="15"/>
    </row>
    <row r="397" spans="1:6" ht="14.25">
      <c r="A397" s="17"/>
      <c r="B397" s="42"/>
      <c r="C397" s="23"/>
      <c r="F397" s="15"/>
    </row>
    <row r="398" spans="1:6" ht="14.25">
      <c r="A398" s="17"/>
      <c r="B398" s="42"/>
      <c r="C398" s="23"/>
      <c r="F398" s="15"/>
    </row>
    <row r="399" spans="1:6" ht="14.25">
      <c r="A399" s="17"/>
      <c r="B399" s="42"/>
      <c r="C399" s="23"/>
      <c r="F399" s="15"/>
    </row>
    <row r="400" spans="1:6" ht="14.25">
      <c r="A400" s="17"/>
      <c r="B400" s="42"/>
      <c r="C400" s="23"/>
      <c r="F400" s="15"/>
    </row>
    <row r="401" spans="1:6" ht="14.25">
      <c r="A401" s="17"/>
      <c r="B401" s="42"/>
      <c r="C401" s="23"/>
      <c r="F401" s="15"/>
    </row>
    <row r="402" spans="1:6" ht="14.25">
      <c r="A402" s="17"/>
      <c r="B402" s="42"/>
      <c r="C402" s="23"/>
      <c r="F402" s="15"/>
    </row>
    <row r="403" spans="1:6" ht="14.25">
      <c r="A403" s="17"/>
      <c r="B403" s="42"/>
      <c r="C403" s="23"/>
      <c r="F403" s="15"/>
    </row>
    <row r="404" spans="1:6" ht="14.25">
      <c r="A404" s="17"/>
      <c r="B404" s="42"/>
      <c r="C404" s="23"/>
      <c r="F404" s="15"/>
    </row>
    <row r="405" spans="1:6" ht="14.25">
      <c r="A405" s="17"/>
      <c r="B405" s="42"/>
      <c r="C405" s="23"/>
      <c r="F405" s="15"/>
    </row>
    <row r="406" spans="1:6" ht="14.25">
      <c r="A406" s="17"/>
      <c r="B406" s="42"/>
      <c r="C406" s="23"/>
      <c r="F406" s="15"/>
    </row>
    <row r="407" spans="1:6" ht="14.25">
      <c r="A407" s="17"/>
      <c r="B407" s="42"/>
      <c r="C407" s="23"/>
      <c r="F407" s="15"/>
    </row>
    <row r="408" spans="1:6" ht="14.25">
      <c r="A408" s="17"/>
      <c r="B408" s="42"/>
      <c r="C408" s="23"/>
      <c r="F408" s="15"/>
    </row>
    <row r="409" spans="1:6" ht="14.25">
      <c r="A409" s="17"/>
      <c r="B409" s="42"/>
      <c r="C409" s="23"/>
      <c r="F409" s="15"/>
    </row>
    <row r="410" spans="1:6" ht="14.25">
      <c r="A410" s="17"/>
      <c r="B410" s="42"/>
      <c r="C410" s="23"/>
      <c r="F410" s="15"/>
    </row>
    <row r="411" spans="1:6" ht="14.25">
      <c r="A411" s="17"/>
      <c r="B411" s="42"/>
      <c r="C411" s="23"/>
      <c r="F411" s="15"/>
    </row>
    <row r="412" spans="1:6" ht="14.25">
      <c r="A412" s="17"/>
      <c r="B412" s="42"/>
      <c r="C412" s="23"/>
      <c r="F412" s="15"/>
    </row>
    <row r="413" spans="1:6" ht="14.25">
      <c r="A413" s="17"/>
      <c r="B413" s="42"/>
      <c r="C413" s="23"/>
      <c r="F413" s="15"/>
    </row>
    <row r="414" spans="1:6" ht="14.25">
      <c r="A414" s="17"/>
      <c r="B414" s="42"/>
      <c r="C414" s="23"/>
      <c r="F414" s="15"/>
    </row>
    <row r="415" spans="1:6" ht="14.25">
      <c r="A415" s="17"/>
      <c r="B415" s="42"/>
      <c r="C415" s="23"/>
      <c r="F415" s="15"/>
    </row>
    <row r="416" spans="1:6" ht="14.25">
      <c r="A416" s="17"/>
      <c r="B416" s="42"/>
      <c r="C416" s="23"/>
      <c r="F416" s="15"/>
    </row>
    <row r="417" spans="1:6" ht="14.25">
      <c r="A417" s="17"/>
      <c r="B417" s="42"/>
      <c r="C417" s="23"/>
      <c r="F417" s="15"/>
    </row>
    <row r="418" spans="1:6" ht="14.25">
      <c r="A418" s="17"/>
      <c r="B418" s="42"/>
      <c r="C418" s="23"/>
      <c r="F418" s="15"/>
    </row>
    <row r="419" spans="1:6" ht="14.25">
      <c r="A419" s="17"/>
      <c r="B419" s="42"/>
      <c r="C419" s="23"/>
      <c r="F419" s="15"/>
    </row>
    <row r="420" spans="1:6" ht="14.25">
      <c r="A420" s="17"/>
      <c r="B420" s="42"/>
      <c r="C420" s="23"/>
      <c r="F420" s="15"/>
    </row>
    <row r="421" spans="1:6" ht="14.25">
      <c r="A421" s="17"/>
      <c r="B421" s="42"/>
      <c r="C421" s="23"/>
      <c r="F421" s="15"/>
    </row>
    <row r="422" spans="1:6" ht="14.25">
      <c r="A422" s="17"/>
      <c r="B422" s="42"/>
      <c r="C422" s="23"/>
      <c r="F422" s="15"/>
    </row>
    <row r="423" spans="1:6" ht="14.25">
      <c r="A423" s="17"/>
      <c r="B423" s="42"/>
      <c r="C423" s="23"/>
      <c r="F423" s="15"/>
    </row>
    <row r="424" spans="1:6" ht="14.25">
      <c r="A424" s="17"/>
      <c r="B424" s="42"/>
      <c r="C424" s="23"/>
      <c r="F424" s="15"/>
    </row>
    <row r="425" spans="1:6" ht="14.25">
      <c r="A425" s="17"/>
      <c r="B425" s="42"/>
      <c r="C425" s="23"/>
      <c r="F425" s="15"/>
    </row>
    <row r="426" spans="1:6" ht="14.25">
      <c r="A426" s="17"/>
      <c r="B426" s="42"/>
      <c r="C426" s="23"/>
      <c r="F426" s="15"/>
    </row>
    <row r="427" spans="1:6" ht="14.25">
      <c r="A427" s="17"/>
      <c r="B427" s="42"/>
      <c r="C427" s="23"/>
      <c r="F427" s="15"/>
    </row>
    <row r="428" spans="1:6" ht="14.25">
      <c r="A428" s="17"/>
      <c r="B428" s="42"/>
      <c r="C428" s="23"/>
      <c r="F428" s="15"/>
    </row>
    <row r="429" spans="1:6" ht="14.25">
      <c r="A429" s="17"/>
      <c r="B429" s="42"/>
      <c r="C429" s="23"/>
      <c r="F429" s="15"/>
    </row>
    <row r="430" spans="1:6" ht="14.25">
      <c r="A430" s="17"/>
      <c r="B430" s="42"/>
      <c r="C430" s="23"/>
      <c r="F430" s="15"/>
    </row>
    <row r="431" spans="1:6" ht="14.25">
      <c r="A431" s="17"/>
      <c r="B431" s="42"/>
      <c r="C431" s="23"/>
      <c r="F431" s="15"/>
    </row>
    <row r="432" spans="1:6" ht="14.25">
      <c r="A432" s="17"/>
      <c r="B432" s="42"/>
      <c r="C432" s="23"/>
      <c r="F432" s="15"/>
    </row>
    <row r="433" spans="1:6" ht="14.25">
      <c r="A433" s="17"/>
      <c r="B433" s="42"/>
      <c r="C433" s="23"/>
      <c r="F433" s="15"/>
    </row>
    <row r="434" spans="1:6" ht="14.25">
      <c r="A434" s="17"/>
      <c r="B434" s="42"/>
      <c r="C434" s="23"/>
      <c r="F434" s="15"/>
    </row>
    <row r="435" spans="1:6" ht="14.25">
      <c r="A435" s="17"/>
      <c r="B435" s="42"/>
      <c r="C435" s="23"/>
      <c r="F435" s="15"/>
    </row>
    <row r="436" spans="1:6" ht="14.25">
      <c r="A436" s="17"/>
      <c r="B436" s="42"/>
      <c r="C436" s="23"/>
      <c r="F436" s="15"/>
    </row>
    <row r="437" spans="1:6" ht="14.25">
      <c r="A437" s="17"/>
      <c r="B437" s="42"/>
      <c r="C437" s="23"/>
      <c r="F437" s="15"/>
    </row>
    <row r="438" spans="1:6" ht="14.25">
      <c r="A438" s="17"/>
      <c r="B438" s="42"/>
      <c r="C438" s="23"/>
      <c r="F438" s="15"/>
    </row>
    <row r="439" spans="1:6" ht="14.25">
      <c r="A439" s="17"/>
      <c r="B439" s="42"/>
      <c r="C439" s="23"/>
      <c r="F439" s="15"/>
    </row>
    <row r="440" spans="1:6" ht="14.25">
      <c r="A440" s="17"/>
      <c r="B440" s="42"/>
      <c r="C440" s="23"/>
      <c r="F440" s="15"/>
    </row>
    <row r="441" spans="1:6" ht="14.25">
      <c r="A441" s="17"/>
      <c r="B441" s="42"/>
      <c r="C441" s="23"/>
      <c r="F441" s="15"/>
    </row>
    <row r="442" spans="1:6" ht="14.25">
      <c r="A442" s="17"/>
      <c r="B442" s="42"/>
      <c r="C442" s="23"/>
      <c r="F442" s="15"/>
    </row>
    <row r="443" spans="1:6" ht="14.25">
      <c r="A443" s="17"/>
      <c r="B443" s="42"/>
      <c r="C443" s="23"/>
      <c r="F443" s="15"/>
    </row>
    <row r="444" spans="1:6" ht="14.25">
      <c r="A444" s="17"/>
      <c r="B444" s="42"/>
      <c r="C444" s="23"/>
      <c r="F444" s="15"/>
    </row>
    <row r="445" spans="1:6" ht="14.25">
      <c r="A445" s="17"/>
      <c r="B445" s="42"/>
      <c r="C445" s="23"/>
      <c r="F445" s="15"/>
    </row>
    <row r="446" spans="1:6" ht="14.25">
      <c r="A446" s="17"/>
      <c r="B446" s="42"/>
      <c r="C446" s="23"/>
      <c r="F446" s="15"/>
    </row>
    <row r="447" spans="1:6" ht="14.25">
      <c r="A447" s="17"/>
      <c r="B447" s="42"/>
      <c r="C447" s="23"/>
      <c r="F447" s="15"/>
    </row>
    <row r="448" spans="1:6" ht="14.25">
      <c r="A448" s="17"/>
      <c r="B448" s="42"/>
      <c r="C448" s="23"/>
      <c r="F448" s="15"/>
    </row>
    <row r="449" spans="1:6" ht="14.25">
      <c r="A449" s="17"/>
      <c r="B449" s="42"/>
      <c r="C449" s="23"/>
      <c r="F449" s="15"/>
    </row>
    <row r="450" spans="1:6" ht="14.25">
      <c r="A450" s="17"/>
      <c r="B450" s="42"/>
      <c r="C450" s="23"/>
      <c r="F450" s="15"/>
    </row>
    <row r="451" spans="1:6" ht="14.25">
      <c r="A451" s="17"/>
      <c r="B451" s="42"/>
      <c r="C451" s="23"/>
      <c r="F451" s="15"/>
    </row>
    <row r="452" spans="1:6" ht="14.25">
      <c r="A452" s="17"/>
      <c r="B452" s="42"/>
      <c r="C452" s="23"/>
      <c r="F452" s="15"/>
    </row>
    <row r="453" spans="1:6" ht="14.25">
      <c r="A453" s="17"/>
      <c r="B453" s="42"/>
      <c r="C453" s="23"/>
      <c r="F453" s="15"/>
    </row>
    <row r="454" spans="1:6" ht="14.25">
      <c r="A454" s="17"/>
      <c r="B454" s="42"/>
      <c r="C454" s="23"/>
      <c r="F454" s="15"/>
    </row>
    <row r="455" spans="1:6" ht="14.25">
      <c r="A455" s="17"/>
      <c r="B455" s="42"/>
      <c r="C455" s="23"/>
      <c r="F455" s="15"/>
    </row>
    <row r="456" spans="1:6" ht="14.25">
      <c r="A456" s="17"/>
      <c r="B456" s="42"/>
      <c r="C456" s="23"/>
      <c r="F456" s="15"/>
    </row>
    <row r="457" spans="1:6" ht="14.25">
      <c r="A457" s="17"/>
      <c r="B457" s="42"/>
      <c r="C457" s="23"/>
      <c r="F457" s="15"/>
    </row>
    <row r="458" spans="1:6" ht="14.25">
      <c r="A458" s="17"/>
      <c r="B458" s="42"/>
      <c r="C458" s="23"/>
      <c r="F458" s="15"/>
    </row>
    <row r="459" spans="1:6" ht="14.25">
      <c r="A459" s="17"/>
      <c r="B459" s="42"/>
      <c r="C459" s="23"/>
      <c r="F459" s="15"/>
    </row>
    <row r="460" spans="1:6" ht="14.25">
      <c r="A460" s="17"/>
      <c r="B460" s="42"/>
      <c r="C460" s="23"/>
      <c r="F460" s="15"/>
    </row>
    <row r="461" spans="1:6" ht="14.25">
      <c r="A461" s="17"/>
      <c r="B461" s="42"/>
      <c r="C461" s="23"/>
      <c r="F461" s="15"/>
    </row>
    <row r="462" spans="1:6" ht="14.25">
      <c r="A462" s="17"/>
      <c r="B462" s="42"/>
      <c r="C462" s="23"/>
      <c r="F462" s="15"/>
    </row>
    <row r="463" spans="1:6" ht="14.25">
      <c r="A463" s="17"/>
      <c r="B463" s="42"/>
      <c r="C463" s="23"/>
      <c r="F463" s="15"/>
    </row>
    <row r="464" spans="1:6" ht="14.25">
      <c r="A464" s="17"/>
      <c r="B464" s="42"/>
      <c r="C464" s="23"/>
      <c r="F464" s="15"/>
    </row>
    <row r="465" spans="1:6" ht="14.25">
      <c r="A465" s="17"/>
      <c r="B465" s="42"/>
      <c r="C465" s="23"/>
      <c r="F465" s="15"/>
    </row>
    <row r="466" spans="1:6" ht="14.25">
      <c r="A466" s="17"/>
      <c r="B466" s="42"/>
      <c r="C466" s="23"/>
      <c r="F466" s="15"/>
    </row>
    <row r="467" spans="1:6" ht="14.25">
      <c r="A467" s="17"/>
      <c r="B467" s="42"/>
      <c r="C467" s="23"/>
      <c r="F467" s="15"/>
    </row>
    <row r="468" spans="1:6" ht="14.25">
      <c r="A468" s="17"/>
      <c r="B468" s="42"/>
      <c r="C468" s="23"/>
      <c r="F468" s="15"/>
    </row>
    <row r="469" spans="1:6" ht="14.25">
      <c r="A469" s="17"/>
      <c r="B469" s="42"/>
      <c r="C469" s="23"/>
      <c r="F469" s="15"/>
    </row>
    <row r="470" spans="1:6" ht="14.25">
      <c r="A470" s="17"/>
      <c r="B470" s="42"/>
      <c r="C470" s="23"/>
      <c r="F470" s="15"/>
    </row>
    <row r="471" spans="1:6" ht="14.25">
      <c r="A471" s="17"/>
      <c r="B471" s="42"/>
      <c r="C471" s="23"/>
      <c r="F471" s="15"/>
    </row>
    <row r="472" spans="1:6" ht="14.25">
      <c r="A472" s="17"/>
      <c r="B472" s="42"/>
      <c r="C472" s="23"/>
      <c r="F472" s="15"/>
    </row>
    <row r="473" spans="1:6" ht="14.25">
      <c r="A473" s="17"/>
      <c r="B473" s="42"/>
      <c r="C473" s="23"/>
      <c r="F473" s="15"/>
    </row>
    <row r="474" spans="1:6" ht="14.25">
      <c r="A474" s="17"/>
      <c r="B474" s="42"/>
      <c r="C474" s="23"/>
      <c r="F474" s="15"/>
    </row>
    <row r="475" spans="1:6" ht="14.25">
      <c r="A475" s="17"/>
      <c r="B475" s="42"/>
      <c r="C475" s="23"/>
      <c r="F475" s="15"/>
    </row>
    <row r="476" spans="1:6" ht="14.25">
      <c r="A476" s="17"/>
      <c r="B476" s="42"/>
      <c r="C476" s="23"/>
      <c r="F476" s="15"/>
    </row>
    <row r="477" spans="1:6" ht="14.25">
      <c r="A477" s="17"/>
      <c r="B477" s="42"/>
      <c r="C477" s="23"/>
      <c r="F477" s="15"/>
    </row>
    <row r="478" spans="1:6" ht="14.25">
      <c r="A478" s="17"/>
      <c r="B478" s="42"/>
      <c r="C478" s="23"/>
      <c r="F478" s="15"/>
    </row>
    <row r="479" spans="1:6" ht="14.25">
      <c r="A479" s="17"/>
      <c r="B479" s="42"/>
      <c r="C479" s="23"/>
      <c r="F479" s="15"/>
    </row>
    <row r="480" spans="1:6" ht="14.25">
      <c r="A480" s="17"/>
      <c r="B480" s="42"/>
      <c r="C480" s="23"/>
      <c r="F480" s="15"/>
    </row>
    <row r="481" spans="1:6" ht="14.25">
      <c r="A481" s="17"/>
      <c r="B481" s="42"/>
      <c r="C481" s="23"/>
      <c r="F481" s="15"/>
    </row>
    <row r="482" spans="1:6" ht="14.25">
      <c r="A482" s="17"/>
      <c r="B482" s="42"/>
      <c r="C482" s="23"/>
      <c r="F482" s="15"/>
    </row>
    <row r="483" spans="1:6" ht="14.25">
      <c r="A483" s="17"/>
      <c r="B483" s="42"/>
      <c r="C483" s="23"/>
      <c r="F483" s="15"/>
    </row>
    <row r="484" spans="1:6" ht="14.25">
      <c r="A484" s="17"/>
      <c r="B484" s="42"/>
      <c r="C484" s="23"/>
      <c r="F484" s="15"/>
    </row>
    <row r="485" spans="1:6" ht="14.25">
      <c r="A485" s="17"/>
      <c r="B485" s="42"/>
      <c r="C485" s="23"/>
      <c r="F485" s="15"/>
    </row>
    <row r="486" spans="1:6" ht="14.25">
      <c r="A486" s="17"/>
      <c r="B486" s="42"/>
      <c r="C486" s="23"/>
      <c r="F486" s="15"/>
    </row>
    <row r="487" spans="1:6" ht="14.25">
      <c r="A487" s="17"/>
      <c r="B487" s="42"/>
      <c r="C487" s="23"/>
      <c r="F487" s="15"/>
    </row>
    <row r="488" spans="1:6" ht="14.25">
      <c r="A488" s="17"/>
      <c r="B488" s="42"/>
      <c r="C488" s="23"/>
      <c r="F488" s="15"/>
    </row>
    <row r="489" spans="1:6" ht="14.25">
      <c r="A489" s="17"/>
      <c r="B489" s="42"/>
      <c r="C489" s="23"/>
      <c r="F489" s="15"/>
    </row>
    <row r="490" spans="1:6" ht="14.25">
      <c r="A490" s="17"/>
      <c r="B490" s="42"/>
      <c r="C490" s="23"/>
      <c r="F490" s="15"/>
    </row>
    <row r="491" spans="1:6" ht="14.25">
      <c r="A491" s="17"/>
      <c r="B491" s="42"/>
      <c r="C491" s="23"/>
      <c r="F491" s="15"/>
    </row>
    <row r="492" spans="1:6" ht="14.25">
      <c r="A492" s="17"/>
      <c r="B492" s="42"/>
      <c r="C492" s="23"/>
      <c r="F492" s="15"/>
    </row>
    <row r="493" spans="1:6" ht="14.25">
      <c r="A493" s="17"/>
      <c r="B493" s="42"/>
      <c r="C493" s="23"/>
      <c r="F493" s="15"/>
    </row>
    <row r="494" spans="1:6" ht="14.25">
      <c r="A494" s="17"/>
      <c r="B494" s="42"/>
      <c r="C494" s="23"/>
      <c r="F494" s="15"/>
    </row>
    <row r="495" spans="1:6" ht="14.25">
      <c r="A495" s="17"/>
      <c r="B495" s="42"/>
      <c r="C495" s="23"/>
      <c r="F495" s="15"/>
    </row>
    <row r="496" spans="1:6" ht="14.25">
      <c r="A496" s="17"/>
      <c r="B496" s="42"/>
      <c r="C496" s="23"/>
      <c r="F496" s="15"/>
    </row>
    <row r="497" spans="1:6" ht="14.25">
      <c r="A497" s="17"/>
      <c r="B497" s="42"/>
      <c r="C497" s="23"/>
      <c r="F497" s="15"/>
    </row>
    <row r="498" spans="1:6" ht="14.25">
      <c r="A498" s="17"/>
      <c r="B498" s="42"/>
      <c r="C498" s="23"/>
      <c r="F498" s="15"/>
    </row>
    <row r="499" spans="1:6" ht="14.25">
      <c r="A499" s="17"/>
      <c r="B499" s="42"/>
      <c r="C499" s="23"/>
      <c r="F499" s="15"/>
    </row>
    <row r="500" spans="1:6" ht="14.25">
      <c r="A500" s="17"/>
      <c r="B500" s="42"/>
      <c r="C500" s="23"/>
      <c r="F500" s="15"/>
    </row>
    <row r="501" spans="1:6" ht="14.25">
      <c r="A501" s="17"/>
      <c r="B501" s="42"/>
      <c r="C501" s="23"/>
      <c r="F501" s="15"/>
    </row>
    <row r="502" spans="1:6" ht="14.25">
      <c r="A502" s="17"/>
      <c r="B502" s="42"/>
      <c r="C502" s="23"/>
      <c r="F502" s="15"/>
    </row>
    <row r="503" spans="1:6" ht="14.25">
      <c r="A503" s="17"/>
      <c r="B503" s="42"/>
      <c r="C503" s="23"/>
      <c r="F503" s="15"/>
    </row>
    <row r="504" spans="1:6" ht="14.25">
      <c r="A504" s="17"/>
      <c r="B504" s="42"/>
      <c r="C504" s="23"/>
      <c r="F504" s="15"/>
    </row>
    <row r="505" spans="1:6" ht="14.25">
      <c r="A505" s="17"/>
      <c r="B505" s="42"/>
      <c r="C505" s="23"/>
      <c r="F505" s="15"/>
    </row>
    <row r="506" spans="1:6" ht="14.25">
      <c r="A506" s="17"/>
      <c r="B506" s="42"/>
      <c r="C506" s="23"/>
      <c r="F506" s="15"/>
    </row>
    <row r="507" spans="1:6" ht="14.25">
      <c r="A507" s="17"/>
      <c r="B507" s="42"/>
      <c r="C507" s="23"/>
      <c r="F507" s="15"/>
    </row>
    <row r="508" spans="1:6" ht="14.25">
      <c r="A508" s="17"/>
      <c r="B508" s="42"/>
      <c r="C508" s="23"/>
      <c r="F508" s="15"/>
    </row>
    <row r="509" spans="1:6" ht="14.25">
      <c r="A509" s="17"/>
      <c r="B509" s="42"/>
      <c r="C509" s="23"/>
      <c r="F509" s="15"/>
    </row>
    <row r="510" spans="1:6" ht="14.25">
      <c r="A510" s="17"/>
      <c r="B510" s="42"/>
      <c r="C510" s="23"/>
      <c r="F510" s="15"/>
    </row>
    <row r="511" spans="1:6" ht="14.25">
      <c r="A511" s="17"/>
      <c r="B511" s="42"/>
      <c r="C511" s="23"/>
      <c r="F511" s="15"/>
    </row>
    <row r="512" spans="1:6" ht="14.25">
      <c r="A512" s="17"/>
      <c r="B512" s="42"/>
      <c r="C512" s="23"/>
      <c r="F512" s="15"/>
    </row>
    <row r="513" spans="1:6" ht="14.25">
      <c r="A513" s="17"/>
      <c r="B513" s="42"/>
      <c r="C513" s="23"/>
      <c r="F513" s="15"/>
    </row>
    <row r="514" spans="1:6" ht="14.25">
      <c r="A514" s="17"/>
      <c r="B514" s="42"/>
      <c r="C514" s="23"/>
      <c r="F514" s="15"/>
    </row>
    <row r="515" spans="1:6" ht="14.25">
      <c r="A515" s="17"/>
      <c r="B515" s="42"/>
      <c r="C515" s="23"/>
      <c r="F515" s="15"/>
    </row>
    <row r="516" spans="1:6" ht="14.25">
      <c r="A516" s="17"/>
      <c r="B516" s="42"/>
      <c r="C516" s="23"/>
      <c r="F516" s="15"/>
    </row>
    <row r="517" spans="1:6" ht="14.25">
      <c r="A517" s="17"/>
      <c r="B517" s="42"/>
      <c r="C517" s="23"/>
      <c r="F517" s="15"/>
    </row>
    <row r="518" spans="1:6" ht="14.25">
      <c r="A518" s="17"/>
      <c r="B518" s="42"/>
      <c r="C518" s="23"/>
      <c r="F518" s="15"/>
    </row>
    <row r="519" spans="1:6" ht="14.25">
      <c r="A519" s="17"/>
      <c r="B519" s="42"/>
      <c r="C519" s="23"/>
      <c r="F519" s="15"/>
    </row>
    <row r="520" spans="1:6" ht="14.25">
      <c r="A520" s="17"/>
      <c r="B520" s="42"/>
      <c r="C520" s="23"/>
      <c r="F520" s="15"/>
    </row>
    <row r="521" spans="1:6" ht="14.25">
      <c r="A521" s="17"/>
      <c r="B521" s="42"/>
      <c r="C521" s="23"/>
      <c r="F521" s="15"/>
    </row>
    <row r="522" spans="1:6" ht="14.25">
      <c r="A522" s="17"/>
      <c r="B522" s="42"/>
      <c r="C522" s="23"/>
      <c r="F522" s="15"/>
    </row>
    <row r="523" spans="1:6" ht="14.25">
      <c r="A523" s="17"/>
      <c r="B523" s="42"/>
      <c r="C523" s="23"/>
      <c r="F523" s="15"/>
    </row>
    <row r="524" spans="1:6" ht="14.25">
      <c r="A524" s="17"/>
      <c r="B524" s="42"/>
      <c r="C524" s="23"/>
      <c r="F524" s="15"/>
    </row>
    <row r="525" spans="1:6" ht="14.25">
      <c r="A525" s="17"/>
      <c r="B525" s="42"/>
      <c r="C525" s="23"/>
      <c r="F525" s="15"/>
    </row>
    <row r="526" spans="1:6" ht="14.25">
      <c r="A526" s="17"/>
      <c r="B526" s="42"/>
      <c r="C526" s="23"/>
      <c r="F526" s="15"/>
    </row>
    <row r="527" spans="1:6" ht="14.25">
      <c r="A527" s="17"/>
      <c r="B527" s="42"/>
      <c r="C527" s="23"/>
      <c r="F527" s="15"/>
    </row>
    <row r="528" spans="1:6" ht="14.25">
      <c r="A528" s="17"/>
      <c r="B528" s="42"/>
      <c r="C528" s="23"/>
      <c r="F528" s="15"/>
    </row>
    <row r="529" spans="1:6" ht="14.25">
      <c r="A529" s="17"/>
      <c r="B529" s="42"/>
      <c r="C529" s="23"/>
      <c r="F529" s="15"/>
    </row>
    <row r="530" spans="1:6" ht="14.25">
      <c r="A530" s="17"/>
      <c r="B530" s="42"/>
      <c r="C530" s="23"/>
      <c r="F530" s="15"/>
    </row>
    <row r="531" spans="1:6" ht="14.25">
      <c r="A531" s="17"/>
      <c r="B531" s="42"/>
      <c r="C531" s="23"/>
      <c r="F531" s="15"/>
    </row>
    <row r="532" spans="1:6" ht="14.25">
      <c r="A532" s="17"/>
      <c r="B532" s="42"/>
      <c r="C532" s="23"/>
      <c r="F532" s="15"/>
    </row>
    <row r="533" spans="1:6" ht="14.25">
      <c r="A533" s="17"/>
      <c r="B533" s="42"/>
      <c r="C533" s="23"/>
      <c r="F533" s="15"/>
    </row>
    <row r="534" spans="1:6" ht="14.25">
      <c r="A534" s="17"/>
      <c r="B534" s="42"/>
      <c r="C534" s="23"/>
      <c r="F534" s="15"/>
    </row>
    <row r="535" spans="1:6" ht="14.25">
      <c r="A535" s="17"/>
      <c r="B535" s="42"/>
      <c r="C535" s="23"/>
      <c r="F535" s="15"/>
    </row>
    <row r="536" spans="1:6" ht="14.25">
      <c r="A536" s="17"/>
      <c r="B536" s="42"/>
      <c r="C536" s="23"/>
      <c r="F536" s="15"/>
    </row>
    <row r="537" spans="1:6" ht="14.25">
      <c r="A537" s="17"/>
      <c r="B537" s="42"/>
      <c r="C537" s="23"/>
      <c r="F537" s="15"/>
    </row>
    <row r="538" spans="1:6" ht="14.25">
      <c r="A538" s="17"/>
      <c r="B538" s="42"/>
      <c r="C538" s="23"/>
      <c r="F538" s="15"/>
    </row>
    <row r="539" spans="1:6" ht="14.25">
      <c r="A539" s="17"/>
      <c r="B539" s="42"/>
      <c r="C539" s="23"/>
      <c r="F539" s="15"/>
    </row>
    <row r="540" spans="1:6" ht="14.25">
      <c r="A540" s="17"/>
      <c r="B540" s="42"/>
      <c r="C540" s="23"/>
      <c r="F540" s="15"/>
    </row>
    <row r="541" spans="1:6" ht="14.25">
      <c r="A541" s="17"/>
      <c r="B541" s="42"/>
      <c r="C541" s="23"/>
      <c r="F541" s="15"/>
    </row>
    <row r="542" spans="1:6" ht="14.25">
      <c r="A542" s="17"/>
      <c r="B542" s="42"/>
      <c r="C542" s="23"/>
      <c r="F542" s="15"/>
    </row>
    <row r="543" spans="1:6" ht="14.25">
      <c r="A543" s="17"/>
      <c r="B543" s="42"/>
      <c r="C543" s="23"/>
      <c r="F543" s="15"/>
    </row>
    <row r="544" spans="1:6" ht="14.25">
      <c r="A544" s="17"/>
      <c r="B544" s="42"/>
      <c r="C544" s="23"/>
      <c r="F544" s="15"/>
    </row>
    <row r="545" spans="1:6" ht="14.25">
      <c r="A545" s="17"/>
      <c r="B545" s="42"/>
      <c r="C545" s="23"/>
      <c r="F545" s="15"/>
    </row>
    <row r="546" spans="1:6" ht="14.25">
      <c r="A546" s="17"/>
      <c r="B546" s="42"/>
      <c r="C546" s="23"/>
      <c r="F546" s="15"/>
    </row>
    <row r="547" spans="1:6" ht="14.25">
      <c r="A547" s="17"/>
      <c r="B547" s="42"/>
      <c r="C547" s="23"/>
      <c r="F547" s="15"/>
    </row>
    <row r="548" spans="1:6" ht="14.25">
      <c r="A548" s="17"/>
      <c r="B548" s="42"/>
      <c r="C548" s="23"/>
      <c r="F548" s="15"/>
    </row>
    <row r="549" spans="1:6" ht="14.25">
      <c r="A549" s="17"/>
      <c r="B549" s="42"/>
      <c r="C549" s="23"/>
      <c r="F549" s="15"/>
    </row>
    <row r="550" spans="1:6" ht="14.25">
      <c r="A550" s="17"/>
      <c r="B550" s="42"/>
      <c r="C550" s="23"/>
      <c r="F550" s="15"/>
    </row>
    <row r="551" spans="1:6" ht="14.25">
      <c r="A551" s="17"/>
      <c r="B551" s="42"/>
      <c r="C551" s="23"/>
      <c r="F551" s="15"/>
    </row>
    <row r="552" spans="1:6" ht="14.25">
      <c r="A552" s="17"/>
      <c r="B552" s="42"/>
      <c r="C552" s="23"/>
      <c r="F552" s="15"/>
    </row>
    <row r="553" spans="1:6" ht="14.25">
      <c r="A553" s="17"/>
      <c r="B553" s="42"/>
      <c r="C553" s="23"/>
      <c r="F553" s="15"/>
    </row>
    <row r="554" spans="1:6" ht="14.25">
      <c r="A554" s="17"/>
      <c r="B554" s="42"/>
      <c r="C554" s="23"/>
      <c r="F554" s="15"/>
    </row>
    <row r="555" spans="1:6" ht="14.25">
      <c r="A555" s="17"/>
      <c r="B555" s="42"/>
      <c r="C555" s="23"/>
      <c r="F555" s="15"/>
    </row>
    <row r="556" spans="1:6" ht="14.25">
      <c r="A556" s="17"/>
      <c r="B556" s="42"/>
      <c r="C556" s="23"/>
      <c r="F556" s="15"/>
    </row>
    <row r="557" spans="1:6" ht="14.25">
      <c r="A557" s="17"/>
      <c r="B557" s="42"/>
      <c r="C557" s="23"/>
      <c r="F557" s="15"/>
    </row>
    <row r="558" spans="1:6" ht="14.25">
      <c r="A558" s="17"/>
      <c r="B558" s="42"/>
      <c r="C558" s="23"/>
      <c r="F558" s="15"/>
    </row>
    <row r="559" spans="1:6" ht="14.25">
      <c r="A559" s="17"/>
      <c r="B559" s="42"/>
      <c r="C559" s="23"/>
      <c r="F559" s="15"/>
    </row>
    <row r="560" spans="1:6" ht="14.25">
      <c r="A560" s="17"/>
      <c r="B560" s="42"/>
      <c r="C560" s="23"/>
      <c r="F560" s="15"/>
    </row>
    <row r="561" spans="1:6" ht="14.25">
      <c r="A561" s="17"/>
      <c r="B561" s="42"/>
      <c r="C561" s="23"/>
      <c r="F561" s="15"/>
    </row>
    <row r="562" spans="1:6" ht="14.25">
      <c r="A562" s="17"/>
      <c r="B562" s="42"/>
      <c r="C562" s="23"/>
      <c r="F562" s="15"/>
    </row>
    <row r="563" spans="1:6" ht="14.25">
      <c r="A563" s="17"/>
      <c r="B563" s="42"/>
      <c r="C563" s="23"/>
      <c r="F563" s="15"/>
    </row>
    <row r="564" spans="1:6" ht="14.25">
      <c r="A564" s="17"/>
      <c r="B564" s="42"/>
      <c r="C564" s="23"/>
      <c r="F564" s="15"/>
    </row>
    <row r="565" spans="1:6" ht="14.25">
      <c r="A565" s="17"/>
      <c r="B565" s="42"/>
      <c r="C565" s="23"/>
      <c r="F565" s="15"/>
    </row>
    <row r="566" spans="1:6" ht="14.25">
      <c r="A566" s="17"/>
      <c r="B566" s="42"/>
      <c r="C566" s="23"/>
      <c r="F566" s="15"/>
    </row>
    <row r="567" spans="1:6" ht="14.25">
      <c r="A567" s="17"/>
      <c r="B567" s="42"/>
      <c r="C567" s="23"/>
      <c r="F567" s="15"/>
    </row>
    <row r="568" spans="1:6" ht="14.25">
      <c r="A568" s="17"/>
      <c r="B568" s="42"/>
      <c r="C568" s="23"/>
      <c r="F568" s="15"/>
    </row>
    <row r="569" spans="1:6" ht="14.25">
      <c r="A569" s="17"/>
      <c r="B569" s="42"/>
      <c r="C569" s="23"/>
      <c r="F569" s="15"/>
    </row>
    <row r="570" spans="1:6" ht="14.25">
      <c r="A570" s="17"/>
      <c r="B570" s="42"/>
      <c r="C570" s="23"/>
      <c r="F570" s="15"/>
    </row>
    <row r="571" spans="1:6" ht="14.25">
      <c r="A571" s="17"/>
      <c r="B571" s="42"/>
      <c r="C571" s="23"/>
      <c r="F571" s="15"/>
    </row>
    <row r="572" spans="1:6" ht="14.25">
      <c r="A572" s="17"/>
      <c r="B572" s="42"/>
      <c r="C572" s="23"/>
      <c r="F572" s="15"/>
    </row>
    <row r="573" spans="1:6" ht="14.25">
      <c r="A573" s="17"/>
      <c r="B573" s="42"/>
      <c r="C573" s="23"/>
      <c r="F573" s="15"/>
    </row>
    <row r="574" spans="1:6" ht="14.25">
      <c r="A574" s="17"/>
      <c r="B574" s="42"/>
      <c r="C574" s="23"/>
      <c r="F574" s="15"/>
    </row>
    <row r="575" spans="1:6" ht="14.25">
      <c r="A575" s="17"/>
      <c r="B575" s="42"/>
      <c r="C575" s="23"/>
      <c r="F575" s="15"/>
    </row>
    <row r="576" spans="1:6" ht="14.25">
      <c r="A576" s="17"/>
      <c r="B576" s="42"/>
      <c r="C576" s="23"/>
      <c r="F576" s="15"/>
    </row>
    <row r="577" spans="1:6" ht="14.25">
      <c r="A577" s="17"/>
      <c r="B577" s="42"/>
      <c r="C577" s="23"/>
      <c r="F577" s="15"/>
    </row>
    <row r="578" spans="1:6" ht="14.25">
      <c r="A578" s="17"/>
      <c r="B578" s="42"/>
      <c r="C578" s="23"/>
      <c r="F578" s="15"/>
    </row>
    <row r="579" spans="1:6" ht="14.25">
      <c r="A579" s="17"/>
      <c r="B579" s="42"/>
      <c r="C579" s="23"/>
      <c r="F579" s="15"/>
    </row>
    <row r="580" spans="1:6" ht="14.25">
      <c r="A580" s="17"/>
      <c r="B580" s="42"/>
      <c r="C580" s="23"/>
      <c r="F580" s="15"/>
    </row>
    <row r="581" spans="1:6" ht="14.25">
      <c r="A581" s="17"/>
      <c r="B581" s="42"/>
      <c r="C581" s="23"/>
      <c r="F581" s="15"/>
    </row>
    <row r="582" spans="1:6" ht="14.25">
      <c r="A582" s="17"/>
      <c r="B582" s="42"/>
      <c r="C582" s="23"/>
      <c r="F582" s="15"/>
    </row>
    <row r="583" spans="1:6" ht="14.25">
      <c r="A583" s="17"/>
      <c r="B583" s="42"/>
      <c r="C583" s="23"/>
      <c r="F583" s="15"/>
    </row>
    <row r="584" spans="1:6" ht="14.25">
      <c r="A584" s="17"/>
      <c r="B584" s="42"/>
      <c r="C584" s="23"/>
      <c r="F584" s="15"/>
    </row>
    <row r="585" spans="1:6" ht="14.25">
      <c r="A585" s="17"/>
      <c r="B585" s="42"/>
      <c r="C585" s="23"/>
      <c r="F585" s="15"/>
    </row>
    <row r="586" spans="1:6" ht="14.25">
      <c r="A586" s="17"/>
      <c r="B586" s="42"/>
      <c r="C586" s="23"/>
      <c r="F586" s="15"/>
    </row>
    <row r="587" spans="1:6" ht="14.25">
      <c r="A587" s="17"/>
      <c r="B587" s="42"/>
      <c r="C587" s="23"/>
      <c r="F587" s="15"/>
    </row>
    <row r="588" spans="1:6" ht="14.25">
      <c r="A588" s="17"/>
      <c r="B588" s="42"/>
      <c r="C588" s="23"/>
      <c r="F588" s="15"/>
    </row>
    <row r="589" spans="1:6" ht="14.25">
      <c r="A589" s="17"/>
      <c r="B589" s="42"/>
      <c r="C589" s="23"/>
      <c r="F589" s="15"/>
    </row>
    <row r="590" spans="1:6" ht="14.25">
      <c r="A590" s="17"/>
      <c r="B590" s="42"/>
      <c r="C590" s="23"/>
      <c r="F590" s="15"/>
    </row>
    <row r="591" spans="1:6" ht="14.25">
      <c r="A591" s="17"/>
      <c r="B591" s="42"/>
      <c r="C591" s="23"/>
      <c r="F591" s="15"/>
    </row>
    <row r="592" spans="1:6" ht="14.25">
      <c r="A592" s="17"/>
      <c r="B592" s="42"/>
      <c r="C592" s="23"/>
      <c r="F592" s="15"/>
    </row>
    <row r="593" spans="1:6" ht="14.25">
      <c r="A593" s="17"/>
      <c r="B593" s="42"/>
      <c r="C593" s="23"/>
      <c r="F593" s="15"/>
    </row>
    <row r="594" spans="1:6" ht="14.25">
      <c r="A594" s="17"/>
      <c r="B594" s="42"/>
      <c r="C594" s="23"/>
      <c r="F594" s="15"/>
    </row>
    <row r="595" spans="1:6" ht="14.25">
      <c r="A595" s="17"/>
      <c r="B595" s="42"/>
      <c r="C595" s="23"/>
      <c r="F595" s="15"/>
    </row>
    <row r="596" spans="1:6" ht="14.25">
      <c r="A596" s="17"/>
      <c r="B596" s="42"/>
      <c r="C596" s="23"/>
      <c r="F596" s="15"/>
    </row>
    <row r="597" spans="1:6" ht="14.25">
      <c r="A597" s="17"/>
      <c r="B597" s="42"/>
      <c r="C597" s="23"/>
      <c r="F597" s="15"/>
    </row>
    <row r="598" spans="1:6" ht="14.25">
      <c r="A598" s="17"/>
      <c r="B598" s="42"/>
      <c r="C598" s="23"/>
      <c r="F598" s="15"/>
    </row>
    <row r="599" spans="1:6" ht="14.25">
      <c r="A599" s="17"/>
      <c r="B599" s="42"/>
      <c r="C599" s="23"/>
      <c r="F599" s="15"/>
    </row>
    <row r="600" spans="1:6" ht="14.25">
      <c r="A600" s="17"/>
      <c r="B600" s="42"/>
      <c r="C600" s="23"/>
      <c r="F600" s="15"/>
    </row>
    <row r="601" spans="1:6" ht="14.25">
      <c r="A601" s="17"/>
      <c r="B601" s="42"/>
      <c r="C601" s="23"/>
      <c r="F601" s="15"/>
    </row>
    <row r="602" spans="1:6" ht="14.25">
      <c r="A602" s="17"/>
      <c r="B602" s="42"/>
      <c r="C602" s="23"/>
      <c r="F602" s="15"/>
    </row>
    <row r="603" spans="1:6" ht="14.25">
      <c r="A603" s="17"/>
      <c r="B603" s="42"/>
      <c r="C603" s="23"/>
      <c r="F603" s="15"/>
    </row>
    <row r="604" spans="1:6" ht="14.25">
      <c r="A604" s="17"/>
      <c r="B604" s="42"/>
      <c r="C604" s="23"/>
      <c r="F604" s="15"/>
    </row>
    <row r="605" spans="1:6" ht="14.25">
      <c r="A605" s="17"/>
      <c r="B605" s="42"/>
      <c r="C605" s="23"/>
      <c r="F605" s="15"/>
    </row>
    <row r="606" spans="1:6" ht="14.25">
      <c r="A606" s="17"/>
      <c r="B606" s="42"/>
      <c r="C606" s="23"/>
      <c r="F606" s="15"/>
    </row>
    <row r="607" spans="1:6" ht="14.25">
      <c r="A607" s="17"/>
      <c r="B607" s="42"/>
      <c r="C607" s="23"/>
      <c r="F607" s="15"/>
    </row>
    <row r="608" spans="1:6" ht="14.25">
      <c r="A608" s="17"/>
      <c r="B608" s="42"/>
      <c r="C608" s="23"/>
      <c r="F608" s="15"/>
    </row>
    <row r="609" spans="1:6" ht="14.25">
      <c r="A609" s="17"/>
      <c r="B609" s="42"/>
      <c r="C609" s="23"/>
      <c r="F609" s="15"/>
    </row>
    <row r="610" spans="1:6" ht="14.25">
      <c r="A610" s="17"/>
      <c r="B610" s="42"/>
      <c r="C610" s="23"/>
      <c r="F610" s="15"/>
    </row>
    <row r="611" spans="1:6" ht="14.25">
      <c r="A611" s="17"/>
      <c r="B611" s="42"/>
      <c r="C611" s="23"/>
      <c r="F611" s="15"/>
    </row>
    <row r="612" spans="1:6" ht="14.25">
      <c r="A612" s="17"/>
      <c r="B612" s="42"/>
      <c r="C612" s="23"/>
      <c r="F612" s="15"/>
    </row>
    <row r="613" spans="1:6" ht="14.25">
      <c r="A613" s="17"/>
      <c r="B613" s="42"/>
      <c r="C613" s="23"/>
      <c r="F613" s="15"/>
    </row>
    <row r="614" spans="1:6" ht="14.25">
      <c r="A614" s="17"/>
      <c r="B614" s="42"/>
      <c r="C614" s="23"/>
      <c r="F614" s="15"/>
    </row>
    <row r="615" spans="1:6" ht="14.25">
      <c r="A615" s="17"/>
      <c r="B615" s="42"/>
      <c r="C615" s="23"/>
      <c r="F615" s="15"/>
    </row>
    <row r="616" spans="1:6" ht="14.25">
      <c r="A616" s="17"/>
      <c r="B616" s="42"/>
      <c r="C616" s="23"/>
      <c r="F616" s="15"/>
    </row>
    <row r="617" spans="1:6" ht="14.25">
      <c r="A617" s="17"/>
      <c r="B617" s="42"/>
      <c r="C617" s="23"/>
      <c r="F617" s="15"/>
    </row>
    <row r="618" spans="1:6" ht="14.25">
      <c r="A618" s="17"/>
      <c r="B618" s="42"/>
      <c r="C618" s="23"/>
      <c r="F618" s="15"/>
    </row>
    <row r="619" spans="1:6" ht="14.25">
      <c r="A619" s="17"/>
      <c r="B619" s="42"/>
      <c r="C619" s="23"/>
      <c r="F619" s="15"/>
    </row>
    <row r="620" spans="1:6" ht="14.25">
      <c r="A620" s="17"/>
      <c r="B620" s="42"/>
      <c r="C620" s="23"/>
      <c r="F620" s="15"/>
    </row>
    <row r="621" spans="1:6" ht="14.25">
      <c r="A621" s="17"/>
      <c r="B621" s="42"/>
      <c r="C621" s="23"/>
      <c r="F621" s="15"/>
    </row>
    <row r="622" spans="1:6" ht="14.25">
      <c r="A622" s="17"/>
      <c r="B622" s="42"/>
      <c r="C622" s="23"/>
      <c r="F622" s="15"/>
    </row>
    <row r="623" spans="1:6" ht="14.25">
      <c r="A623" s="17"/>
      <c r="B623" s="42"/>
      <c r="C623" s="23"/>
      <c r="F623" s="15"/>
    </row>
    <row r="624" spans="1:6" ht="14.25">
      <c r="A624" s="17"/>
      <c r="B624" s="42"/>
      <c r="C624" s="23"/>
      <c r="F624" s="15"/>
    </row>
    <row r="625" spans="1:6" ht="14.25">
      <c r="A625" s="17"/>
      <c r="B625" s="42"/>
      <c r="C625" s="23"/>
      <c r="F625" s="15"/>
    </row>
    <row r="626" spans="1:6" ht="14.25">
      <c r="A626" s="17"/>
      <c r="B626" s="42"/>
      <c r="C626" s="23"/>
      <c r="F626" s="15"/>
    </row>
    <row r="627" spans="1:6" ht="14.25">
      <c r="A627" s="17"/>
      <c r="B627" s="42"/>
      <c r="C627" s="23"/>
      <c r="F627" s="15"/>
    </row>
    <row r="628" spans="1:6" ht="14.25">
      <c r="A628" s="17"/>
      <c r="B628" s="42"/>
      <c r="C628" s="23"/>
      <c r="F628" s="15"/>
    </row>
    <row r="629" spans="1:6" ht="14.25">
      <c r="A629" s="17"/>
      <c r="B629" s="42"/>
      <c r="C629" s="23"/>
      <c r="F629" s="15"/>
    </row>
    <row r="630" spans="1:6" ht="14.25">
      <c r="A630" s="17"/>
      <c r="B630" s="42"/>
      <c r="C630" s="23"/>
      <c r="F630" s="15"/>
    </row>
    <row r="631" spans="1:6" ht="14.25">
      <c r="A631" s="17"/>
      <c r="B631" s="42"/>
      <c r="C631" s="23"/>
      <c r="F631" s="15"/>
    </row>
    <row r="632" spans="1:6" ht="14.25">
      <c r="A632" s="17"/>
      <c r="B632" s="42"/>
      <c r="C632" s="23"/>
      <c r="F632" s="15"/>
    </row>
    <row r="633" spans="1:6" ht="14.25">
      <c r="A633" s="17"/>
      <c r="B633" s="42"/>
      <c r="C633" s="23"/>
      <c r="F633" s="15"/>
    </row>
    <row r="634" spans="1:6" ht="14.25">
      <c r="A634" s="17"/>
      <c r="B634" s="42"/>
      <c r="C634" s="23"/>
      <c r="F634" s="15"/>
    </row>
    <row r="635" spans="1:6" ht="14.25">
      <c r="A635" s="17"/>
      <c r="B635" s="42"/>
      <c r="C635" s="23"/>
      <c r="F635" s="15"/>
    </row>
    <row r="636" spans="1:6" ht="14.25">
      <c r="A636" s="17"/>
      <c r="B636" s="42"/>
      <c r="C636" s="23"/>
      <c r="F636" s="15"/>
    </row>
    <row r="637" spans="1:6" ht="14.25">
      <c r="A637" s="17"/>
      <c r="B637" s="42"/>
      <c r="C637" s="23"/>
      <c r="F637" s="15"/>
    </row>
    <row r="638" spans="1:6" ht="14.25">
      <c r="A638" s="17"/>
      <c r="B638" s="42"/>
      <c r="C638" s="23"/>
      <c r="F638" s="15"/>
    </row>
    <row r="639" spans="1:6" ht="14.25">
      <c r="A639" s="17"/>
      <c r="B639" s="42"/>
      <c r="C639" s="23"/>
      <c r="F639" s="15"/>
    </row>
    <row r="640" spans="1:6" ht="14.25">
      <c r="A640" s="17"/>
      <c r="B640" s="42"/>
      <c r="C640" s="23"/>
      <c r="F640" s="15"/>
    </row>
    <row r="641" spans="1:6" ht="14.25">
      <c r="A641" s="17"/>
      <c r="B641" s="42"/>
      <c r="C641" s="23"/>
      <c r="F641" s="15"/>
    </row>
    <row r="642" spans="1:6" ht="14.25">
      <c r="A642" s="17"/>
      <c r="B642" s="42"/>
      <c r="C642" s="23"/>
      <c r="F642" s="15"/>
    </row>
    <row r="643" spans="1:6" ht="14.25">
      <c r="A643" s="17"/>
      <c r="B643" s="42"/>
      <c r="C643" s="23"/>
      <c r="F643" s="15"/>
    </row>
    <row r="644" spans="1:6" ht="14.25">
      <c r="A644" s="17"/>
      <c r="B644" s="42"/>
      <c r="C644" s="23"/>
      <c r="F644" s="15"/>
    </row>
    <row r="645" spans="1:6" ht="14.25">
      <c r="A645" s="17"/>
      <c r="B645" s="42"/>
      <c r="C645" s="23"/>
      <c r="F645" s="15"/>
    </row>
    <row r="646" spans="1:6" ht="14.25">
      <c r="A646" s="17"/>
      <c r="B646" s="42"/>
      <c r="C646" s="23"/>
      <c r="F646" s="15"/>
    </row>
    <row r="647" spans="1:6" ht="14.25">
      <c r="A647" s="17"/>
      <c r="B647" s="42"/>
      <c r="C647" s="23"/>
      <c r="F647" s="15"/>
    </row>
    <row r="648" spans="1:6" ht="14.25">
      <c r="A648" s="17"/>
      <c r="B648" s="42"/>
      <c r="C648" s="23"/>
      <c r="F648" s="15"/>
    </row>
    <row r="649" spans="1:6" ht="14.25">
      <c r="A649" s="17"/>
      <c r="B649" s="42"/>
      <c r="C649" s="23"/>
      <c r="F649" s="15"/>
    </row>
    <row r="650" spans="1:6" ht="14.25">
      <c r="A650" s="17"/>
      <c r="B650" s="42"/>
      <c r="C650" s="23"/>
      <c r="F650" s="15"/>
    </row>
    <row r="651" spans="1:6" ht="14.25">
      <c r="A651" s="17"/>
      <c r="B651" s="42"/>
      <c r="C651" s="23"/>
      <c r="F651" s="15"/>
    </row>
    <row r="652" spans="1:6" ht="14.25">
      <c r="A652" s="17"/>
      <c r="B652" s="42"/>
      <c r="C652" s="23"/>
      <c r="F652" s="15"/>
    </row>
    <row r="653" spans="1:6" ht="14.25">
      <c r="A653" s="17"/>
      <c r="B653" s="42"/>
      <c r="C653" s="23"/>
      <c r="F653" s="15"/>
    </row>
    <row r="654" spans="1:6" ht="14.25">
      <c r="A654" s="17"/>
      <c r="B654" s="42"/>
      <c r="C654" s="23"/>
      <c r="F654" s="15"/>
    </row>
    <row r="655" spans="1:6" ht="14.25">
      <c r="A655" s="17"/>
      <c r="B655" s="42"/>
      <c r="C655" s="23"/>
      <c r="F655" s="15"/>
    </row>
    <row r="656" spans="1:6" ht="14.25">
      <c r="A656" s="17"/>
      <c r="B656" s="42"/>
      <c r="C656" s="23"/>
      <c r="F656" s="15"/>
    </row>
    <row r="657" spans="1:6" ht="14.25">
      <c r="A657" s="17"/>
      <c r="B657" s="42"/>
      <c r="C657" s="23"/>
      <c r="F657" s="15"/>
    </row>
    <row r="658" spans="1:6" ht="14.25">
      <c r="A658" s="17"/>
      <c r="B658" s="42"/>
      <c r="C658" s="23"/>
      <c r="F658" s="15"/>
    </row>
    <row r="659" spans="1:6" ht="14.25">
      <c r="A659" s="17"/>
      <c r="B659" s="42"/>
      <c r="C659" s="23"/>
      <c r="F659" s="15"/>
    </row>
    <row r="660" spans="1:6" ht="14.25">
      <c r="A660" s="17"/>
      <c r="B660" s="42"/>
      <c r="C660" s="23"/>
      <c r="F660" s="15"/>
    </row>
    <row r="661" spans="1:6" ht="14.25">
      <c r="A661" s="17"/>
      <c r="B661" s="42"/>
      <c r="C661" s="23"/>
      <c r="F661" s="15"/>
    </row>
    <row r="662" spans="1:6" ht="14.25">
      <c r="A662" s="17"/>
      <c r="B662" s="42"/>
      <c r="C662" s="23"/>
      <c r="F662" s="15"/>
    </row>
    <row r="663" spans="1:6" ht="14.25">
      <c r="A663" s="17"/>
      <c r="B663" s="42"/>
      <c r="C663" s="23"/>
      <c r="F663" s="15"/>
    </row>
    <row r="664" spans="1:6" ht="14.25">
      <c r="A664" s="17"/>
      <c r="B664" s="42"/>
      <c r="C664" s="23"/>
      <c r="F664" s="15"/>
    </row>
    <row r="665" spans="1:6" ht="14.25">
      <c r="A665" s="17"/>
      <c r="B665" s="42"/>
      <c r="C665" s="23"/>
      <c r="F665" s="15"/>
    </row>
    <row r="666" spans="1:6" ht="14.25">
      <c r="A666" s="17"/>
      <c r="B666" s="42"/>
      <c r="C666" s="23"/>
      <c r="F666" s="15"/>
    </row>
    <row r="667" spans="1:6" ht="14.25">
      <c r="A667" s="17"/>
      <c r="B667" s="42"/>
      <c r="C667" s="23"/>
      <c r="F667" s="15"/>
    </row>
    <row r="668" spans="1:6" ht="14.25">
      <c r="A668" s="17"/>
      <c r="B668" s="42"/>
      <c r="C668" s="23"/>
      <c r="F668" s="15"/>
    </row>
    <row r="669" spans="1:6" ht="14.25">
      <c r="A669" s="17"/>
      <c r="B669" s="42"/>
      <c r="C669" s="23"/>
      <c r="F669" s="15"/>
    </row>
    <row r="670" spans="1:6" ht="14.25">
      <c r="A670" s="17"/>
      <c r="B670" s="42"/>
      <c r="C670" s="23"/>
      <c r="F670" s="15"/>
    </row>
    <row r="671" spans="1:6" ht="14.25">
      <c r="A671" s="17"/>
      <c r="B671" s="42"/>
      <c r="C671" s="23"/>
      <c r="F671" s="15"/>
    </row>
    <row r="672" spans="1:6" ht="14.25">
      <c r="A672" s="17"/>
      <c r="B672" s="42"/>
      <c r="C672" s="23"/>
      <c r="F672" s="15"/>
    </row>
    <row r="673" spans="1:6" ht="14.25">
      <c r="A673" s="17"/>
      <c r="B673" s="42"/>
      <c r="C673" s="23"/>
      <c r="F673" s="15"/>
    </row>
    <row r="674" spans="1:6" ht="14.25">
      <c r="A674" s="17"/>
      <c r="B674" s="42"/>
      <c r="C674" s="23"/>
      <c r="F674" s="15"/>
    </row>
    <row r="675" spans="1:6" ht="14.25">
      <c r="A675" s="17"/>
      <c r="B675" s="42"/>
      <c r="C675" s="23"/>
      <c r="F675" s="15"/>
    </row>
    <row r="676" spans="1:6" ht="14.25">
      <c r="A676" s="17"/>
      <c r="B676" s="42"/>
      <c r="C676" s="23"/>
      <c r="F676" s="15"/>
    </row>
    <row r="677" spans="1:6" ht="14.25">
      <c r="A677" s="17"/>
      <c r="B677" s="42"/>
      <c r="C677" s="23"/>
      <c r="F677" s="15"/>
    </row>
    <row r="678" spans="1:6" ht="14.25">
      <c r="A678" s="17"/>
      <c r="B678" s="42"/>
      <c r="C678" s="23"/>
      <c r="F678" s="15"/>
    </row>
    <row r="679" spans="1:6" ht="14.25">
      <c r="A679" s="17"/>
      <c r="B679" s="42"/>
      <c r="C679" s="23"/>
      <c r="F679" s="15"/>
    </row>
    <row r="680" spans="1:6" ht="14.25">
      <c r="A680" s="17"/>
      <c r="B680" s="42"/>
      <c r="C680" s="23"/>
      <c r="F680" s="15"/>
    </row>
    <row r="681" spans="1:6" ht="14.25">
      <c r="A681" s="17"/>
      <c r="B681" s="42"/>
      <c r="C681" s="23"/>
      <c r="F681" s="15"/>
    </row>
    <row r="682" spans="1:6" ht="14.25">
      <c r="A682" s="17"/>
      <c r="B682" s="42"/>
      <c r="C682" s="23"/>
      <c r="F682" s="15"/>
    </row>
    <row r="683" spans="1:6" ht="14.25">
      <c r="A683" s="17"/>
      <c r="B683" s="42"/>
      <c r="C683" s="23"/>
      <c r="F683" s="15"/>
    </row>
    <row r="684" spans="1:6" ht="14.25">
      <c r="A684" s="17"/>
      <c r="B684" s="42"/>
      <c r="C684" s="23"/>
      <c r="F684" s="15"/>
    </row>
    <row r="685" spans="1:6" ht="14.25">
      <c r="A685" s="17"/>
      <c r="B685" s="42"/>
      <c r="C685" s="23"/>
      <c r="F685" s="15"/>
    </row>
    <row r="686" spans="1:6" ht="14.25">
      <c r="A686" s="17"/>
      <c r="B686" s="42"/>
      <c r="C686" s="23"/>
      <c r="F686" s="15"/>
    </row>
    <row r="687" spans="1:6" ht="14.25">
      <c r="A687" s="17"/>
      <c r="B687" s="42"/>
      <c r="C687" s="23"/>
      <c r="F687" s="15"/>
    </row>
    <row r="688" spans="1:6" ht="14.25">
      <c r="A688" s="17"/>
      <c r="B688" s="42"/>
      <c r="C688" s="23"/>
      <c r="F688" s="15"/>
    </row>
  </sheetData>
  <autoFilter ref="A1:K292">
    <filterColumn colId="0">
      <filters>
        <dateGroupItem year="2017" month="6" day="12" dateTimeGrouping="day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01"/>
  <sheetViews>
    <sheetView topLeftCell="A293" zoomScale="80" zoomScaleNormal="80" workbookViewId="0">
      <selection activeCell="G274" sqref="G274:G333"/>
    </sheetView>
  </sheetViews>
  <sheetFormatPr defaultRowHeight="13.5"/>
  <cols>
    <col min="1" max="1" width="20.75" style="17" customWidth="1"/>
    <col min="2" max="2" width="11.75" style="38" customWidth="1"/>
    <col min="3" max="3" width="32.75" bestFit="1" customWidth="1"/>
    <col min="4" max="4" width="10.625" customWidth="1"/>
    <col min="5" max="5" width="4.75" customWidth="1"/>
    <col min="6" max="6" width="18.375" style="23" bestFit="1" customWidth="1"/>
    <col min="7" max="7" width="10.625" style="38" bestFit="1" customWidth="1"/>
    <col min="10" max="10" width="4" customWidth="1"/>
    <col min="11" max="11" width="5" customWidth="1"/>
    <col min="12" max="12" width="5.25" customWidth="1"/>
    <col min="13" max="13" width="18.375" customWidth="1"/>
    <col min="15" max="15" width="7.125" bestFit="1" customWidth="1"/>
    <col min="16" max="16" width="11" style="38" customWidth="1"/>
  </cols>
  <sheetData>
    <row r="1" spans="1:17">
      <c r="A1" s="17" t="s">
        <v>1175</v>
      </c>
      <c r="B1" s="38" t="s">
        <v>1176</v>
      </c>
      <c r="C1" t="s">
        <v>1902</v>
      </c>
      <c r="D1" t="s">
        <v>1178</v>
      </c>
      <c r="E1" t="s">
        <v>1179</v>
      </c>
      <c r="F1" s="23" t="s">
        <v>1907</v>
      </c>
      <c r="G1" t="s">
        <v>1180</v>
      </c>
      <c r="H1" t="s">
        <v>1903</v>
      </c>
      <c r="I1" t="s">
        <v>1181</v>
      </c>
      <c r="J1" t="s">
        <v>1904</v>
      </c>
      <c r="K1" t="s">
        <v>1905</v>
      </c>
      <c r="L1" t="s">
        <v>1906</v>
      </c>
      <c r="M1" t="s">
        <v>1908</v>
      </c>
      <c r="N1" s="19" t="s">
        <v>2470</v>
      </c>
      <c r="O1" s="19" t="s">
        <v>2471</v>
      </c>
      <c r="P1" s="39" t="s">
        <v>2472</v>
      </c>
      <c r="Q1" s="39" t="s">
        <v>2477</v>
      </c>
    </row>
    <row r="2" spans="1:17" ht="14.25" hidden="1">
      <c r="A2" s="17">
        <v>42888.887175925927</v>
      </c>
      <c r="B2" s="38">
        <v>5949</v>
      </c>
      <c r="C2" t="s">
        <v>1192</v>
      </c>
      <c r="D2" t="s">
        <v>1193</v>
      </c>
      <c r="F2" s="23" t="s">
        <v>1912</v>
      </c>
      <c r="G2" s="15">
        <v>1</v>
      </c>
      <c r="H2" t="s">
        <v>1909</v>
      </c>
      <c r="I2" t="s">
        <v>1189</v>
      </c>
      <c r="J2" t="s">
        <v>1910</v>
      </c>
      <c r="K2" t="s">
        <v>1910</v>
      </c>
      <c r="L2" t="s">
        <v>1911</v>
      </c>
      <c r="M2" t="s">
        <v>1913</v>
      </c>
      <c r="N2" t="e">
        <f>VLOOKUP(B2,HIS退!B:F,5,FALSE)</f>
        <v>#N/A</v>
      </c>
      <c r="O2" t="e">
        <f t="shared" ref="O2:O65" si="0">IF(N2=G2*-1,"",1)</f>
        <v>#N/A</v>
      </c>
      <c r="P2" s="38" t="e">
        <f>VLOOKUP(F2,支付宝退!L:N,3,FALSE)</f>
        <v>#N/A</v>
      </c>
      <c r="Q2" t="e">
        <f t="shared" ref="Q2:Q65" si="1">IF(P2=G2*-1,"",1)</f>
        <v>#N/A</v>
      </c>
    </row>
    <row r="3" spans="1:17" ht="14.25">
      <c r="A3" s="17">
        <v>42889.477523148147</v>
      </c>
      <c r="B3" s="38">
        <v>11174</v>
      </c>
      <c r="C3" t="s">
        <v>1186</v>
      </c>
      <c r="D3" t="s">
        <v>1187</v>
      </c>
      <c r="F3" s="23" t="s">
        <v>1916</v>
      </c>
      <c r="G3" s="15">
        <v>1000</v>
      </c>
      <c r="H3" t="s">
        <v>1909</v>
      </c>
      <c r="I3" t="s">
        <v>1189</v>
      </c>
      <c r="J3" t="s">
        <v>1914</v>
      </c>
      <c r="K3" t="s">
        <v>1915</v>
      </c>
      <c r="L3" t="s">
        <v>1911</v>
      </c>
      <c r="M3" t="s">
        <v>1917</v>
      </c>
      <c r="N3">
        <f>VLOOKUP(B3,HIS退!B:F,5,FALSE)</f>
        <v>-1000</v>
      </c>
      <c r="O3" t="str">
        <f t="shared" si="0"/>
        <v/>
      </c>
      <c r="P3" s="38">
        <f>VLOOKUP(F3,支付宝退!L:N,3,FALSE)</f>
        <v>-1000</v>
      </c>
      <c r="Q3" t="str">
        <f t="shared" si="1"/>
        <v/>
      </c>
    </row>
    <row r="4" spans="1:17" ht="14.25">
      <c r="A4" s="17">
        <v>42889.975937499999</v>
      </c>
      <c r="B4" s="38">
        <v>15087</v>
      </c>
      <c r="C4" t="s">
        <v>1192</v>
      </c>
      <c r="D4" t="s">
        <v>1193</v>
      </c>
      <c r="F4" s="23" t="s">
        <v>1918</v>
      </c>
      <c r="G4" s="15">
        <v>1</v>
      </c>
      <c r="H4" t="s">
        <v>1909</v>
      </c>
      <c r="I4" t="s">
        <v>1189</v>
      </c>
      <c r="J4" t="s">
        <v>1914</v>
      </c>
      <c r="K4" t="s">
        <v>1915</v>
      </c>
      <c r="L4" t="s">
        <v>1911</v>
      </c>
      <c r="M4" t="s">
        <v>1919</v>
      </c>
      <c r="N4">
        <f>VLOOKUP(B4,HIS退!B:F,5,FALSE)</f>
        <v>-1</v>
      </c>
      <c r="O4" t="str">
        <f t="shared" si="0"/>
        <v/>
      </c>
      <c r="P4" s="38">
        <f>VLOOKUP(F4,支付宝退!L:N,3,FALSE)</f>
        <v>-1</v>
      </c>
      <c r="Q4" t="str">
        <f t="shared" si="1"/>
        <v/>
      </c>
    </row>
    <row r="5" spans="1:17" ht="14.25" hidden="1">
      <c r="A5" s="17">
        <v>42890.973171296297</v>
      </c>
      <c r="B5" s="38">
        <v>2355</v>
      </c>
      <c r="C5" t="s">
        <v>1195</v>
      </c>
      <c r="D5" t="s">
        <v>1193</v>
      </c>
      <c r="F5" s="23" t="s">
        <v>1921</v>
      </c>
      <c r="G5" s="15">
        <v>1</v>
      </c>
      <c r="H5" t="s">
        <v>1909</v>
      </c>
      <c r="I5" t="s">
        <v>1189</v>
      </c>
      <c r="J5" t="s">
        <v>1920</v>
      </c>
      <c r="K5" t="s">
        <v>1920</v>
      </c>
      <c r="L5" t="s">
        <v>1911</v>
      </c>
      <c r="M5" t="s">
        <v>1922</v>
      </c>
      <c r="N5" t="e">
        <f>VLOOKUP(B5,HIS退!B:F,5,FALSE)</f>
        <v>#N/A</v>
      </c>
      <c r="O5" t="e">
        <f t="shared" si="0"/>
        <v>#N/A</v>
      </c>
      <c r="P5" s="38" t="e">
        <f>VLOOKUP(F5,支付宝退!L:N,3,FALSE)</f>
        <v>#N/A</v>
      </c>
      <c r="Q5" t="e">
        <f t="shared" si="1"/>
        <v>#N/A</v>
      </c>
    </row>
    <row r="6" spans="1:17" ht="14.25" hidden="1">
      <c r="A6" s="17">
        <v>42891.020173611112</v>
      </c>
      <c r="B6" s="38">
        <v>2355</v>
      </c>
      <c r="C6" t="s">
        <v>1195</v>
      </c>
      <c r="D6" t="s">
        <v>1193</v>
      </c>
      <c r="F6" s="23" t="s">
        <v>1923</v>
      </c>
      <c r="G6" s="15">
        <v>1</v>
      </c>
      <c r="H6" t="s">
        <v>1909</v>
      </c>
      <c r="I6" t="s">
        <v>1189</v>
      </c>
      <c r="J6" t="s">
        <v>1920</v>
      </c>
      <c r="K6" t="s">
        <v>1920</v>
      </c>
      <c r="L6" t="s">
        <v>1911</v>
      </c>
      <c r="M6" t="s">
        <v>1924</v>
      </c>
      <c r="N6" t="e">
        <f>VLOOKUP(B6,HIS退!B:F,5,FALSE)</f>
        <v>#N/A</v>
      </c>
      <c r="O6" t="e">
        <f t="shared" si="0"/>
        <v>#N/A</v>
      </c>
      <c r="P6" s="38" t="e">
        <f>VLOOKUP(F6,支付宝退!L:N,3,FALSE)</f>
        <v>#N/A</v>
      </c>
      <c r="Q6" t="e">
        <f t="shared" si="1"/>
        <v>#N/A</v>
      </c>
    </row>
    <row r="7" spans="1:17" ht="14.25">
      <c r="A7" s="17">
        <v>42891.023333333331</v>
      </c>
      <c r="B7" s="38">
        <v>18938</v>
      </c>
      <c r="C7" t="s">
        <v>1195</v>
      </c>
      <c r="D7" t="s">
        <v>1193</v>
      </c>
      <c r="F7" s="23" t="s">
        <v>1925</v>
      </c>
      <c r="G7" s="15">
        <v>1</v>
      </c>
      <c r="H7" t="s">
        <v>1909</v>
      </c>
      <c r="I7" t="s">
        <v>1189</v>
      </c>
      <c r="J7" t="s">
        <v>1914</v>
      </c>
      <c r="K7" t="s">
        <v>1915</v>
      </c>
      <c r="L7" t="s">
        <v>1911</v>
      </c>
      <c r="M7" t="s">
        <v>1926</v>
      </c>
      <c r="N7">
        <f>VLOOKUP(B7,HIS退!B:F,5,FALSE)</f>
        <v>-1</v>
      </c>
      <c r="O7" t="str">
        <f t="shared" si="0"/>
        <v/>
      </c>
      <c r="P7" s="38">
        <f>VLOOKUP(F7,支付宝退!L:N,3,FALSE)</f>
        <v>-1</v>
      </c>
      <c r="Q7" t="str">
        <f t="shared" si="1"/>
        <v/>
      </c>
    </row>
    <row r="8" spans="1:17" ht="14.25">
      <c r="A8" s="17">
        <v>42891.023587962962</v>
      </c>
      <c r="B8" s="38">
        <v>18940</v>
      </c>
      <c r="C8" t="s">
        <v>1195</v>
      </c>
      <c r="D8" t="s">
        <v>1193</v>
      </c>
      <c r="F8" s="23" t="s">
        <v>1927</v>
      </c>
      <c r="G8" s="15">
        <v>1</v>
      </c>
      <c r="H8" t="s">
        <v>1909</v>
      </c>
      <c r="I8" t="s">
        <v>1189</v>
      </c>
      <c r="J8" t="s">
        <v>1914</v>
      </c>
      <c r="K8" t="s">
        <v>1915</v>
      </c>
      <c r="L8" t="s">
        <v>1911</v>
      </c>
      <c r="M8" t="s">
        <v>1928</v>
      </c>
      <c r="N8">
        <f>VLOOKUP(B8,HIS退!B:F,5,FALSE)</f>
        <v>-1</v>
      </c>
      <c r="O8" t="str">
        <f t="shared" si="0"/>
        <v/>
      </c>
      <c r="P8" s="38">
        <f>VLOOKUP(F8,支付宝退!L:N,3,FALSE)</f>
        <v>-1</v>
      </c>
      <c r="Q8" t="str">
        <f t="shared" si="1"/>
        <v/>
      </c>
    </row>
    <row r="9" spans="1:17" ht="14.25">
      <c r="A9" s="17">
        <v>42891.024826388886</v>
      </c>
      <c r="B9" s="38">
        <v>18942</v>
      </c>
      <c r="C9" t="s">
        <v>1196</v>
      </c>
      <c r="D9" t="s">
        <v>1193</v>
      </c>
      <c r="F9" s="23" t="s">
        <v>1929</v>
      </c>
      <c r="G9" s="15">
        <v>4</v>
      </c>
      <c r="H9" t="s">
        <v>1909</v>
      </c>
      <c r="I9" t="s">
        <v>1189</v>
      </c>
      <c r="J9" t="s">
        <v>1914</v>
      </c>
      <c r="K9" t="s">
        <v>1915</v>
      </c>
      <c r="L9" t="s">
        <v>1911</v>
      </c>
      <c r="M9" t="s">
        <v>1930</v>
      </c>
      <c r="N9">
        <f>VLOOKUP(B9,HIS退!B:F,5,FALSE)</f>
        <v>-4</v>
      </c>
      <c r="O9" t="str">
        <f t="shared" si="0"/>
        <v/>
      </c>
      <c r="P9" s="38">
        <f>VLOOKUP(F9,支付宝退!L:N,3,FALSE)</f>
        <v>-4</v>
      </c>
      <c r="Q9" t="str">
        <f t="shared" si="1"/>
        <v/>
      </c>
    </row>
    <row r="10" spans="1:17" ht="14.25">
      <c r="A10" s="17">
        <v>42891.024976851855</v>
      </c>
      <c r="B10" s="38">
        <v>18943</v>
      </c>
      <c r="C10" t="s">
        <v>1196</v>
      </c>
      <c r="D10" t="s">
        <v>1193</v>
      </c>
      <c r="F10" s="23" t="s">
        <v>1931</v>
      </c>
      <c r="G10" s="15">
        <v>1</v>
      </c>
      <c r="H10" t="s">
        <v>1909</v>
      </c>
      <c r="I10" t="s">
        <v>1189</v>
      </c>
      <c r="J10" t="s">
        <v>1914</v>
      </c>
      <c r="K10" t="s">
        <v>1915</v>
      </c>
      <c r="L10" t="s">
        <v>1911</v>
      </c>
      <c r="M10" t="s">
        <v>1932</v>
      </c>
      <c r="N10">
        <f>VLOOKUP(B10,HIS退!B:F,5,FALSE)</f>
        <v>-1</v>
      </c>
      <c r="O10" t="str">
        <f t="shared" si="0"/>
        <v/>
      </c>
      <c r="P10" s="38">
        <f>VLOOKUP(F10,支付宝退!L:N,3,FALSE)</f>
        <v>-1</v>
      </c>
      <c r="Q10" t="str">
        <f t="shared" si="1"/>
        <v/>
      </c>
    </row>
    <row r="11" spans="1:17" ht="14.25">
      <c r="A11" s="17">
        <v>42891.412997685184</v>
      </c>
      <c r="B11" s="38">
        <v>25444</v>
      </c>
      <c r="C11" t="s">
        <v>1197</v>
      </c>
      <c r="D11" t="s">
        <v>1198</v>
      </c>
      <c r="F11" s="23" t="s">
        <v>1933</v>
      </c>
      <c r="G11" s="15">
        <v>1300</v>
      </c>
      <c r="H11" t="s">
        <v>1909</v>
      </c>
      <c r="I11" t="s">
        <v>1189</v>
      </c>
      <c r="J11" t="s">
        <v>1914</v>
      </c>
      <c r="K11" t="s">
        <v>1915</v>
      </c>
      <c r="L11" t="s">
        <v>1911</v>
      </c>
      <c r="M11" t="s">
        <v>1934</v>
      </c>
      <c r="N11">
        <f>VLOOKUP(B11,HIS退!B:F,5,FALSE)</f>
        <v>-1300</v>
      </c>
      <c r="O11" t="str">
        <f t="shared" si="0"/>
        <v/>
      </c>
      <c r="P11" s="38">
        <f>VLOOKUP(F11,支付宝退!L:N,3,FALSE)</f>
        <v>-1300</v>
      </c>
      <c r="Q11" t="str">
        <f t="shared" si="1"/>
        <v/>
      </c>
    </row>
    <row r="12" spans="1:17" ht="14.25">
      <c r="A12" s="17">
        <v>42891.443171296298</v>
      </c>
      <c r="B12" s="38">
        <v>27705</v>
      </c>
      <c r="C12" t="s">
        <v>1201</v>
      </c>
      <c r="D12" t="s">
        <v>1202</v>
      </c>
      <c r="F12" s="23" t="s">
        <v>1936</v>
      </c>
      <c r="G12" s="15">
        <v>500</v>
      </c>
      <c r="H12" t="s">
        <v>1935</v>
      </c>
      <c r="I12" t="s">
        <v>1189</v>
      </c>
      <c r="J12" t="s">
        <v>1914</v>
      </c>
      <c r="K12" t="s">
        <v>1915</v>
      </c>
      <c r="L12" t="s">
        <v>1911</v>
      </c>
      <c r="M12" t="s">
        <v>1937</v>
      </c>
      <c r="N12">
        <f>VLOOKUP(B12,HIS退!B:F,5,FALSE)</f>
        <v>-500</v>
      </c>
      <c r="O12" t="str">
        <f t="shared" si="0"/>
        <v/>
      </c>
      <c r="P12" s="38">
        <f>VLOOKUP(F12,支付宝退!L:N,3,FALSE)</f>
        <v>-500</v>
      </c>
      <c r="Q12" t="str">
        <f t="shared" si="1"/>
        <v/>
      </c>
    </row>
    <row r="13" spans="1:17" ht="14.25">
      <c r="A13" s="17">
        <v>42891.501111111109</v>
      </c>
      <c r="B13" s="38">
        <v>31925</v>
      </c>
      <c r="C13" t="s">
        <v>1205</v>
      </c>
      <c r="D13" t="s">
        <v>1206</v>
      </c>
      <c r="F13" s="23" t="s">
        <v>1938</v>
      </c>
      <c r="G13" s="15">
        <v>49</v>
      </c>
      <c r="H13" t="s">
        <v>1909</v>
      </c>
      <c r="I13" t="s">
        <v>1189</v>
      </c>
      <c r="J13" t="s">
        <v>1914</v>
      </c>
      <c r="K13" t="s">
        <v>1915</v>
      </c>
      <c r="L13" t="s">
        <v>1911</v>
      </c>
      <c r="M13" t="s">
        <v>1939</v>
      </c>
      <c r="N13">
        <f>VLOOKUP(B13,HIS退!B:F,5,FALSE)</f>
        <v>-49</v>
      </c>
      <c r="O13" t="str">
        <f t="shared" si="0"/>
        <v/>
      </c>
      <c r="P13" s="38">
        <f>VLOOKUP(F13,支付宝退!L:N,3,FALSE)</f>
        <v>-49</v>
      </c>
      <c r="Q13" t="str">
        <f t="shared" si="1"/>
        <v/>
      </c>
    </row>
    <row r="14" spans="1:17" ht="14.25">
      <c r="A14" s="17">
        <v>42891.512418981481</v>
      </c>
      <c r="B14" s="38">
        <v>32370</v>
      </c>
      <c r="C14" t="s">
        <v>1209</v>
      </c>
      <c r="D14" t="s">
        <v>1210</v>
      </c>
      <c r="F14" s="23" t="s">
        <v>1940</v>
      </c>
      <c r="G14" s="15">
        <v>12</v>
      </c>
      <c r="H14" t="s">
        <v>1909</v>
      </c>
      <c r="I14" t="s">
        <v>1189</v>
      </c>
      <c r="J14" t="s">
        <v>1914</v>
      </c>
      <c r="K14" t="s">
        <v>1915</v>
      </c>
      <c r="L14" t="s">
        <v>1911</v>
      </c>
      <c r="M14" t="s">
        <v>1941</v>
      </c>
      <c r="N14">
        <f>VLOOKUP(B14,HIS退!B:F,5,FALSE)</f>
        <v>-12</v>
      </c>
      <c r="O14" t="str">
        <f t="shared" si="0"/>
        <v/>
      </c>
      <c r="P14" s="38">
        <f>VLOOKUP(F14,支付宝退!L:N,3,FALSE)</f>
        <v>-12</v>
      </c>
      <c r="Q14" t="str">
        <f t="shared" si="1"/>
        <v/>
      </c>
    </row>
    <row r="15" spans="1:17" ht="14.25">
      <c r="A15" s="17">
        <v>42891.538229166668</v>
      </c>
      <c r="B15" s="38">
        <v>32936</v>
      </c>
      <c r="C15" t="s">
        <v>1213</v>
      </c>
      <c r="D15" t="s">
        <v>1214</v>
      </c>
      <c r="F15" s="23" t="s">
        <v>1942</v>
      </c>
      <c r="G15" s="15">
        <v>135</v>
      </c>
      <c r="H15" t="s">
        <v>1909</v>
      </c>
      <c r="I15" t="s">
        <v>1189</v>
      </c>
      <c r="J15" t="s">
        <v>1914</v>
      </c>
      <c r="K15" t="s">
        <v>1915</v>
      </c>
      <c r="L15" t="s">
        <v>1911</v>
      </c>
      <c r="M15" t="s">
        <v>1943</v>
      </c>
      <c r="N15">
        <f>VLOOKUP(B15,HIS退!B:F,5,FALSE)</f>
        <v>-135</v>
      </c>
      <c r="O15" t="str">
        <f t="shared" si="0"/>
        <v/>
      </c>
      <c r="P15" s="38">
        <f>VLOOKUP(F15,支付宝退!L:N,3,FALSE)</f>
        <v>-135</v>
      </c>
      <c r="Q15" t="str">
        <f t="shared" si="1"/>
        <v/>
      </c>
    </row>
    <row r="16" spans="1:17" ht="14.25">
      <c r="A16" s="17">
        <v>42891.548495370371</v>
      </c>
      <c r="B16" s="38">
        <v>33104</v>
      </c>
      <c r="C16" t="s">
        <v>1216</v>
      </c>
      <c r="D16" t="s">
        <v>1217</v>
      </c>
      <c r="F16" s="23" t="s">
        <v>1944</v>
      </c>
      <c r="G16" s="15">
        <v>200</v>
      </c>
      <c r="H16" t="s">
        <v>1909</v>
      </c>
      <c r="I16" t="s">
        <v>1189</v>
      </c>
      <c r="J16" t="s">
        <v>1914</v>
      </c>
      <c r="K16" t="s">
        <v>1915</v>
      </c>
      <c r="L16" t="s">
        <v>1911</v>
      </c>
      <c r="M16" t="s">
        <v>1945</v>
      </c>
      <c r="N16">
        <f>VLOOKUP(B16,HIS退!B:F,5,FALSE)</f>
        <v>-200</v>
      </c>
      <c r="O16" t="str">
        <f t="shared" si="0"/>
        <v/>
      </c>
      <c r="P16" s="38">
        <f>VLOOKUP(F16,支付宝退!L:N,3,FALSE)</f>
        <v>-200</v>
      </c>
      <c r="Q16" t="str">
        <f t="shared" si="1"/>
        <v/>
      </c>
    </row>
    <row r="17" spans="1:17" ht="14.25">
      <c r="A17" s="17">
        <v>42891.549502314818</v>
      </c>
      <c r="B17" s="38">
        <v>33115</v>
      </c>
      <c r="C17" t="s">
        <v>1220</v>
      </c>
      <c r="D17" t="s">
        <v>1221</v>
      </c>
      <c r="F17" s="23" t="s">
        <v>1946</v>
      </c>
      <c r="G17" s="15">
        <v>200</v>
      </c>
      <c r="H17" t="s">
        <v>1909</v>
      </c>
      <c r="I17" t="s">
        <v>1189</v>
      </c>
      <c r="J17" t="s">
        <v>1914</v>
      </c>
      <c r="K17" t="s">
        <v>1915</v>
      </c>
      <c r="L17" t="s">
        <v>1911</v>
      </c>
      <c r="M17" t="s">
        <v>1947</v>
      </c>
      <c r="N17">
        <f>VLOOKUP(B17,HIS退!B:F,5,FALSE)</f>
        <v>-200</v>
      </c>
      <c r="O17" t="str">
        <f t="shared" si="0"/>
        <v/>
      </c>
      <c r="P17" s="38">
        <f>VLOOKUP(F17,支付宝退!L:N,3,FALSE)</f>
        <v>-200</v>
      </c>
      <c r="Q17" t="str">
        <f t="shared" si="1"/>
        <v/>
      </c>
    </row>
    <row r="18" spans="1:17" ht="14.25">
      <c r="A18" s="17">
        <v>42891.58625</v>
      </c>
      <c r="B18" s="38">
        <v>33716</v>
      </c>
      <c r="C18" t="s">
        <v>1224</v>
      </c>
      <c r="D18" t="s">
        <v>1225</v>
      </c>
      <c r="F18" s="23" t="s">
        <v>1948</v>
      </c>
      <c r="G18" s="15">
        <v>94</v>
      </c>
      <c r="H18" t="s">
        <v>1909</v>
      </c>
      <c r="I18" t="s">
        <v>1189</v>
      </c>
      <c r="J18" t="s">
        <v>1914</v>
      </c>
      <c r="K18" t="s">
        <v>1915</v>
      </c>
      <c r="L18" t="s">
        <v>1911</v>
      </c>
      <c r="M18" t="s">
        <v>1949</v>
      </c>
      <c r="N18">
        <f>VLOOKUP(B18,HIS退!B:F,5,FALSE)</f>
        <v>-94</v>
      </c>
      <c r="O18" t="str">
        <f t="shared" si="0"/>
        <v/>
      </c>
      <c r="P18" s="38">
        <f>VLOOKUP(F18,支付宝退!L:N,3,FALSE)</f>
        <v>-94</v>
      </c>
      <c r="Q18" t="str">
        <f t="shared" si="1"/>
        <v/>
      </c>
    </row>
    <row r="19" spans="1:17" ht="14.25">
      <c r="A19" s="17">
        <v>42891.586585648147</v>
      </c>
      <c r="B19" s="38">
        <v>33724</v>
      </c>
      <c r="C19" t="s">
        <v>1228</v>
      </c>
      <c r="D19" t="s">
        <v>1229</v>
      </c>
      <c r="F19" s="23" t="s">
        <v>1950</v>
      </c>
      <c r="G19" s="15">
        <v>50</v>
      </c>
      <c r="H19" t="s">
        <v>1909</v>
      </c>
      <c r="I19" t="s">
        <v>1189</v>
      </c>
      <c r="J19" t="s">
        <v>1914</v>
      </c>
      <c r="K19" t="s">
        <v>1915</v>
      </c>
      <c r="L19" t="s">
        <v>1911</v>
      </c>
      <c r="M19" t="s">
        <v>1951</v>
      </c>
      <c r="N19">
        <f>VLOOKUP(B19,HIS退!B:F,5,FALSE)</f>
        <v>-50</v>
      </c>
      <c r="O19" t="str">
        <f t="shared" si="0"/>
        <v/>
      </c>
      <c r="P19" s="38">
        <f>VLOOKUP(F19,支付宝退!L:N,3,FALSE)</f>
        <v>-50</v>
      </c>
      <c r="Q19" t="str">
        <f t="shared" si="1"/>
        <v/>
      </c>
    </row>
    <row r="20" spans="1:17" ht="14.25">
      <c r="A20" s="17">
        <v>42891.613645833335</v>
      </c>
      <c r="B20" s="38">
        <v>35059</v>
      </c>
      <c r="C20" t="s">
        <v>1231</v>
      </c>
      <c r="D20" t="s">
        <v>1232</v>
      </c>
      <c r="F20" s="23" t="s">
        <v>1952</v>
      </c>
      <c r="G20" s="15">
        <v>100</v>
      </c>
      <c r="H20" t="s">
        <v>1909</v>
      </c>
      <c r="I20" t="s">
        <v>1189</v>
      </c>
      <c r="J20" t="s">
        <v>1914</v>
      </c>
      <c r="K20" t="s">
        <v>1915</v>
      </c>
      <c r="L20" t="s">
        <v>1911</v>
      </c>
      <c r="M20" t="s">
        <v>1953</v>
      </c>
      <c r="N20">
        <f>VLOOKUP(B20,HIS退!B:F,5,FALSE)</f>
        <v>-100</v>
      </c>
      <c r="O20" t="str">
        <f t="shared" si="0"/>
        <v/>
      </c>
      <c r="P20" s="38">
        <f>VLOOKUP(F20,支付宝退!L:N,3,FALSE)</f>
        <v>-100</v>
      </c>
      <c r="Q20" t="str">
        <f t="shared" si="1"/>
        <v/>
      </c>
    </row>
    <row r="21" spans="1:17" ht="14.25">
      <c r="A21" s="17">
        <v>42891.620763888888</v>
      </c>
      <c r="B21" s="38">
        <v>35468</v>
      </c>
      <c r="C21" t="s">
        <v>1235</v>
      </c>
      <c r="D21" t="s">
        <v>1236</v>
      </c>
      <c r="F21" s="23" t="s">
        <v>1954</v>
      </c>
      <c r="G21" s="15">
        <v>991</v>
      </c>
      <c r="H21" t="s">
        <v>1909</v>
      </c>
      <c r="I21" t="s">
        <v>1189</v>
      </c>
      <c r="J21" t="s">
        <v>1914</v>
      </c>
      <c r="K21" t="s">
        <v>1915</v>
      </c>
      <c r="L21" t="s">
        <v>1911</v>
      </c>
      <c r="M21" t="s">
        <v>1955</v>
      </c>
      <c r="N21">
        <f>VLOOKUP(B21,HIS退!B:F,5,FALSE)</f>
        <v>-991</v>
      </c>
      <c r="O21" t="str">
        <f t="shared" si="0"/>
        <v/>
      </c>
      <c r="P21" s="38">
        <f>VLOOKUP(F21,支付宝退!L:N,3,FALSE)</f>
        <v>-991</v>
      </c>
      <c r="Q21" t="str">
        <f t="shared" si="1"/>
        <v/>
      </c>
    </row>
    <row r="22" spans="1:17" ht="14.25">
      <c r="A22" s="17">
        <v>42891.641111111108</v>
      </c>
      <c r="B22" s="38">
        <v>36668</v>
      </c>
      <c r="C22" t="s">
        <v>1238</v>
      </c>
      <c r="D22" t="s">
        <v>1239</v>
      </c>
      <c r="F22" s="23" t="s">
        <v>1956</v>
      </c>
      <c r="G22" s="15">
        <v>230</v>
      </c>
      <c r="H22" t="s">
        <v>1935</v>
      </c>
      <c r="I22" t="s">
        <v>1189</v>
      </c>
      <c r="J22" t="s">
        <v>1914</v>
      </c>
      <c r="K22" t="s">
        <v>1915</v>
      </c>
      <c r="L22" t="s">
        <v>1911</v>
      </c>
      <c r="M22" t="s">
        <v>1957</v>
      </c>
      <c r="N22">
        <f>VLOOKUP(B22,HIS退!B:F,5,FALSE)</f>
        <v>-230</v>
      </c>
      <c r="O22" t="str">
        <f t="shared" si="0"/>
        <v/>
      </c>
      <c r="P22" s="38">
        <f>VLOOKUP(F22,支付宝退!L:N,3,FALSE)</f>
        <v>-230</v>
      </c>
      <c r="Q22" t="str">
        <f t="shared" si="1"/>
        <v/>
      </c>
    </row>
    <row r="23" spans="1:17" ht="14.25">
      <c r="A23" s="17">
        <v>42891.646296296298</v>
      </c>
      <c r="B23" s="38">
        <v>36998</v>
      </c>
      <c r="C23" t="s">
        <v>1242</v>
      </c>
      <c r="D23" t="s">
        <v>1243</v>
      </c>
      <c r="F23" s="23" t="s">
        <v>1958</v>
      </c>
      <c r="G23" s="15">
        <v>794</v>
      </c>
      <c r="H23" t="s">
        <v>1909</v>
      </c>
      <c r="I23" t="s">
        <v>1189</v>
      </c>
      <c r="J23" t="s">
        <v>1914</v>
      </c>
      <c r="K23" t="s">
        <v>1915</v>
      </c>
      <c r="L23" t="s">
        <v>1911</v>
      </c>
      <c r="M23" t="s">
        <v>1959</v>
      </c>
      <c r="N23">
        <f>VLOOKUP(B23,HIS退!B:F,5,FALSE)</f>
        <v>-794</v>
      </c>
      <c r="O23" t="str">
        <f t="shared" si="0"/>
        <v/>
      </c>
      <c r="P23" s="38">
        <f>VLOOKUP(F23,支付宝退!L:N,3,FALSE)</f>
        <v>-794</v>
      </c>
      <c r="Q23" t="str">
        <f t="shared" si="1"/>
        <v/>
      </c>
    </row>
    <row r="24" spans="1:17" ht="14.25">
      <c r="A24" s="17">
        <v>42891.658310185187</v>
      </c>
      <c r="B24" s="38">
        <v>37698</v>
      </c>
      <c r="C24" t="s">
        <v>1245</v>
      </c>
      <c r="D24" t="s">
        <v>1243</v>
      </c>
      <c r="F24" s="23" t="s">
        <v>1960</v>
      </c>
      <c r="G24" s="15">
        <v>7</v>
      </c>
      <c r="H24" t="s">
        <v>1935</v>
      </c>
      <c r="I24" t="s">
        <v>1189</v>
      </c>
      <c r="J24" t="s">
        <v>1914</v>
      </c>
      <c r="K24" t="s">
        <v>1915</v>
      </c>
      <c r="L24" t="s">
        <v>1911</v>
      </c>
      <c r="M24" t="s">
        <v>1961</v>
      </c>
      <c r="N24">
        <f>VLOOKUP(B24,HIS退!B:F,5,FALSE)</f>
        <v>-7</v>
      </c>
      <c r="O24" t="str">
        <f t="shared" si="0"/>
        <v/>
      </c>
      <c r="P24" s="38">
        <f>VLOOKUP(F24,支付宝退!L:N,3,FALSE)</f>
        <v>-7</v>
      </c>
      <c r="Q24" t="str">
        <f t="shared" si="1"/>
        <v/>
      </c>
    </row>
    <row r="25" spans="1:17" ht="14.25">
      <c r="A25" s="17">
        <v>42891.672164351854</v>
      </c>
      <c r="B25" s="38">
        <v>38510</v>
      </c>
      <c r="C25" t="s">
        <v>1247</v>
      </c>
      <c r="D25" t="s">
        <v>1248</v>
      </c>
      <c r="F25" s="23" t="s">
        <v>1962</v>
      </c>
      <c r="G25" s="15">
        <v>96</v>
      </c>
      <c r="H25" t="s">
        <v>1909</v>
      </c>
      <c r="I25" t="s">
        <v>1189</v>
      </c>
      <c r="J25" t="s">
        <v>1914</v>
      </c>
      <c r="K25" t="s">
        <v>1915</v>
      </c>
      <c r="L25" t="s">
        <v>1911</v>
      </c>
      <c r="M25" t="s">
        <v>1963</v>
      </c>
      <c r="N25">
        <f>VLOOKUP(B25,HIS退!B:F,5,FALSE)</f>
        <v>-96</v>
      </c>
      <c r="O25" t="str">
        <f t="shared" si="0"/>
        <v/>
      </c>
      <c r="P25" s="38">
        <f>VLOOKUP(F25,支付宝退!L:N,3,FALSE)</f>
        <v>-96</v>
      </c>
      <c r="Q25" t="str">
        <f t="shared" si="1"/>
        <v/>
      </c>
    </row>
    <row r="26" spans="1:17" ht="14.25">
      <c r="A26" s="17">
        <v>42891.674525462964</v>
      </c>
      <c r="B26" s="38">
        <v>38645</v>
      </c>
      <c r="C26" t="s">
        <v>1251</v>
      </c>
      <c r="D26" t="s">
        <v>1252</v>
      </c>
      <c r="F26" s="23" t="s">
        <v>1964</v>
      </c>
      <c r="G26" s="15">
        <v>1902</v>
      </c>
      <c r="H26" t="s">
        <v>1909</v>
      </c>
      <c r="I26" t="s">
        <v>1189</v>
      </c>
      <c r="J26" t="s">
        <v>1914</v>
      </c>
      <c r="K26" t="s">
        <v>1915</v>
      </c>
      <c r="L26" t="s">
        <v>1911</v>
      </c>
      <c r="M26" t="s">
        <v>1965</v>
      </c>
      <c r="N26">
        <f>VLOOKUP(B26,HIS退!B:F,5,FALSE)</f>
        <v>-1902</v>
      </c>
      <c r="O26" t="str">
        <f t="shared" si="0"/>
        <v/>
      </c>
      <c r="P26" s="38">
        <f>VLOOKUP(F26,支付宝退!L:N,3,FALSE)</f>
        <v>-1902</v>
      </c>
      <c r="Q26" t="str">
        <f t="shared" si="1"/>
        <v/>
      </c>
    </row>
    <row r="27" spans="1:17" ht="14.25">
      <c r="A27" s="17">
        <v>42891.688472222224</v>
      </c>
      <c r="B27" s="38">
        <v>39397</v>
      </c>
      <c r="C27" t="s">
        <v>1254</v>
      </c>
      <c r="D27" t="s">
        <v>1255</v>
      </c>
      <c r="F27" s="23" t="s">
        <v>1966</v>
      </c>
      <c r="G27" s="15">
        <v>400</v>
      </c>
      <c r="H27" t="s">
        <v>1909</v>
      </c>
      <c r="I27" t="s">
        <v>1189</v>
      </c>
      <c r="J27" t="s">
        <v>1914</v>
      </c>
      <c r="K27" t="s">
        <v>1915</v>
      </c>
      <c r="L27" t="s">
        <v>1911</v>
      </c>
      <c r="M27" t="s">
        <v>1967</v>
      </c>
      <c r="N27">
        <f>VLOOKUP(B27,HIS退!B:F,5,FALSE)</f>
        <v>-400</v>
      </c>
      <c r="O27" t="str">
        <f t="shared" si="0"/>
        <v/>
      </c>
      <c r="P27" s="38">
        <f>VLOOKUP(F27,支付宝退!L:N,3,FALSE)</f>
        <v>-400</v>
      </c>
      <c r="Q27" t="str">
        <f t="shared" si="1"/>
        <v/>
      </c>
    </row>
    <row r="28" spans="1:17" ht="14.25">
      <c r="A28" s="17">
        <v>42891.698634259257</v>
      </c>
      <c r="B28" s="38">
        <v>39857</v>
      </c>
      <c r="C28" t="s">
        <v>1258</v>
      </c>
      <c r="D28" t="s">
        <v>1259</v>
      </c>
      <c r="F28" s="23" t="s">
        <v>1968</v>
      </c>
      <c r="G28" s="15">
        <v>1000</v>
      </c>
      <c r="H28" t="s">
        <v>1935</v>
      </c>
      <c r="I28" t="s">
        <v>1189</v>
      </c>
      <c r="J28" t="s">
        <v>1914</v>
      </c>
      <c r="K28" t="s">
        <v>1915</v>
      </c>
      <c r="L28" t="s">
        <v>1911</v>
      </c>
      <c r="M28" t="s">
        <v>1969</v>
      </c>
      <c r="N28">
        <f>VLOOKUP(B28,HIS退!B:F,5,FALSE)</f>
        <v>-1000</v>
      </c>
      <c r="O28" t="str">
        <f t="shared" si="0"/>
        <v/>
      </c>
      <c r="P28" s="38">
        <f>VLOOKUP(F28,支付宝退!L:N,3,FALSE)</f>
        <v>-1000</v>
      </c>
      <c r="Q28" t="str">
        <f t="shared" si="1"/>
        <v/>
      </c>
    </row>
    <row r="29" spans="1:17" ht="14.25">
      <c r="A29" s="17">
        <v>42891.71570601852</v>
      </c>
      <c r="B29" s="38">
        <v>40558</v>
      </c>
      <c r="C29" t="s">
        <v>1262</v>
      </c>
      <c r="D29" t="s">
        <v>1252</v>
      </c>
      <c r="F29" s="23" t="s">
        <v>1970</v>
      </c>
      <c r="G29" s="15">
        <v>996</v>
      </c>
      <c r="H29" t="s">
        <v>1909</v>
      </c>
      <c r="I29" t="s">
        <v>1189</v>
      </c>
      <c r="J29" t="s">
        <v>1914</v>
      </c>
      <c r="K29" t="s">
        <v>1915</v>
      </c>
      <c r="L29" t="s">
        <v>1911</v>
      </c>
      <c r="M29" t="s">
        <v>1971</v>
      </c>
      <c r="N29">
        <f>VLOOKUP(B29,HIS退!B:F,5,FALSE)</f>
        <v>-996</v>
      </c>
      <c r="O29" t="str">
        <f t="shared" si="0"/>
        <v/>
      </c>
      <c r="P29" s="38">
        <f>VLOOKUP(F29,支付宝退!L:N,3,FALSE)</f>
        <v>-996</v>
      </c>
      <c r="Q29" t="str">
        <f t="shared" si="1"/>
        <v/>
      </c>
    </row>
    <row r="30" spans="1:17" ht="14.25">
      <c r="A30" s="17">
        <v>42891.721898148149</v>
      </c>
      <c r="B30" s="38">
        <v>40761</v>
      </c>
      <c r="C30" t="s">
        <v>1264</v>
      </c>
      <c r="D30" t="s">
        <v>1265</v>
      </c>
      <c r="F30" s="23" t="s">
        <v>1972</v>
      </c>
      <c r="G30" s="15">
        <v>16</v>
      </c>
      <c r="H30" t="s">
        <v>1935</v>
      </c>
      <c r="I30" t="s">
        <v>1189</v>
      </c>
      <c r="J30" t="s">
        <v>1914</v>
      </c>
      <c r="K30" t="s">
        <v>1915</v>
      </c>
      <c r="L30" t="s">
        <v>1911</v>
      </c>
      <c r="M30" t="s">
        <v>1973</v>
      </c>
      <c r="N30">
        <f>VLOOKUP(B30,HIS退!B:F,5,FALSE)</f>
        <v>-16</v>
      </c>
      <c r="O30" t="str">
        <f t="shared" si="0"/>
        <v/>
      </c>
      <c r="P30" s="38">
        <f>VLOOKUP(F30,支付宝退!L:N,3,FALSE)</f>
        <v>-16</v>
      </c>
      <c r="Q30" t="str">
        <f t="shared" si="1"/>
        <v/>
      </c>
    </row>
    <row r="31" spans="1:17" ht="14.25">
      <c r="A31" s="17">
        <v>42891.785138888888</v>
      </c>
      <c r="B31" s="38">
        <v>41660</v>
      </c>
      <c r="C31" t="s">
        <v>1268</v>
      </c>
      <c r="D31" t="s">
        <v>1269</v>
      </c>
      <c r="F31" s="23" t="s">
        <v>1974</v>
      </c>
      <c r="G31" s="15">
        <v>265</v>
      </c>
      <c r="H31" t="s">
        <v>1909</v>
      </c>
      <c r="I31" t="s">
        <v>1189</v>
      </c>
      <c r="J31" t="s">
        <v>1914</v>
      </c>
      <c r="K31" t="s">
        <v>1915</v>
      </c>
      <c r="L31" t="s">
        <v>1911</v>
      </c>
      <c r="M31" t="s">
        <v>1975</v>
      </c>
      <c r="N31">
        <f>VLOOKUP(B31,HIS退!B:F,5,FALSE)</f>
        <v>-265</v>
      </c>
      <c r="O31" t="str">
        <f t="shared" si="0"/>
        <v/>
      </c>
      <c r="P31" s="38">
        <f>VLOOKUP(F31,支付宝退!L:N,3,FALSE)</f>
        <v>-265</v>
      </c>
      <c r="Q31" t="str">
        <f t="shared" si="1"/>
        <v/>
      </c>
    </row>
    <row r="32" spans="1:17" ht="14.25">
      <c r="A32" s="17">
        <v>42891.804618055554</v>
      </c>
      <c r="B32" s="38">
        <v>41727</v>
      </c>
      <c r="C32" t="s">
        <v>1271</v>
      </c>
      <c r="D32" t="s">
        <v>1272</v>
      </c>
      <c r="F32" s="23" t="s">
        <v>1976</v>
      </c>
      <c r="G32" s="15">
        <v>500</v>
      </c>
      <c r="H32" t="s">
        <v>1935</v>
      </c>
      <c r="I32" t="s">
        <v>1189</v>
      </c>
      <c r="J32" t="s">
        <v>1914</v>
      </c>
      <c r="K32" t="s">
        <v>1915</v>
      </c>
      <c r="L32" t="s">
        <v>1911</v>
      </c>
      <c r="M32" t="s">
        <v>1977</v>
      </c>
      <c r="N32">
        <f>VLOOKUP(B32,HIS退!B:F,5,FALSE)</f>
        <v>-500</v>
      </c>
      <c r="O32" t="str">
        <f t="shared" si="0"/>
        <v/>
      </c>
      <c r="P32" s="38">
        <f>VLOOKUP(F32,支付宝退!L:N,3,FALSE)</f>
        <v>-500</v>
      </c>
      <c r="Q32" t="str">
        <f t="shared" si="1"/>
        <v/>
      </c>
    </row>
    <row r="33" spans="1:17" ht="14.25">
      <c r="A33" s="17">
        <v>42891.920405092591</v>
      </c>
      <c r="B33" s="38">
        <v>42119</v>
      </c>
      <c r="C33" t="s">
        <v>1275</v>
      </c>
      <c r="D33" t="s">
        <v>1276</v>
      </c>
      <c r="F33" s="23" t="s">
        <v>1978</v>
      </c>
      <c r="G33" s="15">
        <v>300</v>
      </c>
      <c r="H33" t="s">
        <v>1935</v>
      </c>
      <c r="I33" t="s">
        <v>1189</v>
      </c>
      <c r="J33" t="s">
        <v>1914</v>
      </c>
      <c r="K33" t="s">
        <v>1915</v>
      </c>
      <c r="L33" t="s">
        <v>1911</v>
      </c>
      <c r="M33" t="s">
        <v>1979</v>
      </c>
      <c r="N33">
        <f>VLOOKUP(B33,HIS退!B:F,5,FALSE)</f>
        <v>-300</v>
      </c>
      <c r="O33" t="str">
        <f t="shared" si="0"/>
        <v/>
      </c>
      <c r="P33" s="38">
        <f>VLOOKUP(F33,支付宝退!L:N,3,FALSE)</f>
        <v>-300</v>
      </c>
      <c r="Q33" t="str">
        <f t="shared" si="1"/>
        <v/>
      </c>
    </row>
    <row r="34" spans="1:17" ht="14.25">
      <c r="A34" s="17">
        <v>42892.109525462962</v>
      </c>
      <c r="B34" s="38">
        <v>42404</v>
      </c>
      <c r="C34" t="s">
        <v>1279</v>
      </c>
      <c r="D34" t="s">
        <v>1280</v>
      </c>
      <c r="F34" s="23" t="s">
        <v>1980</v>
      </c>
      <c r="G34" s="15">
        <v>20</v>
      </c>
      <c r="H34" t="s">
        <v>1909</v>
      </c>
      <c r="I34" t="s">
        <v>1189</v>
      </c>
      <c r="J34" t="s">
        <v>1914</v>
      </c>
      <c r="K34" t="s">
        <v>1915</v>
      </c>
      <c r="L34" t="s">
        <v>1911</v>
      </c>
      <c r="M34" t="s">
        <v>1981</v>
      </c>
      <c r="N34">
        <f>VLOOKUP(B34,HIS退!B:F,5,FALSE)</f>
        <v>-20</v>
      </c>
      <c r="O34" t="str">
        <f t="shared" si="0"/>
        <v/>
      </c>
      <c r="P34" s="38">
        <f>VLOOKUP(F34,支付宝退!L:N,3,FALSE)</f>
        <v>-20</v>
      </c>
      <c r="Q34" t="str">
        <f t="shared" si="1"/>
        <v/>
      </c>
    </row>
    <row r="35" spans="1:17" ht="14.25">
      <c r="A35" s="17">
        <v>42892.395844907405</v>
      </c>
      <c r="B35" s="38">
        <v>47726</v>
      </c>
      <c r="C35" t="s">
        <v>1282</v>
      </c>
      <c r="D35" t="s">
        <v>1283</v>
      </c>
      <c r="F35" s="23" t="s">
        <v>1982</v>
      </c>
      <c r="G35" s="15">
        <v>346</v>
      </c>
      <c r="H35" t="s">
        <v>1909</v>
      </c>
      <c r="I35" t="s">
        <v>1189</v>
      </c>
      <c r="J35" t="s">
        <v>1914</v>
      </c>
      <c r="K35" t="s">
        <v>1915</v>
      </c>
      <c r="L35" t="s">
        <v>1911</v>
      </c>
      <c r="M35" t="s">
        <v>1983</v>
      </c>
      <c r="N35">
        <f>VLOOKUP(B35,HIS退!B:F,5,FALSE)</f>
        <v>-346</v>
      </c>
      <c r="O35" t="str">
        <f t="shared" si="0"/>
        <v/>
      </c>
      <c r="P35" s="38">
        <f>VLOOKUP(F35,支付宝退!L:N,3,FALSE)</f>
        <v>-346</v>
      </c>
      <c r="Q35" t="str">
        <f t="shared" si="1"/>
        <v/>
      </c>
    </row>
    <row r="36" spans="1:17" ht="14.25">
      <c r="A36" s="17">
        <v>42892.400995370372</v>
      </c>
      <c r="B36" s="38">
        <v>48146</v>
      </c>
      <c r="C36" t="s">
        <v>1286</v>
      </c>
      <c r="D36" t="s">
        <v>1287</v>
      </c>
      <c r="F36" s="23" t="s">
        <v>1984</v>
      </c>
      <c r="G36" s="15">
        <v>136</v>
      </c>
      <c r="H36" t="s">
        <v>1909</v>
      </c>
      <c r="I36" t="s">
        <v>1189</v>
      </c>
      <c r="J36" t="s">
        <v>1914</v>
      </c>
      <c r="K36" t="s">
        <v>1915</v>
      </c>
      <c r="L36" t="s">
        <v>1911</v>
      </c>
      <c r="M36" t="s">
        <v>1985</v>
      </c>
      <c r="N36">
        <f>VLOOKUP(B36,HIS退!B:F,5,FALSE)</f>
        <v>-136</v>
      </c>
      <c r="O36" t="str">
        <f t="shared" si="0"/>
        <v/>
      </c>
      <c r="P36" s="38">
        <f>VLOOKUP(F36,支付宝退!L:N,3,FALSE)</f>
        <v>-136</v>
      </c>
      <c r="Q36" t="str">
        <f t="shared" si="1"/>
        <v/>
      </c>
    </row>
    <row r="37" spans="1:17" ht="14.25">
      <c r="A37" s="17">
        <v>42892.416215277779</v>
      </c>
      <c r="B37" s="38">
        <v>49332</v>
      </c>
      <c r="C37" t="s">
        <v>1290</v>
      </c>
      <c r="D37" t="s">
        <v>1291</v>
      </c>
      <c r="F37" s="23" t="s">
        <v>1986</v>
      </c>
      <c r="G37" s="15">
        <v>690</v>
      </c>
      <c r="H37" t="s">
        <v>1909</v>
      </c>
      <c r="I37" t="s">
        <v>1189</v>
      </c>
      <c r="J37" t="s">
        <v>1914</v>
      </c>
      <c r="K37" t="s">
        <v>1915</v>
      </c>
      <c r="L37" t="s">
        <v>1911</v>
      </c>
      <c r="M37" t="s">
        <v>1987</v>
      </c>
      <c r="N37">
        <f>VLOOKUP(B37,HIS退!B:F,5,FALSE)</f>
        <v>-690</v>
      </c>
      <c r="O37" t="str">
        <f t="shared" si="0"/>
        <v/>
      </c>
      <c r="P37" s="38">
        <f>VLOOKUP(F37,支付宝退!L:N,3,FALSE)</f>
        <v>-690</v>
      </c>
      <c r="Q37" t="str">
        <f t="shared" si="1"/>
        <v/>
      </c>
    </row>
    <row r="38" spans="1:17" ht="14.25">
      <c r="A38" s="17">
        <v>42892.440011574072</v>
      </c>
      <c r="B38" s="38">
        <v>51237</v>
      </c>
      <c r="C38" t="s">
        <v>1294</v>
      </c>
      <c r="D38" t="s">
        <v>1295</v>
      </c>
      <c r="F38" s="23" t="s">
        <v>1988</v>
      </c>
      <c r="G38" s="15">
        <v>20</v>
      </c>
      <c r="H38" t="s">
        <v>1909</v>
      </c>
      <c r="I38" t="s">
        <v>1189</v>
      </c>
      <c r="J38" t="s">
        <v>1914</v>
      </c>
      <c r="K38" t="s">
        <v>1915</v>
      </c>
      <c r="L38" t="s">
        <v>1911</v>
      </c>
      <c r="M38" t="s">
        <v>1989</v>
      </c>
      <c r="N38">
        <f>VLOOKUP(B38,HIS退!B:F,5,FALSE)</f>
        <v>-20</v>
      </c>
      <c r="O38" t="str">
        <f t="shared" si="0"/>
        <v/>
      </c>
      <c r="P38" s="38">
        <f>VLOOKUP(F38,支付宝退!L:N,3,FALSE)</f>
        <v>-20</v>
      </c>
      <c r="Q38" t="str">
        <f t="shared" si="1"/>
        <v/>
      </c>
    </row>
    <row r="39" spans="1:17" ht="14.25">
      <c r="A39" s="17">
        <v>42892.440428240741</v>
      </c>
      <c r="B39" s="38">
        <v>51273</v>
      </c>
      <c r="C39" t="s">
        <v>1297</v>
      </c>
      <c r="D39" t="s">
        <v>1295</v>
      </c>
      <c r="F39" s="23" t="s">
        <v>1990</v>
      </c>
      <c r="G39" s="15">
        <v>20</v>
      </c>
      <c r="H39" t="s">
        <v>1909</v>
      </c>
      <c r="I39" t="s">
        <v>1189</v>
      </c>
      <c r="J39" t="s">
        <v>1914</v>
      </c>
      <c r="K39" t="s">
        <v>1915</v>
      </c>
      <c r="L39" t="s">
        <v>1911</v>
      </c>
      <c r="M39" t="s">
        <v>1991</v>
      </c>
      <c r="N39">
        <f>VLOOKUP(B39,HIS退!B:F,5,FALSE)</f>
        <v>-20</v>
      </c>
      <c r="O39" t="str">
        <f t="shared" si="0"/>
        <v/>
      </c>
      <c r="P39" s="38">
        <f>VLOOKUP(F39,支付宝退!L:N,3,FALSE)</f>
        <v>-20</v>
      </c>
      <c r="Q39" t="str">
        <f t="shared" si="1"/>
        <v/>
      </c>
    </row>
    <row r="40" spans="1:17" ht="14.25">
      <c r="A40" s="17">
        <v>42892.440625000003</v>
      </c>
      <c r="B40" s="38">
        <v>51296</v>
      </c>
      <c r="C40" t="s">
        <v>1297</v>
      </c>
      <c r="D40" t="s">
        <v>1295</v>
      </c>
      <c r="F40" s="23" t="s">
        <v>1992</v>
      </c>
      <c r="G40" s="15">
        <v>22</v>
      </c>
      <c r="H40" t="s">
        <v>1909</v>
      </c>
      <c r="I40" t="s">
        <v>1189</v>
      </c>
      <c r="J40" t="s">
        <v>1914</v>
      </c>
      <c r="K40" t="s">
        <v>1915</v>
      </c>
      <c r="L40" t="s">
        <v>1911</v>
      </c>
      <c r="M40" t="s">
        <v>1993</v>
      </c>
      <c r="N40">
        <f>VLOOKUP(B40,HIS退!B:F,5,FALSE)</f>
        <v>-22</v>
      </c>
      <c r="O40" t="str">
        <f t="shared" si="0"/>
        <v/>
      </c>
      <c r="P40" s="38">
        <f>VLOOKUP(F40,支付宝退!L:N,3,FALSE)</f>
        <v>-22</v>
      </c>
      <c r="Q40" t="str">
        <f t="shared" si="1"/>
        <v/>
      </c>
    </row>
    <row r="41" spans="1:17" ht="14.25">
      <c r="A41" s="17">
        <v>42892.480636574073</v>
      </c>
      <c r="B41" s="38">
        <v>54092</v>
      </c>
      <c r="C41" t="s">
        <v>1298</v>
      </c>
      <c r="D41" t="s">
        <v>1299</v>
      </c>
      <c r="F41" s="23" t="s">
        <v>1994</v>
      </c>
      <c r="G41" s="15">
        <v>50</v>
      </c>
      <c r="H41" t="s">
        <v>1909</v>
      </c>
      <c r="I41" t="s">
        <v>1189</v>
      </c>
      <c r="J41" t="s">
        <v>1914</v>
      </c>
      <c r="K41" t="s">
        <v>1915</v>
      </c>
      <c r="L41" t="s">
        <v>1911</v>
      </c>
      <c r="M41" t="s">
        <v>1995</v>
      </c>
      <c r="N41">
        <f>VLOOKUP(B41,HIS退!B:F,5,FALSE)</f>
        <v>-50</v>
      </c>
      <c r="O41" t="str">
        <f t="shared" si="0"/>
        <v/>
      </c>
      <c r="P41" s="38">
        <f>VLOOKUP(F41,支付宝退!L:N,3,FALSE)</f>
        <v>-50</v>
      </c>
      <c r="Q41" t="str">
        <f t="shared" si="1"/>
        <v/>
      </c>
    </row>
    <row r="42" spans="1:17" ht="14.25">
      <c r="A42" s="17">
        <v>42892.48300925926</v>
      </c>
      <c r="B42" s="38">
        <v>54264</v>
      </c>
      <c r="C42" t="s">
        <v>1302</v>
      </c>
      <c r="D42" t="s">
        <v>1303</v>
      </c>
      <c r="F42" s="23" t="s">
        <v>1996</v>
      </c>
      <c r="G42" s="15">
        <v>60</v>
      </c>
      <c r="H42" t="s">
        <v>1909</v>
      </c>
      <c r="I42" t="s">
        <v>1189</v>
      </c>
      <c r="J42" t="s">
        <v>1914</v>
      </c>
      <c r="K42" t="s">
        <v>1915</v>
      </c>
      <c r="L42" t="s">
        <v>1911</v>
      </c>
      <c r="M42" t="s">
        <v>1997</v>
      </c>
      <c r="N42">
        <f>VLOOKUP(B42,HIS退!B:F,5,FALSE)</f>
        <v>-60</v>
      </c>
      <c r="O42" t="str">
        <f t="shared" si="0"/>
        <v/>
      </c>
      <c r="P42" s="38">
        <f>VLOOKUP(F42,支付宝退!L:N,3,FALSE)</f>
        <v>-60</v>
      </c>
      <c r="Q42" t="str">
        <f t="shared" si="1"/>
        <v/>
      </c>
    </row>
    <row r="43" spans="1:17" ht="14.25">
      <c r="A43" s="17">
        <v>42892.493310185186</v>
      </c>
      <c r="B43" s="38">
        <v>54775</v>
      </c>
      <c r="C43" t="s">
        <v>1306</v>
      </c>
      <c r="D43" t="s">
        <v>1307</v>
      </c>
      <c r="F43" s="23" t="s">
        <v>1998</v>
      </c>
      <c r="G43" s="15">
        <v>100</v>
      </c>
      <c r="H43" t="s">
        <v>1935</v>
      </c>
      <c r="I43" t="s">
        <v>1189</v>
      </c>
      <c r="J43" t="s">
        <v>1914</v>
      </c>
      <c r="K43" t="s">
        <v>1915</v>
      </c>
      <c r="L43" t="s">
        <v>1911</v>
      </c>
      <c r="M43" t="s">
        <v>1999</v>
      </c>
      <c r="N43">
        <f>VLOOKUP(B43,HIS退!B:F,5,FALSE)</f>
        <v>-100</v>
      </c>
      <c r="O43" t="str">
        <f t="shared" si="0"/>
        <v/>
      </c>
      <c r="P43" s="38">
        <f>VLOOKUP(F43,支付宝退!L:N,3,FALSE)</f>
        <v>-100</v>
      </c>
      <c r="Q43" t="str">
        <f t="shared" si="1"/>
        <v/>
      </c>
    </row>
    <row r="44" spans="1:17" ht="14.25">
      <c r="A44" s="17">
        <v>42892.493738425925</v>
      </c>
      <c r="B44" s="38">
        <v>54809</v>
      </c>
      <c r="C44" t="s">
        <v>1310</v>
      </c>
      <c r="D44" t="s">
        <v>1307</v>
      </c>
      <c r="F44" s="23" t="s">
        <v>2000</v>
      </c>
      <c r="G44" s="15">
        <v>473</v>
      </c>
      <c r="H44" t="s">
        <v>1935</v>
      </c>
      <c r="I44" t="s">
        <v>1189</v>
      </c>
      <c r="J44" t="s">
        <v>1914</v>
      </c>
      <c r="K44" t="s">
        <v>1915</v>
      </c>
      <c r="L44" t="s">
        <v>1911</v>
      </c>
      <c r="M44" t="s">
        <v>2001</v>
      </c>
      <c r="N44">
        <f>VLOOKUP(B44,HIS退!B:F,5,FALSE)</f>
        <v>-473</v>
      </c>
      <c r="O44" t="str">
        <f t="shared" si="0"/>
        <v/>
      </c>
      <c r="P44" s="38">
        <f>VLOOKUP(F44,支付宝退!L:N,3,FALSE)</f>
        <v>-473</v>
      </c>
      <c r="Q44" t="str">
        <f t="shared" si="1"/>
        <v/>
      </c>
    </row>
    <row r="45" spans="1:17" ht="14.25">
      <c r="A45" s="17">
        <v>42892.511076388888</v>
      </c>
      <c r="B45" s="38">
        <v>55531</v>
      </c>
      <c r="C45" t="s">
        <v>1311</v>
      </c>
      <c r="D45" t="s">
        <v>1312</v>
      </c>
      <c r="F45" s="23" t="s">
        <v>2002</v>
      </c>
      <c r="G45" s="15">
        <v>750</v>
      </c>
      <c r="H45" t="s">
        <v>1935</v>
      </c>
      <c r="I45" t="s">
        <v>1189</v>
      </c>
      <c r="J45" t="s">
        <v>1914</v>
      </c>
      <c r="K45" t="s">
        <v>1915</v>
      </c>
      <c r="L45" t="s">
        <v>1911</v>
      </c>
      <c r="M45" t="s">
        <v>2003</v>
      </c>
      <c r="N45">
        <f>VLOOKUP(B45,HIS退!B:F,5,FALSE)</f>
        <v>-750</v>
      </c>
      <c r="O45" t="str">
        <f t="shared" si="0"/>
        <v/>
      </c>
      <c r="P45" s="38">
        <f>VLOOKUP(F45,支付宝退!L:N,3,FALSE)</f>
        <v>-750</v>
      </c>
      <c r="Q45" t="str">
        <f t="shared" si="1"/>
        <v/>
      </c>
    </row>
    <row r="46" spans="1:17" ht="14.25">
      <c r="A46" s="17">
        <v>42892.542847222219</v>
      </c>
      <c r="B46" s="38">
        <v>56049</v>
      </c>
      <c r="C46" t="s">
        <v>1315</v>
      </c>
      <c r="D46" t="s">
        <v>1312</v>
      </c>
      <c r="F46" s="23" t="s">
        <v>2004</v>
      </c>
      <c r="G46" s="15">
        <v>45</v>
      </c>
      <c r="H46" t="s">
        <v>1909</v>
      </c>
      <c r="I46" t="s">
        <v>1189</v>
      </c>
      <c r="J46" t="s">
        <v>1914</v>
      </c>
      <c r="K46" t="s">
        <v>1915</v>
      </c>
      <c r="L46" t="s">
        <v>1911</v>
      </c>
      <c r="M46" t="s">
        <v>2005</v>
      </c>
      <c r="N46">
        <f>VLOOKUP(B46,HIS退!B:F,5,FALSE)</f>
        <v>-45</v>
      </c>
      <c r="O46" t="str">
        <f t="shared" si="0"/>
        <v/>
      </c>
      <c r="P46" s="38">
        <f>VLOOKUP(F46,支付宝退!L:N,3,FALSE)</f>
        <v>-45</v>
      </c>
      <c r="Q46" t="str">
        <f t="shared" si="1"/>
        <v/>
      </c>
    </row>
    <row r="47" spans="1:17" ht="14.25">
      <c r="A47" s="17">
        <v>42892.548946759256</v>
      </c>
      <c r="B47" s="38">
        <v>56105</v>
      </c>
      <c r="C47" t="s">
        <v>1316</v>
      </c>
      <c r="D47" t="s">
        <v>1317</v>
      </c>
      <c r="F47" s="23" t="s">
        <v>2006</v>
      </c>
      <c r="G47" s="15">
        <v>200</v>
      </c>
      <c r="H47" t="s">
        <v>1909</v>
      </c>
      <c r="I47" t="s">
        <v>1189</v>
      </c>
      <c r="J47" t="s">
        <v>1914</v>
      </c>
      <c r="K47" t="s">
        <v>1915</v>
      </c>
      <c r="L47" t="s">
        <v>1911</v>
      </c>
      <c r="M47" t="s">
        <v>2007</v>
      </c>
      <c r="N47">
        <f>VLOOKUP(B47,HIS退!B:F,5,FALSE)</f>
        <v>-200</v>
      </c>
      <c r="O47" t="str">
        <f t="shared" si="0"/>
        <v/>
      </c>
      <c r="P47" s="38">
        <f>VLOOKUP(F47,支付宝退!L:N,3,FALSE)</f>
        <v>-200</v>
      </c>
      <c r="Q47" t="str">
        <f t="shared" si="1"/>
        <v/>
      </c>
    </row>
    <row r="48" spans="1:17" ht="14.25">
      <c r="A48" s="17">
        <v>42892.549421296295</v>
      </c>
      <c r="B48" s="38">
        <v>56107</v>
      </c>
      <c r="C48" t="s">
        <v>1320</v>
      </c>
      <c r="D48" t="s">
        <v>1321</v>
      </c>
      <c r="F48" s="23" t="s">
        <v>2008</v>
      </c>
      <c r="G48" s="15">
        <v>200</v>
      </c>
      <c r="H48" t="s">
        <v>1909</v>
      </c>
      <c r="I48" t="s">
        <v>1189</v>
      </c>
      <c r="J48" t="s">
        <v>1914</v>
      </c>
      <c r="K48" t="s">
        <v>1915</v>
      </c>
      <c r="L48" t="s">
        <v>1911</v>
      </c>
      <c r="M48" t="s">
        <v>2009</v>
      </c>
      <c r="N48">
        <f>VLOOKUP(B48,HIS退!B:F,5,FALSE)</f>
        <v>-200</v>
      </c>
      <c r="O48" t="str">
        <f t="shared" si="0"/>
        <v/>
      </c>
      <c r="P48" s="38">
        <f>VLOOKUP(F48,支付宝退!L:N,3,FALSE)</f>
        <v>-200</v>
      </c>
      <c r="Q48" t="str">
        <f t="shared" si="1"/>
        <v/>
      </c>
    </row>
    <row r="49" spans="1:17" ht="14.25">
      <c r="A49" s="17">
        <v>42892.60601851852</v>
      </c>
      <c r="B49" s="38">
        <v>57446</v>
      </c>
      <c r="C49" t="s">
        <v>1323</v>
      </c>
      <c r="D49" t="s">
        <v>1324</v>
      </c>
      <c r="F49" s="23" t="s">
        <v>2010</v>
      </c>
      <c r="G49" s="15">
        <v>211</v>
      </c>
      <c r="H49" t="s">
        <v>1909</v>
      </c>
      <c r="I49" t="s">
        <v>1189</v>
      </c>
      <c r="J49" t="s">
        <v>1914</v>
      </c>
      <c r="K49" t="s">
        <v>1915</v>
      </c>
      <c r="L49" t="s">
        <v>1911</v>
      </c>
      <c r="M49" t="s">
        <v>2011</v>
      </c>
      <c r="N49">
        <f>VLOOKUP(B49,HIS退!B:F,5,FALSE)</f>
        <v>-211</v>
      </c>
      <c r="O49" t="str">
        <f t="shared" si="0"/>
        <v/>
      </c>
      <c r="P49" s="38">
        <f>VLOOKUP(F49,支付宝退!L:N,3,FALSE)</f>
        <v>-211</v>
      </c>
      <c r="Q49" t="str">
        <f t="shared" si="1"/>
        <v/>
      </c>
    </row>
    <row r="50" spans="1:17" ht="14.25">
      <c r="A50" s="17">
        <v>42892.624861111108</v>
      </c>
      <c r="B50" s="38">
        <v>58528</v>
      </c>
      <c r="C50" t="s">
        <v>1326</v>
      </c>
      <c r="D50" t="s">
        <v>1327</v>
      </c>
      <c r="F50" s="23" t="s">
        <v>2012</v>
      </c>
      <c r="G50" s="15">
        <v>100</v>
      </c>
      <c r="H50" t="s">
        <v>1909</v>
      </c>
      <c r="I50" t="s">
        <v>1189</v>
      </c>
      <c r="J50" t="s">
        <v>1914</v>
      </c>
      <c r="K50" t="s">
        <v>1915</v>
      </c>
      <c r="L50" t="s">
        <v>1911</v>
      </c>
      <c r="M50" t="s">
        <v>2013</v>
      </c>
      <c r="N50">
        <f>VLOOKUP(B50,HIS退!B:F,5,FALSE)</f>
        <v>-100</v>
      </c>
      <c r="O50" t="str">
        <f t="shared" si="0"/>
        <v/>
      </c>
      <c r="P50" s="38">
        <f>VLOOKUP(F50,支付宝退!L:N,3,FALSE)</f>
        <v>-100</v>
      </c>
      <c r="Q50" t="str">
        <f t="shared" si="1"/>
        <v/>
      </c>
    </row>
    <row r="51" spans="1:17" ht="14.25">
      <c r="A51" s="17">
        <v>42892.669756944444</v>
      </c>
      <c r="B51" s="38">
        <v>61110</v>
      </c>
      <c r="C51" t="s">
        <v>1330</v>
      </c>
      <c r="D51" t="s">
        <v>1272</v>
      </c>
      <c r="F51" s="23" t="s">
        <v>2014</v>
      </c>
      <c r="G51" s="15">
        <v>10</v>
      </c>
      <c r="H51" t="s">
        <v>1935</v>
      </c>
      <c r="I51" t="s">
        <v>1189</v>
      </c>
      <c r="J51" t="s">
        <v>1914</v>
      </c>
      <c r="K51" t="s">
        <v>1915</v>
      </c>
      <c r="L51" t="s">
        <v>1911</v>
      </c>
      <c r="M51" t="s">
        <v>2015</v>
      </c>
      <c r="N51">
        <f>VLOOKUP(B51,HIS退!B:F,5,FALSE)</f>
        <v>-10</v>
      </c>
      <c r="O51" t="str">
        <f t="shared" si="0"/>
        <v/>
      </c>
      <c r="P51" s="38">
        <f>VLOOKUP(F51,支付宝退!L:N,3,FALSE)</f>
        <v>-10</v>
      </c>
      <c r="Q51" t="str">
        <f t="shared" si="1"/>
        <v/>
      </c>
    </row>
    <row r="52" spans="1:17" ht="14.25">
      <c r="A52" s="17">
        <v>42892.678182870368</v>
      </c>
      <c r="B52" s="38">
        <v>61475</v>
      </c>
      <c r="C52" t="s">
        <v>1331</v>
      </c>
      <c r="D52" t="s">
        <v>1332</v>
      </c>
      <c r="F52" s="23" t="s">
        <v>2016</v>
      </c>
      <c r="G52" s="15">
        <v>100</v>
      </c>
      <c r="H52" t="s">
        <v>1909</v>
      </c>
      <c r="I52" t="s">
        <v>1189</v>
      </c>
      <c r="J52" t="s">
        <v>1914</v>
      </c>
      <c r="K52" t="s">
        <v>1915</v>
      </c>
      <c r="L52" t="s">
        <v>1911</v>
      </c>
      <c r="M52" t="s">
        <v>2017</v>
      </c>
      <c r="N52">
        <f>VLOOKUP(B52,HIS退!B:F,5,FALSE)</f>
        <v>-100</v>
      </c>
      <c r="O52" t="str">
        <f t="shared" si="0"/>
        <v/>
      </c>
      <c r="P52" s="38">
        <f>VLOOKUP(F52,支付宝退!L:N,3,FALSE)</f>
        <v>-100</v>
      </c>
      <c r="Q52" t="str">
        <f t="shared" si="1"/>
        <v/>
      </c>
    </row>
    <row r="53" spans="1:17" ht="14.25">
      <c r="A53" s="17">
        <v>42892.686354166668</v>
      </c>
      <c r="B53" s="38">
        <v>61803</v>
      </c>
      <c r="C53" t="s">
        <v>1335</v>
      </c>
      <c r="D53" t="s">
        <v>1336</v>
      </c>
      <c r="F53" s="23" t="s">
        <v>2018</v>
      </c>
      <c r="G53" s="15">
        <v>10</v>
      </c>
      <c r="H53" t="s">
        <v>1909</v>
      </c>
      <c r="I53" t="s">
        <v>1189</v>
      </c>
      <c r="J53" t="s">
        <v>1914</v>
      </c>
      <c r="K53" t="s">
        <v>1915</v>
      </c>
      <c r="L53" t="s">
        <v>1911</v>
      </c>
      <c r="M53" t="s">
        <v>2019</v>
      </c>
      <c r="N53">
        <f>VLOOKUP(B53,HIS退!B:F,5,FALSE)</f>
        <v>-10</v>
      </c>
      <c r="O53" t="str">
        <f t="shared" si="0"/>
        <v/>
      </c>
      <c r="P53" s="38">
        <f>VLOOKUP(F53,支付宝退!L:N,3,FALSE)</f>
        <v>-10</v>
      </c>
      <c r="Q53" t="str">
        <f t="shared" si="1"/>
        <v/>
      </c>
    </row>
    <row r="54" spans="1:17" ht="14.25">
      <c r="A54" s="17">
        <v>42892.686990740738</v>
      </c>
      <c r="B54" s="38">
        <v>61828</v>
      </c>
      <c r="C54" t="s">
        <v>1339</v>
      </c>
      <c r="D54" t="s">
        <v>1336</v>
      </c>
      <c r="F54" s="23" t="s">
        <v>2020</v>
      </c>
      <c r="G54" s="15">
        <v>10</v>
      </c>
      <c r="H54" t="s">
        <v>1909</v>
      </c>
      <c r="I54" t="s">
        <v>1189</v>
      </c>
      <c r="J54" t="s">
        <v>1914</v>
      </c>
      <c r="K54" t="s">
        <v>1915</v>
      </c>
      <c r="L54" t="s">
        <v>1911</v>
      </c>
      <c r="M54" t="s">
        <v>2021</v>
      </c>
      <c r="N54">
        <f>VLOOKUP(B54,HIS退!B:F,5,FALSE)</f>
        <v>-10</v>
      </c>
      <c r="O54" t="str">
        <f t="shared" si="0"/>
        <v/>
      </c>
      <c r="P54" s="38">
        <f>VLOOKUP(F54,支付宝退!L:N,3,FALSE)</f>
        <v>-10</v>
      </c>
      <c r="Q54" t="str">
        <f t="shared" si="1"/>
        <v/>
      </c>
    </row>
    <row r="55" spans="1:17" ht="14.25">
      <c r="A55" s="17">
        <v>42892.687372685185</v>
      </c>
      <c r="B55" s="38">
        <v>61837</v>
      </c>
      <c r="C55" t="s">
        <v>1340</v>
      </c>
      <c r="D55" t="s">
        <v>1336</v>
      </c>
      <c r="F55" s="23" t="s">
        <v>2022</v>
      </c>
      <c r="G55" s="15">
        <v>194</v>
      </c>
      <c r="H55" t="s">
        <v>1909</v>
      </c>
      <c r="I55" t="s">
        <v>1189</v>
      </c>
      <c r="J55" t="s">
        <v>1914</v>
      </c>
      <c r="K55" t="s">
        <v>1915</v>
      </c>
      <c r="L55" t="s">
        <v>1911</v>
      </c>
      <c r="M55" t="s">
        <v>2023</v>
      </c>
      <c r="N55">
        <f>VLOOKUP(B55,HIS退!B:F,5,FALSE)</f>
        <v>-194</v>
      </c>
      <c r="O55" t="str">
        <f t="shared" si="0"/>
        <v/>
      </c>
      <c r="P55" s="38">
        <f>VLOOKUP(F55,支付宝退!L:N,3,FALSE)</f>
        <v>-194</v>
      </c>
      <c r="Q55" t="str">
        <f t="shared" si="1"/>
        <v/>
      </c>
    </row>
    <row r="56" spans="1:17" ht="14.25">
      <c r="A56" s="17">
        <v>42892.69940972222</v>
      </c>
      <c r="B56" s="38">
        <v>62419</v>
      </c>
      <c r="C56" t="s">
        <v>1341</v>
      </c>
      <c r="D56" t="s">
        <v>1342</v>
      </c>
      <c r="F56" s="23" t="s">
        <v>2024</v>
      </c>
      <c r="G56" s="15">
        <v>74</v>
      </c>
      <c r="H56" t="s">
        <v>1935</v>
      </c>
      <c r="I56" t="s">
        <v>1189</v>
      </c>
      <c r="J56" t="s">
        <v>1914</v>
      </c>
      <c r="K56" t="s">
        <v>1915</v>
      </c>
      <c r="L56" t="s">
        <v>1911</v>
      </c>
      <c r="M56" t="s">
        <v>2025</v>
      </c>
      <c r="N56">
        <f>VLOOKUP(B56,HIS退!B:F,5,FALSE)</f>
        <v>-74</v>
      </c>
      <c r="O56" t="str">
        <f t="shared" si="0"/>
        <v/>
      </c>
      <c r="P56" s="38">
        <f>VLOOKUP(F56,支付宝退!L:N,3,FALSE)</f>
        <v>-74</v>
      </c>
      <c r="Q56" t="str">
        <f t="shared" si="1"/>
        <v/>
      </c>
    </row>
    <row r="57" spans="1:17" ht="14.25">
      <c r="A57" s="17">
        <v>42892.703449074077</v>
      </c>
      <c r="B57" s="38">
        <v>62564</v>
      </c>
      <c r="C57" t="s">
        <v>1345</v>
      </c>
      <c r="D57" t="s">
        <v>1346</v>
      </c>
      <c r="F57" s="23" t="s">
        <v>2026</v>
      </c>
      <c r="G57" s="15">
        <v>1280</v>
      </c>
      <c r="H57" t="s">
        <v>1909</v>
      </c>
      <c r="I57" t="s">
        <v>1189</v>
      </c>
      <c r="J57" t="s">
        <v>1914</v>
      </c>
      <c r="K57" t="s">
        <v>1915</v>
      </c>
      <c r="L57" t="s">
        <v>1911</v>
      </c>
      <c r="M57" t="s">
        <v>2027</v>
      </c>
      <c r="N57">
        <f>VLOOKUP(B57,HIS退!B:F,5,FALSE)</f>
        <v>-1280</v>
      </c>
      <c r="O57" t="str">
        <f t="shared" si="0"/>
        <v/>
      </c>
      <c r="P57" s="38">
        <f>VLOOKUP(F57,支付宝退!L:N,3,FALSE)</f>
        <v>-1280</v>
      </c>
      <c r="Q57" t="str">
        <f t="shared" si="1"/>
        <v/>
      </c>
    </row>
    <row r="58" spans="1:17" ht="14.25">
      <c r="A58" s="17">
        <v>42892.709814814814</v>
      </c>
      <c r="B58" s="38">
        <v>62768</v>
      </c>
      <c r="C58" t="s">
        <v>1349</v>
      </c>
      <c r="D58" t="s">
        <v>1350</v>
      </c>
      <c r="F58" s="23" t="s">
        <v>2028</v>
      </c>
      <c r="G58" s="15">
        <v>120</v>
      </c>
      <c r="H58" t="s">
        <v>1935</v>
      </c>
      <c r="I58" t="s">
        <v>1189</v>
      </c>
      <c r="J58" t="s">
        <v>1914</v>
      </c>
      <c r="K58" t="s">
        <v>1915</v>
      </c>
      <c r="L58" t="s">
        <v>1911</v>
      </c>
      <c r="M58" t="s">
        <v>2029</v>
      </c>
      <c r="N58">
        <f>VLOOKUP(B58,HIS退!B:F,5,FALSE)</f>
        <v>-120</v>
      </c>
      <c r="O58" t="str">
        <f t="shared" si="0"/>
        <v/>
      </c>
      <c r="P58" s="38">
        <f>VLOOKUP(F58,支付宝退!L:N,3,FALSE)</f>
        <v>-120</v>
      </c>
      <c r="Q58" t="str">
        <f t="shared" si="1"/>
        <v/>
      </c>
    </row>
    <row r="59" spans="1:17" ht="14.25">
      <c r="A59" s="17">
        <v>42892.711481481485</v>
      </c>
      <c r="B59" s="38">
        <v>62829</v>
      </c>
      <c r="C59" t="s">
        <v>1353</v>
      </c>
      <c r="D59" t="s">
        <v>1354</v>
      </c>
      <c r="F59" s="23" t="s">
        <v>2030</v>
      </c>
      <c r="G59" s="15">
        <v>55</v>
      </c>
      <c r="H59" t="s">
        <v>1909</v>
      </c>
      <c r="I59" t="s">
        <v>1189</v>
      </c>
      <c r="J59" t="s">
        <v>1914</v>
      </c>
      <c r="K59" t="s">
        <v>1915</v>
      </c>
      <c r="L59" t="s">
        <v>1911</v>
      </c>
      <c r="M59" t="s">
        <v>2031</v>
      </c>
      <c r="N59">
        <f>VLOOKUP(B59,HIS退!B:F,5,FALSE)</f>
        <v>-55</v>
      </c>
      <c r="O59" t="str">
        <f t="shared" si="0"/>
        <v/>
      </c>
      <c r="P59" s="38">
        <f>VLOOKUP(F59,支付宝退!L:N,3,FALSE)</f>
        <v>-55</v>
      </c>
      <c r="Q59" t="str">
        <f t="shared" si="1"/>
        <v/>
      </c>
    </row>
    <row r="60" spans="1:17" ht="14.25">
      <c r="A60" s="17">
        <v>42892.72084490741</v>
      </c>
      <c r="B60" s="38">
        <v>63104</v>
      </c>
      <c r="C60" t="s">
        <v>1357</v>
      </c>
      <c r="D60" t="s">
        <v>1358</v>
      </c>
      <c r="F60" s="23" t="s">
        <v>2032</v>
      </c>
      <c r="G60" s="15">
        <v>2000</v>
      </c>
      <c r="H60" t="s">
        <v>1909</v>
      </c>
      <c r="I60" t="s">
        <v>1189</v>
      </c>
      <c r="J60" t="s">
        <v>1914</v>
      </c>
      <c r="K60" t="s">
        <v>1915</v>
      </c>
      <c r="L60" t="s">
        <v>1911</v>
      </c>
      <c r="M60" t="s">
        <v>2033</v>
      </c>
      <c r="N60">
        <f>VLOOKUP(B60,HIS退!B:F,5,FALSE)</f>
        <v>-2000</v>
      </c>
      <c r="O60" t="str">
        <f t="shared" si="0"/>
        <v/>
      </c>
      <c r="P60" s="38">
        <f>VLOOKUP(F60,支付宝退!L:N,3,FALSE)</f>
        <v>-2000</v>
      </c>
      <c r="Q60" t="str">
        <f t="shared" si="1"/>
        <v/>
      </c>
    </row>
    <row r="61" spans="1:17" ht="14.25">
      <c r="A61" s="17">
        <v>42892.748344907406</v>
      </c>
      <c r="B61" s="38">
        <v>63616</v>
      </c>
      <c r="C61" t="s">
        <v>1361</v>
      </c>
      <c r="D61" t="s">
        <v>1362</v>
      </c>
      <c r="F61" s="23" t="s">
        <v>2034</v>
      </c>
      <c r="G61" s="15">
        <v>996</v>
      </c>
      <c r="H61" t="s">
        <v>1909</v>
      </c>
      <c r="I61" t="s">
        <v>1189</v>
      </c>
      <c r="J61" t="s">
        <v>1914</v>
      </c>
      <c r="K61" t="s">
        <v>1915</v>
      </c>
      <c r="L61" t="s">
        <v>1911</v>
      </c>
      <c r="M61" t="s">
        <v>2035</v>
      </c>
      <c r="N61">
        <f>VLOOKUP(B61,HIS退!B:F,5,FALSE)</f>
        <v>-996</v>
      </c>
      <c r="O61" t="str">
        <f t="shared" si="0"/>
        <v/>
      </c>
      <c r="P61" s="38">
        <f>VLOOKUP(F61,支付宝退!L:N,3,FALSE)</f>
        <v>-996</v>
      </c>
      <c r="Q61" t="str">
        <f t="shared" si="1"/>
        <v/>
      </c>
    </row>
    <row r="62" spans="1:17" ht="14.25">
      <c r="A62" s="17">
        <v>42892.766250000001</v>
      </c>
      <c r="B62" s="38">
        <v>63762</v>
      </c>
      <c r="C62" t="s">
        <v>1364</v>
      </c>
      <c r="D62" t="s">
        <v>1365</v>
      </c>
      <c r="F62" s="23" t="s">
        <v>2036</v>
      </c>
      <c r="G62" s="15">
        <v>3000</v>
      </c>
      <c r="H62" t="s">
        <v>1935</v>
      </c>
      <c r="I62" t="s">
        <v>1189</v>
      </c>
      <c r="J62" t="s">
        <v>1914</v>
      </c>
      <c r="K62" t="s">
        <v>1915</v>
      </c>
      <c r="L62" t="s">
        <v>1911</v>
      </c>
      <c r="M62" t="s">
        <v>2037</v>
      </c>
      <c r="N62">
        <f>VLOOKUP(B62,HIS退!B:F,5,FALSE)</f>
        <v>-3000</v>
      </c>
      <c r="O62" t="str">
        <f t="shared" si="0"/>
        <v/>
      </c>
      <c r="P62" s="38">
        <f>VLOOKUP(F62,支付宝退!L:N,3,FALSE)</f>
        <v>-3000</v>
      </c>
      <c r="Q62" t="str">
        <f t="shared" si="1"/>
        <v/>
      </c>
    </row>
    <row r="63" spans="1:17" ht="14.25">
      <c r="A63" s="17">
        <v>42892.771099537036</v>
      </c>
      <c r="B63" s="38">
        <v>63780</v>
      </c>
      <c r="C63" t="s">
        <v>1368</v>
      </c>
      <c r="D63" t="s">
        <v>1369</v>
      </c>
      <c r="F63" s="23" t="s">
        <v>2038</v>
      </c>
      <c r="G63" s="15">
        <v>1</v>
      </c>
      <c r="H63" t="s">
        <v>1935</v>
      </c>
      <c r="I63" t="s">
        <v>1189</v>
      </c>
      <c r="J63" t="s">
        <v>1914</v>
      </c>
      <c r="K63" t="s">
        <v>1915</v>
      </c>
      <c r="L63" t="s">
        <v>1911</v>
      </c>
      <c r="M63" t="s">
        <v>2039</v>
      </c>
      <c r="N63">
        <f>VLOOKUP(B63,HIS退!B:F,5,FALSE)</f>
        <v>-1</v>
      </c>
      <c r="O63" t="str">
        <f t="shared" si="0"/>
        <v/>
      </c>
      <c r="P63" s="38">
        <f>VLOOKUP(F63,支付宝退!L:N,3,FALSE)</f>
        <v>-1</v>
      </c>
      <c r="Q63" t="str">
        <f t="shared" si="1"/>
        <v/>
      </c>
    </row>
    <row r="64" spans="1:17" ht="14.25">
      <c r="A64" s="17">
        <v>42892.829629629632</v>
      </c>
      <c r="B64" s="38">
        <v>63997</v>
      </c>
      <c r="C64" t="s">
        <v>1372</v>
      </c>
      <c r="D64" t="s">
        <v>1373</v>
      </c>
      <c r="F64" s="23" t="s">
        <v>2040</v>
      </c>
      <c r="G64" s="15">
        <v>50</v>
      </c>
      <c r="H64" t="s">
        <v>1909</v>
      </c>
      <c r="I64" t="s">
        <v>1189</v>
      </c>
      <c r="J64" t="s">
        <v>1914</v>
      </c>
      <c r="K64" t="s">
        <v>1915</v>
      </c>
      <c r="L64" t="s">
        <v>1911</v>
      </c>
      <c r="M64" t="s">
        <v>2041</v>
      </c>
      <c r="N64">
        <f>VLOOKUP(B64,HIS退!B:F,5,FALSE)</f>
        <v>-50</v>
      </c>
      <c r="O64" t="str">
        <f t="shared" si="0"/>
        <v/>
      </c>
      <c r="P64" s="38">
        <f>VLOOKUP(F64,支付宝退!L:N,3,FALSE)</f>
        <v>-50</v>
      </c>
      <c r="Q64" t="str">
        <f t="shared" si="1"/>
        <v/>
      </c>
    </row>
    <row r="65" spans="1:17" ht="14.25">
      <c r="A65" s="17">
        <v>42892.883252314816</v>
      </c>
      <c r="B65" s="38">
        <v>64162</v>
      </c>
      <c r="C65" t="s">
        <v>1376</v>
      </c>
      <c r="D65" t="s">
        <v>1377</v>
      </c>
      <c r="F65" s="23" t="s">
        <v>2042</v>
      </c>
      <c r="G65" s="15">
        <v>94</v>
      </c>
      <c r="H65" t="s">
        <v>1935</v>
      </c>
      <c r="I65" t="s">
        <v>1189</v>
      </c>
      <c r="J65" t="s">
        <v>1914</v>
      </c>
      <c r="K65" t="s">
        <v>1915</v>
      </c>
      <c r="L65" t="s">
        <v>1911</v>
      </c>
      <c r="M65" t="s">
        <v>2043</v>
      </c>
      <c r="N65">
        <f>VLOOKUP(B65,HIS退!B:F,5,FALSE)</f>
        <v>-94</v>
      </c>
      <c r="O65" t="str">
        <f t="shared" si="0"/>
        <v/>
      </c>
      <c r="P65" s="38">
        <f>VLOOKUP(F65,支付宝退!L:N,3,FALSE)</f>
        <v>-94</v>
      </c>
      <c r="Q65" t="str">
        <f t="shared" si="1"/>
        <v/>
      </c>
    </row>
    <row r="66" spans="1:17" ht="14.25">
      <c r="A66" s="17">
        <v>42892.920335648145</v>
      </c>
      <c r="B66" s="38">
        <v>64227</v>
      </c>
      <c r="C66" t="s">
        <v>1380</v>
      </c>
      <c r="D66" t="s">
        <v>1381</v>
      </c>
      <c r="F66" s="23" t="s">
        <v>2044</v>
      </c>
      <c r="G66" s="15">
        <v>9</v>
      </c>
      <c r="H66" t="s">
        <v>1935</v>
      </c>
      <c r="I66" t="s">
        <v>1189</v>
      </c>
      <c r="J66" t="s">
        <v>1914</v>
      </c>
      <c r="K66" t="s">
        <v>1915</v>
      </c>
      <c r="L66" t="s">
        <v>1911</v>
      </c>
      <c r="M66" t="s">
        <v>2045</v>
      </c>
      <c r="N66">
        <f>VLOOKUP(B66,HIS退!B:F,5,FALSE)</f>
        <v>-9</v>
      </c>
      <c r="O66" t="str">
        <f t="shared" ref="O66:O129" si="2">IF(N66=G66*-1,"",1)</f>
        <v/>
      </c>
      <c r="P66" s="38">
        <f>VLOOKUP(F66,支付宝退!L:N,3,FALSE)</f>
        <v>-9</v>
      </c>
      <c r="Q66" t="str">
        <f t="shared" ref="Q66:Q129" si="3">IF(P66=G66*-1,"",1)</f>
        <v/>
      </c>
    </row>
    <row r="67" spans="1:17" ht="14.25">
      <c r="A67" s="17">
        <v>42893.337384259263</v>
      </c>
      <c r="B67" s="38">
        <v>65523</v>
      </c>
      <c r="C67" t="s">
        <v>1383</v>
      </c>
      <c r="D67" t="s">
        <v>1384</v>
      </c>
      <c r="F67" s="23" t="s">
        <v>2046</v>
      </c>
      <c r="G67" s="15">
        <v>1000</v>
      </c>
      <c r="H67" t="s">
        <v>1935</v>
      </c>
      <c r="I67" t="s">
        <v>1189</v>
      </c>
      <c r="J67" t="s">
        <v>1914</v>
      </c>
      <c r="K67" t="s">
        <v>1915</v>
      </c>
      <c r="L67" t="s">
        <v>1911</v>
      </c>
      <c r="M67" t="s">
        <v>2047</v>
      </c>
      <c r="N67">
        <f>VLOOKUP(B67,HIS退!B:F,5,FALSE)</f>
        <v>-1000</v>
      </c>
      <c r="O67" t="str">
        <f t="shared" si="2"/>
        <v/>
      </c>
      <c r="P67" s="38">
        <f>VLOOKUP(F67,支付宝退!L:N,3,FALSE)</f>
        <v>-1000</v>
      </c>
      <c r="Q67" t="str">
        <f t="shared" si="3"/>
        <v/>
      </c>
    </row>
    <row r="68" spans="1:17" ht="14.25">
      <c r="A68" s="17">
        <v>42893.342534722222</v>
      </c>
      <c r="B68" s="38">
        <v>65782</v>
      </c>
      <c r="C68" t="s">
        <v>1387</v>
      </c>
      <c r="D68" t="s">
        <v>1388</v>
      </c>
      <c r="F68" s="23" t="s">
        <v>2048</v>
      </c>
      <c r="G68" s="15">
        <v>20</v>
      </c>
      <c r="H68" t="s">
        <v>1909</v>
      </c>
      <c r="I68" t="s">
        <v>1189</v>
      </c>
      <c r="J68" t="s">
        <v>1914</v>
      </c>
      <c r="K68" t="s">
        <v>1915</v>
      </c>
      <c r="L68" t="s">
        <v>1911</v>
      </c>
      <c r="M68" t="s">
        <v>2049</v>
      </c>
      <c r="N68">
        <f>VLOOKUP(B68,HIS退!B:F,5,FALSE)</f>
        <v>-20</v>
      </c>
      <c r="O68" t="str">
        <f t="shared" si="2"/>
        <v/>
      </c>
      <c r="P68" s="38">
        <f>VLOOKUP(F68,支付宝退!L:N,3,FALSE)</f>
        <v>-20</v>
      </c>
      <c r="Q68" t="str">
        <f t="shared" si="3"/>
        <v/>
      </c>
    </row>
    <row r="69" spans="1:17" ht="14.25">
      <c r="A69" s="17">
        <v>42893.391111111108</v>
      </c>
      <c r="B69" s="38">
        <v>69321</v>
      </c>
      <c r="C69" t="s">
        <v>1391</v>
      </c>
      <c r="D69" t="s">
        <v>1392</v>
      </c>
      <c r="F69" s="23" t="s">
        <v>2050</v>
      </c>
      <c r="G69" s="15">
        <v>1000</v>
      </c>
      <c r="H69" t="s">
        <v>1909</v>
      </c>
      <c r="I69" t="s">
        <v>1189</v>
      </c>
      <c r="J69" t="s">
        <v>1914</v>
      </c>
      <c r="K69" t="s">
        <v>1915</v>
      </c>
      <c r="L69" t="s">
        <v>1911</v>
      </c>
      <c r="M69" t="s">
        <v>2051</v>
      </c>
      <c r="N69">
        <f>VLOOKUP(B69,HIS退!B:F,5,FALSE)</f>
        <v>-1000</v>
      </c>
      <c r="O69" t="str">
        <f t="shared" si="2"/>
        <v/>
      </c>
      <c r="P69" s="38">
        <f>VLOOKUP(F69,支付宝退!L:N,3,FALSE)</f>
        <v>-1000</v>
      </c>
      <c r="Q69" t="str">
        <f t="shared" si="3"/>
        <v/>
      </c>
    </row>
    <row r="70" spans="1:17" ht="14.25">
      <c r="A70" s="17">
        <v>42893.440763888888</v>
      </c>
      <c r="B70" s="38">
        <v>73097</v>
      </c>
      <c r="C70" t="s">
        <v>1394</v>
      </c>
      <c r="D70" t="s">
        <v>1395</v>
      </c>
      <c r="F70" s="23" t="s">
        <v>2052</v>
      </c>
      <c r="G70" s="15">
        <v>410</v>
      </c>
      <c r="H70" t="s">
        <v>1935</v>
      </c>
      <c r="I70" t="s">
        <v>1189</v>
      </c>
      <c r="J70" t="s">
        <v>1914</v>
      </c>
      <c r="K70" t="s">
        <v>1915</v>
      </c>
      <c r="L70" t="s">
        <v>1911</v>
      </c>
      <c r="M70" t="s">
        <v>2053</v>
      </c>
      <c r="N70">
        <f>VLOOKUP(B70,HIS退!B:F,5,FALSE)</f>
        <v>-410</v>
      </c>
      <c r="O70" t="str">
        <f t="shared" si="2"/>
        <v/>
      </c>
      <c r="P70" s="38">
        <f>VLOOKUP(F70,支付宝退!L:N,3,FALSE)</f>
        <v>-410</v>
      </c>
      <c r="Q70" t="str">
        <f t="shared" si="3"/>
        <v/>
      </c>
    </row>
    <row r="71" spans="1:17" ht="14.25">
      <c r="A71" s="17">
        <v>42893.466608796298</v>
      </c>
      <c r="B71" s="38">
        <v>74790</v>
      </c>
      <c r="C71" t="s">
        <v>1398</v>
      </c>
      <c r="D71" t="s">
        <v>1399</v>
      </c>
      <c r="F71" s="23" t="s">
        <v>2054</v>
      </c>
      <c r="G71" s="15">
        <v>49</v>
      </c>
      <c r="H71" t="s">
        <v>1909</v>
      </c>
      <c r="I71" t="s">
        <v>1189</v>
      </c>
      <c r="J71" t="s">
        <v>1914</v>
      </c>
      <c r="K71" t="s">
        <v>1915</v>
      </c>
      <c r="L71" t="s">
        <v>1911</v>
      </c>
      <c r="M71" t="s">
        <v>2055</v>
      </c>
      <c r="N71">
        <f>VLOOKUP(B71,HIS退!B:F,5,FALSE)</f>
        <v>-49</v>
      </c>
      <c r="O71" t="str">
        <f t="shared" si="2"/>
        <v/>
      </c>
      <c r="P71" s="38">
        <f>VLOOKUP(F71,支付宝退!L:N,3,FALSE)</f>
        <v>-49</v>
      </c>
      <c r="Q71" t="str">
        <f t="shared" si="3"/>
        <v/>
      </c>
    </row>
    <row r="72" spans="1:17" ht="14.25">
      <c r="A72" s="17">
        <v>42893.489479166667</v>
      </c>
      <c r="B72" s="38">
        <v>76036</v>
      </c>
      <c r="C72" t="s">
        <v>1401</v>
      </c>
      <c r="D72" t="s">
        <v>1402</v>
      </c>
      <c r="F72" s="23" t="s">
        <v>2056</v>
      </c>
      <c r="G72" s="15">
        <v>264</v>
      </c>
      <c r="H72" t="s">
        <v>1935</v>
      </c>
      <c r="I72" t="s">
        <v>1189</v>
      </c>
      <c r="J72" t="s">
        <v>1914</v>
      </c>
      <c r="K72" t="s">
        <v>1915</v>
      </c>
      <c r="L72" t="s">
        <v>1911</v>
      </c>
      <c r="M72" t="s">
        <v>2057</v>
      </c>
      <c r="N72">
        <f>VLOOKUP(B72,HIS退!B:F,5,FALSE)</f>
        <v>-264</v>
      </c>
      <c r="O72" t="str">
        <f t="shared" si="2"/>
        <v/>
      </c>
      <c r="P72" s="38">
        <f>VLOOKUP(F72,支付宝退!L:N,3,FALSE)</f>
        <v>-264</v>
      </c>
      <c r="Q72" t="str">
        <f t="shared" si="3"/>
        <v/>
      </c>
    </row>
    <row r="73" spans="1:17" ht="14.25">
      <c r="A73" s="17">
        <v>42893.489756944444</v>
      </c>
      <c r="B73" s="38">
        <v>76050</v>
      </c>
      <c r="C73" t="s">
        <v>1405</v>
      </c>
      <c r="D73" t="s">
        <v>1406</v>
      </c>
      <c r="F73" s="23" t="s">
        <v>2058</v>
      </c>
      <c r="G73" s="15">
        <v>492</v>
      </c>
      <c r="H73" t="s">
        <v>1909</v>
      </c>
      <c r="I73" t="s">
        <v>1189</v>
      </c>
      <c r="J73" t="s">
        <v>1914</v>
      </c>
      <c r="K73" t="s">
        <v>1915</v>
      </c>
      <c r="L73" t="s">
        <v>1911</v>
      </c>
      <c r="M73" t="s">
        <v>2059</v>
      </c>
      <c r="N73">
        <f>VLOOKUP(B73,HIS退!B:F,5,FALSE)</f>
        <v>-492</v>
      </c>
      <c r="O73" t="str">
        <f t="shared" si="2"/>
        <v/>
      </c>
      <c r="P73" s="38">
        <f>VLOOKUP(F73,支付宝退!L:N,3,FALSE)</f>
        <v>-492</v>
      </c>
      <c r="Q73" t="str">
        <f t="shared" si="3"/>
        <v/>
      </c>
    </row>
    <row r="74" spans="1:17" ht="14.25">
      <c r="A74" s="17">
        <v>42893.492326388892</v>
      </c>
      <c r="B74" s="38">
        <v>76155</v>
      </c>
      <c r="C74" t="s">
        <v>1408</v>
      </c>
      <c r="D74" t="s">
        <v>1409</v>
      </c>
      <c r="F74" s="23" t="s">
        <v>2060</v>
      </c>
      <c r="G74" s="15">
        <v>507</v>
      </c>
      <c r="H74" t="s">
        <v>1909</v>
      </c>
      <c r="I74" t="s">
        <v>1189</v>
      </c>
      <c r="J74" t="s">
        <v>1914</v>
      </c>
      <c r="K74" t="s">
        <v>1915</v>
      </c>
      <c r="L74" t="s">
        <v>1911</v>
      </c>
      <c r="M74" t="s">
        <v>2061</v>
      </c>
      <c r="N74">
        <f>VLOOKUP(B74,HIS退!B:F,5,FALSE)</f>
        <v>-507</v>
      </c>
      <c r="O74" t="str">
        <f t="shared" si="2"/>
        <v/>
      </c>
      <c r="P74" s="38">
        <f>VLOOKUP(F74,支付宝退!L:N,3,FALSE)</f>
        <v>-507</v>
      </c>
      <c r="Q74" t="str">
        <f t="shared" si="3"/>
        <v/>
      </c>
    </row>
    <row r="75" spans="1:17" ht="14.25">
      <c r="A75" s="17">
        <v>42893.510706018518</v>
      </c>
      <c r="B75" s="38">
        <v>76725</v>
      </c>
      <c r="C75" t="s">
        <v>1411</v>
      </c>
      <c r="D75" t="s">
        <v>1412</v>
      </c>
      <c r="F75" s="23" t="s">
        <v>2062</v>
      </c>
      <c r="G75" s="15">
        <v>3000</v>
      </c>
      <c r="H75" t="s">
        <v>1935</v>
      </c>
      <c r="I75" t="s">
        <v>1189</v>
      </c>
      <c r="J75" t="s">
        <v>1914</v>
      </c>
      <c r="K75" t="s">
        <v>1915</v>
      </c>
      <c r="L75" t="s">
        <v>1911</v>
      </c>
      <c r="M75" t="s">
        <v>2063</v>
      </c>
      <c r="N75">
        <f>VLOOKUP(B75,HIS退!B:F,5,FALSE)</f>
        <v>-3000</v>
      </c>
      <c r="O75" t="str">
        <f t="shared" si="2"/>
        <v/>
      </c>
      <c r="P75" s="38">
        <f>VLOOKUP(F75,支付宝退!L:N,3,FALSE)</f>
        <v>-3000</v>
      </c>
      <c r="Q75" t="str">
        <f t="shared" si="3"/>
        <v/>
      </c>
    </row>
    <row r="76" spans="1:17" ht="14.25">
      <c r="A76" s="17">
        <v>42893.594386574077</v>
      </c>
      <c r="B76" s="38">
        <v>77988</v>
      </c>
      <c r="C76" t="s">
        <v>1414</v>
      </c>
      <c r="D76" t="s">
        <v>1415</v>
      </c>
      <c r="F76" s="23" t="s">
        <v>2064</v>
      </c>
      <c r="G76" s="15">
        <v>683</v>
      </c>
      <c r="H76" t="s">
        <v>1935</v>
      </c>
      <c r="I76" t="s">
        <v>1189</v>
      </c>
      <c r="J76" t="s">
        <v>1914</v>
      </c>
      <c r="K76" t="s">
        <v>1915</v>
      </c>
      <c r="L76" t="s">
        <v>1911</v>
      </c>
      <c r="M76" t="s">
        <v>2065</v>
      </c>
      <c r="N76">
        <f>VLOOKUP(B76,HIS退!B:F,5,FALSE)</f>
        <v>-683</v>
      </c>
      <c r="O76" t="str">
        <f t="shared" si="2"/>
        <v/>
      </c>
      <c r="P76" s="38">
        <f>VLOOKUP(F76,支付宝退!L:N,3,FALSE)</f>
        <v>-683</v>
      </c>
      <c r="Q76" t="str">
        <f t="shared" si="3"/>
        <v/>
      </c>
    </row>
    <row r="77" spans="1:17" ht="14.25">
      <c r="A77" s="17">
        <v>42893.594548611109</v>
      </c>
      <c r="B77" s="38">
        <v>78000</v>
      </c>
      <c r="C77" t="s">
        <v>1414</v>
      </c>
      <c r="D77" t="s">
        <v>1415</v>
      </c>
      <c r="F77" s="23" t="s">
        <v>2066</v>
      </c>
      <c r="G77" s="15">
        <v>4</v>
      </c>
      <c r="H77" t="s">
        <v>1935</v>
      </c>
      <c r="I77" t="s">
        <v>1189</v>
      </c>
      <c r="J77" t="s">
        <v>1914</v>
      </c>
      <c r="K77" t="s">
        <v>1915</v>
      </c>
      <c r="L77" t="s">
        <v>1911</v>
      </c>
      <c r="M77" t="s">
        <v>2067</v>
      </c>
      <c r="N77">
        <f>VLOOKUP(B77,HIS退!B:F,5,FALSE)</f>
        <v>-4</v>
      </c>
      <c r="O77" t="str">
        <f t="shared" si="2"/>
        <v/>
      </c>
      <c r="P77" s="38">
        <f>VLOOKUP(F77,支付宝退!L:N,3,FALSE)</f>
        <v>-4</v>
      </c>
      <c r="Q77" t="str">
        <f t="shared" si="3"/>
        <v/>
      </c>
    </row>
    <row r="78" spans="1:17" ht="14.25">
      <c r="A78" s="17">
        <v>42893.612870370373</v>
      </c>
      <c r="B78" s="38">
        <v>79094</v>
      </c>
      <c r="C78" t="s">
        <v>1417</v>
      </c>
      <c r="D78" t="s">
        <v>1418</v>
      </c>
      <c r="F78" s="23" t="s">
        <v>2068</v>
      </c>
      <c r="G78" s="15">
        <v>291</v>
      </c>
      <c r="H78" t="s">
        <v>1909</v>
      </c>
      <c r="I78" t="s">
        <v>1189</v>
      </c>
      <c r="J78" t="s">
        <v>1914</v>
      </c>
      <c r="K78" t="s">
        <v>1915</v>
      </c>
      <c r="L78" t="s">
        <v>1911</v>
      </c>
      <c r="M78" t="s">
        <v>2069</v>
      </c>
      <c r="N78">
        <f>VLOOKUP(B78,HIS退!B:F,5,FALSE)</f>
        <v>-291</v>
      </c>
      <c r="O78" t="str">
        <f t="shared" si="2"/>
        <v/>
      </c>
      <c r="P78" s="38">
        <f>VLOOKUP(F78,支付宝退!L:N,3,FALSE)</f>
        <v>-291</v>
      </c>
      <c r="Q78" t="str">
        <f t="shared" si="3"/>
        <v/>
      </c>
    </row>
    <row r="79" spans="1:17" ht="14.25">
      <c r="A79" s="17">
        <v>42893.612939814811</v>
      </c>
      <c r="B79" s="38">
        <v>79099</v>
      </c>
      <c r="C79" t="s">
        <v>1420</v>
      </c>
      <c r="D79" t="s">
        <v>1421</v>
      </c>
      <c r="F79" s="23" t="s">
        <v>2070</v>
      </c>
      <c r="G79" s="15">
        <v>273</v>
      </c>
      <c r="H79" t="s">
        <v>1909</v>
      </c>
      <c r="I79" t="s">
        <v>1189</v>
      </c>
      <c r="J79" t="s">
        <v>1914</v>
      </c>
      <c r="K79" t="s">
        <v>1915</v>
      </c>
      <c r="L79" t="s">
        <v>1911</v>
      </c>
      <c r="M79" t="s">
        <v>2071</v>
      </c>
      <c r="N79">
        <f>VLOOKUP(B79,HIS退!B:F,5,FALSE)</f>
        <v>-273</v>
      </c>
      <c r="O79" t="str">
        <f t="shared" si="2"/>
        <v/>
      </c>
      <c r="P79" s="38">
        <f>VLOOKUP(F79,支付宝退!L:N,3,FALSE)</f>
        <v>-273</v>
      </c>
      <c r="Q79" t="str">
        <f t="shared" si="3"/>
        <v/>
      </c>
    </row>
    <row r="80" spans="1:17" ht="14.25">
      <c r="A80" s="17">
        <v>42893.629733796297</v>
      </c>
      <c r="B80" s="38">
        <v>80079</v>
      </c>
      <c r="C80" t="s">
        <v>1423</v>
      </c>
      <c r="D80" t="s">
        <v>1424</v>
      </c>
      <c r="F80" s="23" t="s">
        <v>2072</v>
      </c>
      <c r="G80" s="15">
        <v>36</v>
      </c>
      <c r="H80" t="s">
        <v>1935</v>
      </c>
      <c r="I80" t="s">
        <v>1189</v>
      </c>
      <c r="J80" t="s">
        <v>1914</v>
      </c>
      <c r="K80" t="s">
        <v>1915</v>
      </c>
      <c r="L80" t="s">
        <v>1911</v>
      </c>
      <c r="M80" t="s">
        <v>2073</v>
      </c>
      <c r="N80">
        <f>VLOOKUP(B80,HIS退!B:F,5,FALSE)</f>
        <v>-36</v>
      </c>
      <c r="O80" t="str">
        <f t="shared" si="2"/>
        <v/>
      </c>
      <c r="P80" s="38">
        <f>VLOOKUP(F80,支付宝退!L:N,3,FALSE)</f>
        <v>-36</v>
      </c>
      <c r="Q80" t="str">
        <f t="shared" si="3"/>
        <v/>
      </c>
    </row>
    <row r="81" spans="1:17" ht="14.25">
      <c r="A81" s="17">
        <v>42893.630983796298</v>
      </c>
      <c r="B81" s="38">
        <v>80163</v>
      </c>
      <c r="C81" t="s">
        <v>1426</v>
      </c>
      <c r="D81" t="s">
        <v>1427</v>
      </c>
      <c r="F81" s="23" t="s">
        <v>2074</v>
      </c>
      <c r="G81" s="15">
        <v>100</v>
      </c>
      <c r="H81" t="s">
        <v>1909</v>
      </c>
      <c r="I81" t="s">
        <v>1189</v>
      </c>
      <c r="J81" t="s">
        <v>1914</v>
      </c>
      <c r="K81" t="s">
        <v>1915</v>
      </c>
      <c r="L81" t="s">
        <v>1911</v>
      </c>
      <c r="M81" t="s">
        <v>2075</v>
      </c>
      <c r="N81">
        <f>VLOOKUP(B81,HIS退!B:F,5,FALSE)</f>
        <v>-100</v>
      </c>
      <c r="O81" t="str">
        <f t="shared" si="2"/>
        <v/>
      </c>
      <c r="P81" s="38">
        <f>VLOOKUP(F81,支付宝退!L:N,3,FALSE)</f>
        <v>-100</v>
      </c>
      <c r="Q81" t="str">
        <f t="shared" si="3"/>
        <v/>
      </c>
    </row>
    <row r="82" spans="1:17" ht="14.25">
      <c r="A82" s="17">
        <v>42893.644108796296</v>
      </c>
      <c r="B82" s="38">
        <v>80917</v>
      </c>
      <c r="C82" t="s">
        <v>1429</v>
      </c>
      <c r="D82" t="s">
        <v>1430</v>
      </c>
      <c r="F82" s="23" t="s">
        <v>2076</v>
      </c>
      <c r="G82" s="15">
        <v>2000</v>
      </c>
      <c r="H82" t="s">
        <v>1909</v>
      </c>
      <c r="I82" t="s">
        <v>1189</v>
      </c>
      <c r="J82" t="s">
        <v>1914</v>
      </c>
      <c r="K82" t="s">
        <v>1915</v>
      </c>
      <c r="L82" t="s">
        <v>1911</v>
      </c>
      <c r="M82" t="s">
        <v>2077</v>
      </c>
      <c r="N82">
        <f>VLOOKUP(B82,HIS退!B:F,5,FALSE)</f>
        <v>-2000</v>
      </c>
      <c r="O82" t="str">
        <f t="shared" si="2"/>
        <v/>
      </c>
      <c r="P82" s="38">
        <f>VLOOKUP(F82,支付宝退!L:N,3,FALSE)</f>
        <v>-2000</v>
      </c>
      <c r="Q82" t="str">
        <f t="shared" si="3"/>
        <v/>
      </c>
    </row>
    <row r="83" spans="1:17" ht="14.25">
      <c r="A83" s="17">
        <v>42893.644212962965</v>
      </c>
      <c r="B83" s="38">
        <v>80920</v>
      </c>
      <c r="C83" t="s">
        <v>1432</v>
      </c>
      <c r="D83" t="s">
        <v>1433</v>
      </c>
      <c r="F83" s="23" t="s">
        <v>2078</v>
      </c>
      <c r="G83" s="15">
        <v>100</v>
      </c>
      <c r="H83" t="s">
        <v>1935</v>
      </c>
      <c r="I83" t="s">
        <v>1189</v>
      </c>
      <c r="J83" t="s">
        <v>1914</v>
      </c>
      <c r="K83" t="s">
        <v>1915</v>
      </c>
      <c r="L83" t="s">
        <v>1911</v>
      </c>
      <c r="M83" t="s">
        <v>2079</v>
      </c>
      <c r="N83">
        <f>VLOOKUP(B83,HIS退!B:F,5,FALSE)</f>
        <v>-100</v>
      </c>
      <c r="O83" t="str">
        <f t="shared" si="2"/>
        <v/>
      </c>
      <c r="P83" s="38">
        <f>VLOOKUP(F83,支付宝退!L:N,3,FALSE)</f>
        <v>-100</v>
      </c>
      <c r="Q83" t="str">
        <f t="shared" si="3"/>
        <v/>
      </c>
    </row>
    <row r="84" spans="1:17" ht="14.25">
      <c r="A84" s="17">
        <v>42893.652662037035</v>
      </c>
      <c r="B84" s="38">
        <v>81398</v>
      </c>
      <c r="C84" t="s">
        <v>1435</v>
      </c>
      <c r="D84" t="s">
        <v>1436</v>
      </c>
      <c r="F84" s="23" t="s">
        <v>2080</v>
      </c>
      <c r="G84" s="15">
        <v>100</v>
      </c>
      <c r="H84" t="s">
        <v>1909</v>
      </c>
      <c r="I84" t="s">
        <v>1189</v>
      </c>
      <c r="J84" t="s">
        <v>1914</v>
      </c>
      <c r="K84" t="s">
        <v>1915</v>
      </c>
      <c r="L84" t="s">
        <v>1911</v>
      </c>
      <c r="M84" t="s">
        <v>2081</v>
      </c>
      <c r="N84">
        <f>VLOOKUP(B84,HIS退!B:F,5,FALSE)</f>
        <v>-100</v>
      </c>
      <c r="O84" t="str">
        <f t="shared" si="2"/>
        <v/>
      </c>
      <c r="P84" s="38">
        <f>VLOOKUP(F84,支付宝退!L:N,3,FALSE)</f>
        <v>-100</v>
      </c>
      <c r="Q84" t="str">
        <f t="shared" si="3"/>
        <v/>
      </c>
    </row>
    <row r="85" spans="1:17" ht="14.25">
      <c r="A85" s="17">
        <v>42893.652939814812</v>
      </c>
      <c r="B85" s="38">
        <v>81409</v>
      </c>
      <c r="C85" t="s">
        <v>1439</v>
      </c>
      <c r="D85" t="s">
        <v>1440</v>
      </c>
      <c r="F85" s="23" t="s">
        <v>2082</v>
      </c>
      <c r="G85" s="15">
        <v>400</v>
      </c>
      <c r="H85" t="s">
        <v>1909</v>
      </c>
      <c r="I85" t="s">
        <v>1189</v>
      </c>
      <c r="J85" t="s">
        <v>1914</v>
      </c>
      <c r="K85" t="s">
        <v>1915</v>
      </c>
      <c r="L85" t="s">
        <v>1911</v>
      </c>
      <c r="M85" t="s">
        <v>2083</v>
      </c>
      <c r="N85">
        <f>VLOOKUP(B85,HIS退!B:F,5,FALSE)</f>
        <v>-400</v>
      </c>
      <c r="O85" t="str">
        <f t="shared" si="2"/>
        <v/>
      </c>
      <c r="P85" s="38">
        <f>VLOOKUP(F85,支付宝退!L:N,3,FALSE)</f>
        <v>-400</v>
      </c>
      <c r="Q85" t="str">
        <f t="shared" si="3"/>
        <v/>
      </c>
    </row>
    <row r="86" spans="1:17" ht="14.25">
      <c r="A86" s="17">
        <v>42893.652986111112</v>
      </c>
      <c r="B86" s="38">
        <v>81410</v>
      </c>
      <c r="C86" t="s">
        <v>1442</v>
      </c>
      <c r="D86" t="s">
        <v>1436</v>
      </c>
      <c r="F86" s="23" t="s">
        <v>2084</v>
      </c>
      <c r="G86" s="15">
        <v>1174</v>
      </c>
      <c r="H86" t="s">
        <v>1909</v>
      </c>
      <c r="I86" t="s">
        <v>1189</v>
      </c>
      <c r="J86" t="s">
        <v>1914</v>
      </c>
      <c r="K86" t="s">
        <v>1915</v>
      </c>
      <c r="L86" t="s">
        <v>1911</v>
      </c>
      <c r="M86" t="s">
        <v>2085</v>
      </c>
      <c r="N86">
        <f>VLOOKUP(B86,HIS退!B:F,5,FALSE)</f>
        <v>-1174</v>
      </c>
      <c r="O86" t="str">
        <f t="shared" si="2"/>
        <v/>
      </c>
      <c r="P86" s="38">
        <f>VLOOKUP(F86,支付宝退!L:N,3,FALSE)</f>
        <v>-1174</v>
      </c>
      <c r="Q86" t="str">
        <f t="shared" si="3"/>
        <v/>
      </c>
    </row>
    <row r="87" spans="1:17" ht="14.25">
      <c r="A87" s="17">
        <v>42893.657152777778</v>
      </c>
      <c r="B87" s="38">
        <v>81607</v>
      </c>
      <c r="C87" t="s">
        <v>1443</v>
      </c>
      <c r="D87" t="s">
        <v>1444</v>
      </c>
      <c r="F87" s="23" t="s">
        <v>2086</v>
      </c>
      <c r="G87" s="15">
        <v>1114</v>
      </c>
      <c r="H87" t="s">
        <v>1909</v>
      </c>
      <c r="I87" t="s">
        <v>1189</v>
      </c>
      <c r="J87" t="s">
        <v>1914</v>
      </c>
      <c r="K87" t="s">
        <v>1915</v>
      </c>
      <c r="L87" t="s">
        <v>1911</v>
      </c>
      <c r="M87" t="s">
        <v>2087</v>
      </c>
      <c r="N87">
        <f>VLOOKUP(B87,HIS退!B:F,5,FALSE)</f>
        <v>-1114</v>
      </c>
      <c r="O87" t="str">
        <f t="shared" si="2"/>
        <v/>
      </c>
      <c r="P87" s="38">
        <f>VLOOKUP(F87,支付宝退!L:N,3,FALSE)</f>
        <v>-1114</v>
      </c>
      <c r="Q87" t="str">
        <f t="shared" si="3"/>
        <v/>
      </c>
    </row>
    <row r="88" spans="1:17" ht="14.25">
      <c r="A88" s="17">
        <v>42893.660254629627</v>
      </c>
      <c r="B88" s="38">
        <v>81772</v>
      </c>
      <c r="C88" t="s">
        <v>1446</v>
      </c>
      <c r="D88" t="s">
        <v>1447</v>
      </c>
      <c r="F88" s="23" t="s">
        <v>2088</v>
      </c>
      <c r="G88" s="15">
        <v>2000</v>
      </c>
      <c r="H88" t="s">
        <v>1909</v>
      </c>
      <c r="I88" t="s">
        <v>1189</v>
      </c>
      <c r="J88" t="s">
        <v>1914</v>
      </c>
      <c r="K88" t="s">
        <v>1915</v>
      </c>
      <c r="L88" t="s">
        <v>1911</v>
      </c>
      <c r="M88" t="s">
        <v>2089</v>
      </c>
      <c r="N88">
        <f>VLOOKUP(B88,HIS退!B:F,5,FALSE)</f>
        <v>-2000</v>
      </c>
      <c r="O88" t="str">
        <f t="shared" si="2"/>
        <v/>
      </c>
      <c r="P88" s="38">
        <f>VLOOKUP(F88,支付宝退!L:N,3,FALSE)</f>
        <v>-2000</v>
      </c>
      <c r="Q88" t="str">
        <f t="shared" si="3"/>
        <v/>
      </c>
    </row>
    <row r="89" spans="1:17" ht="14.25">
      <c r="A89" s="17">
        <v>42893.662152777775</v>
      </c>
      <c r="B89" s="38">
        <v>81868</v>
      </c>
      <c r="C89" t="s">
        <v>1449</v>
      </c>
      <c r="D89" t="s">
        <v>1450</v>
      </c>
      <c r="F89" s="23" t="s">
        <v>2090</v>
      </c>
      <c r="G89" s="15">
        <v>792</v>
      </c>
      <c r="H89" t="s">
        <v>1935</v>
      </c>
      <c r="I89" t="s">
        <v>1189</v>
      </c>
      <c r="J89" t="s">
        <v>1914</v>
      </c>
      <c r="K89" t="s">
        <v>1915</v>
      </c>
      <c r="L89" t="s">
        <v>1911</v>
      </c>
      <c r="M89" t="s">
        <v>2091</v>
      </c>
      <c r="N89">
        <f>VLOOKUP(B89,HIS退!B:F,5,FALSE)</f>
        <v>-792</v>
      </c>
      <c r="O89" t="str">
        <f t="shared" si="2"/>
        <v/>
      </c>
      <c r="P89" s="38">
        <f>VLOOKUP(F89,支付宝退!L:N,3,FALSE)</f>
        <v>-792</v>
      </c>
      <c r="Q89" t="str">
        <f t="shared" si="3"/>
        <v/>
      </c>
    </row>
    <row r="90" spans="1:17" ht="14.25">
      <c r="A90" s="17">
        <v>42893.673773148148</v>
      </c>
      <c r="B90" s="38">
        <v>82439</v>
      </c>
      <c r="C90" t="s">
        <v>1452</v>
      </c>
      <c r="D90" t="s">
        <v>1453</v>
      </c>
      <c r="F90" s="23" t="s">
        <v>2092</v>
      </c>
      <c r="G90" s="15">
        <v>296</v>
      </c>
      <c r="H90" t="s">
        <v>1909</v>
      </c>
      <c r="I90" t="s">
        <v>1189</v>
      </c>
      <c r="J90" t="s">
        <v>1914</v>
      </c>
      <c r="K90" t="s">
        <v>1915</v>
      </c>
      <c r="L90" t="s">
        <v>1911</v>
      </c>
      <c r="M90" t="s">
        <v>2093</v>
      </c>
      <c r="N90">
        <f>VLOOKUP(B90,HIS退!B:F,5,FALSE)</f>
        <v>-296</v>
      </c>
      <c r="O90" t="str">
        <f t="shared" si="2"/>
        <v/>
      </c>
      <c r="P90" s="38">
        <f>VLOOKUP(F90,支付宝退!L:N,3,FALSE)</f>
        <v>-296</v>
      </c>
      <c r="Q90" t="str">
        <f t="shared" si="3"/>
        <v/>
      </c>
    </row>
    <row r="91" spans="1:17" ht="14.25">
      <c r="A91" s="17">
        <v>42893.693009259259</v>
      </c>
      <c r="B91" s="38">
        <v>83244</v>
      </c>
      <c r="C91" t="s">
        <v>1455</v>
      </c>
      <c r="D91" t="s">
        <v>1198</v>
      </c>
      <c r="F91" s="23" t="s">
        <v>2094</v>
      </c>
      <c r="G91" s="15">
        <v>368</v>
      </c>
      <c r="H91" t="s">
        <v>1935</v>
      </c>
      <c r="I91" t="s">
        <v>1189</v>
      </c>
      <c r="J91" t="s">
        <v>1914</v>
      </c>
      <c r="K91" t="s">
        <v>1915</v>
      </c>
      <c r="L91" t="s">
        <v>1911</v>
      </c>
      <c r="M91" t="s">
        <v>2095</v>
      </c>
      <c r="N91">
        <f>VLOOKUP(B91,HIS退!B:F,5,FALSE)</f>
        <v>-368</v>
      </c>
      <c r="O91" t="str">
        <f t="shared" si="2"/>
        <v/>
      </c>
      <c r="P91" s="38">
        <f>VLOOKUP(F91,支付宝退!L:N,3,FALSE)</f>
        <v>-368</v>
      </c>
      <c r="Q91" t="str">
        <f t="shared" si="3"/>
        <v/>
      </c>
    </row>
    <row r="92" spans="1:17" ht="14.25">
      <c r="A92" s="17">
        <v>42893.708171296297</v>
      </c>
      <c r="B92" s="38">
        <v>83831</v>
      </c>
      <c r="C92" t="s">
        <v>1457</v>
      </c>
      <c r="D92" t="s">
        <v>1458</v>
      </c>
      <c r="F92" s="23" t="s">
        <v>2096</v>
      </c>
      <c r="G92" s="15">
        <v>100</v>
      </c>
      <c r="H92" t="s">
        <v>1909</v>
      </c>
      <c r="I92" t="s">
        <v>1189</v>
      </c>
      <c r="J92" t="s">
        <v>1914</v>
      </c>
      <c r="K92" t="s">
        <v>1915</v>
      </c>
      <c r="L92" t="s">
        <v>1911</v>
      </c>
      <c r="M92" t="s">
        <v>2097</v>
      </c>
      <c r="N92">
        <f>VLOOKUP(B92,HIS退!B:F,5,FALSE)</f>
        <v>-100</v>
      </c>
      <c r="O92" t="str">
        <f t="shared" si="2"/>
        <v/>
      </c>
      <c r="P92" s="38">
        <f>VLOOKUP(F92,支付宝退!L:N,3,FALSE)</f>
        <v>-100</v>
      </c>
      <c r="Q92" t="str">
        <f t="shared" si="3"/>
        <v/>
      </c>
    </row>
    <row r="93" spans="1:17" ht="14.25">
      <c r="A93" s="17">
        <v>42893.710162037038</v>
      </c>
      <c r="B93" s="38">
        <v>83904</v>
      </c>
      <c r="C93" t="s">
        <v>1460</v>
      </c>
      <c r="D93" t="s">
        <v>1461</v>
      </c>
      <c r="F93" s="23" t="s">
        <v>2098</v>
      </c>
      <c r="G93" s="15">
        <v>500</v>
      </c>
      <c r="H93" t="s">
        <v>1909</v>
      </c>
      <c r="I93" t="s">
        <v>1189</v>
      </c>
      <c r="J93" t="s">
        <v>1914</v>
      </c>
      <c r="K93" t="s">
        <v>1915</v>
      </c>
      <c r="L93" t="s">
        <v>1911</v>
      </c>
      <c r="M93" t="s">
        <v>2099</v>
      </c>
      <c r="N93">
        <f>VLOOKUP(B93,HIS退!B:F,5,FALSE)</f>
        <v>-500</v>
      </c>
      <c r="O93" t="str">
        <f t="shared" si="2"/>
        <v/>
      </c>
      <c r="P93" s="38">
        <f>VLOOKUP(F93,支付宝退!L:N,3,FALSE)</f>
        <v>-500</v>
      </c>
      <c r="Q93" t="str">
        <f t="shared" si="3"/>
        <v/>
      </c>
    </row>
    <row r="94" spans="1:17" ht="14.25">
      <c r="A94" s="17">
        <v>42893.714479166665</v>
      </c>
      <c r="B94" s="38">
        <v>84025</v>
      </c>
      <c r="C94" t="s">
        <v>1464</v>
      </c>
      <c r="D94" t="s">
        <v>1465</v>
      </c>
      <c r="F94" s="23" t="s">
        <v>2100</v>
      </c>
      <c r="G94" s="15">
        <v>747</v>
      </c>
      <c r="H94" t="s">
        <v>1909</v>
      </c>
      <c r="I94" t="s">
        <v>1189</v>
      </c>
      <c r="J94" t="s">
        <v>1914</v>
      </c>
      <c r="K94" t="s">
        <v>1915</v>
      </c>
      <c r="L94" t="s">
        <v>1911</v>
      </c>
      <c r="M94" t="s">
        <v>2101</v>
      </c>
      <c r="N94">
        <f>VLOOKUP(B94,HIS退!B:F,5,FALSE)</f>
        <v>-747</v>
      </c>
      <c r="O94" t="str">
        <f t="shared" si="2"/>
        <v/>
      </c>
      <c r="P94" s="38">
        <f>VLOOKUP(F94,支付宝退!L:N,3,FALSE)</f>
        <v>-747</v>
      </c>
      <c r="Q94" t="str">
        <f t="shared" si="3"/>
        <v/>
      </c>
    </row>
    <row r="95" spans="1:17" ht="14.25">
      <c r="A95" s="17">
        <v>42893.716041666667</v>
      </c>
      <c r="B95" s="38">
        <v>84072</v>
      </c>
      <c r="C95" t="s">
        <v>1467</v>
      </c>
      <c r="D95" t="s">
        <v>1468</v>
      </c>
      <c r="F95" s="23" t="s">
        <v>2102</v>
      </c>
      <c r="G95" s="15">
        <v>777</v>
      </c>
      <c r="H95" t="s">
        <v>1935</v>
      </c>
      <c r="I95" t="s">
        <v>1189</v>
      </c>
      <c r="J95" t="s">
        <v>1914</v>
      </c>
      <c r="K95" t="s">
        <v>1915</v>
      </c>
      <c r="L95" t="s">
        <v>1911</v>
      </c>
      <c r="M95" t="s">
        <v>2103</v>
      </c>
      <c r="N95">
        <f>VLOOKUP(B95,HIS退!B:F,5,FALSE)</f>
        <v>-777</v>
      </c>
      <c r="O95" t="str">
        <f t="shared" si="2"/>
        <v/>
      </c>
      <c r="P95" s="38">
        <f>VLOOKUP(F95,支付宝退!L:N,3,FALSE)</f>
        <v>-777</v>
      </c>
      <c r="Q95" t="str">
        <f t="shared" si="3"/>
        <v/>
      </c>
    </row>
    <row r="96" spans="1:17" ht="14.25">
      <c r="A96" s="17">
        <v>42893.716608796298</v>
      </c>
      <c r="B96" s="38">
        <v>84094</v>
      </c>
      <c r="C96" t="s">
        <v>1470</v>
      </c>
      <c r="D96" t="s">
        <v>1471</v>
      </c>
      <c r="F96" s="23" t="s">
        <v>2104</v>
      </c>
      <c r="G96" s="15">
        <v>500</v>
      </c>
      <c r="H96" t="s">
        <v>1935</v>
      </c>
      <c r="I96" t="s">
        <v>1189</v>
      </c>
      <c r="J96" t="s">
        <v>1914</v>
      </c>
      <c r="K96" t="s">
        <v>1915</v>
      </c>
      <c r="L96" t="s">
        <v>1911</v>
      </c>
      <c r="M96" t="s">
        <v>2105</v>
      </c>
      <c r="N96">
        <f>VLOOKUP(B96,HIS退!B:F,5,FALSE)</f>
        <v>-500</v>
      </c>
      <c r="O96" t="str">
        <f t="shared" si="2"/>
        <v/>
      </c>
      <c r="P96" s="38">
        <f>VLOOKUP(F96,支付宝退!L:N,3,FALSE)</f>
        <v>-500</v>
      </c>
      <c r="Q96" t="str">
        <f t="shared" si="3"/>
        <v/>
      </c>
    </row>
    <row r="97" spans="1:17" ht="14.25">
      <c r="A97" s="17">
        <v>42893.716793981483</v>
      </c>
      <c r="B97" s="38">
        <v>84100</v>
      </c>
      <c r="C97" t="s">
        <v>1473</v>
      </c>
      <c r="D97" t="s">
        <v>1471</v>
      </c>
      <c r="F97" s="23" t="s">
        <v>2106</v>
      </c>
      <c r="G97" s="15">
        <v>500</v>
      </c>
      <c r="H97" t="s">
        <v>1935</v>
      </c>
      <c r="I97" t="s">
        <v>1189</v>
      </c>
      <c r="J97" t="s">
        <v>1914</v>
      </c>
      <c r="K97" t="s">
        <v>1915</v>
      </c>
      <c r="L97" t="s">
        <v>1911</v>
      </c>
      <c r="M97" t="s">
        <v>2107</v>
      </c>
      <c r="N97">
        <f>VLOOKUP(B97,HIS退!B:F,5,FALSE)</f>
        <v>-500</v>
      </c>
      <c r="O97" t="str">
        <f t="shared" si="2"/>
        <v/>
      </c>
      <c r="P97" s="38">
        <f>VLOOKUP(F97,支付宝退!L:N,3,FALSE)</f>
        <v>-500</v>
      </c>
      <c r="Q97" t="str">
        <f t="shared" si="3"/>
        <v/>
      </c>
    </row>
    <row r="98" spans="1:17" ht="14.25">
      <c r="A98" s="17">
        <v>42893.71707175926</v>
      </c>
      <c r="B98" s="38">
        <v>84104</v>
      </c>
      <c r="C98" t="s">
        <v>1474</v>
      </c>
      <c r="D98" t="s">
        <v>1471</v>
      </c>
      <c r="F98" s="23" t="s">
        <v>2108</v>
      </c>
      <c r="G98" s="15">
        <v>50</v>
      </c>
      <c r="H98" t="s">
        <v>1935</v>
      </c>
      <c r="I98" t="s">
        <v>1189</v>
      </c>
      <c r="J98" t="s">
        <v>1914</v>
      </c>
      <c r="K98" t="s">
        <v>1915</v>
      </c>
      <c r="L98" t="s">
        <v>1911</v>
      </c>
      <c r="M98" t="s">
        <v>2109</v>
      </c>
      <c r="N98">
        <f>VLOOKUP(B98,HIS退!B:F,5,FALSE)</f>
        <v>-50</v>
      </c>
      <c r="O98" t="str">
        <f t="shared" si="2"/>
        <v/>
      </c>
      <c r="P98" s="38">
        <f>VLOOKUP(F98,支付宝退!L:N,3,FALSE)</f>
        <v>-50</v>
      </c>
      <c r="Q98" t="str">
        <f t="shared" si="3"/>
        <v/>
      </c>
    </row>
    <row r="99" spans="1:17" ht="14.25">
      <c r="A99" s="17">
        <v>42893.729050925926</v>
      </c>
      <c r="B99" s="38">
        <v>84444</v>
      </c>
      <c r="C99" t="s">
        <v>1475</v>
      </c>
      <c r="D99" t="s">
        <v>1476</v>
      </c>
      <c r="F99" s="23" t="s">
        <v>2110</v>
      </c>
      <c r="G99" s="15">
        <v>490</v>
      </c>
      <c r="H99" t="s">
        <v>1909</v>
      </c>
      <c r="I99" t="s">
        <v>1189</v>
      </c>
      <c r="J99" t="s">
        <v>1914</v>
      </c>
      <c r="K99" t="s">
        <v>1915</v>
      </c>
      <c r="L99" t="s">
        <v>1911</v>
      </c>
      <c r="M99" t="s">
        <v>2111</v>
      </c>
      <c r="N99">
        <f>VLOOKUP(B99,HIS退!B:F,5,FALSE)</f>
        <v>-490</v>
      </c>
      <c r="O99" t="str">
        <f t="shared" si="2"/>
        <v/>
      </c>
      <c r="P99" s="38">
        <f>VLOOKUP(F99,支付宝退!L:N,3,FALSE)</f>
        <v>-490</v>
      </c>
      <c r="Q99" t="str">
        <f t="shared" si="3"/>
        <v/>
      </c>
    </row>
    <row r="100" spans="1:17" ht="14.25">
      <c r="A100" s="17">
        <v>42893.732175925928</v>
      </c>
      <c r="B100" s="38">
        <v>84509</v>
      </c>
      <c r="C100" t="s">
        <v>1478</v>
      </c>
      <c r="D100" t="s">
        <v>1479</v>
      </c>
      <c r="F100" s="23" t="s">
        <v>2112</v>
      </c>
      <c r="G100" s="15">
        <v>3000</v>
      </c>
      <c r="H100" t="s">
        <v>1935</v>
      </c>
      <c r="I100" t="s">
        <v>1189</v>
      </c>
      <c r="J100" t="s">
        <v>1914</v>
      </c>
      <c r="K100" t="s">
        <v>1915</v>
      </c>
      <c r="L100" t="s">
        <v>1911</v>
      </c>
      <c r="M100" t="s">
        <v>2113</v>
      </c>
      <c r="N100">
        <f>VLOOKUP(B100,HIS退!B:F,5,FALSE)</f>
        <v>-3000</v>
      </c>
      <c r="O100" t="str">
        <f t="shared" si="2"/>
        <v/>
      </c>
      <c r="P100" s="38">
        <f>VLOOKUP(F100,支付宝退!L:N,3,FALSE)</f>
        <v>-3000</v>
      </c>
      <c r="Q100" t="str">
        <f t="shared" si="3"/>
        <v/>
      </c>
    </row>
    <row r="101" spans="1:17" ht="14.25">
      <c r="A101" s="17">
        <v>42893.735972222225</v>
      </c>
      <c r="B101" s="38">
        <v>84619</v>
      </c>
      <c r="C101" t="s">
        <v>1481</v>
      </c>
      <c r="D101" t="s">
        <v>1482</v>
      </c>
      <c r="F101" s="23" t="s">
        <v>2114</v>
      </c>
      <c r="G101" s="15">
        <v>294</v>
      </c>
      <c r="H101" t="s">
        <v>1935</v>
      </c>
      <c r="I101" t="s">
        <v>1189</v>
      </c>
      <c r="J101" t="s">
        <v>1914</v>
      </c>
      <c r="K101" t="s">
        <v>1915</v>
      </c>
      <c r="L101" t="s">
        <v>1911</v>
      </c>
      <c r="M101" t="s">
        <v>2115</v>
      </c>
      <c r="N101">
        <f>VLOOKUP(B101,HIS退!B:F,5,FALSE)</f>
        <v>-294</v>
      </c>
      <c r="O101" t="str">
        <f t="shared" si="2"/>
        <v/>
      </c>
      <c r="P101" s="38">
        <f>VLOOKUP(F101,支付宝退!L:N,3,FALSE)</f>
        <v>-294</v>
      </c>
      <c r="Q101" t="str">
        <f t="shared" si="3"/>
        <v/>
      </c>
    </row>
    <row r="102" spans="1:17" ht="14.25">
      <c r="A102" s="17">
        <v>42893.747384259259</v>
      </c>
      <c r="B102" s="38">
        <v>84811</v>
      </c>
      <c r="C102" t="s">
        <v>1484</v>
      </c>
      <c r="D102" t="s">
        <v>1485</v>
      </c>
      <c r="F102" s="23" t="s">
        <v>2116</v>
      </c>
      <c r="G102" s="15">
        <v>355</v>
      </c>
      <c r="H102" t="s">
        <v>1909</v>
      </c>
      <c r="I102" t="s">
        <v>1189</v>
      </c>
      <c r="J102" t="s">
        <v>1914</v>
      </c>
      <c r="K102" t="s">
        <v>1915</v>
      </c>
      <c r="L102" t="s">
        <v>1911</v>
      </c>
      <c r="M102" t="s">
        <v>2117</v>
      </c>
      <c r="N102">
        <f>VLOOKUP(B102,HIS退!B:F,5,FALSE)</f>
        <v>-355</v>
      </c>
      <c r="O102" t="str">
        <f t="shared" si="2"/>
        <v/>
      </c>
      <c r="P102" s="38">
        <f>VLOOKUP(F102,支付宝退!L:N,3,FALSE)</f>
        <v>-355</v>
      </c>
      <c r="Q102" t="str">
        <f t="shared" si="3"/>
        <v/>
      </c>
    </row>
    <row r="103" spans="1:17" ht="14.25">
      <c r="A103" s="17">
        <v>42893.770358796297</v>
      </c>
      <c r="B103" s="38">
        <v>84976</v>
      </c>
      <c r="C103" t="s">
        <v>1488</v>
      </c>
      <c r="D103" t="s">
        <v>1489</v>
      </c>
      <c r="F103" s="23" t="s">
        <v>2118</v>
      </c>
      <c r="G103" s="15">
        <v>200</v>
      </c>
      <c r="H103" t="s">
        <v>1935</v>
      </c>
      <c r="I103" t="s">
        <v>1189</v>
      </c>
      <c r="J103" t="s">
        <v>1914</v>
      </c>
      <c r="K103" t="s">
        <v>1915</v>
      </c>
      <c r="L103" t="s">
        <v>1911</v>
      </c>
      <c r="M103" t="s">
        <v>2119</v>
      </c>
      <c r="N103">
        <f>VLOOKUP(B103,HIS退!B:F,5,FALSE)</f>
        <v>-200</v>
      </c>
      <c r="O103" t="str">
        <f t="shared" si="2"/>
        <v/>
      </c>
      <c r="P103" s="38">
        <f>VLOOKUP(F103,支付宝退!L:N,3,FALSE)</f>
        <v>-200</v>
      </c>
      <c r="Q103" t="str">
        <f t="shared" si="3"/>
        <v/>
      </c>
    </row>
    <row r="104" spans="1:17" ht="14.25">
      <c r="A104" s="17">
        <v>42893.770821759259</v>
      </c>
      <c r="B104" s="38">
        <v>84981</v>
      </c>
      <c r="C104" t="s">
        <v>1491</v>
      </c>
      <c r="D104" t="s">
        <v>1489</v>
      </c>
      <c r="F104" s="23" t="s">
        <v>2120</v>
      </c>
      <c r="G104" s="15">
        <v>293</v>
      </c>
      <c r="H104" t="s">
        <v>1935</v>
      </c>
      <c r="I104" t="s">
        <v>1189</v>
      </c>
      <c r="J104" t="s">
        <v>1914</v>
      </c>
      <c r="K104" t="s">
        <v>1915</v>
      </c>
      <c r="L104" t="s">
        <v>1911</v>
      </c>
      <c r="M104" t="s">
        <v>2121</v>
      </c>
      <c r="N104">
        <f>VLOOKUP(B104,HIS退!B:F,5,FALSE)</f>
        <v>-293</v>
      </c>
      <c r="O104" t="str">
        <f t="shared" si="2"/>
        <v/>
      </c>
      <c r="P104" s="38">
        <f>VLOOKUP(F104,支付宝退!L:N,3,FALSE)</f>
        <v>-293</v>
      </c>
      <c r="Q104" t="str">
        <f t="shared" si="3"/>
        <v/>
      </c>
    </row>
    <row r="105" spans="1:17" ht="14.25">
      <c r="A105" s="17">
        <v>42893.81486111111</v>
      </c>
      <c r="B105" s="38">
        <v>85095</v>
      </c>
      <c r="C105" t="s">
        <v>1492</v>
      </c>
      <c r="D105" t="s">
        <v>1493</v>
      </c>
      <c r="F105" s="23" t="s">
        <v>2122</v>
      </c>
      <c r="G105" s="15">
        <v>45</v>
      </c>
      <c r="H105" t="s">
        <v>1935</v>
      </c>
      <c r="I105" t="s">
        <v>1189</v>
      </c>
      <c r="J105" t="s">
        <v>1914</v>
      </c>
      <c r="K105" t="s">
        <v>1915</v>
      </c>
      <c r="L105" t="s">
        <v>1911</v>
      </c>
      <c r="M105" t="s">
        <v>2123</v>
      </c>
      <c r="N105">
        <f>VLOOKUP(B105,HIS退!B:F,5,FALSE)</f>
        <v>-45</v>
      </c>
      <c r="O105" t="str">
        <f t="shared" si="2"/>
        <v/>
      </c>
      <c r="P105" s="38">
        <f>VLOOKUP(F105,支付宝退!L:N,3,FALSE)</f>
        <v>-45</v>
      </c>
      <c r="Q105" t="str">
        <f t="shared" si="3"/>
        <v/>
      </c>
    </row>
    <row r="106" spans="1:17" ht="14.25">
      <c r="A106" s="17">
        <v>42893.902511574073</v>
      </c>
      <c r="B106" s="38">
        <v>85332</v>
      </c>
      <c r="C106" t="s">
        <v>1496</v>
      </c>
      <c r="D106" t="s">
        <v>1497</v>
      </c>
      <c r="F106" s="23" t="s">
        <v>2124</v>
      </c>
      <c r="G106" s="15">
        <v>123</v>
      </c>
      <c r="H106" t="s">
        <v>1935</v>
      </c>
      <c r="I106" t="s">
        <v>1189</v>
      </c>
      <c r="J106" t="s">
        <v>1914</v>
      </c>
      <c r="K106" t="s">
        <v>1915</v>
      </c>
      <c r="L106" t="s">
        <v>1911</v>
      </c>
      <c r="M106" t="s">
        <v>2125</v>
      </c>
      <c r="N106">
        <f>VLOOKUP(B106,HIS退!B:F,5,FALSE)</f>
        <v>-123</v>
      </c>
      <c r="O106" t="str">
        <f t="shared" si="2"/>
        <v/>
      </c>
      <c r="P106" s="38">
        <f>VLOOKUP(F106,支付宝退!L:N,3,FALSE)</f>
        <v>-123</v>
      </c>
      <c r="Q106" t="str">
        <f t="shared" si="3"/>
        <v/>
      </c>
    </row>
    <row r="107" spans="1:17" ht="14.25">
      <c r="A107" s="17">
        <v>42893.980497685188</v>
      </c>
      <c r="B107" s="38">
        <v>85473</v>
      </c>
      <c r="C107" t="s">
        <v>1499</v>
      </c>
      <c r="D107" t="s">
        <v>1500</v>
      </c>
      <c r="F107" s="23" t="s">
        <v>2126</v>
      </c>
      <c r="G107" s="15">
        <v>108</v>
      </c>
      <c r="H107" t="s">
        <v>1935</v>
      </c>
      <c r="I107" t="s">
        <v>1189</v>
      </c>
      <c r="J107" t="s">
        <v>1914</v>
      </c>
      <c r="K107" t="s">
        <v>1915</v>
      </c>
      <c r="L107" t="s">
        <v>1911</v>
      </c>
      <c r="M107" t="s">
        <v>2127</v>
      </c>
      <c r="N107">
        <f>VLOOKUP(B107,HIS退!B:F,5,FALSE)</f>
        <v>-108</v>
      </c>
      <c r="O107" t="str">
        <f t="shared" si="2"/>
        <v/>
      </c>
      <c r="P107" s="38">
        <f>VLOOKUP(F107,支付宝退!L:N,3,FALSE)</f>
        <v>-108</v>
      </c>
      <c r="Q107" t="str">
        <f t="shared" si="3"/>
        <v/>
      </c>
    </row>
    <row r="108" spans="1:17" ht="14.25">
      <c r="A108" s="17">
        <v>42894.219351851854</v>
      </c>
      <c r="B108" s="38">
        <v>85689</v>
      </c>
      <c r="C108" t="s">
        <v>1502</v>
      </c>
      <c r="D108" t="s">
        <v>1503</v>
      </c>
      <c r="F108" s="23" t="s">
        <v>2128</v>
      </c>
      <c r="G108" s="15">
        <v>13</v>
      </c>
      <c r="H108" t="s">
        <v>1909</v>
      </c>
      <c r="I108" t="s">
        <v>1189</v>
      </c>
      <c r="J108" t="s">
        <v>1914</v>
      </c>
      <c r="K108" t="s">
        <v>1915</v>
      </c>
      <c r="L108" t="s">
        <v>1911</v>
      </c>
      <c r="M108" t="s">
        <v>2129</v>
      </c>
      <c r="N108">
        <f>VLOOKUP(B108,HIS退!B:F,5,FALSE)</f>
        <v>-13</v>
      </c>
      <c r="O108" t="str">
        <f t="shared" si="2"/>
        <v/>
      </c>
      <c r="P108" s="38">
        <f>VLOOKUP(F108,支付宝退!L:N,3,FALSE)</f>
        <v>-13</v>
      </c>
      <c r="Q108" t="str">
        <f t="shared" si="3"/>
        <v/>
      </c>
    </row>
    <row r="109" spans="1:17" ht="14.25">
      <c r="A109" s="17">
        <v>42894.369618055556</v>
      </c>
      <c r="B109" s="38">
        <v>88600</v>
      </c>
      <c r="C109" t="s">
        <v>1505</v>
      </c>
      <c r="D109" t="s">
        <v>1506</v>
      </c>
      <c r="F109" s="23" t="s">
        <v>2130</v>
      </c>
      <c r="G109" s="15">
        <v>100</v>
      </c>
      <c r="H109" t="s">
        <v>1909</v>
      </c>
      <c r="I109" t="s">
        <v>1189</v>
      </c>
      <c r="J109" t="s">
        <v>1914</v>
      </c>
      <c r="K109" t="s">
        <v>1915</v>
      </c>
      <c r="L109" t="s">
        <v>1911</v>
      </c>
      <c r="M109" t="s">
        <v>2131</v>
      </c>
      <c r="N109">
        <f>VLOOKUP(B109,HIS退!B:F,5,FALSE)</f>
        <v>-100</v>
      </c>
      <c r="O109" t="str">
        <f t="shared" si="2"/>
        <v/>
      </c>
      <c r="P109" s="38">
        <f>VLOOKUP(F109,支付宝退!L:N,3,FALSE)</f>
        <v>-100</v>
      </c>
      <c r="Q109" t="str">
        <f t="shared" si="3"/>
        <v/>
      </c>
    </row>
    <row r="110" spans="1:17" ht="14.25">
      <c r="A110" s="17">
        <v>42894.372569444444</v>
      </c>
      <c r="B110" s="38">
        <v>88833</v>
      </c>
      <c r="C110" t="s">
        <v>1508</v>
      </c>
      <c r="D110" t="s">
        <v>1509</v>
      </c>
      <c r="F110" s="23" t="s">
        <v>2132</v>
      </c>
      <c r="G110" s="15">
        <v>20</v>
      </c>
      <c r="H110" t="s">
        <v>1909</v>
      </c>
      <c r="I110" t="s">
        <v>1189</v>
      </c>
      <c r="J110" t="s">
        <v>1914</v>
      </c>
      <c r="K110" t="s">
        <v>1915</v>
      </c>
      <c r="L110" t="s">
        <v>1911</v>
      </c>
      <c r="M110" t="s">
        <v>2133</v>
      </c>
      <c r="N110">
        <f>VLOOKUP(B110,HIS退!B:F,5,FALSE)</f>
        <v>-20</v>
      </c>
      <c r="O110" t="str">
        <f t="shared" si="2"/>
        <v/>
      </c>
      <c r="P110" s="38">
        <f>VLOOKUP(F110,支付宝退!L:N,3,FALSE)</f>
        <v>-20</v>
      </c>
      <c r="Q110" t="str">
        <f t="shared" si="3"/>
        <v/>
      </c>
    </row>
    <row r="111" spans="1:17" ht="14.25">
      <c r="A111" s="17">
        <v>42894.379062499997</v>
      </c>
      <c r="B111" s="38">
        <v>89389</v>
      </c>
      <c r="C111" t="s">
        <v>1511</v>
      </c>
      <c r="D111" t="s">
        <v>1512</v>
      </c>
      <c r="F111" s="23" t="s">
        <v>2134</v>
      </c>
      <c r="G111" s="15">
        <v>100</v>
      </c>
      <c r="H111" t="s">
        <v>1935</v>
      </c>
      <c r="I111" t="s">
        <v>1189</v>
      </c>
      <c r="J111" t="s">
        <v>1914</v>
      </c>
      <c r="K111" t="s">
        <v>1915</v>
      </c>
      <c r="L111" t="s">
        <v>1911</v>
      </c>
      <c r="M111" t="s">
        <v>2135</v>
      </c>
      <c r="N111">
        <f>VLOOKUP(B111,HIS退!B:F,5,FALSE)</f>
        <v>-100</v>
      </c>
      <c r="O111" t="str">
        <f t="shared" si="2"/>
        <v/>
      </c>
      <c r="P111" s="38">
        <f>VLOOKUP(F111,支付宝退!L:N,3,FALSE)</f>
        <v>-100</v>
      </c>
      <c r="Q111" t="str">
        <f t="shared" si="3"/>
        <v/>
      </c>
    </row>
    <row r="112" spans="1:17" ht="14.25">
      <c r="A112" s="17">
        <v>42894.38994212963</v>
      </c>
      <c r="B112" s="38">
        <v>90256</v>
      </c>
      <c r="C112" t="s">
        <v>1515</v>
      </c>
      <c r="D112" t="s">
        <v>1516</v>
      </c>
      <c r="F112" s="23" t="s">
        <v>2136</v>
      </c>
      <c r="G112" s="15">
        <v>100</v>
      </c>
      <c r="H112" t="s">
        <v>1935</v>
      </c>
      <c r="I112" t="s">
        <v>1189</v>
      </c>
      <c r="J112" t="s">
        <v>1914</v>
      </c>
      <c r="K112" t="s">
        <v>1915</v>
      </c>
      <c r="L112" t="s">
        <v>1911</v>
      </c>
      <c r="M112" t="s">
        <v>2137</v>
      </c>
      <c r="N112">
        <f>VLOOKUP(B112,HIS退!B:F,5,FALSE)</f>
        <v>-100</v>
      </c>
      <c r="O112" t="str">
        <f t="shared" si="2"/>
        <v/>
      </c>
      <c r="P112" s="38">
        <f>VLOOKUP(F112,支付宝退!L:N,3,FALSE)</f>
        <v>-100</v>
      </c>
      <c r="Q112" t="str">
        <f t="shared" si="3"/>
        <v/>
      </c>
    </row>
    <row r="113" spans="1:17" ht="14.25">
      <c r="A113" s="17">
        <v>42894.408136574071</v>
      </c>
      <c r="B113" s="38">
        <v>91670</v>
      </c>
      <c r="C113" t="s">
        <v>1518</v>
      </c>
      <c r="D113" t="s">
        <v>1519</v>
      </c>
      <c r="F113" s="23" t="s">
        <v>2138</v>
      </c>
      <c r="G113" s="15">
        <v>500</v>
      </c>
      <c r="H113" t="s">
        <v>1909</v>
      </c>
      <c r="I113" t="s">
        <v>1189</v>
      </c>
      <c r="J113" t="s">
        <v>1914</v>
      </c>
      <c r="K113" t="s">
        <v>1915</v>
      </c>
      <c r="L113" t="s">
        <v>1911</v>
      </c>
      <c r="M113" t="s">
        <v>2139</v>
      </c>
      <c r="N113">
        <f>VLOOKUP(B113,HIS退!B:F,5,FALSE)</f>
        <v>-500</v>
      </c>
      <c r="O113" t="str">
        <f t="shared" si="2"/>
        <v/>
      </c>
      <c r="P113" s="38">
        <f>VLOOKUP(F113,支付宝退!L:N,3,FALSE)</f>
        <v>-500</v>
      </c>
      <c r="Q113" t="str">
        <f t="shared" si="3"/>
        <v/>
      </c>
    </row>
    <row r="114" spans="1:17" ht="14.25">
      <c r="A114" s="17">
        <v>42894.408321759256</v>
      </c>
      <c r="B114" s="38">
        <v>91676</v>
      </c>
      <c r="C114" t="s">
        <v>1522</v>
      </c>
      <c r="D114" t="s">
        <v>1519</v>
      </c>
      <c r="F114" s="23" t="s">
        <v>2140</v>
      </c>
      <c r="G114" s="15">
        <v>42</v>
      </c>
      <c r="H114" t="s">
        <v>1909</v>
      </c>
      <c r="I114" t="s">
        <v>1189</v>
      </c>
      <c r="J114" t="s">
        <v>1914</v>
      </c>
      <c r="K114" t="s">
        <v>1915</v>
      </c>
      <c r="L114" t="s">
        <v>1911</v>
      </c>
      <c r="M114" t="s">
        <v>2141</v>
      </c>
      <c r="N114">
        <f>VLOOKUP(B114,HIS退!B:F,5,FALSE)</f>
        <v>-42</v>
      </c>
      <c r="O114" t="str">
        <f t="shared" si="2"/>
        <v/>
      </c>
      <c r="P114" s="38">
        <f>VLOOKUP(F114,支付宝退!L:N,3,FALSE)</f>
        <v>-42</v>
      </c>
      <c r="Q114" t="str">
        <f t="shared" si="3"/>
        <v/>
      </c>
    </row>
    <row r="115" spans="1:17" ht="14.25">
      <c r="A115" s="17">
        <v>42894.415405092594</v>
      </c>
      <c r="B115" s="38">
        <v>92200</v>
      </c>
      <c r="C115" t="s">
        <v>1523</v>
      </c>
      <c r="D115" t="s">
        <v>1524</v>
      </c>
      <c r="F115" s="23" t="s">
        <v>2142</v>
      </c>
      <c r="G115" s="15">
        <v>200</v>
      </c>
      <c r="H115" t="s">
        <v>1909</v>
      </c>
      <c r="I115" t="s">
        <v>1189</v>
      </c>
      <c r="J115" t="s">
        <v>1914</v>
      </c>
      <c r="K115" t="s">
        <v>1915</v>
      </c>
      <c r="L115" t="s">
        <v>1911</v>
      </c>
      <c r="M115" t="s">
        <v>2143</v>
      </c>
      <c r="N115">
        <f>VLOOKUP(B115,HIS退!B:F,5,FALSE)</f>
        <v>-200</v>
      </c>
      <c r="O115" t="str">
        <f t="shared" si="2"/>
        <v/>
      </c>
      <c r="P115" s="38">
        <f>VLOOKUP(F115,支付宝退!L:N,3,FALSE)</f>
        <v>-200</v>
      </c>
      <c r="Q115" t="str">
        <f t="shared" si="3"/>
        <v/>
      </c>
    </row>
    <row r="116" spans="1:17" ht="14.25">
      <c r="A116" s="17">
        <v>42894.420173611114</v>
      </c>
      <c r="B116" s="38">
        <v>92590</v>
      </c>
      <c r="C116" t="s">
        <v>1526</v>
      </c>
      <c r="D116" t="s">
        <v>1527</v>
      </c>
      <c r="F116" s="23" t="s">
        <v>2144</v>
      </c>
      <c r="G116" s="15">
        <v>3992</v>
      </c>
      <c r="H116" t="s">
        <v>1909</v>
      </c>
      <c r="I116" t="s">
        <v>1189</v>
      </c>
      <c r="J116" t="s">
        <v>1914</v>
      </c>
      <c r="K116" t="s">
        <v>1915</v>
      </c>
      <c r="L116" t="s">
        <v>1911</v>
      </c>
      <c r="M116" t="s">
        <v>2145</v>
      </c>
      <c r="N116">
        <f>VLOOKUP(B116,HIS退!B:F,5,FALSE)</f>
        <v>-3992</v>
      </c>
      <c r="O116" t="str">
        <f t="shared" si="2"/>
        <v/>
      </c>
      <c r="P116" s="38">
        <f>VLOOKUP(F116,支付宝退!L:N,3,FALSE)</f>
        <v>-3992</v>
      </c>
      <c r="Q116" t="str">
        <f t="shared" si="3"/>
        <v/>
      </c>
    </row>
    <row r="117" spans="1:17" ht="14.25">
      <c r="A117" s="17">
        <v>42894.450138888889</v>
      </c>
      <c r="B117" s="38">
        <v>94859</v>
      </c>
      <c r="C117" t="s">
        <v>1529</v>
      </c>
      <c r="D117" t="s">
        <v>1530</v>
      </c>
      <c r="F117" s="23" t="s">
        <v>2146</v>
      </c>
      <c r="G117" s="15">
        <v>180</v>
      </c>
      <c r="H117" t="s">
        <v>1909</v>
      </c>
      <c r="I117" t="s">
        <v>1189</v>
      </c>
      <c r="J117" t="s">
        <v>1914</v>
      </c>
      <c r="K117" t="s">
        <v>1915</v>
      </c>
      <c r="L117" t="s">
        <v>1911</v>
      </c>
      <c r="M117" t="s">
        <v>2147</v>
      </c>
      <c r="N117">
        <f>VLOOKUP(B117,HIS退!B:F,5,FALSE)</f>
        <v>-180</v>
      </c>
      <c r="O117" t="str">
        <f t="shared" si="2"/>
        <v/>
      </c>
      <c r="P117" s="38">
        <f>VLOOKUP(F117,支付宝退!L:N,3,FALSE)</f>
        <v>-180</v>
      </c>
      <c r="Q117" t="str">
        <f t="shared" si="3"/>
        <v/>
      </c>
    </row>
    <row r="118" spans="1:17" ht="14.25">
      <c r="A118" s="17">
        <v>42894.455254629633</v>
      </c>
      <c r="B118" s="38">
        <v>95194</v>
      </c>
      <c r="C118" t="s">
        <v>1532</v>
      </c>
      <c r="D118" t="s">
        <v>1533</v>
      </c>
      <c r="F118" s="23" t="s">
        <v>2148</v>
      </c>
      <c r="G118" s="15">
        <v>186</v>
      </c>
      <c r="H118" t="s">
        <v>1909</v>
      </c>
      <c r="I118" t="s">
        <v>1189</v>
      </c>
      <c r="J118" t="s">
        <v>1914</v>
      </c>
      <c r="K118" t="s">
        <v>1915</v>
      </c>
      <c r="L118" t="s">
        <v>1911</v>
      </c>
      <c r="M118" t="s">
        <v>2149</v>
      </c>
      <c r="N118">
        <f>VLOOKUP(B118,HIS退!B:F,5,FALSE)</f>
        <v>-186</v>
      </c>
      <c r="O118" t="str">
        <f t="shared" si="2"/>
        <v/>
      </c>
      <c r="P118" s="38">
        <f>VLOOKUP(F118,支付宝退!L:N,3,FALSE)</f>
        <v>-186</v>
      </c>
      <c r="Q118" t="str">
        <f t="shared" si="3"/>
        <v/>
      </c>
    </row>
    <row r="119" spans="1:17" ht="14.25">
      <c r="A119" s="17">
        <v>42894.460775462961</v>
      </c>
      <c r="B119" s="38">
        <v>95586</v>
      </c>
      <c r="C119" t="s">
        <v>1535</v>
      </c>
      <c r="D119" t="s">
        <v>1536</v>
      </c>
      <c r="F119" s="23" t="s">
        <v>2150</v>
      </c>
      <c r="G119" s="15">
        <v>96</v>
      </c>
      <c r="H119" t="s">
        <v>1935</v>
      </c>
      <c r="I119" t="s">
        <v>1189</v>
      </c>
      <c r="J119" t="s">
        <v>1914</v>
      </c>
      <c r="K119" t="s">
        <v>1915</v>
      </c>
      <c r="L119" t="s">
        <v>1911</v>
      </c>
      <c r="M119" t="s">
        <v>2151</v>
      </c>
      <c r="N119">
        <f>VLOOKUP(B119,HIS退!B:F,5,FALSE)</f>
        <v>-96</v>
      </c>
      <c r="O119" t="str">
        <f t="shared" si="2"/>
        <v/>
      </c>
      <c r="P119" s="38">
        <f>VLOOKUP(F119,支付宝退!L:N,3,FALSE)</f>
        <v>-96</v>
      </c>
      <c r="Q119" t="str">
        <f t="shared" si="3"/>
        <v/>
      </c>
    </row>
    <row r="120" spans="1:17" ht="14.25">
      <c r="A120" s="17">
        <v>42894.462245370371</v>
      </c>
      <c r="B120" s="38">
        <v>95696</v>
      </c>
      <c r="C120" t="s">
        <v>1538</v>
      </c>
      <c r="D120" t="s">
        <v>1539</v>
      </c>
      <c r="F120" s="23" t="s">
        <v>2152</v>
      </c>
      <c r="G120" s="15">
        <v>106</v>
      </c>
      <c r="H120" t="s">
        <v>1909</v>
      </c>
      <c r="I120" t="s">
        <v>1189</v>
      </c>
      <c r="J120" t="s">
        <v>1914</v>
      </c>
      <c r="K120" t="s">
        <v>1915</v>
      </c>
      <c r="L120" t="s">
        <v>1911</v>
      </c>
      <c r="M120" t="s">
        <v>2153</v>
      </c>
      <c r="N120">
        <f>VLOOKUP(B120,HIS退!B:F,5,FALSE)</f>
        <v>-106</v>
      </c>
      <c r="O120" t="str">
        <f t="shared" si="2"/>
        <v/>
      </c>
      <c r="P120" s="38">
        <f>VLOOKUP(F120,支付宝退!L:N,3,FALSE)</f>
        <v>-106</v>
      </c>
      <c r="Q120" t="str">
        <f t="shared" si="3"/>
        <v/>
      </c>
    </row>
    <row r="121" spans="1:17" ht="14.25">
      <c r="A121" s="17">
        <v>42894.4687962963</v>
      </c>
      <c r="B121" s="38">
        <v>96094</v>
      </c>
      <c r="C121" t="s">
        <v>1542</v>
      </c>
      <c r="D121" t="s">
        <v>1543</v>
      </c>
      <c r="F121" s="23" t="s">
        <v>2154</v>
      </c>
      <c r="G121" s="15">
        <v>471</v>
      </c>
      <c r="H121" t="s">
        <v>1909</v>
      </c>
      <c r="I121" t="s">
        <v>1189</v>
      </c>
      <c r="J121" t="s">
        <v>1914</v>
      </c>
      <c r="K121" t="s">
        <v>1915</v>
      </c>
      <c r="L121" t="s">
        <v>1911</v>
      </c>
      <c r="M121" t="s">
        <v>2155</v>
      </c>
      <c r="N121">
        <f>VLOOKUP(B121,HIS退!B:F,5,FALSE)</f>
        <v>-471</v>
      </c>
      <c r="O121" t="str">
        <f t="shared" si="2"/>
        <v/>
      </c>
      <c r="P121" s="38">
        <f>VLOOKUP(F121,支付宝退!L:N,3,FALSE)</f>
        <v>-471</v>
      </c>
      <c r="Q121" t="str">
        <f t="shared" si="3"/>
        <v/>
      </c>
    </row>
    <row r="122" spans="1:17" ht="14.25">
      <c r="A122" s="17">
        <v>42894.46912037037</v>
      </c>
      <c r="B122" s="38">
        <v>96117</v>
      </c>
      <c r="C122" t="s">
        <v>1546</v>
      </c>
      <c r="D122" t="s">
        <v>1547</v>
      </c>
      <c r="F122" s="23" t="s">
        <v>2156</v>
      </c>
      <c r="G122" s="15">
        <v>471</v>
      </c>
      <c r="H122" t="s">
        <v>1909</v>
      </c>
      <c r="I122" t="s">
        <v>1189</v>
      </c>
      <c r="J122" t="s">
        <v>1914</v>
      </c>
      <c r="K122" t="s">
        <v>1915</v>
      </c>
      <c r="L122" t="s">
        <v>1911</v>
      </c>
      <c r="M122" t="s">
        <v>2157</v>
      </c>
      <c r="N122">
        <f>VLOOKUP(B122,HIS退!B:F,5,FALSE)</f>
        <v>-471</v>
      </c>
      <c r="O122" t="str">
        <f t="shared" si="2"/>
        <v/>
      </c>
      <c r="P122" s="38">
        <f>VLOOKUP(F122,支付宝退!L:N,3,FALSE)</f>
        <v>-471</v>
      </c>
      <c r="Q122" t="str">
        <f t="shared" si="3"/>
        <v/>
      </c>
    </row>
    <row r="123" spans="1:17" ht="14.25">
      <c r="A123" s="17">
        <v>42894.483194444445</v>
      </c>
      <c r="B123" s="38">
        <v>96978</v>
      </c>
      <c r="C123" t="s">
        <v>1549</v>
      </c>
      <c r="D123" t="s">
        <v>1550</v>
      </c>
      <c r="F123" s="23" t="s">
        <v>2158</v>
      </c>
      <c r="G123" s="15">
        <v>265</v>
      </c>
      <c r="H123" t="s">
        <v>1935</v>
      </c>
      <c r="I123" t="s">
        <v>1189</v>
      </c>
      <c r="J123" t="s">
        <v>1914</v>
      </c>
      <c r="K123" t="s">
        <v>1915</v>
      </c>
      <c r="L123" t="s">
        <v>1911</v>
      </c>
      <c r="M123" t="s">
        <v>2159</v>
      </c>
      <c r="N123">
        <f>VLOOKUP(B123,HIS退!B:F,5,FALSE)</f>
        <v>-265</v>
      </c>
      <c r="O123" t="str">
        <f t="shared" si="2"/>
        <v/>
      </c>
      <c r="P123" s="38">
        <f>VLOOKUP(F123,支付宝退!L:N,3,FALSE)</f>
        <v>-265</v>
      </c>
      <c r="Q123" t="str">
        <f t="shared" si="3"/>
        <v/>
      </c>
    </row>
    <row r="124" spans="1:17" ht="14.25">
      <c r="A124" s="17">
        <v>42894.485960648148</v>
      </c>
      <c r="B124" s="38">
        <v>97134</v>
      </c>
      <c r="C124" t="s">
        <v>1552</v>
      </c>
      <c r="D124" t="s">
        <v>1553</v>
      </c>
      <c r="F124" s="23" t="s">
        <v>2160</v>
      </c>
      <c r="G124" s="15">
        <v>409</v>
      </c>
      <c r="H124" t="s">
        <v>1935</v>
      </c>
      <c r="I124" t="s">
        <v>1189</v>
      </c>
      <c r="J124" t="s">
        <v>1914</v>
      </c>
      <c r="K124" t="s">
        <v>1915</v>
      </c>
      <c r="L124" t="s">
        <v>1911</v>
      </c>
      <c r="M124" t="s">
        <v>2161</v>
      </c>
      <c r="N124">
        <f>VLOOKUP(B124,HIS退!B:F,5,FALSE)</f>
        <v>-409</v>
      </c>
      <c r="O124" t="str">
        <f t="shared" si="2"/>
        <v/>
      </c>
      <c r="P124" s="38">
        <f>VLOOKUP(F124,支付宝退!L:N,3,FALSE)</f>
        <v>-409</v>
      </c>
      <c r="Q124" t="str">
        <f t="shared" si="3"/>
        <v/>
      </c>
    </row>
    <row r="125" spans="1:17" ht="14.25">
      <c r="A125" s="17">
        <v>42894.502118055556</v>
      </c>
      <c r="B125" s="38">
        <v>97811</v>
      </c>
      <c r="C125" t="s">
        <v>1555</v>
      </c>
      <c r="D125" t="s">
        <v>1556</v>
      </c>
      <c r="F125" s="23" t="s">
        <v>2162</v>
      </c>
      <c r="G125" s="15">
        <v>115</v>
      </c>
      <c r="H125" t="s">
        <v>1935</v>
      </c>
      <c r="I125" t="s">
        <v>1189</v>
      </c>
      <c r="J125" t="s">
        <v>1914</v>
      </c>
      <c r="K125" t="s">
        <v>1915</v>
      </c>
      <c r="L125" t="s">
        <v>1911</v>
      </c>
      <c r="M125" t="s">
        <v>2163</v>
      </c>
      <c r="N125">
        <f>VLOOKUP(B125,HIS退!B:F,5,FALSE)</f>
        <v>-115</v>
      </c>
      <c r="O125" t="str">
        <f t="shared" si="2"/>
        <v/>
      </c>
      <c r="P125" s="38">
        <f>VLOOKUP(F125,支付宝退!L:N,3,FALSE)</f>
        <v>-115</v>
      </c>
      <c r="Q125" t="str">
        <f t="shared" si="3"/>
        <v/>
      </c>
    </row>
    <row r="126" spans="1:17" ht="14.25">
      <c r="A126" s="17">
        <v>42894.516851851855</v>
      </c>
      <c r="B126" s="38">
        <v>98130</v>
      </c>
      <c r="C126" t="s">
        <v>1559</v>
      </c>
      <c r="D126" t="s">
        <v>1560</v>
      </c>
      <c r="F126" s="23" t="s">
        <v>2164</v>
      </c>
      <c r="G126" s="15">
        <v>241</v>
      </c>
      <c r="H126" t="s">
        <v>1935</v>
      </c>
      <c r="I126" t="s">
        <v>1189</v>
      </c>
      <c r="J126" t="s">
        <v>1914</v>
      </c>
      <c r="K126" t="s">
        <v>1915</v>
      </c>
      <c r="L126" t="s">
        <v>1911</v>
      </c>
      <c r="M126" t="s">
        <v>2165</v>
      </c>
      <c r="N126">
        <f>VLOOKUP(B126,HIS退!B:F,5,FALSE)</f>
        <v>-241</v>
      </c>
      <c r="O126" t="str">
        <f t="shared" si="2"/>
        <v/>
      </c>
      <c r="P126" s="38">
        <f>VLOOKUP(F126,支付宝退!L:N,3,FALSE)</f>
        <v>-241</v>
      </c>
      <c r="Q126" t="str">
        <f t="shared" si="3"/>
        <v/>
      </c>
    </row>
    <row r="127" spans="1:17" ht="14.25">
      <c r="A127" s="17">
        <v>42894.531631944446</v>
      </c>
      <c r="B127" s="38">
        <v>98324</v>
      </c>
      <c r="C127" t="s">
        <v>1562</v>
      </c>
      <c r="D127" t="s">
        <v>1563</v>
      </c>
      <c r="F127" s="23" t="s">
        <v>2166</v>
      </c>
      <c r="G127" s="15">
        <v>20</v>
      </c>
      <c r="H127" t="s">
        <v>1909</v>
      </c>
      <c r="I127" t="s">
        <v>1189</v>
      </c>
      <c r="J127" t="s">
        <v>1914</v>
      </c>
      <c r="K127" t="s">
        <v>1915</v>
      </c>
      <c r="L127" t="s">
        <v>1911</v>
      </c>
      <c r="M127" t="s">
        <v>2167</v>
      </c>
      <c r="N127">
        <f>VLOOKUP(B127,HIS退!B:F,5,FALSE)</f>
        <v>-20</v>
      </c>
      <c r="O127" t="str">
        <f t="shared" si="2"/>
        <v/>
      </c>
      <c r="P127" s="38">
        <f>VLOOKUP(F127,支付宝退!L:N,3,FALSE)</f>
        <v>-20</v>
      </c>
      <c r="Q127" t="str">
        <f t="shared" si="3"/>
        <v/>
      </c>
    </row>
    <row r="128" spans="1:17" ht="14.25">
      <c r="A128" s="17">
        <v>42894.567974537036</v>
      </c>
      <c r="B128" s="38">
        <v>98619</v>
      </c>
      <c r="C128" t="s">
        <v>1565</v>
      </c>
      <c r="D128" t="s">
        <v>1566</v>
      </c>
      <c r="F128" s="23" t="s">
        <v>2168</v>
      </c>
      <c r="G128" s="15">
        <v>499</v>
      </c>
      <c r="H128" t="s">
        <v>1935</v>
      </c>
      <c r="I128" t="s">
        <v>1189</v>
      </c>
      <c r="J128" t="s">
        <v>1914</v>
      </c>
      <c r="K128" t="s">
        <v>1915</v>
      </c>
      <c r="L128" t="s">
        <v>1911</v>
      </c>
      <c r="M128" t="s">
        <v>2169</v>
      </c>
      <c r="N128">
        <f>VLOOKUP(B128,HIS退!B:F,5,FALSE)</f>
        <v>-499</v>
      </c>
      <c r="O128" t="str">
        <f t="shared" si="2"/>
        <v/>
      </c>
      <c r="P128" s="38">
        <f>VLOOKUP(F128,支付宝退!L:N,3,FALSE)</f>
        <v>-499</v>
      </c>
      <c r="Q128" t="str">
        <f t="shared" si="3"/>
        <v/>
      </c>
    </row>
    <row r="129" spans="1:17" ht="14.25">
      <c r="A129" s="17">
        <v>42894.584594907406</v>
      </c>
      <c r="B129" s="38">
        <v>98839</v>
      </c>
      <c r="C129" t="s">
        <v>1568</v>
      </c>
      <c r="D129" t="s">
        <v>1569</v>
      </c>
      <c r="F129" s="23" t="s">
        <v>2170</v>
      </c>
      <c r="G129" s="15">
        <v>16</v>
      </c>
      <c r="H129" t="s">
        <v>1909</v>
      </c>
      <c r="I129" t="s">
        <v>1189</v>
      </c>
      <c r="J129" t="s">
        <v>1914</v>
      </c>
      <c r="K129" t="s">
        <v>1915</v>
      </c>
      <c r="L129" t="s">
        <v>1911</v>
      </c>
      <c r="M129" t="s">
        <v>2171</v>
      </c>
      <c r="N129">
        <f>VLOOKUP(B129,HIS退!B:F,5,FALSE)</f>
        <v>-16</v>
      </c>
      <c r="O129" t="str">
        <f t="shared" si="2"/>
        <v/>
      </c>
      <c r="P129" s="38">
        <f>VLOOKUP(F129,支付宝退!L:N,3,FALSE)</f>
        <v>-16</v>
      </c>
      <c r="Q129" t="str">
        <f t="shared" si="3"/>
        <v/>
      </c>
    </row>
    <row r="130" spans="1:17" ht="14.25">
      <c r="A130" s="17">
        <v>42894.600671296299</v>
      </c>
      <c r="B130" s="38">
        <v>99524</v>
      </c>
      <c r="C130" t="s">
        <v>1571</v>
      </c>
      <c r="D130" t="s">
        <v>1572</v>
      </c>
      <c r="F130" s="23" t="s">
        <v>2172</v>
      </c>
      <c r="G130" s="15">
        <v>1000</v>
      </c>
      <c r="H130" t="s">
        <v>1909</v>
      </c>
      <c r="I130" t="s">
        <v>1189</v>
      </c>
      <c r="J130" t="s">
        <v>1914</v>
      </c>
      <c r="K130" t="s">
        <v>1915</v>
      </c>
      <c r="L130" t="s">
        <v>1911</v>
      </c>
      <c r="M130" t="s">
        <v>2173</v>
      </c>
      <c r="N130">
        <f>VLOOKUP(B130,HIS退!B:F,5,FALSE)</f>
        <v>-1000</v>
      </c>
      <c r="O130" t="str">
        <f t="shared" ref="O130:O193" si="4">IF(N130=G130*-1,"",1)</f>
        <v/>
      </c>
      <c r="P130" s="38">
        <f>VLOOKUP(F130,支付宝退!L:N,3,FALSE)</f>
        <v>-1000</v>
      </c>
      <c r="Q130" t="str">
        <f t="shared" ref="Q130:Q193" si="5">IF(P130=G130*-1,"",1)</f>
        <v/>
      </c>
    </row>
    <row r="131" spans="1:17" ht="14.25">
      <c r="A131" s="17">
        <v>42894.610949074071</v>
      </c>
      <c r="B131" s="38">
        <v>100036</v>
      </c>
      <c r="C131" t="s">
        <v>1574</v>
      </c>
      <c r="D131" t="s">
        <v>1575</v>
      </c>
      <c r="F131" s="23" t="s">
        <v>2174</v>
      </c>
      <c r="G131" s="15">
        <v>492</v>
      </c>
      <c r="H131" t="s">
        <v>1935</v>
      </c>
      <c r="I131" t="s">
        <v>1189</v>
      </c>
      <c r="J131" t="s">
        <v>1914</v>
      </c>
      <c r="K131" t="s">
        <v>1915</v>
      </c>
      <c r="L131" t="s">
        <v>1911</v>
      </c>
      <c r="M131" t="s">
        <v>2175</v>
      </c>
      <c r="N131">
        <f>VLOOKUP(B131,HIS退!B:F,5,FALSE)</f>
        <v>-492</v>
      </c>
      <c r="O131" t="str">
        <f t="shared" si="4"/>
        <v/>
      </c>
      <c r="P131" s="38">
        <f>VLOOKUP(F131,支付宝退!L:N,3,FALSE)</f>
        <v>-492</v>
      </c>
      <c r="Q131" t="str">
        <f t="shared" si="5"/>
        <v/>
      </c>
    </row>
    <row r="132" spans="1:17" ht="14.25">
      <c r="A132" s="17">
        <v>42894.629560185182</v>
      </c>
      <c r="B132" s="38">
        <v>101068</v>
      </c>
      <c r="C132" t="s">
        <v>1577</v>
      </c>
      <c r="D132" t="s">
        <v>1578</v>
      </c>
      <c r="F132" s="23" t="s">
        <v>2176</v>
      </c>
      <c r="G132" s="15">
        <v>169</v>
      </c>
      <c r="H132" t="s">
        <v>1935</v>
      </c>
      <c r="I132" t="s">
        <v>1189</v>
      </c>
      <c r="J132" t="s">
        <v>1914</v>
      </c>
      <c r="K132" t="s">
        <v>1915</v>
      </c>
      <c r="L132" t="s">
        <v>1911</v>
      </c>
      <c r="M132" t="s">
        <v>2177</v>
      </c>
      <c r="N132">
        <f>VLOOKUP(B132,HIS退!B:F,5,FALSE)</f>
        <v>-169</v>
      </c>
      <c r="O132" t="str">
        <f t="shared" si="4"/>
        <v/>
      </c>
      <c r="P132" s="38">
        <f>VLOOKUP(F132,支付宝退!L:N,3,FALSE)</f>
        <v>-169</v>
      </c>
      <c r="Q132" t="str">
        <f t="shared" si="5"/>
        <v/>
      </c>
    </row>
    <row r="133" spans="1:17" ht="14.25">
      <c r="A133" s="17">
        <v>42894.633171296293</v>
      </c>
      <c r="B133" s="38">
        <v>101277</v>
      </c>
      <c r="C133" t="s">
        <v>1580</v>
      </c>
      <c r="D133" t="s">
        <v>1581</v>
      </c>
      <c r="F133" s="23" t="s">
        <v>2178</v>
      </c>
      <c r="G133" s="15">
        <v>100</v>
      </c>
      <c r="H133" t="s">
        <v>1935</v>
      </c>
      <c r="I133" t="s">
        <v>1189</v>
      </c>
      <c r="J133" t="s">
        <v>1914</v>
      </c>
      <c r="K133" t="s">
        <v>1915</v>
      </c>
      <c r="L133" t="s">
        <v>1911</v>
      </c>
      <c r="M133" t="s">
        <v>2179</v>
      </c>
      <c r="N133">
        <f>VLOOKUP(B133,HIS退!B:F,5,FALSE)</f>
        <v>-100</v>
      </c>
      <c r="O133" t="str">
        <f t="shared" si="4"/>
        <v/>
      </c>
      <c r="P133" s="38">
        <f>VLOOKUP(F133,支付宝退!L:N,3,FALSE)</f>
        <v>-100</v>
      </c>
      <c r="Q133" t="str">
        <f t="shared" si="5"/>
        <v/>
      </c>
    </row>
    <row r="134" spans="1:17" ht="14.25">
      <c r="A134" s="17">
        <v>42894.634421296294</v>
      </c>
      <c r="B134" s="38">
        <v>101350</v>
      </c>
      <c r="C134" t="s">
        <v>1584</v>
      </c>
      <c r="D134" t="s">
        <v>1585</v>
      </c>
      <c r="F134" s="23" t="s">
        <v>2180</v>
      </c>
      <c r="G134" s="15">
        <v>62</v>
      </c>
      <c r="H134" t="s">
        <v>1935</v>
      </c>
      <c r="I134" t="s">
        <v>1189</v>
      </c>
      <c r="J134" t="s">
        <v>1914</v>
      </c>
      <c r="K134" t="s">
        <v>1915</v>
      </c>
      <c r="L134" t="s">
        <v>1911</v>
      </c>
      <c r="M134" t="s">
        <v>2181</v>
      </c>
      <c r="N134">
        <f>VLOOKUP(B134,HIS退!B:F,5,FALSE)</f>
        <v>-62</v>
      </c>
      <c r="O134" t="str">
        <f t="shared" si="4"/>
        <v/>
      </c>
      <c r="P134" s="38">
        <f>VLOOKUP(F134,支付宝退!L:N,3,FALSE)</f>
        <v>-62</v>
      </c>
      <c r="Q134" t="str">
        <f t="shared" si="5"/>
        <v/>
      </c>
    </row>
    <row r="135" spans="1:17" ht="14.25">
      <c r="A135" s="17">
        <v>42894.635451388887</v>
      </c>
      <c r="B135" s="38">
        <v>101398</v>
      </c>
      <c r="C135" t="s">
        <v>1587</v>
      </c>
      <c r="D135" t="s">
        <v>1588</v>
      </c>
      <c r="F135" s="23" t="s">
        <v>2182</v>
      </c>
      <c r="G135" s="15">
        <v>300</v>
      </c>
      <c r="H135" t="s">
        <v>1935</v>
      </c>
      <c r="I135" t="s">
        <v>1189</v>
      </c>
      <c r="J135" t="s">
        <v>1914</v>
      </c>
      <c r="K135" t="s">
        <v>1915</v>
      </c>
      <c r="L135" t="s">
        <v>1911</v>
      </c>
      <c r="M135" t="s">
        <v>2183</v>
      </c>
      <c r="N135">
        <f>VLOOKUP(B135,HIS退!B:F,5,FALSE)</f>
        <v>-300</v>
      </c>
      <c r="O135" t="str">
        <f t="shared" si="4"/>
        <v/>
      </c>
      <c r="P135" s="38">
        <f>VLOOKUP(F135,支付宝退!L:N,3,FALSE)</f>
        <v>-300</v>
      </c>
      <c r="Q135" t="str">
        <f t="shared" si="5"/>
        <v/>
      </c>
    </row>
    <row r="136" spans="1:17" ht="14.25">
      <c r="A136" s="17">
        <v>42894.644942129627</v>
      </c>
      <c r="B136" s="38">
        <v>101878</v>
      </c>
      <c r="C136" t="s">
        <v>1590</v>
      </c>
      <c r="D136" t="s">
        <v>1312</v>
      </c>
      <c r="F136" s="23" t="s">
        <v>2184</v>
      </c>
      <c r="G136" s="15">
        <v>100</v>
      </c>
      <c r="H136" t="s">
        <v>1909</v>
      </c>
      <c r="I136" t="s">
        <v>1189</v>
      </c>
      <c r="J136" t="s">
        <v>1914</v>
      </c>
      <c r="K136" t="s">
        <v>1915</v>
      </c>
      <c r="L136" t="s">
        <v>1911</v>
      </c>
      <c r="M136" t="s">
        <v>2185</v>
      </c>
      <c r="N136">
        <f>VLOOKUP(B136,HIS退!B:F,5,FALSE)</f>
        <v>-100</v>
      </c>
      <c r="O136" t="str">
        <f t="shared" si="4"/>
        <v/>
      </c>
      <c r="P136" s="38">
        <f>VLOOKUP(F136,支付宝退!L:N,3,FALSE)</f>
        <v>-100</v>
      </c>
      <c r="Q136" t="str">
        <f t="shared" si="5"/>
        <v/>
      </c>
    </row>
    <row r="137" spans="1:17" ht="14.25">
      <c r="A137" s="17">
        <v>42894.647951388892</v>
      </c>
      <c r="B137" s="38">
        <v>102021</v>
      </c>
      <c r="C137" t="s">
        <v>1591</v>
      </c>
      <c r="D137" t="s">
        <v>1592</v>
      </c>
      <c r="F137" s="23" t="s">
        <v>2186</v>
      </c>
      <c r="G137" s="15">
        <v>112</v>
      </c>
      <c r="H137" t="s">
        <v>1935</v>
      </c>
      <c r="I137" t="s">
        <v>1189</v>
      </c>
      <c r="J137" t="s">
        <v>1914</v>
      </c>
      <c r="K137" t="s">
        <v>1915</v>
      </c>
      <c r="L137" t="s">
        <v>1911</v>
      </c>
      <c r="M137" t="s">
        <v>2187</v>
      </c>
      <c r="N137">
        <f>VLOOKUP(B137,HIS退!B:F,5,FALSE)</f>
        <v>-112</v>
      </c>
      <c r="O137" t="str">
        <f t="shared" si="4"/>
        <v/>
      </c>
      <c r="P137" s="38">
        <f>VLOOKUP(F137,支付宝退!L:N,3,FALSE)</f>
        <v>-112</v>
      </c>
      <c r="Q137" t="str">
        <f t="shared" si="5"/>
        <v/>
      </c>
    </row>
    <row r="138" spans="1:17" ht="14.25">
      <c r="A138" s="17">
        <v>42894.655277777776</v>
      </c>
      <c r="B138" s="38">
        <v>102410</v>
      </c>
      <c r="C138" t="s">
        <v>1594</v>
      </c>
      <c r="D138" t="s">
        <v>1595</v>
      </c>
      <c r="F138" s="23" t="s">
        <v>2188</v>
      </c>
      <c r="G138" s="15">
        <v>813</v>
      </c>
      <c r="H138" t="s">
        <v>1935</v>
      </c>
      <c r="I138" t="s">
        <v>1189</v>
      </c>
      <c r="J138" t="s">
        <v>1914</v>
      </c>
      <c r="K138" t="s">
        <v>1915</v>
      </c>
      <c r="L138" t="s">
        <v>1911</v>
      </c>
      <c r="M138" t="s">
        <v>2189</v>
      </c>
      <c r="N138">
        <f>VLOOKUP(B138,HIS退!B:F,5,FALSE)</f>
        <v>-813</v>
      </c>
      <c r="O138" t="str">
        <f t="shared" si="4"/>
        <v/>
      </c>
      <c r="P138" s="38">
        <f>VLOOKUP(F138,支付宝退!L:N,3,FALSE)</f>
        <v>-813</v>
      </c>
      <c r="Q138" t="str">
        <f t="shared" si="5"/>
        <v/>
      </c>
    </row>
    <row r="139" spans="1:17" ht="14.25">
      <c r="A139" s="17">
        <v>42894.655543981484</v>
      </c>
      <c r="B139" s="38">
        <v>102437</v>
      </c>
      <c r="C139" t="s">
        <v>1597</v>
      </c>
      <c r="D139" t="s">
        <v>1595</v>
      </c>
      <c r="F139" s="23" t="s">
        <v>2190</v>
      </c>
      <c r="G139" s="15">
        <v>91</v>
      </c>
      <c r="H139" t="s">
        <v>1935</v>
      </c>
      <c r="I139" t="s">
        <v>1189</v>
      </c>
      <c r="J139" t="s">
        <v>1914</v>
      </c>
      <c r="K139" t="s">
        <v>1915</v>
      </c>
      <c r="L139" t="s">
        <v>1911</v>
      </c>
      <c r="M139" t="s">
        <v>2191</v>
      </c>
      <c r="N139">
        <f>VLOOKUP(B139,HIS退!B:F,5,FALSE)</f>
        <v>-91</v>
      </c>
      <c r="O139" t="str">
        <f t="shared" si="4"/>
        <v/>
      </c>
      <c r="P139" s="38">
        <f>VLOOKUP(F139,支付宝退!L:N,3,FALSE)</f>
        <v>-91</v>
      </c>
      <c r="Q139" t="str">
        <f t="shared" si="5"/>
        <v/>
      </c>
    </row>
    <row r="140" spans="1:17" ht="14.25">
      <c r="A140" s="17">
        <v>42894.662199074075</v>
      </c>
      <c r="B140" s="38">
        <v>102841</v>
      </c>
      <c r="C140" t="s">
        <v>1598</v>
      </c>
      <c r="D140" t="s">
        <v>1599</v>
      </c>
      <c r="F140" s="23" t="s">
        <v>2192</v>
      </c>
      <c r="G140" s="15">
        <v>104</v>
      </c>
      <c r="H140" t="s">
        <v>1935</v>
      </c>
      <c r="I140" t="s">
        <v>1189</v>
      </c>
      <c r="J140" t="s">
        <v>1914</v>
      </c>
      <c r="K140" t="s">
        <v>1915</v>
      </c>
      <c r="L140" t="s">
        <v>1911</v>
      </c>
      <c r="M140" t="s">
        <v>2193</v>
      </c>
      <c r="N140">
        <f>VLOOKUP(B140,HIS退!B:F,5,FALSE)</f>
        <v>-104</v>
      </c>
      <c r="O140" t="str">
        <f t="shared" si="4"/>
        <v/>
      </c>
      <c r="P140" s="38">
        <f>VLOOKUP(F140,支付宝退!L:N,3,FALSE)</f>
        <v>-104</v>
      </c>
      <c r="Q140" t="str">
        <f t="shared" si="5"/>
        <v/>
      </c>
    </row>
    <row r="141" spans="1:17" ht="14.25">
      <c r="A141" s="17">
        <v>42894.664884259262</v>
      </c>
      <c r="B141" s="38">
        <v>102997</v>
      </c>
      <c r="C141" t="s">
        <v>1602</v>
      </c>
      <c r="D141" t="s">
        <v>1603</v>
      </c>
      <c r="F141" s="23" t="s">
        <v>2194</v>
      </c>
      <c r="G141" s="15">
        <v>14</v>
      </c>
      <c r="H141" t="s">
        <v>1909</v>
      </c>
      <c r="I141" t="s">
        <v>1189</v>
      </c>
      <c r="J141" t="s">
        <v>1914</v>
      </c>
      <c r="K141" t="s">
        <v>1915</v>
      </c>
      <c r="L141" t="s">
        <v>1911</v>
      </c>
      <c r="M141" t="s">
        <v>2195</v>
      </c>
      <c r="N141">
        <f>VLOOKUP(B141,HIS退!B:F,5,FALSE)</f>
        <v>-14</v>
      </c>
      <c r="O141" t="str">
        <f t="shared" si="4"/>
        <v/>
      </c>
      <c r="P141" s="38">
        <f>VLOOKUP(F141,支付宝退!L:N,3,FALSE)</f>
        <v>-14</v>
      </c>
      <c r="Q141" t="str">
        <f t="shared" si="5"/>
        <v/>
      </c>
    </row>
    <row r="142" spans="1:17" ht="14.25">
      <c r="A142" s="17">
        <v>42894.670092592591</v>
      </c>
      <c r="B142" s="38">
        <v>103270</v>
      </c>
      <c r="C142" t="s">
        <v>1605</v>
      </c>
      <c r="D142" t="s">
        <v>1606</v>
      </c>
      <c r="F142" s="23" t="s">
        <v>2196</v>
      </c>
      <c r="G142" s="15">
        <v>60</v>
      </c>
      <c r="H142" t="s">
        <v>1909</v>
      </c>
      <c r="I142" t="s">
        <v>1189</v>
      </c>
      <c r="J142" t="s">
        <v>1914</v>
      </c>
      <c r="K142" t="s">
        <v>1915</v>
      </c>
      <c r="L142" t="s">
        <v>1911</v>
      </c>
      <c r="M142" t="s">
        <v>2197</v>
      </c>
      <c r="N142">
        <f>VLOOKUP(B142,HIS退!B:F,5,FALSE)</f>
        <v>-60</v>
      </c>
      <c r="O142" t="str">
        <f t="shared" si="4"/>
        <v/>
      </c>
      <c r="P142" s="38">
        <f>VLOOKUP(F142,支付宝退!L:N,3,FALSE)</f>
        <v>-60</v>
      </c>
      <c r="Q142" t="str">
        <f t="shared" si="5"/>
        <v/>
      </c>
    </row>
    <row r="143" spans="1:17" ht="14.25">
      <c r="A143" s="17">
        <v>42894.674224537041</v>
      </c>
      <c r="B143" s="38">
        <v>103430</v>
      </c>
      <c r="C143" t="s">
        <v>1608</v>
      </c>
      <c r="D143" t="s">
        <v>1609</v>
      </c>
      <c r="F143" s="23" t="s">
        <v>2198</v>
      </c>
      <c r="G143" s="15">
        <v>134</v>
      </c>
      <c r="H143" t="s">
        <v>1909</v>
      </c>
      <c r="I143" t="s">
        <v>1189</v>
      </c>
      <c r="J143" t="s">
        <v>1914</v>
      </c>
      <c r="K143" t="s">
        <v>1915</v>
      </c>
      <c r="L143" t="s">
        <v>1911</v>
      </c>
      <c r="M143" t="s">
        <v>2199</v>
      </c>
      <c r="N143">
        <f>VLOOKUP(B143,HIS退!B:F,5,FALSE)</f>
        <v>-134</v>
      </c>
      <c r="O143" t="str">
        <f t="shared" si="4"/>
        <v/>
      </c>
      <c r="P143" s="38">
        <f>VLOOKUP(F143,支付宝退!L:N,3,FALSE)</f>
        <v>-134</v>
      </c>
      <c r="Q143" t="str">
        <f t="shared" si="5"/>
        <v/>
      </c>
    </row>
    <row r="144" spans="1:17" ht="14.25">
      <c r="A144" s="17">
        <v>42894.687777777777</v>
      </c>
      <c r="B144" s="38">
        <v>103973</v>
      </c>
      <c r="C144" t="s">
        <v>1612</v>
      </c>
      <c r="D144" t="s">
        <v>1613</v>
      </c>
      <c r="F144" s="23" t="s">
        <v>2200</v>
      </c>
      <c r="G144" s="15">
        <v>50</v>
      </c>
      <c r="H144" t="s">
        <v>1909</v>
      </c>
      <c r="I144" t="s">
        <v>1189</v>
      </c>
      <c r="J144" t="s">
        <v>1914</v>
      </c>
      <c r="K144" t="s">
        <v>1915</v>
      </c>
      <c r="L144" t="s">
        <v>1911</v>
      </c>
      <c r="M144" t="s">
        <v>2201</v>
      </c>
      <c r="N144">
        <f>VLOOKUP(B144,HIS退!B:F,5,FALSE)</f>
        <v>-50</v>
      </c>
      <c r="O144" t="str">
        <f t="shared" si="4"/>
        <v/>
      </c>
      <c r="P144" s="38">
        <f>VLOOKUP(F144,支付宝退!L:N,3,FALSE)</f>
        <v>-50</v>
      </c>
      <c r="Q144" t="str">
        <f t="shared" si="5"/>
        <v/>
      </c>
    </row>
    <row r="145" spans="1:17" ht="14.25">
      <c r="A145" s="17">
        <v>42894.692106481481</v>
      </c>
      <c r="B145" s="38">
        <v>104124</v>
      </c>
      <c r="C145" t="s">
        <v>1615</v>
      </c>
      <c r="D145" t="s">
        <v>1616</v>
      </c>
      <c r="F145" s="23" t="s">
        <v>2202</v>
      </c>
      <c r="G145" s="15">
        <v>100</v>
      </c>
      <c r="H145" t="s">
        <v>1935</v>
      </c>
      <c r="I145" t="s">
        <v>1189</v>
      </c>
      <c r="J145" t="s">
        <v>1914</v>
      </c>
      <c r="K145" t="s">
        <v>1915</v>
      </c>
      <c r="L145" t="s">
        <v>1911</v>
      </c>
      <c r="M145" t="s">
        <v>2203</v>
      </c>
      <c r="N145">
        <f>VLOOKUP(B145,HIS退!B:F,5,FALSE)</f>
        <v>-100</v>
      </c>
      <c r="O145" t="str">
        <f t="shared" si="4"/>
        <v/>
      </c>
      <c r="P145" s="38">
        <f>VLOOKUP(F145,支付宝退!L:N,3,FALSE)</f>
        <v>-100</v>
      </c>
      <c r="Q145" t="str">
        <f t="shared" si="5"/>
        <v/>
      </c>
    </row>
    <row r="146" spans="1:17" ht="14.25">
      <c r="A146" s="17">
        <v>42894.692314814813</v>
      </c>
      <c r="B146" s="38">
        <v>104131</v>
      </c>
      <c r="C146" t="s">
        <v>1619</v>
      </c>
      <c r="D146" t="s">
        <v>1616</v>
      </c>
      <c r="F146" s="23" t="s">
        <v>2204</v>
      </c>
      <c r="G146" s="15">
        <v>100</v>
      </c>
      <c r="H146" t="s">
        <v>1935</v>
      </c>
      <c r="I146" t="s">
        <v>1189</v>
      </c>
      <c r="J146" t="s">
        <v>1914</v>
      </c>
      <c r="K146" t="s">
        <v>1915</v>
      </c>
      <c r="L146" t="s">
        <v>1911</v>
      </c>
      <c r="M146" t="s">
        <v>2205</v>
      </c>
      <c r="N146">
        <f>VLOOKUP(B146,HIS退!B:F,5,FALSE)</f>
        <v>-100</v>
      </c>
      <c r="O146" t="str">
        <f t="shared" si="4"/>
        <v/>
      </c>
      <c r="P146" s="38">
        <f>VLOOKUP(F146,支付宝退!L:N,3,FALSE)</f>
        <v>-100</v>
      </c>
      <c r="Q146" t="str">
        <f t="shared" si="5"/>
        <v/>
      </c>
    </row>
    <row r="147" spans="1:17" ht="14.25">
      <c r="A147" s="17">
        <v>42894.700995370367</v>
      </c>
      <c r="B147" s="38">
        <v>104427</v>
      </c>
      <c r="C147" t="s">
        <v>1620</v>
      </c>
      <c r="D147" t="s">
        <v>1621</v>
      </c>
      <c r="F147" s="23" t="s">
        <v>2206</v>
      </c>
      <c r="G147" s="15">
        <v>125</v>
      </c>
      <c r="H147" t="s">
        <v>1909</v>
      </c>
      <c r="I147" t="s">
        <v>1189</v>
      </c>
      <c r="J147" t="s">
        <v>1914</v>
      </c>
      <c r="K147" t="s">
        <v>1915</v>
      </c>
      <c r="L147" t="s">
        <v>1911</v>
      </c>
      <c r="M147" t="s">
        <v>2207</v>
      </c>
      <c r="N147">
        <f>VLOOKUP(B147,HIS退!B:F,5,FALSE)</f>
        <v>-125</v>
      </c>
      <c r="O147" t="str">
        <f t="shared" si="4"/>
        <v/>
      </c>
      <c r="P147" s="38">
        <f>VLOOKUP(F147,支付宝退!L:N,3,FALSE)</f>
        <v>-125</v>
      </c>
      <c r="Q147" t="str">
        <f t="shared" si="5"/>
        <v/>
      </c>
    </row>
    <row r="148" spans="1:17" ht="14.25">
      <c r="A148" s="17">
        <v>42894.703703703701</v>
      </c>
      <c r="B148" s="38">
        <v>104491</v>
      </c>
      <c r="C148" t="s">
        <v>1623</v>
      </c>
      <c r="D148" t="s">
        <v>1624</v>
      </c>
      <c r="F148" s="23" t="s">
        <v>2208</v>
      </c>
      <c r="G148" s="15">
        <v>20</v>
      </c>
      <c r="H148" t="s">
        <v>1935</v>
      </c>
      <c r="I148" t="s">
        <v>1189</v>
      </c>
      <c r="J148" t="s">
        <v>1914</v>
      </c>
      <c r="K148" t="s">
        <v>1915</v>
      </c>
      <c r="L148" t="s">
        <v>1911</v>
      </c>
      <c r="M148" t="s">
        <v>2209</v>
      </c>
      <c r="N148">
        <f>VLOOKUP(B148,HIS退!B:F,5,FALSE)</f>
        <v>-20</v>
      </c>
      <c r="O148" t="str">
        <f t="shared" si="4"/>
        <v/>
      </c>
      <c r="P148" s="38">
        <f>VLOOKUP(F148,支付宝退!L:N,3,FALSE)</f>
        <v>-20</v>
      </c>
      <c r="Q148" t="str">
        <f t="shared" si="5"/>
        <v/>
      </c>
    </row>
    <row r="149" spans="1:17" ht="14.25">
      <c r="A149" s="17">
        <v>42894.70752314815</v>
      </c>
      <c r="B149" s="38">
        <v>104618</v>
      </c>
      <c r="C149" t="s">
        <v>1626</v>
      </c>
      <c r="D149" t="s">
        <v>1627</v>
      </c>
      <c r="F149" s="23" t="s">
        <v>2210</v>
      </c>
      <c r="G149" s="15">
        <v>903</v>
      </c>
      <c r="H149" t="s">
        <v>1909</v>
      </c>
      <c r="I149" t="s">
        <v>1189</v>
      </c>
      <c r="J149" t="s">
        <v>1914</v>
      </c>
      <c r="K149" t="s">
        <v>1915</v>
      </c>
      <c r="L149" t="s">
        <v>1911</v>
      </c>
      <c r="M149" t="s">
        <v>2211</v>
      </c>
      <c r="N149">
        <f>VLOOKUP(B149,HIS退!B:F,5,FALSE)</f>
        <v>-903</v>
      </c>
      <c r="O149" t="str">
        <f t="shared" si="4"/>
        <v/>
      </c>
      <c r="P149" s="38">
        <f>VLOOKUP(F149,支付宝退!L:N,3,FALSE)</f>
        <v>-903</v>
      </c>
      <c r="Q149" t="str">
        <f t="shared" si="5"/>
        <v/>
      </c>
    </row>
    <row r="150" spans="1:17" ht="14.25">
      <c r="A150" s="17">
        <v>42894.708333333336</v>
      </c>
      <c r="B150" s="38">
        <v>104646</v>
      </c>
      <c r="C150" t="s">
        <v>1629</v>
      </c>
      <c r="D150" t="s">
        <v>1630</v>
      </c>
      <c r="F150" s="23" t="s">
        <v>2212</v>
      </c>
      <c r="G150" s="15">
        <v>263</v>
      </c>
      <c r="H150" t="s">
        <v>1935</v>
      </c>
      <c r="I150" t="s">
        <v>1189</v>
      </c>
      <c r="J150" t="s">
        <v>1914</v>
      </c>
      <c r="K150" t="s">
        <v>1915</v>
      </c>
      <c r="L150" t="s">
        <v>1911</v>
      </c>
      <c r="M150" t="s">
        <v>2213</v>
      </c>
      <c r="N150">
        <f>VLOOKUP(B150,HIS退!B:F,5,FALSE)</f>
        <v>-263</v>
      </c>
      <c r="O150" t="str">
        <f t="shared" si="4"/>
        <v/>
      </c>
      <c r="P150" s="38">
        <f>VLOOKUP(F150,支付宝退!L:N,3,FALSE)</f>
        <v>-263</v>
      </c>
      <c r="Q150" t="str">
        <f t="shared" si="5"/>
        <v/>
      </c>
    </row>
    <row r="151" spans="1:17" ht="14.25">
      <c r="A151" s="17">
        <v>42894.712731481479</v>
      </c>
      <c r="B151" s="38">
        <v>104784</v>
      </c>
      <c r="C151" t="s">
        <v>1633</v>
      </c>
      <c r="D151" t="s">
        <v>1634</v>
      </c>
      <c r="F151" s="23" t="s">
        <v>2214</v>
      </c>
      <c r="G151" s="15">
        <v>500</v>
      </c>
      <c r="H151" t="s">
        <v>1935</v>
      </c>
      <c r="I151" t="s">
        <v>1189</v>
      </c>
      <c r="J151" t="s">
        <v>1914</v>
      </c>
      <c r="K151" t="s">
        <v>1915</v>
      </c>
      <c r="L151" t="s">
        <v>1911</v>
      </c>
      <c r="M151" t="s">
        <v>2215</v>
      </c>
      <c r="N151">
        <f>VLOOKUP(B151,HIS退!B:F,5,FALSE)</f>
        <v>-500</v>
      </c>
      <c r="O151" t="str">
        <f t="shared" si="4"/>
        <v/>
      </c>
      <c r="P151" s="38">
        <f>VLOOKUP(F151,支付宝退!L:N,3,FALSE)</f>
        <v>-500</v>
      </c>
      <c r="Q151" t="str">
        <f t="shared" si="5"/>
        <v/>
      </c>
    </row>
    <row r="152" spans="1:17" ht="14.25">
      <c r="A152" s="17">
        <v>42894.712916666664</v>
      </c>
      <c r="B152" s="38">
        <v>104790</v>
      </c>
      <c r="C152" t="s">
        <v>1635</v>
      </c>
      <c r="D152" t="s">
        <v>1634</v>
      </c>
      <c r="F152" s="23" t="s">
        <v>2216</v>
      </c>
      <c r="G152" s="15">
        <v>300</v>
      </c>
      <c r="H152" t="s">
        <v>1935</v>
      </c>
      <c r="I152" t="s">
        <v>1189</v>
      </c>
      <c r="J152" t="s">
        <v>1914</v>
      </c>
      <c r="K152" t="s">
        <v>1915</v>
      </c>
      <c r="L152" t="s">
        <v>1911</v>
      </c>
      <c r="M152" t="s">
        <v>2217</v>
      </c>
      <c r="N152">
        <f>VLOOKUP(B152,HIS退!B:F,5,FALSE)</f>
        <v>-300</v>
      </c>
      <c r="O152" t="str">
        <f t="shared" si="4"/>
        <v/>
      </c>
      <c r="P152" s="38">
        <f>VLOOKUP(F152,支付宝退!L:N,3,FALSE)</f>
        <v>-300</v>
      </c>
      <c r="Q152" t="str">
        <f t="shared" si="5"/>
        <v/>
      </c>
    </row>
    <row r="153" spans="1:17" ht="14.25">
      <c r="A153" s="17">
        <v>42894.728912037041</v>
      </c>
      <c r="B153" s="38">
        <v>105213</v>
      </c>
      <c r="C153" t="s">
        <v>1636</v>
      </c>
      <c r="D153" t="s">
        <v>1637</v>
      </c>
      <c r="F153" s="23" t="s">
        <v>2218</v>
      </c>
      <c r="G153" s="15">
        <v>400</v>
      </c>
      <c r="H153" t="s">
        <v>1909</v>
      </c>
      <c r="I153" t="s">
        <v>1189</v>
      </c>
      <c r="J153" t="s">
        <v>1914</v>
      </c>
      <c r="K153" t="s">
        <v>1915</v>
      </c>
      <c r="L153" t="s">
        <v>1911</v>
      </c>
      <c r="M153" t="s">
        <v>2219</v>
      </c>
      <c r="N153">
        <f>VLOOKUP(B153,HIS退!B:F,5,FALSE)</f>
        <v>-400</v>
      </c>
      <c r="O153" t="str">
        <f t="shared" si="4"/>
        <v/>
      </c>
      <c r="P153" s="38">
        <f>VLOOKUP(F153,支付宝退!L:N,3,FALSE)</f>
        <v>-400</v>
      </c>
      <c r="Q153" t="str">
        <f t="shared" si="5"/>
        <v/>
      </c>
    </row>
    <row r="154" spans="1:17" ht="14.25">
      <c r="A154" s="17">
        <v>42894.734513888892</v>
      </c>
      <c r="B154" s="38">
        <v>105326</v>
      </c>
      <c r="C154" t="s">
        <v>1639</v>
      </c>
      <c r="D154" t="s">
        <v>1581</v>
      </c>
      <c r="F154" s="23" t="s">
        <v>2220</v>
      </c>
      <c r="G154" s="15">
        <v>4814</v>
      </c>
      <c r="H154" t="s">
        <v>1909</v>
      </c>
      <c r="I154" t="s">
        <v>1189</v>
      </c>
      <c r="J154" t="s">
        <v>1914</v>
      </c>
      <c r="K154" t="s">
        <v>1915</v>
      </c>
      <c r="L154" t="s">
        <v>1911</v>
      </c>
      <c r="M154" t="s">
        <v>2221</v>
      </c>
      <c r="N154">
        <f>VLOOKUP(B154,HIS退!B:F,5,FALSE)</f>
        <v>-4814</v>
      </c>
      <c r="O154" t="str">
        <f t="shared" si="4"/>
        <v/>
      </c>
      <c r="P154" s="38">
        <f>VLOOKUP(F154,支付宝退!L:N,3,FALSE)</f>
        <v>-4814</v>
      </c>
      <c r="Q154" t="str">
        <f t="shared" si="5"/>
        <v/>
      </c>
    </row>
    <row r="155" spans="1:17" ht="14.25">
      <c r="A155" s="17">
        <v>42894.752060185187</v>
      </c>
      <c r="B155" s="38">
        <v>105523</v>
      </c>
      <c r="C155" t="s">
        <v>1640</v>
      </c>
      <c r="D155" t="s">
        <v>1641</v>
      </c>
      <c r="F155" s="23" t="s">
        <v>2222</v>
      </c>
      <c r="G155" s="15">
        <v>36</v>
      </c>
      <c r="H155" t="s">
        <v>1935</v>
      </c>
      <c r="I155" t="s">
        <v>1189</v>
      </c>
      <c r="J155" t="s">
        <v>1914</v>
      </c>
      <c r="K155" t="s">
        <v>1915</v>
      </c>
      <c r="L155" t="s">
        <v>1911</v>
      </c>
      <c r="M155" t="s">
        <v>2223</v>
      </c>
      <c r="N155">
        <f>VLOOKUP(B155,HIS退!B:F,5,FALSE)</f>
        <v>-36</v>
      </c>
      <c r="O155" t="str">
        <f t="shared" si="4"/>
        <v/>
      </c>
      <c r="P155" s="38">
        <f>VLOOKUP(F155,支付宝退!L:N,3,FALSE)</f>
        <v>-36</v>
      </c>
      <c r="Q155" t="str">
        <f t="shared" si="5"/>
        <v/>
      </c>
    </row>
    <row r="156" spans="1:17" ht="14.25">
      <c r="A156" s="17">
        <v>42894.762546296297</v>
      </c>
      <c r="B156" s="38">
        <v>105577</v>
      </c>
      <c r="C156" t="s">
        <v>1644</v>
      </c>
      <c r="D156" t="s">
        <v>1645</v>
      </c>
      <c r="F156" s="23" t="s">
        <v>2224</v>
      </c>
      <c r="G156" s="15">
        <v>100</v>
      </c>
      <c r="H156" t="s">
        <v>1909</v>
      </c>
      <c r="I156" t="s">
        <v>1189</v>
      </c>
      <c r="J156" t="s">
        <v>1914</v>
      </c>
      <c r="K156" t="s">
        <v>1915</v>
      </c>
      <c r="L156" t="s">
        <v>1911</v>
      </c>
      <c r="M156" t="s">
        <v>2225</v>
      </c>
      <c r="N156">
        <f>VLOOKUP(B156,HIS退!B:F,5,FALSE)</f>
        <v>-100</v>
      </c>
      <c r="O156" t="str">
        <f t="shared" si="4"/>
        <v/>
      </c>
      <c r="P156" s="38">
        <f>VLOOKUP(F156,支付宝退!L:N,3,FALSE)</f>
        <v>-100</v>
      </c>
      <c r="Q156" t="str">
        <f t="shared" si="5"/>
        <v/>
      </c>
    </row>
    <row r="157" spans="1:17" ht="14.25">
      <c r="A157" s="17">
        <v>42894.78334490741</v>
      </c>
      <c r="B157" s="38">
        <v>105679</v>
      </c>
      <c r="C157" t="s">
        <v>1647</v>
      </c>
      <c r="D157" t="s">
        <v>1648</v>
      </c>
      <c r="F157" s="23" t="s">
        <v>2226</v>
      </c>
      <c r="G157" s="15">
        <v>84</v>
      </c>
      <c r="H157" t="s">
        <v>1935</v>
      </c>
      <c r="I157" t="s">
        <v>1189</v>
      </c>
      <c r="J157" t="s">
        <v>1914</v>
      </c>
      <c r="K157" t="s">
        <v>1915</v>
      </c>
      <c r="L157" t="s">
        <v>1911</v>
      </c>
      <c r="M157" t="s">
        <v>2227</v>
      </c>
      <c r="N157">
        <f>VLOOKUP(B157,HIS退!B:F,5,FALSE)</f>
        <v>-84</v>
      </c>
      <c r="O157" t="str">
        <f t="shared" si="4"/>
        <v/>
      </c>
      <c r="P157" s="38">
        <f>VLOOKUP(F157,支付宝退!L:N,3,FALSE)</f>
        <v>-84</v>
      </c>
      <c r="Q157" t="str">
        <f t="shared" si="5"/>
        <v/>
      </c>
    </row>
    <row r="158" spans="1:17" ht="14.25">
      <c r="A158" s="17">
        <v>42894.791516203702</v>
      </c>
      <c r="B158" s="38">
        <v>105700</v>
      </c>
      <c r="C158" t="s">
        <v>1650</v>
      </c>
      <c r="D158" t="s">
        <v>1651</v>
      </c>
      <c r="F158" s="23" t="s">
        <v>2228</v>
      </c>
      <c r="G158" s="15">
        <v>660</v>
      </c>
      <c r="H158" t="s">
        <v>1935</v>
      </c>
      <c r="I158" t="s">
        <v>1189</v>
      </c>
      <c r="J158" t="s">
        <v>1914</v>
      </c>
      <c r="K158" t="s">
        <v>1915</v>
      </c>
      <c r="L158" t="s">
        <v>1911</v>
      </c>
      <c r="M158" t="s">
        <v>2229</v>
      </c>
      <c r="N158">
        <f>VLOOKUP(B158,HIS退!B:F,5,FALSE)</f>
        <v>-660</v>
      </c>
      <c r="O158" t="str">
        <f t="shared" si="4"/>
        <v/>
      </c>
      <c r="P158" s="38">
        <f>VLOOKUP(F158,支付宝退!L:N,3,FALSE)</f>
        <v>-660</v>
      </c>
      <c r="Q158" t="str">
        <f t="shared" si="5"/>
        <v/>
      </c>
    </row>
    <row r="159" spans="1:17" ht="14.25">
      <c r="A159" s="17">
        <v>42894.877997685187</v>
      </c>
      <c r="B159" s="38">
        <v>105922</v>
      </c>
      <c r="C159" t="s">
        <v>1653</v>
      </c>
      <c r="D159" t="s">
        <v>1654</v>
      </c>
      <c r="F159" s="23" t="s">
        <v>2230</v>
      </c>
      <c r="G159" s="15">
        <v>20</v>
      </c>
      <c r="H159" t="s">
        <v>1935</v>
      </c>
      <c r="I159" t="s">
        <v>1189</v>
      </c>
      <c r="J159" t="s">
        <v>1914</v>
      </c>
      <c r="K159" t="s">
        <v>1915</v>
      </c>
      <c r="L159" t="s">
        <v>1911</v>
      </c>
      <c r="M159" t="s">
        <v>2231</v>
      </c>
      <c r="N159">
        <f>VLOOKUP(B159,HIS退!B:F,5,FALSE)</f>
        <v>-20</v>
      </c>
      <c r="O159" t="str">
        <f t="shared" si="4"/>
        <v/>
      </c>
      <c r="P159" s="38">
        <f>VLOOKUP(F159,支付宝退!L:N,3,FALSE)</f>
        <v>-20</v>
      </c>
      <c r="Q159" t="str">
        <f t="shared" si="5"/>
        <v/>
      </c>
    </row>
    <row r="160" spans="1:17" ht="14.25">
      <c r="A160" s="17">
        <v>42895.263356481482</v>
      </c>
      <c r="B160" s="38">
        <v>106426</v>
      </c>
      <c r="C160" t="s">
        <v>1656</v>
      </c>
      <c r="D160" t="s">
        <v>1657</v>
      </c>
      <c r="F160" s="23" t="s">
        <v>2232</v>
      </c>
      <c r="G160" s="15">
        <v>80</v>
      </c>
      <c r="H160" t="s">
        <v>1935</v>
      </c>
      <c r="I160" t="s">
        <v>1189</v>
      </c>
      <c r="J160" t="s">
        <v>1914</v>
      </c>
      <c r="K160" t="s">
        <v>1915</v>
      </c>
      <c r="L160" t="s">
        <v>1911</v>
      </c>
      <c r="M160" t="s">
        <v>2233</v>
      </c>
      <c r="N160">
        <f>VLOOKUP(B160,HIS退!B:F,5,FALSE)</f>
        <v>-80</v>
      </c>
      <c r="O160" t="str">
        <f t="shared" si="4"/>
        <v/>
      </c>
      <c r="P160" s="38">
        <f>VLOOKUP(F160,支付宝退!L:N,3,FALSE)</f>
        <v>-80</v>
      </c>
      <c r="Q160" t="str">
        <f t="shared" si="5"/>
        <v/>
      </c>
    </row>
    <row r="161" spans="1:17" ht="14.25">
      <c r="A161" s="17">
        <v>42895.280740740738</v>
      </c>
      <c r="B161" s="38">
        <v>106473</v>
      </c>
      <c r="C161" t="s">
        <v>1659</v>
      </c>
      <c r="D161" t="s">
        <v>1660</v>
      </c>
      <c r="F161" s="23" t="s">
        <v>2234</v>
      </c>
      <c r="G161" s="15">
        <v>4000</v>
      </c>
      <c r="H161" t="s">
        <v>1935</v>
      </c>
      <c r="I161" t="s">
        <v>1189</v>
      </c>
      <c r="J161" t="s">
        <v>1914</v>
      </c>
      <c r="K161" t="s">
        <v>1915</v>
      </c>
      <c r="L161" t="s">
        <v>1911</v>
      </c>
      <c r="M161" t="s">
        <v>2235</v>
      </c>
      <c r="N161">
        <f>VLOOKUP(B161,HIS退!B:F,5,FALSE)</f>
        <v>-4000</v>
      </c>
      <c r="O161" t="str">
        <f t="shared" si="4"/>
        <v/>
      </c>
      <c r="P161" s="38">
        <f>VLOOKUP(F161,支付宝退!L:N,3,FALSE)</f>
        <v>-4000</v>
      </c>
      <c r="Q161" t="str">
        <f t="shared" si="5"/>
        <v/>
      </c>
    </row>
    <row r="162" spans="1:17" ht="14.25">
      <c r="A162" s="17">
        <v>42895.296701388892</v>
      </c>
      <c r="B162" s="38">
        <v>106537</v>
      </c>
      <c r="C162" t="s">
        <v>1662</v>
      </c>
      <c r="D162" t="s">
        <v>1663</v>
      </c>
      <c r="F162" s="23" t="s">
        <v>2236</v>
      </c>
      <c r="G162" s="15">
        <v>4000</v>
      </c>
      <c r="H162" t="s">
        <v>1935</v>
      </c>
      <c r="I162" t="s">
        <v>1189</v>
      </c>
      <c r="J162" t="s">
        <v>1914</v>
      </c>
      <c r="K162" t="s">
        <v>1915</v>
      </c>
      <c r="L162" t="s">
        <v>1911</v>
      </c>
      <c r="M162" t="s">
        <v>2237</v>
      </c>
      <c r="N162">
        <f>VLOOKUP(B162,HIS退!B:F,5,FALSE)</f>
        <v>-4000</v>
      </c>
      <c r="O162" t="str">
        <f t="shared" si="4"/>
        <v/>
      </c>
      <c r="P162" s="38">
        <f>VLOOKUP(F162,支付宝退!L:N,3,FALSE)</f>
        <v>-4000</v>
      </c>
      <c r="Q162" t="str">
        <f t="shared" si="5"/>
        <v/>
      </c>
    </row>
    <row r="163" spans="1:17" ht="14.25">
      <c r="A163" s="17">
        <v>42895.326851851853</v>
      </c>
      <c r="B163" s="38">
        <v>106967</v>
      </c>
      <c r="C163" t="s">
        <v>1665</v>
      </c>
      <c r="D163" t="s">
        <v>1666</v>
      </c>
      <c r="F163" s="23" t="s">
        <v>2238</v>
      </c>
      <c r="G163" s="15">
        <v>200</v>
      </c>
      <c r="H163" t="s">
        <v>1909</v>
      </c>
      <c r="I163" t="s">
        <v>1189</v>
      </c>
      <c r="J163" t="s">
        <v>1914</v>
      </c>
      <c r="K163" t="s">
        <v>1915</v>
      </c>
      <c r="L163" t="s">
        <v>1911</v>
      </c>
      <c r="M163" t="s">
        <v>2239</v>
      </c>
      <c r="N163">
        <f>VLOOKUP(B163,HIS退!B:F,5,FALSE)</f>
        <v>-200</v>
      </c>
      <c r="O163" t="str">
        <f t="shared" si="4"/>
        <v/>
      </c>
      <c r="P163" s="38">
        <f>VLOOKUP(F163,支付宝退!L:N,3,FALSE)</f>
        <v>-200</v>
      </c>
      <c r="Q163" t="str">
        <f t="shared" si="5"/>
        <v/>
      </c>
    </row>
    <row r="164" spans="1:17" ht="14.25">
      <c r="A164" s="17">
        <v>42895.346041666664</v>
      </c>
      <c r="B164" s="38">
        <v>107822</v>
      </c>
      <c r="C164" t="s">
        <v>1668</v>
      </c>
      <c r="D164" t="s">
        <v>1669</v>
      </c>
      <c r="F164" s="23" t="s">
        <v>2240</v>
      </c>
      <c r="G164" s="15">
        <v>100</v>
      </c>
      <c r="H164" t="s">
        <v>1909</v>
      </c>
      <c r="I164" t="s">
        <v>1189</v>
      </c>
      <c r="J164" t="s">
        <v>1914</v>
      </c>
      <c r="K164" t="s">
        <v>1915</v>
      </c>
      <c r="L164" t="s">
        <v>1911</v>
      </c>
      <c r="M164" t="s">
        <v>2241</v>
      </c>
      <c r="N164">
        <f>VLOOKUP(B164,HIS退!B:F,5,FALSE)</f>
        <v>-100</v>
      </c>
      <c r="O164" t="str">
        <f t="shared" si="4"/>
        <v/>
      </c>
      <c r="P164" s="38">
        <f>VLOOKUP(F164,支付宝退!L:N,3,FALSE)</f>
        <v>-100</v>
      </c>
      <c r="Q164" t="str">
        <f t="shared" si="5"/>
        <v/>
      </c>
    </row>
    <row r="165" spans="1:17" ht="14.25">
      <c r="A165" s="17">
        <v>42895.348553240743</v>
      </c>
      <c r="B165" s="38">
        <v>107997</v>
      </c>
      <c r="C165" t="s">
        <v>1647</v>
      </c>
      <c r="D165" t="s">
        <v>1648</v>
      </c>
      <c r="F165" s="23" t="s">
        <v>2242</v>
      </c>
      <c r="G165" s="15">
        <v>32</v>
      </c>
      <c r="H165" t="s">
        <v>1935</v>
      </c>
      <c r="I165" t="s">
        <v>1189</v>
      </c>
      <c r="J165" t="s">
        <v>1914</v>
      </c>
      <c r="K165" t="s">
        <v>1915</v>
      </c>
      <c r="L165" t="s">
        <v>1911</v>
      </c>
      <c r="M165" t="s">
        <v>2243</v>
      </c>
      <c r="N165">
        <f>VLOOKUP(B165,HIS退!B:F,5,FALSE)</f>
        <v>-32</v>
      </c>
      <c r="O165" t="str">
        <f t="shared" si="4"/>
        <v/>
      </c>
      <c r="P165" s="38">
        <f>VLOOKUP(F165,支付宝退!L:N,3,FALSE)</f>
        <v>-32</v>
      </c>
      <c r="Q165" t="str">
        <f t="shared" si="5"/>
        <v/>
      </c>
    </row>
    <row r="166" spans="1:17" ht="14.25">
      <c r="A166" s="17">
        <v>42895.365937499999</v>
      </c>
      <c r="B166" s="38">
        <v>109137</v>
      </c>
      <c r="C166" t="s">
        <v>1671</v>
      </c>
      <c r="D166" t="s">
        <v>1672</v>
      </c>
      <c r="F166" s="23" t="s">
        <v>2244</v>
      </c>
      <c r="G166" s="15">
        <v>200</v>
      </c>
      <c r="H166" t="s">
        <v>1909</v>
      </c>
      <c r="I166" t="s">
        <v>1189</v>
      </c>
      <c r="J166" t="s">
        <v>1914</v>
      </c>
      <c r="K166" t="s">
        <v>1915</v>
      </c>
      <c r="L166" t="s">
        <v>1911</v>
      </c>
      <c r="M166" t="s">
        <v>2245</v>
      </c>
      <c r="N166">
        <f>VLOOKUP(B166,HIS退!B:F,5,FALSE)</f>
        <v>-200</v>
      </c>
      <c r="O166" t="str">
        <f t="shared" si="4"/>
        <v/>
      </c>
      <c r="P166" s="38">
        <f>VLOOKUP(F166,支付宝退!L:N,3,FALSE)</f>
        <v>-200</v>
      </c>
      <c r="Q166" t="str">
        <f t="shared" si="5"/>
        <v/>
      </c>
    </row>
    <row r="167" spans="1:17" ht="14.25">
      <c r="A167" s="17">
        <v>42895.397418981483</v>
      </c>
      <c r="B167" s="38">
        <v>111591</v>
      </c>
      <c r="C167" t="s">
        <v>1674</v>
      </c>
      <c r="D167" t="s">
        <v>1675</v>
      </c>
      <c r="F167" s="23" t="s">
        <v>2246</v>
      </c>
      <c r="G167" s="15">
        <v>721</v>
      </c>
      <c r="H167" t="s">
        <v>1909</v>
      </c>
      <c r="I167" t="s">
        <v>1189</v>
      </c>
      <c r="J167" t="s">
        <v>1914</v>
      </c>
      <c r="K167" t="s">
        <v>1915</v>
      </c>
      <c r="L167" t="s">
        <v>1911</v>
      </c>
      <c r="M167" t="s">
        <v>2247</v>
      </c>
      <c r="N167">
        <f>VLOOKUP(B167,HIS退!B:F,5,FALSE)</f>
        <v>-721</v>
      </c>
      <c r="O167" t="str">
        <f t="shared" si="4"/>
        <v/>
      </c>
      <c r="P167" s="38">
        <f>VLOOKUP(F167,支付宝退!L:N,3,FALSE)</f>
        <v>-721</v>
      </c>
      <c r="Q167" t="str">
        <f t="shared" si="5"/>
        <v/>
      </c>
    </row>
    <row r="168" spans="1:17" ht="14.25">
      <c r="A168" s="17">
        <v>42895.406180555554</v>
      </c>
      <c r="B168" s="38">
        <v>112298</v>
      </c>
      <c r="C168" t="s">
        <v>1678</v>
      </c>
      <c r="D168" t="s">
        <v>1679</v>
      </c>
      <c r="F168" s="23" t="s">
        <v>2248</v>
      </c>
      <c r="G168" s="15">
        <v>472</v>
      </c>
      <c r="H168" t="s">
        <v>1935</v>
      </c>
      <c r="I168" t="s">
        <v>1189</v>
      </c>
      <c r="J168" t="s">
        <v>1914</v>
      </c>
      <c r="K168" t="s">
        <v>1915</v>
      </c>
      <c r="L168" t="s">
        <v>1911</v>
      </c>
      <c r="M168" t="s">
        <v>2249</v>
      </c>
      <c r="N168">
        <f>VLOOKUP(B168,HIS退!B:F,5,FALSE)</f>
        <v>-472</v>
      </c>
      <c r="O168" t="str">
        <f t="shared" si="4"/>
        <v/>
      </c>
      <c r="P168" s="38">
        <f>VLOOKUP(F168,支付宝退!L:N,3,FALSE)</f>
        <v>-472</v>
      </c>
      <c r="Q168" t="str">
        <f t="shared" si="5"/>
        <v/>
      </c>
    </row>
    <row r="169" spans="1:17" ht="14.25">
      <c r="A169" s="17">
        <v>42895.418900462966</v>
      </c>
      <c r="B169" s="38">
        <v>113306</v>
      </c>
      <c r="C169" t="s">
        <v>1681</v>
      </c>
      <c r="D169" t="s">
        <v>1682</v>
      </c>
      <c r="F169" s="23" t="s">
        <v>2250</v>
      </c>
      <c r="G169" s="15">
        <v>200</v>
      </c>
      <c r="H169" t="s">
        <v>1909</v>
      </c>
      <c r="I169" t="s">
        <v>1189</v>
      </c>
      <c r="J169" t="s">
        <v>1914</v>
      </c>
      <c r="K169" t="s">
        <v>1915</v>
      </c>
      <c r="L169" t="s">
        <v>1911</v>
      </c>
      <c r="M169" t="s">
        <v>2251</v>
      </c>
      <c r="N169">
        <f>VLOOKUP(B169,HIS退!B:F,5,FALSE)</f>
        <v>-200</v>
      </c>
      <c r="O169" t="str">
        <f t="shared" si="4"/>
        <v/>
      </c>
      <c r="P169" s="38">
        <f>VLOOKUP(F169,支付宝退!L:N,3,FALSE)</f>
        <v>-200</v>
      </c>
      <c r="Q169" t="str">
        <f t="shared" si="5"/>
        <v/>
      </c>
    </row>
    <row r="170" spans="1:17" ht="14.25">
      <c r="A170" s="17">
        <v>42895.428043981483</v>
      </c>
      <c r="B170" s="38">
        <v>113940</v>
      </c>
      <c r="C170" t="s">
        <v>1684</v>
      </c>
      <c r="D170" t="s">
        <v>1685</v>
      </c>
      <c r="F170" s="23" t="s">
        <v>2252</v>
      </c>
      <c r="G170" s="15">
        <v>1000</v>
      </c>
      <c r="H170" t="s">
        <v>1935</v>
      </c>
      <c r="I170" t="s">
        <v>1189</v>
      </c>
      <c r="J170" t="s">
        <v>1914</v>
      </c>
      <c r="K170" t="s">
        <v>1915</v>
      </c>
      <c r="L170" t="s">
        <v>1911</v>
      </c>
      <c r="M170" t="s">
        <v>2253</v>
      </c>
      <c r="N170">
        <f>VLOOKUP(B170,HIS退!B:F,5,FALSE)</f>
        <v>-1000</v>
      </c>
      <c r="O170" t="str">
        <f t="shared" si="4"/>
        <v/>
      </c>
      <c r="P170" s="38">
        <f>VLOOKUP(F170,支付宝退!L:N,3,FALSE)</f>
        <v>-1000</v>
      </c>
      <c r="Q170" t="str">
        <f t="shared" si="5"/>
        <v/>
      </c>
    </row>
    <row r="171" spans="1:17" ht="14.25">
      <c r="A171" s="17">
        <v>42895.440474537034</v>
      </c>
      <c r="B171" s="38">
        <v>114831</v>
      </c>
      <c r="C171" t="s">
        <v>1687</v>
      </c>
      <c r="D171" t="s">
        <v>1688</v>
      </c>
      <c r="F171" s="23" t="s">
        <v>2254</v>
      </c>
      <c r="G171" s="15">
        <v>321</v>
      </c>
      <c r="H171" t="s">
        <v>1935</v>
      </c>
      <c r="I171" t="s">
        <v>1189</v>
      </c>
      <c r="J171" t="s">
        <v>1914</v>
      </c>
      <c r="K171" t="s">
        <v>1915</v>
      </c>
      <c r="L171" t="s">
        <v>1911</v>
      </c>
      <c r="M171" t="s">
        <v>2255</v>
      </c>
      <c r="N171">
        <f>VLOOKUP(B171,HIS退!B:F,5,FALSE)</f>
        <v>-321</v>
      </c>
      <c r="O171" t="str">
        <f t="shared" si="4"/>
        <v/>
      </c>
      <c r="P171" s="38">
        <f>VLOOKUP(F171,支付宝退!L:N,3,FALSE)</f>
        <v>-321</v>
      </c>
      <c r="Q171" t="str">
        <f t="shared" si="5"/>
        <v/>
      </c>
    </row>
    <row r="172" spans="1:17" ht="14.25">
      <c r="A172" s="17">
        <v>42895.441678240742</v>
      </c>
      <c r="B172" s="38">
        <v>114908</v>
      </c>
      <c r="C172" t="s">
        <v>1690</v>
      </c>
      <c r="D172" t="s">
        <v>1691</v>
      </c>
      <c r="F172" s="23" t="s">
        <v>2256</v>
      </c>
      <c r="G172" s="15">
        <v>115</v>
      </c>
      <c r="H172" t="s">
        <v>1935</v>
      </c>
      <c r="I172" t="s">
        <v>1189</v>
      </c>
      <c r="J172" t="s">
        <v>1914</v>
      </c>
      <c r="K172" t="s">
        <v>1915</v>
      </c>
      <c r="L172" t="s">
        <v>1911</v>
      </c>
      <c r="M172" t="s">
        <v>2257</v>
      </c>
      <c r="N172">
        <f>VLOOKUP(B172,HIS退!B:F,5,FALSE)</f>
        <v>-115</v>
      </c>
      <c r="O172" t="str">
        <f t="shared" si="4"/>
        <v/>
      </c>
      <c r="P172" s="38">
        <f>VLOOKUP(F172,支付宝退!L:N,3,FALSE)</f>
        <v>-115</v>
      </c>
      <c r="Q172" t="str">
        <f t="shared" si="5"/>
        <v/>
      </c>
    </row>
    <row r="173" spans="1:17" ht="14.25">
      <c r="A173" s="17">
        <v>42895.442094907405</v>
      </c>
      <c r="B173" s="38">
        <v>114945</v>
      </c>
      <c r="C173" t="s">
        <v>1693</v>
      </c>
      <c r="D173" t="s">
        <v>1694</v>
      </c>
      <c r="F173" s="23" t="s">
        <v>2258</v>
      </c>
      <c r="G173" s="15">
        <v>5000</v>
      </c>
      <c r="H173" t="s">
        <v>1935</v>
      </c>
      <c r="I173" t="s">
        <v>1189</v>
      </c>
      <c r="J173" t="s">
        <v>1914</v>
      </c>
      <c r="K173" t="s">
        <v>1915</v>
      </c>
      <c r="L173" t="s">
        <v>1911</v>
      </c>
      <c r="M173" t="s">
        <v>2259</v>
      </c>
      <c r="N173">
        <f>VLOOKUP(B173,HIS退!B:F,5,FALSE)</f>
        <v>-5000</v>
      </c>
      <c r="O173" t="str">
        <f t="shared" si="4"/>
        <v/>
      </c>
      <c r="P173" s="38">
        <f>VLOOKUP(F173,支付宝退!L:N,3,FALSE)</f>
        <v>-5000</v>
      </c>
      <c r="Q173" t="str">
        <f t="shared" si="5"/>
        <v/>
      </c>
    </row>
    <row r="174" spans="1:17" ht="14.25">
      <c r="A174" s="17">
        <v>42895.463206018518</v>
      </c>
      <c r="B174" s="38">
        <v>116253</v>
      </c>
      <c r="C174" t="s">
        <v>1696</v>
      </c>
      <c r="D174" t="s">
        <v>1697</v>
      </c>
      <c r="F174" s="23" t="s">
        <v>2260</v>
      </c>
      <c r="G174" s="15">
        <v>44</v>
      </c>
      <c r="H174" t="s">
        <v>1935</v>
      </c>
      <c r="I174" t="s">
        <v>1189</v>
      </c>
      <c r="J174" t="s">
        <v>1914</v>
      </c>
      <c r="K174" t="s">
        <v>1915</v>
      </c>
      <c r="L174" t="s">
        <v>1911</v>
      </c>
      <c r="M174" t="s">
        <v>2261</v>
      </c>
      <c r="N174">
        <f>VLOOKUP(B174,HIS退!B:F,5,FALSE)</f>
        <v>-44</v>
      </c>
      <c r="O174" t="str">
        <f t="shared" si="4"/>
        <v/>
      </c>
      <c r="P174" s="38">
        <f>VLOOKUP(F174,支付宝退!L:N,3,FALSE)</f>
        <v>-44</v>
      </c>
      <c r="Q174" t="str">
        <f t="shared" si="5"/>
        <v/>
      </c>
    </row>
    <row r="175" spans="1:17" ht="14.25">
      <c r="A175" s="17">
        <v>42895.464236111111</v>
      </c>
      <c r="B175" s="38">
        <v>116311</v>
      </c>
      <c r="C175" t="s">
        <v>1700</v>
      </c>
      <c r="D175" t="s">
        <v>1701</v>
      </c>
      <c r="F175" s="23" t="s">
        <v>2262</v>
      </c>
      <c r="G175" s="15">
        <v>4050</v>
      </c>
      <c r="H175" t="s">
        <v>1935</v>
      </c>
      <c r="I175" t="s">
        <v>1189</v>
      </c>
      <c r="J175" t="s">
        <v>1914</v>
      </c>
      <c r="K175" t="s">
        <v>1915</v>
      </c>
      <c r="L175" t="s">
        <v>1911</v>
      </c>
      <c r="M175" t="s">
        <v>2263</v>
      </c>
      <c r="N175">
        <f>VLOOKUP(B175,HIS退!B:F,5,FALSE)</f>
        <v>-4050</v>
      </c>
      <c r="O175" t="str">
        <f t="shared" si="4"/>
        <v/>
      </c>
      <c r="P175" s="38">
        <f>VLOOKUP(F175,支付宝退!L:N,3,FALSE)</f>
        <v>-4050</v>
      </c>
      <c r="Q175" t="str">
        <f t="shared" si="5"/>
        <v/>
      </c>
    </row>
    <row r="176" spans="1:17" ht="14.25">
      <c r="A176" s="17">
        <v>42895.47011574074</v>
      </c>
      <c r="B176" s="38">
        <v>116671</v>
      </c>
      <c r="C176" t="s">
        <v>1703</v>
      </c>
      <c r="D176" t="s">
        <v>1704</v>
      </c>
      <c r="F176" s="23" t="s">
        <v>2264</v>
      </c>
      <c r="G176" s="15">
        <v>164</v>
      </c>
      <c r="H176" t="s">
        <v>1909</v>
      </c>
      <c r="I176" t="s">
        <v>1189</v>
      </c>
      <c r="J176" t="s">
        <v>1914</v>
      </c>
      <c r="K176" t="s">
        <v>1915</v>
      </c>
      <c r="L176" t="s">
        <v>1911</v>
      </c>
      <c r="M176" t="s">
        <v>2265</v>
      </c>
      <c r="N176">
        <f>VLOOKUP(B176,HIS退!B:F,5,FALSE)</f>
        <v>-164</v>
      </c>
      <c r="O176" t="str">
        <f t="shared" si="4"/>
        <v/>
      </c>
      <c r="P176" s="38">
        <f>VLOOKUP(F176,支付宝退!L:N,3,FALSE)</f>
        <v>-164</v>
      </c>
      <c r="Q176" t="str">
        <f t="shared" si="5"/>
        <v/>
      </c>
    </row>
    <row r="177" spans="1:17" ht="14.25">
      <c r="A177" s="17">
        <v>42895.482800925929</v>
      </c>
      <c r="B177" s="38">
        <v>117391</v>
      </c>
      <c r="C177" t="s">
        <v>1706</v>
      </c>
      <c r="D177" t="s">
        <v>1707</v>
      </c>
      <c r="F177" s="23" t="s">
        <v>2266</v>
      </c>
      <c r="G177" s="15">
        <v>86</v>
      </c>
      <c r="H177" t="s">
        <v>1909</v>
      </c>
      <c r="I177" t="s">
        <v>1189</v>
      </c>
      <c r="J177" t="s">
        <v>1914</v>
      </c>
      <c r="K177" t="s">
        <v>1915</v>
      </c>
      <c r="L177" t="s">
        <v>1911</v>
      </c>
      <c r="M177" t="s">
        <v>2267</v>
      </c>
      <c r="N177">
        <f>VLOOKUP(B177,HIS退!B:F,5,FALSE)</f>
        <v>-86</v>
      </c>
      <c r="O177" t="str">
        <f t="shared" si="4"/>
        <v/>
      </c>
      <c r="P177" s="38">
        <f>VLOOKUP(F177,支付宝退!L:N,3,FALSE)</f>
        <v>-86</v>
      </c>
      <c r="Q177" t="str">
        <f t="shared" si="5"/>
        <v/>
      </c>
    </row>
    <row r="178" spans="1:17" ht="14.25">
      <c r="A178" s="17">
        <v>42895.485972222225</v>
      </c>
      <c r="B178" s="38">
        <v>117516</v>
      </c>
      <c r="C178" t="s">
        <v>1429</v>
      </c>
      <c r="D178" t="s">
        <v>1430</v>
      </c>
      <c r="F178" s="23" t="s">
        <v>2268</v>
      </c>
      <c r="G178" s="15">
        <v>2500</v>
      </c>
      <c r="H178" t="s">
        <v>1935</v>
      </c>
      <c r="I178" t="s">
        <v>1189</v>
      </c>
      <c r="J178" t="s">
        <v>1914</v>
      </c>
      <c r="K178" t="s">
        <v>1915</v>
      </c>
      <c r="L178" t="s">
        <v>1911</v>
      </c>
      <c r="M178" t="s">
        <v>2269</v>
      </c>
      <c r="N178">
        <f>VLOOKUP(B178,HIS退!B:F,5,FALSE)</f>
        <v>-2500</v>
      </c>
      <c r="O178" t="str">
        <f t="shared" si="4"/>
        <v/>
      </c>
      <c r="P178" s="38">
        <f>VLOOKUP(F178,支付宝退!L:N,3,FALSE)</f>
        <v>-2500</v>
      </c>
      <c r="Q178" t="str">
        <f t="shared" si="5"/>
        <v/>
      </c>
    </row>
    <row r="179" spans="1:17" ht="14.25">
      <c r="A179" s="17">
        <v>42895.487118055556</v>
      </c>
      <c r="B179" s="38">
        <v>117580</v>
      </c>
      <c r="C179" t="s">
        <v>1709</v>
      </c>
      <c r="D179" t="s">
        <v>1710</v>
      </c>
      <c r="F179" s="23" t="s">
        <v>2270</v>
      </c>
      <c r="G179" s="15">
        <v>55</v>
      </c>
      <c r="H179" t="s">
        <v>1909</v>
      </c>
      <c r="I179" t="s">
        <v>1189</v>
      </c>
      <c r="J179" t="s">
        <v>1914</v>
      </c>
      <c r="K179" t="s">
        <v>1915</v>
      </c>
      <c r="L179" t="s">
        <v>1911</v>
      </c>
      <c r="M179" t="s">
        <v>2271</v>
      </c>
      <c r="N179">
        <f>VLOOKUP(B179,HIS退!B:F,5,FALSE)</f>
        <v>-55</v>
      </c>
      <c r="O179" t="str">
        <f t="shared" si="4"/>
        <v/>
      </c>
      <c r="P179" s="38">
        <f>VLOOKUP(F179,支付宝退!L:N,3,FALSE)</f>
        <v>-55</v>
      </c>
      <c r="Q179" t="str">
        <f t="shared" si="5"/>
        <v/>
      </c>
    </row>
    <row r="180" spans="1:17" ht="14.25">
      <c r="A180" s="17">
        <v>42895.487766203703</v>
      </c>
      <c r="B180" s="38">
        <v>117603</v>
      </c>
      <c r="C180" t="s">
        <v>1712</v>
      </c>
      <c r="D180" t="s">
        <v>1713</v>
      </c>
      <c r="F180" s="23" t="s">
        <v>2272</v>
      </c>
      <c r="G180" s="15">
        <v>255</v>
      </c>
      <c r="H180" t="s">
        <v>1935</v>
      </c>
      <c r="I180" t="s">
        <v>1189</v>
      </c>
      <c r="J180" t="s">
        <v>1914</v>
      </c>
      <c r="K180" t="s">
        <v>1915</v>
      </c>
      <c r="L180" t="s">
        <v>1911</v>
      </c>
      <c r="M180" t="s">
        <v>2273</v>
      </c>
      <c r="N180">
        <f>VLOOKUP(B180,HIS退!B:F,5,FALSE)</f>
        <v>-255</v>
      </c>
      <c r="O180" t="str">
        <f t="shared" si="4"/>
        <v/>
      </c>
      <c r="P180" s="38">
        <f>VLOOKUP(F180,支付宝退!L:N,3,FALSE)</f>
        <v>-255</v>
      </c>
      <c r="Q180" t="str">
        <f t="shared" si="5"/>
        <v/>
      </c>
    </row>
    <row r="181" spans="1:17" ht="14.25">
      <c r="A181" s="17">
        <v>42895.500277777777</v>
      </c>
      <c r="B181" s="38">
        <v>118104</v>
      </c>
      <c r="C181" t="s">
        <v>1715</v>
      </c>
      <c r="D181" t="s">
        <v>1716</v>
      </c>
      <c r="F181" s="23" t="s">
        <v>2274</v>
      </c>
      <c r="G181" s="15">
        <v>79</v>
      </c>
      <c r="H181" t="s">
        <v>1935</v>
      </c>
      <c r="I181" t="s">
        <v>1189</v>
      </c>
      <c r="J181" t="s">
        <v>1914</v>
      </c>
      <c r="K181" t="s">
        <v>1915</v>
      </c>
      <c r="L181" t="s">
        <v>1911</v>
      </c>
      <c r="M181" t="s">
        <v>2275</v>
      </c>
      <c r="N181">
        <f>VLOOKUP(B181,HIS退!B:F,5,FALSE)</f>
        <v>-79</v>
      </c>
      <c r="O181" t="str">
        <f t="shared" si="4"/>
        <v/>
      </c>
      <c r="P181" s="38">
        <f>VLOOKUP(F181,支付宝退!L:N,3,FALSE)</f>
        <v>-79</v>
      </c>
      <c r="Q181" t="str">
        <f t="shared" si="5"/>
        <v/>
      </c>
    </row>
    <row r="182" spans="1:17" ht="14.25">
      <c r="A182" s="17">
        <v>42895.520150462966</v>
      </c>
      <c r="B182" s="38">
        <v>118414</v>
      </c>
      <c r="C182" t="s">
        <v>1432</v>
      </c>
      <c r="D182" t="s">
        <v>1433</v>
      </c>
      <c r="F182" s="23" t="s">
        <v>2276</v>
      </c>
      <c r="G182" s="15">
        <v>100</v>
      </c>
      <c r="H182" t="s">
        <v>1935</v>
      </c>
      <c r="I182" t="s">
        <v>1189</v>
      </c>
      <c r="J182" t="s">
        <v>1914</v>
      </c>
      <c r="K182" t="s">
        <v>1915</v>
      </c>
      <c r="L182" t="s">
        <v>1911</v>
      </c>
      <c r="M182" t="s">
        <v>2277</v>
      </c>
      <c r="N182">
        <f>VLOOKUP(B182,HIS退!B:F,5,FALSE)</f>
        <v>-100</v>
      </c>
      <c r="O182" t="str">
        <f t="shared" si="4"/>
        <v/>
      </c>
      <c r="P182" s="38">
        <f>VLOOKUP(F182,支付宝退!L:N,3,FALSE)</f>
        <v>-100</v>
      </c>
      <c r="Q182" t="str">
        <f t="shared" si="5"/>
        <v/>
      </c>
    </row>
    <row r="183" spans="1:17" ht="14.25">
      <c r="A183" s="17">
        <v>42895.561493055553</v>
      </c>
      <c r="B183" s="38">
        <v>118721</v>
      </c>
      <c r="C183" t="s">
        <v>1718</v>
      </c>
      <c r="D183" t="s">
        <v>1719</v>
      </c>
      <c r="F183" s="23" t="s">
        <v>2278</v>
      </c>
      <c r="G183" s="15">
        <v>295</v>
      </c>
      <c r="H183" t="s">
        <v>1935</v>
      </c>
      <c r="I183" t="s">
        <v>1189</v>
      </c>
      <c r="J183" t="s">
        <v>1914</v>
      </c>
      <c r="K183" t="s">
        <v>1915</v>
      </c>
      <c r="L183" t="s">
        <v>1911</v>
      </c>
      <c r="M183" t="s">
        <v>2279</v>
      </c>
      <c r="N183">
        <f>VLOOKUP(B183,HIS退!B:F,5,FALSE)</f>
        <v>-295</v>
      </c>
      <c r="O183" t="str">
        <f t="shared" si="4"/>
        <v/>
      </c>
      <c r="P183" s="38">
        <f>VLOOKUP(F183,支付宝退!L:N,3,FALSE)</f>
        <v>-295</v>
      </c>
      <c r="Q183" t="str">
        <f t="shared" si="5"/>
        <v/>
      </c>
    </row>
    <row r="184" spans="1:17" ht="14.25">
      <c r="A184" s="17">
        <v>42895.5622337963</v>
      </c>
      <c r="B184" s="38">
        <v>118728</v>
      </c>
      <c r="C184" t="s">
        <v>1721</v>
      </c>
      <c r="D184" t="s">
        <v>1722</v>
      </c>
      <c r="F184" s="23" t="s">
        <v>2280</v>
      </c>
      <c r="G184" s="15">
        <v>164</v>
      </c>
      <c r="H184" t="s">
        <v>1935</v>
      </c>
      <c r="I184" t="s">
        <v>1189</v>
      </c>
      <c r="J184" t="s">
        <v>1914</v>
      </c>
      <c r="K184" t="s">
        <v>1915</v>
      </c>
      <c r="L184" t="s">
        <v>1911</v>
      </c>
      <c r="M184" t="s">
        <v>2281</v>
      </c>
      <c r="N184">
        <f>VLOOKUP(B184,HIS退!B:F,5,FALSE)</f>
        <v>-164</v>
      </c>
      <c r="O184" t="str">
        <f t="shared" si="4"/>
        <v/>
      </c>
      <c r="P184" s="38">
        <f>VLOOKUP(F184,支付宝退!L:N,3,FALSE)</f>
        <v>-164</v>
      </c>
      <c r="Q184" t="str">
        <f t="shared" si="5"/>
        <v/>
      </c>
    </row>
    <row r="185" spans="1:17" ht="14.25">
      <c r="A185" s="17">
        <v>42895.602337962962</v>
      </c>
      <c r="B185" s="38">
        <v>119691</v>
      </c>
      <c r="C185" t="s">
        <v>1724</v>
      </c>
      <c r="D185" t="s">
        <v>1725</v>
      </c>
      <c r="F185" s="23" t="s">
        <v>2282</v>
      </c>
      <c r="G185" s="15">
        <v>60</v>
      </c>
      <c r="H185" t="s">
        <v>1909</v>
      </c>
      <c r="I185" t="s">
        <v>1189</v>
      </c>
      <c r="J185" t="s">
        <v>1914</v>
      </c>
      <c r="K185" t="s">
        <v>1915</v>
      </c>
      <c r="L185" t="s">
        <v>1911</v>
      </c>
      <c r="M185" t="s">
        <v>2283</v>
      </c>
      <c r="N185">
        <f>VLOOKUP(B185,HIS退!B:F,5,FALSE)</f>
        <v>-60</v>
      </c>
      <c r="O185" t="str">
        <f t="shared" si="4"/>
        <v/>
      </c>
      <c r="P185" s="38">
        <f>VLOOKUP(F185,支付宝退!L:N,3,FALSE)</f>
        <v>-60</v>
      </c>
      <c r="Q185" t="str">
        <f t="shared" si="5"/>
        <v/>
      </c>
    </row>
    <row r="186" spans="1:17" ht="14.25">
      <c r="A186" s="17">
        <v>42895.607557870368</v>
      </c>
      <c r="B186" s="38">
        <v>119980</v>
      </c>
      <c r="C186" t="s">
        <v>1727</v>
      </c>
      <c r="D186" t="s">
        <v>1728</v>
      </c>
      <c r="F186" s="23" t="s">
        <v>2284</v>
      </c>
      <c r="G186" s="15">
        <v>27</v>
      </c>
      <c r="H186" t="s">
        <v>1909</v>
      </c>
      <c r="I186" t="s">
        <v>1189</v>
      </c>
      <c r="J186" t="s">
        <v>1914</v>
      </c>
      <c r="K186" t="s">
        <v>1915</v>
      </c>
      <c r="L186" t="s">
        <v>1911</v>
      </c>
      <c r="M186" t="s">
        <v>2285</v>
      </c>
      <c r="N186">
        <f>VLOOKUP(B186,HIS退!B:F,5,FALSE)</f>
        <v>-27</v>
      </c>
      <c r="O186" t="str">
        <f t="shared" si="4"/>
        <v/>
      </c>
      <c r="P186" s="38">
        <f>VLOOKUP(F186,支付宝退!L:N,3,FALSE)</f>
        <v>-27</v>
      </c>
      <c r="Q186" t="str">
        <f t="shared" si="5"/>
        <v/>
      </c>
    </row>
    <row r="187" spans="1:17" ht="14.25">
      <c r="A187" s="17">
        <v>42895.636006944442</v>
      </c>
      <c r="B187" s="38">
        <v>121461</v>
      </c>
      <c r="C187" t="s">
        <v>1730</v>
      </c>
      <c r="D187" t="s">
        <v>1731</v>
      </c>
      <c r="F187" s="23" t="s">
        <v>2286</v>
      </c>
      <c r="G187" s="15">
        <v>101</v>
      </c>
      <c r="H187" t="s">
        <v>1909</v>
      </c>
      <c r="I187" t="s">
        <v>1189</v>
      </c>
      <c r="J187" t="s">
        <v>1914</v>
      </c>
      <c r="K187" t="s">
        <v>1915</v>
      </c>
      <c r="L187" t="s">
        <v>1911</v>
      </c>
      <c r="M187" t="s">
        <v>2287</v>
      </c>
      <c r="N187">
        <f>VLOOKUP(B187,HIS退!B:F,5,FALSE)</f>
        <v>-101</v>
      </c>
      <c r="O187" t="str">
        <f t="shared" si="4"/>
        <v/>
      </c>
      <c r="P187" s="38">
        <f>VLOOKUP(F187,支付宝退!L:N,3,FALSE)</f>
        <v>-101</v>
      </c>
      <c r="Q187" t="str">
        <f t="shared" si="5"/>
        <v/>
      </c>
    </row>
    <row r="188" spans="1:17" ht="14.25">
      <c r="A188" s="17">
        <v>42895.636145833334</v>
      </c>
      <c r="B188" s="38">
        <v>121467</v>
      </c>
      <c r="C188" t="s">
        <v>1733</v>
      </c>
      <c r="D188" t="s">
        <v>1734</v>
      </c>
      <c r="F188" s="23" t="s">
        <v>2288</v>
      </c>
      <c r="G188" s="15">
        <v>540</v>
      </c>
      <c r="H188" t="s">
        <v>1935</v>
      </c>
      <c r="I188" t="s">
        <v>1189</v>
      </c>
      <c r="J188" t="s">
        <v>1914</v>
      </c>
      <c r="K188" t="s">
        <v>1915</v>
      </c>
      <c r="L188" t="s">
        <v>1911</v>
      </c>
      <c r="M188" t="s">
        <v>2289</v>
      </c>
      <c r="N188">
        <f>VLOOKUP(B188,HIS退!B:F,5,FALSE)</f>
        <v>-540</v>
      </c>
      <c r="O188" t="str">
        <f t="shared" si="4"/>
        <v/>
      </c>
      <c r="P188" s="38">
        <f>VLOOKUP(F188,支付宝退!L:N,3,FALSE)</f>
        <v>-540</v>
      </c>
      <c r="Q188" t="str">
        <f t="shared" si="5"/>
        <v/>
      </c>
    </row>
    <row r="189" spans="1:17" ht="14.25">
      <c r="A189" s="17">
        <v>42895.636504629627</v>
      </c>
      <c r="B189" s="38">
        <v>121485</v>
      </c>
      <c r="C189" t="s">
        <v>1736</v>
      </c>
      <c r="D189" t="s">
        <v>1737</v>
      </c>
      <c r="F189" s="23" t="s">
        <v>2290</v>
      </c>
      <c r="G189" s="15">
        <v>31</v>
      </c>
      <c r="H189" t="s">
        <v>1935</v>
      </c>
      <c r="I189" t="s">
        <v>1189</v>
      </c>
      <c r="J189" t="s">
        <v>1914</v>
      </c>
      <c r="K189" t="s">
        <v>1915</v>
      </c>
      <c r="L189" t="s">
        <v>1911</v>
      </c>
      <c r="M189" t="s">
        <v>2291</v>
      </c>
      <c r="N189">
        <f>VLOOKUP(B189,HIS退!B:F,5,FALSE)</f>
        <v>-31</v>
      </c>
      <c r="O189" t="str">
        <f t="shared" si="4"/>
        <v/>
      </c>
      <c r="P189" s="38">
        <f>VLOOKUP(F189,支付宝退!L:N,3,FALSE)</f>
        <v>-31</v>
      </c>
      <c r="Q189" t="str">
        <f t="shared" si="5"/>
        <v/>
      </c>
    </row>
    <row r="190" spans="1:17" ht="14.25">
      <c r="A190" s="17">
        <v>42895.636631944442</v>
      </c>
      <c r="B190" s="38">
        <v>121486</v>
      </c>
      <c r="C190" t="s">
        <v>1739</v>
      </c>
      <c r="D190" t="s">
        <v>1740</v>
      </c>
      <c r="F190" s="23" t="s">
        <v>2292</v>
      </c>
      <c r="G190" s="15">
        <v>50</v>
      </c>
      <c r="H190" t="s">
        <v>1935</v>
      </c>
      <c r="I190" t="s">
        <v>1189</v>
      </c>
      <c r="J190" t="s">
        <v>1914</v>
      </c>
      <c r="K190" t="s">
        <v>1915</v>
      </c>
      <c r="L190" t="s">
        <v>1911</v>
      </c>
      <c r="M190" t="s">
        <v>2293</v>
      </c>
      <c r="N190">
        <f>VLOOKUP(B190,HIS退!B:F,5,FALSE)</f>
        <v>-50</v>
      </c>
      <c r="O190" t="str">
        <f t="shared" si="4"/>
        <v/>
      </c>
      <c r="P190" s="38">
        <f>VLOOKUP(F190,支付宝退!L:N,3,FALSE)</f>
        <v>-50</v>
      </c>
      <c r="Q190" t="str">
        <f t="shared" si="5"/>
        <v/>
      </c>
    </row>
    <row r="191" spans="1:17" ht="14.25">
      <c r="A191" s="17">
        <v>42895.645949074074</v>
      </c>
      <c r="B191" s="38">
        <v>122008</v>
      </c>
      <c r="C191" t="s">
        <v>1743</v>
      </c>
      <c r="D191" t="s">
        <v>1744</v>
      </c>
      <c r="F191" s="23" t="s">
        <v>2294</v>
      </c>
      <c r="G191" s="15">
        <v>250</v>
      </c>
      <c r="H191" t="s">
        <v>1935</v>
      </c>
      <c r="I191" t="s">
        <v>1189</v>
      </c>
      <c r="J191" t="s">
        <v>1914</v>
      </c>
      <c r="K191" t="s">
        <v>1915</v>
      </c>
      <c r="L191" t="s">
        <v>1911</v>
      </c>
      <c r="M191" t="s">
        <v>2295</v>
      </c>
      <c r="N191">
        <f>VLOOKUP(B191,HIS退!B:F,5,FALSE)</f>
        <v>-250</v>
      </c>
      <c r="O191" t="str">
        <f t="shared" si="4"/>
        <v/>
      </c>
      <c r="P191" s="38">
        <f>VLOOKUP(F191,支付宝退!L:N,3,FALSE)</f>
        <v>-250</v>
      </c>
      <c r="Q191" t="str">
        <f t="shared" si="5"/>
        <v/>
      </c>
    </row>
    <row r="192" spans="1:17" ht="14.25">
      <c r="A192" s="17">
        <v>42895.653726851851</v>
      </c>
      <c r="B192" s="38">
        <v>122363</v>
      </c>
      <c r="C192" t="s">
        <v>1746</v>
      </c>
      <c r="D192" t="s">
        <v>1747</v>
      </c>
      <c r="F192" s="23" t="s">
        <v>2296</v>
      </c>
      <c r="G192" s="15">
        <v>14</v>
      </c>
      <c r="H192" t="s">
        <v>1909</v>
      </c>
      <c r="I192" t="s">
        <v>1189</v>
      </c>
      <c r="J192" t="s">
        <v>1914</v>
      </c>
      <c r="K192" t="s">
        <v>1915</v>
      </c>
      <c r="L192" t="s">
        <v>1911</v>
      </c>
      <c r="M192" t="s">
        <v>2297</v>
      </c>
      <c r="N192">
        <f>VLOOKUP(B192,HIS退!B:F,5,FALSE)</f>
        <v>-14</v>
      </c>
      <c r="O192" t="str">
        <f t="shared" si="4"/>
        <v/>
      </c>
      <c r="P192" s="38">
        <f>VLOOKUP(F192,支付宝退!L:N,3,FALSE)</f>
        <v>-14</v>
      </c>
      <c r="Q192" t="str">
        <f t="shared" si="5"/>
        <v/>
      </c>
    </row>
    <row r="193" spans="1:17" ht="14.25">
      <c r="A193" s="17">
        <v>42895.654282407406</v>
      </c>
      <c r="B193" s="38">
        <v>122392</v>
      </c>
      <c r="C193" t="s">
        <v>1749</v>
      </c>
      <c r="D193" t="s">
        <v>1750</v>
      </c>
      <c r="F193" s="23" t="s">
        <v>2298</v>
      </c>
      <c r="G193" s="15">
        <v>200</v>
      </c>
      <c r="H193" t="s">
        <v>1935</v>
      </c>
      <c r="I193" t="s">
        <v>1189</v>
      </c>
      <c r="J193" t="s">
        <v>1914</v>
      </c>
      <c r="K193" t="s">
        <v>1915</v>
      </c>
      <c r="L193" t="s">
        <v>1911</v>
      </c>
      <c r="M193" t="s">
        <v>2299</v>
      </c>
      <c r="N193">
        <f>VLOOKUP(B193,HIS退!B:F,5,FALSE)</f>
        <v>-200</v>
      </c>
      <c r="O193" t="str">
        <f t="shared" si="4"/>
        <v/>
      </c>
      <c r="P193" s="38">
        <f>VLOOKUP(F193,支付宝退!L:N,3,FALSE)</f>
        <v>-200</v>
      </c>
      <c r="Q193" t="str">
        <f t="shared" si="5"/>
        <v/>
      </c>
    </row>
    <row r="194" spans="1:17" ht="14.25">
      <c r="A194" s="17">
        <v>42895.670173611114</v>
      </c>
      <c r="B194" s="38">
        <v>123120</v>
      </c>
      <c r="C194" t="s">
        <v>1753</v>
      </c>
      <c r="D194" t="s">
        <v>1754</v>
      </c>
      <c r="F194" s="23" t="s">
        <v>2300</v>
      </c>
      <c r="G194" s="15">
        <v>412</v>
      </c>
      <c r="H194" t="s">
        <v>1935</v>
      </c>
      <c r="I194" t="s">
        <v>1189</v>
      </c>
      <c r="J194" t="s">
        <v>1914</v>
      </c>
      <c r="K194" t="s">
        <v>1915</v>
      </c>
      <c r="L194" t="s">
        <v>1911</v>
      </c>
      <c r="M194" t="s">
        <v>2301</v>
      </c>
      <c r="N194">
        <f>VLOOKUP(B194,HIS退!B:F,5,FALSE)</f>
        <v>-412</v>
      </c>
      <c r="O194" t="str">
        <f t="shared" ref="O194:O257" si="6">IF(N194=G194*-1,"",1)</f>
        <v/>
      </c>
      <c r="P194" s="38">
        <f>VLOOKUP(F194,支付宝退!L:N,3,FALSE)</f>
        <v>-412</v>
      </c>
      <c r="Q194" t="str">
        <f t="shared" ref="Q194:Q257" si="7">IF(P194=G194*-1,"",1)</f>
        <v/>
      </c>
    </row>
    <row r="195" spans="1:17" ht="14.25">
      <c r="A195" s="17">
        <v>42895.678993055553</v>
      </c>
      <c r="B195" s="38">
        <v>123463</v>
      </c>
      <c r="C195" t="s">
        <v>1756</v>
      </c>
      <c r="D195" t="s">
        <v>1757</v>
      </c>
      <c r="F195" s="23" t="s">
        <v>2302</v>
      </c>
      <c r="G195" s="15">
        <v>126</v>
      </c>
      <c r="H195" t="s">
        <v>1909</v>
      </c>
      <c r="I195" t="s">
        <v>1189</v>
      </c>
      <c r="J195" t="s">
        <v>1914</v>
      </c>
      <c r="K195" t="s">
        <v>1915</v>
      </c>
      <c r="L195" t="s">
        <v>1911</v>
      </c>
      <c r="M195" t="s">
        <v>2303</v>
      </c>
      <c r="N195">
        <f>VLOOKUP(B195,HIS退!B:F,5,FALSE)</f>
        <v>-126</v>
      </c>
      <c r="O195" t="str">
        <f t="shared" si="6"/>
        <v/>
      </c>
      <c r="P195" s="38">
        <f>VLOOKUP(F195,支付宝退!L:N,3,FALSE)</f>
        <v>-126</v>
      </c>
      <c r="Q195" t="str">
        <f t="shared" si="7"/>
        <v/>
      </c>
    </row>
    <row r="196" spans="1:17" ht="14.25">
      <c r="A196" s="17">
        <v>42895.686018518521</v>
      </c>
      <c r="B196" s="38">
        <v>123788</v>
      </c>
      <c r="C196" t="s">
        <v>1759</v>
      </c>
      <c r="D196" t="s">
        <v>1760</v>
      </c>
      <c r="F196" s="23" t="s">
        <v>2304</v>
      </c>
      <c r="G196" s="15">
        <v>92</v>
      </c>
      <c r="H196" t="s">
        <v>1909</v>
      </c>
      <c r="I196" t="s">
        <v>1189</v>
      </c>
      <c r="J196" t="s">
        <v>1914</v>
      </c>
      <c r="K196" t="s">
        <v>1915</v>
      </c>
      <c r="L196" t="s">
        <v>1911</v>
      </c>
      <c r="M196" t="s">
        <v>2305</v>
      </c>
      <c r="N196">
        <f>VLOOKUP(B196,HIS退!B:F,5,FALSE)</f>
        <v>-92</v>
      </c>
      <c r="O196" t="str">
        <f t="shared" si="6"/>
        <v/>
      </c>
      <c r="P196" s="38">
        <f>VLOOKUP(F196,支付宝退!L:N,3,FALSE)</f>
        <v>-92</v>
      </c>
      <c r="Q196" t="str">
        <f t="shared" si="7"/>
        <v/>
      </c>
    </row>
    <row r="197" spans="1:17" ht="14.25">
      <c r="A197" s="17">
        <v>42895.687777777777</v>
      </c>
      <c r="B197" s="38">
        <v>123883</v>
      </c>
      <c r="C197" t="s">
        <v>1762</v>
      </c>
      <c r="D197" t="s">
        <v>1763</v>
      </c>
      <c r="F197" s="23" t="s">
        <v>2306</v>
      </c>
      <c r="G197" s="15">
        <v>20</v>
      </c>
      <c r="H197" t="s">
        <v>1909</v>
      </c>
      <c r="I197" t="s">
        <v>1189</v>
      </c>
      <c r="J197" t="s">
        <v>1914</v>
      </c>
      <c r="K197" t="s">
        <v>1915</v>
      </c>
      <c r="L197" t="s">
        <v>1911</v>
      </c>
      <c r="M197" t="s">
        <v>2307</v>
      </c>
      <c r="N197">
        <f>VLOOKUP(B197,HIS退!B:F,5,FALSE)</f>
        <v>-20</v>
      </c>
      <c r="O197" t="str">
        <f t="shared" si="6"/>
        <v/>
      </c>
      <c r="P197" s="38">
        <f>VLOOKUP(F197,支付宝退!L:N,3,FALSE)</f>
        <v>-20</v>
      </c>
      <c r="Q197" t="str">
        <f t="shared" si="7"/>
        <v/>
      </c>
    </row>
    <row r="198" spans="1:17" ht="14.25">
      <c r="A198" s="17">
        <v>42895.691018518519</v>
      </c>
      <c r="B198" s="38">
        <v>124035</v>
      </c>
      <c r="C198" t="s">
        <v>1765</v>
      </c>
      <c r="D198" t="s">
        <v>1766</v>
      </c>
      <c r="F198" s="23" t="s">
        <v>2308</v>
      </c>
      <c r="G198" s="15">
        <v>2</v>
      </c>
      <c r="H198" t="s">
        <v>1909</v>
      </c>
      <c r="I198" t="s">
        <v>1189</v>
      </c>
      <c r="J198" t="s">
        <v>1914</v>
      </c>
      <c r="K198" t="s">
        <v>1915</v>
      </c>
      <c r="L198" t="s">
        <v>1911</v>
      </c>
      <c r="M198" t="s">
        <v>2309</v>
      </c>
      <c r="N198">
        <f>VLOOKUP(B198,HIS退!B:F,5,FALSE)</f>
        <v>-2</v>
      </c>
      <c r="O198" t="str">
        <f t="shared" si="6"/>
        <v/>
      </c>
      <c r="P198" s="38">
        <f>VLOOKUP(F198,支付宝退!L:N,3,FALSE)</f>
        <v>-2</v>
      </c>
      <c r="Q198" t="str">
        <f t="shared" si="7"/>
        <v/>
      </c>
    </row>
    <row r="199" spans="1:17" ht="14.25">
      <c r="A199" s="17">
        <v>42895.692291666666</v>
      </c>
      <c r="B199" s="38">
        <v>124090</v>
      </c>
      <c r="C199" t="s">
        <v>1768</v>
      </c>
      <c r="D199" t="s">
        <v>1769</v>
      </c>
      <c r="F199" s="23" t="s">
        <v>2310</v>
      </c>
      <c r="G199" s="15">
        <v>200</v>
      </c>
      <c r="H199" t="s">
        <v>1909</v>
      </c>
      <c r="I199" t="s">
        <v>1189</v>
      </c>
      <c r="J199" t="s">
        <v>1914</v>
      </c>
      <c r="K199" t="s">
        <v>1915</v>
      </c>
      <c r="L199" t="s">
        <v>1911</v>
      </c>
      <c r="M199" t="s">
        <v>2311</v>
      </c>
      <c r="N199">
        <f>VLOOKUP(B199,HIS退!B:F,5,FALSE)</f>
        <v>-200</v>
      </c>
      <c r="O199" t="str">
        <f t="shared" si="6"/>
        <v/>
      </c>
      <c r="P199" s="38">
        <f>VLOOKUP(F199,支付宝退!L:N,3,FALSE)</f>
        <v>-200</v>
      </c>
      <c r="Q199" t="str">
        <f t="shared" si="7"/>
        <v/>
      </c>
    </row>
    <row r="200" spans="1:17" ht="14.25">
      <c r="A200" s="17">
        <v>42895.704074074078</v>
      </c>
      <c r="B200" s="38">
        <v>124510</v>
      </c>
      <c r="C200" t="s">
        <v>1771</v>
      </c>
      <c r="D200" t="s">
        <v>1772</v>
      </c>
      <c r="F200" s="23" t="s">
        <v>2312</v>
      </c>
      <c r="G200" s="15">
        <v>92</v>
      </c>
      <c r="H200" t="s">
        <v>1909</v>
      </c>
      <c r="I200" t="s">
        <v>1189</v>
      </c>
      <c r="J200" t="s">
        <v>1914</v>
      </c>
      <c r="K200" t="s">
        <v>1915</v>
      </c>
      <c r="L200" t="s">
        <v>1911</v>
      </c>
      <c r="M200" t="s">
        <v>2313</v>
      </c>
      <c r="N200">
        <f>VLOOKUP(B200,HIS退!B:F,5,FALSE)</f>
        <v>-92</v>
      </c>
      <c r="O200" t="str">
        <f t="shared" si="6"/>
        <v/>
      </c>
      <c r="P200" s="38">
        <f>VLOOKUP(F200,支付宝退!L:N,3,FALSE)</f>
        <v>-92</v>
      </c>
      <c r="Q200" t="str">
        <f t="shared" si="7"/>
        <v/>
      </c>
    </row>
    <row r="201" spans="1:17" ht="14.25">
      <c r="A201" s="17">
        <v>42895.705335648148</v>
      </c>
      <c r="B201" s="38">
        <v>124549</v>
      </c>
      <c r="C201" t="s">
        <v>1774</v>
      </c>
      <c r="D201" t="s">
        <v>1775</v>
      </c>
      <c r="F201" s="23" t="s">
        <v>2314</v>
      </c>
      <c r="G201" s="15">
        <v>354</v>
      </c>
      <c r="H201" t="s">
        <v>1909</v>
      </c>
      <c r="I201" t="s">
        <v>1189</v>
      </c>
      <c r="J201" t="s">
        <v>1914</v>
      </c>
      <c r="K201" t="s">
        <v>1915</v>
      </c>
      <c r="L201" t="s">
        <v>1911</v>
      </c>
      <c r="M201" t="s">
        <v>2315</v>
      </c>
      <c r="N201">
        <f>VLOOKUP(B201,HIS退!B:F,5,FALSE)</f>
        <v>-354</v>
      </c>
      <c r="O201" t="str">
        <f t="shared" si="6"/>
        <v/>
      </c>
      <c r="P201" s="38">
        <f>VLOOKUP(F201,支付宝退!L:N,3,FALSE)</f>
        <v>-354</v>
      </c>
      <c r="Q201" t="str">
        <f t="shared" si="7"/>
        <v/>
      </c>
    </row>
    <row r="202" spans="1:17" ht="14.25">
      <c r="A202" s="17">
        <v>42895.711412037039</v>
      </c>
      <c r="B202" s="38">
        <v>124754</v>
      </c>
      <c r="C202" t="s">
        <v>1777</v>
      </c>
      <c r="D202" t="s">
        <v>1778</v>
      </c>
      <c r="F202" s="23" t="s">
        <v>2316</v>
      </c>
      <c r="G202" s="15">
        <v>100</v>
      </c>
      <c r="H202" t="s">
        <v>1909</v>
      </c>
      <c r="I202" t="s">
        <v>1189</v>
      </c>
      <c r="J202" t="s">
        <v>1914</v>
      </c>
      <c r="K202" t="s">
        <v>1915</v>
      </c>
      <c r="L202" t="s">
        <v>1911</v>
      </c>
      <c r="M202" t="s">
        <v>2317</v>
      </c>
      <c r="N202">
        <f>VLOOKUP(B202,HIS退!B:F,5,FALSE)</f>
        <v>-100</v>
      </c>
      <c r="O202" t="str">
        <f t="shared" si="6"/>
        <v/>
      </c>
      <c r="P202" s="38">
        <f>VLOOKUP(F202,支付宝退!L:N,3,FALSE)</f>
        <v>-100</v>
      </c>
      <c r="Q202" t="str">
        <f t="shared" si="7"/>
        <v/>
      </c>
    </row>
    <row r="203" spans="1:17" ht="14.25">
      <c r="A203" s="17">
        <v>42895.729074074072</v>
      </c>
      <c r="B203" s="38">
        <v>125224</v>
      </c>
      <c r="C203" t="s">
        <v>1780</v>
      </c>
      <c r="D203" t="s">
        <v>1781</v>
      </c>
      <c r="F203" s="23" t="s">
        <v>2318</v>
      </c>
      <c r="G203" s="15">
        <v>300</v>
      </c>
      <c r="H203" t="s">
        <v>1909</v>
      </c>
      <c r="I203" t="s">
        <v>1189</v>
      </c>
      <c r="J203" t="s">
        <v>1914</v>
      </c>
      <c r="K203" t="s">
        <v>1915</v>
      </c>
      <c r="L203" t="s">
        <v>1911</v>
      </c>
      <c r="M203" t="s">
        <v>2319</v>
      </c>
      <c r="N203">
        <f>VLOOKUP(B203,HIS退!B:F,5,FALSE)</f>
        <v>-300</v>
      </c>
      <c r="O203" t="str">
        <f t="shared" si="6"/>
        <v/>
      </c>
      <c r="P203" s="38">
        <f>VLOOKUP(F203,支付宝退!L:N,3,FALSE)</f>
        <v>-300</v>
      </c>
      <c r="Q203" t="str">
        <f t="shared" si="7"/>
        <v/>
      </c>
    </row>
    <row r="204" spans="1:17" ht="14.25">
      <c r="A204" s="17">
        <v>42895.729479166665</v>
      </c>
      <c r="B204" s="38">
        <v>125234</v>
      </c>
      <c r="C204" t="s">
        <v>1783</v>
      </c>
      <c r="D204" t="s">
        <v>1781</v>
      </c>
      <c r="F204" s="23" t="s">
        <v>2320</v>
      </c>
      <c r="G204" s="15">
        <v>62</v>
      </c>
      <c r="H204" t="s">
        <v>1909</v>
      </c>
      <c r="I204" t="s">
        <v>1189</v>
      </c>
      <c r="J204" t="s">
        <v>1914</v>
      </c>
      <c r="K204" t="s">
        <v>1915</v>
      </c>
      <c r="L204" t="s">
        <v>1911</v>
      </c>
      <c r="M204" t="s">
        <v>2321</v>
      </c>
      <c r="N204">
        <f>VLOOKUP(B204,HIS退!B:F,5,FALSE)</f>
        <v>-62</v>
      </c>
      <c r="O204" t="str">
        <f t="shared" si="6"/>
        <v/>
      </c>
      <c r="P204" s="38">
        <f>VLOOKUP(F204,支付宝退!L:N,3,FALSE)</f>
        <v>-62</v>
      </c>
      <c r="Q204" t="str">
        <f t="shared" si="7"/>
        <v/>
      </c>
    </row>
    <row r="205" spans="1:17" ht="14.25">
      <c r="A205" s="17">
        <v>42895.729745370372</v>
      </c>
      <c r="B205" s="38">
        <v>125238</v>
      </c>
      <c r="C205" t="s">
        <v>1784</v>
      </c>
      <c r="D205" t="s">
        <v>1785</v>
      </c>
      <c r="F205" s="23" t="s">
        <v>2322</v>
      </c>
      <c r="G205" s="15">
        <v>200</v>
      </c>
      <c r="H205" t="s">
        <v>1909</v>
      </c>
      <c r="I205" t="s">
        <v>1189</v>
      </c>
      <c r="J205" t="s">
        <v>1914</v>
      </c>
      <c r="K205" t="s">
        <v>1915</v>
      </c>
      <c r="L205" t="s">
        <v>1911</v>
      </c>
      <c r="M205" t="s">
        <v>2323</v>
      </c>
      <c r="N205">
        <f>VLOOKUP(B205,HIS退!B:F,5,FALSE)</f>
        <v>-200</v>
      </c>
      <c r="O205" t="str">
        <f t="shared" si="6"/>
        <v/>
      </c>
      <c r="P205" s="38">
        <f>VLOOKUP(F205,支付宝退!L:N,3,FALSE)</f>
        <v>-200</v>
      </c>
      <c r="Q205" t="str">
        <f t="shared" si="7"/>
        <v/>
      </c>
    </row>
    <row r="206" spans="1:17" ht="14.25">
      <c r="A206" s="17">
        <v>42895.735879629632</v>
      </c>
      <c r="B206" s="38">
        <v>125304</v>
      </c>
      <c r="C206" t="s">
        <v>1787</v>
      </c>
      <c r="D206" t="s">
        <v>1788</v>
      </c>
      <c r="F206" s="23" t="s">
        <v>2324</v>
      </c>
      <c r="G206" s="15">
        <v>164</v>
      </c>
      <c r="H206" t="s">
        <v>1935</v>
      </c>
      <c r="I206" t="s">
        <v>1189</v>
      </c>
      <c r="J206" t="s">
        <v>1914</v>
      </c>
      <c r="K206" t="s">
        <v>1915</v>
      </c>
      <c r="L206" t="s">
        <v>1911</v>
      </c>
      <c r="M206" t="s">
        <v>2325</v>
      </c>
      <c r="N206">
        <f>VLOOKUP(B206,HIS退!B:F,5,FALSE)</f>
        <v>-164</v>
      </c>
      <c r="O206" t="str">
        <f t="shared" si="6"/>
        <v/>
      </c>
      <c r="P206" s="38">
        <f>VLOOKUP(F206,支付宝退!L:N,3,FALSE)</f>
        <v>-164</v>
      </c>
      <c r="Q206" t="str">
        <f t="shared" si="7"/>
        <v/>
      </c>
    </row>
    <row r="207" spans="1:17" ht="14.25">
      <c r="A207" s="17">
        <v>42895.762071759258</v>
      </c>
      <c r="B207" s="38">
        <v>125536</v>
      </c>
      <c r="C207" t="s">
        <v>1790</v>
      </c>
      <c r="D207" t="s">
        <v>1791</v>
      </c>
      <c r="F207" s="23" t="s">
        <v>2326</v>
      </c>
      <c r="G207" s="15">
        <v>100</v>
      </c>
      <c r="H207" t="s">
        <v>1909</v>
      </c>
      <c r="I207" t="s">
        <v>1189</v>
      </c>
      <c r="J207" t="s">
        <v>1914</v>
      </c>
      <c r="K207" t="s">
        <v>1915</v>
      </c>
      <c r="L207" t="s">
        <v>1911</v>
      </c>
      <c r="M207" t="s">
        <v>2327</v>
      </c>
      <c r="N207">
        <f>VLOOKUP(B207,HIS退!B:F,5,FALSE)</f>
        <v>-100</v>
      </c>
      <c r="O207" t="str">
        <f t="shared" si="6"/>
        <v/>
      </c>
      <c r="P207" s="38">
        <f>VLOOKUP(F207,支付宝退!L:N,3,FALSE)</f>
        <v>-100</v>
      </c>
      <c r="Q207" t="str">
        <f t="shared" si="7"/>
        <v/>
      </c>
    </row>
    <row r="208" spans="1:17" ht="14.25">
      <c r="A208" s="17">
        <v>42895.765833333331</v>
      </c>
      <c r="B208" s="38">
        <v>125562</v>
      </c>
      <c r="C208" t="s">
        <v>1793</v>
      </c>
      <c r="D208" t="s">
        <v>1794</v>
      </c>
      <c r="F208" s="23" t="s">
        <v>2328</v>
      </c>
      <c r="G208" s="15">
        <v>95</v>
      </c>
      <c r="H208" t="s">
        <v>1909</v>
      </c>
      <c r="I208" t="s">
        <v>1189</v>
      </c>
      <c r="J208" t="s">
        <v>1914</v>
      </c>
      <c r="K208" t="s">
        <v>1915</v>
      </c>
      <c r="L208" t="s">
        <v>1911</v>
      </c>
      <c r="M208" t="s">
        <v>2329</v>
      </c>
      <c r="N208">
        <f>VLOOKUP(B208,HIS退!B:F,5,FALSE)</f>
        <v>-95</v>
      </c>
      <c r="O208" t="str">
        <f t="shared" si="6"/>
        <v/>
      </c>
      <c r="P208" s="38">
        <f>VLOOKUP(F208,支付宝退!L:N,3,FALSE)</f>
        <v>-95</v>
      </c>
      <c r="Q208" t="str">
        <f t="shared" si="7"/>
        <v/>
      </c>
    </row>
    <row r="209" spans="1:17" ht="14.25">
      <c r="A209" s="17">
        <v>42896.24894675926</v>
      </c>
      <c r="B209" s="38">
        <v>126414</v>
      </c>
      <c r="C209" t="s">
        <v>1279</v>
      </c>
      <c r="D209" t="s">
        <v>1280</v>
      </c>
      <c r="F209" s="23" t="s">
        <v>2330</v>
      </c>
      <c r="G209" s="15">
        <v>80</v>
      </c>
      <c r="H209" t="s">
        <v>1935</v>
      </c>
      <c r="I209" t="s">
        <v>1189</v>
      </c>
      <c r="J209" t="s">
        <v>1914</v>
      </c>
      <c r="K209" t="s">
        <v>1915</v>
      </c>
      <c r="L209" t="s">
        <v>1911</v>
      </c>
      <c r="M209" t="s">
        <v>2331</v>
      </c>
      <c r="N209">
        <f>VLOOKUP(B209,HIS退!B:F,5,FALSE)</f>
        <v>-80</v>
      </c>
      <c r="O209" t="str">
        <f t="shared" si="6"/>
        <v/>
      </c>
      <c r="P209" s="38">
        <f>VLOOKUP(F209,支付宝退!L:N,3,FALSE)</f>
        <v>-80</v>
      </c>
      <c r="Q209" t="str">
        <f t="shared" si="7"/>
        <v/>
      </c>
    </row>
    <row r="210" spans="1:17" ht="14.25">
      <c r="A210" s="17">
        <v>42896.356747685182</v>
      </c>
      <c r="B210" s="38">
        <v>127587</v>
      </c>
      <c r="C210" t="s">
        <v>1796</v>
      </c>
      <c r="D210" t="s">
        <v>1797</v>
      </c>
      <c r="F210" s="23" t="s">
        <v>2332</v>
      </c>
      <c r="G210" s="15">
        <v>21</v>
      </c>
      <c r="H210" t="s">
        <v>1935</v>
      </c>
      <c r="I210" t="s">
        <v>1189</v>
      </c>
      <c r="J210" t="s">
        <v>1914</v>
      </c>
      <c r="K210" t="s">
        <v>1915</v>
      </c>
      <c r="L210" t="s">
        <v>1911</v>
      </c>
      <c r="M210" t="s">
        <v>2333</v>
      </c>
      <c r="N210">
        <f>VLOOKUP(B210,HIS退!B:F,5,FALSE)</f>
        <v>-21</v>
      </c>
      <c r="O210" t="str">
        <f t="shared" si="6"/>
        <v/>
      </c>
      <c r="P210" s="38">
        <f>VLOOKUP(F210,支付宝退!L:N,3,FALSE)</f>
        <v>-21</v>
      </c>
      <c r="Q210" t="str">
        <f t="shared" si="7"/>
        <v/>
      </c>
    </row>
    <row r="211" spans="1:17" ht="14.25">
      <c r="A211" s="17">
        <v>42896.364733796298</v>
      </c>
      <c r="B211" s="38">
        <v>127905</v>
      </c>
      <c r="C211" t="s">
        <v>1799</v>
      </c>
      <c r="D211" t="s">
        <v>1675</v>
      </c>
      <c r="F211" s="23" t="s">
        <v>2334</v>
      </c>
      <c r="G211" s="15">
        <v>69</v>
      </c>
      <c r="H211" t="s">
        <v>1935</v>
      </c>
      <c r="I211" t="s">
        <v>1189</v>
      </c>
      <c r="J211" t="s">
        <v>1914</v>
      </c>
      <c r="K211" t="s">
        <v>1915</v>
      </c>
      <c r="L211" t="s">
        <v>1911</v>
      </c>
      <c r="M211" t="s">
        <v>2335</v>
      </c>
      <c r="N211">
        <f>VLOOKUP(B211,HIS退!B:F,5,FALSE)</f>
        <v>-69</v>
      </c>
      <c r="O211" t="str">
        <f t="shared" si="6"/>
        <v/>
      </c>
      <c r="P211" s="38">
        <f>VLOOKUP(F211,支付宝退!L:N,3,FALSE)</f>
        <v>-69</v>
      </c>
      <c r="Q211" t="str">
        <f t="shared" si="7"/>
        <v/>
      </c>
    </row>
    <row r="212" spans="1:17" ht="14.25">
      <c r="A212" s="17">
        <v>42896.369432870371</v>
      </c>
      <c r="B212" s="38">
        <v>128073</v>
      </c>
      <c r="C212" t="s">
        <v>1800</v>
      </c>
      <c r="D212" t="s">
        <v>1801</v>
      </c>
      <c r="F212" s="23" t="s">
        <v>2336</v>
      </c>
      <c r="G212" s="15">
        <v>200</v>
      </c>
      <c r="H212" t="s">
        <v>1909</v>
      </c>
      <c r="I212" t="s">
        <v>1189</v>
      </c>
      <c r="J212" t="s">
        <v>1914</v>
      </c>
      <c r="K212" t="s">
        <v>1915</v>
      </c>
      <c r="L212" t="s">
        <v>1911</v>
      </c>
      <c r="M212" t="s">
        <v>2337</v>
      </c>
      <c r="N212">
        <f>VLOOKUP(B212,HIS退!B:F,5,FALSE)</f>
        <v>-200</v>
      </c>
      <c r="O212" t="str">
        <f t="shared" si="6"/>
        <v/>
      </c>
      <c r="P212" s="38">
        <f>VLOOKUP(F212,支付宝退!L:N,3,FALSE)</f>
        <v>-200</v>
      </c>
      <c r="Q212" t="str">
        <f t="shared" si="7"/>
        <v/>
      </c>
    </row>
    <row r="213" spans="1:17" ht="14.25">
      <c r="A213" s="17">
        <v>42896.414293981485</v>
      </c>
      <c r="B213" s="38">
        <v>129919</v>
      </c>
      <c r="C213" t="s">
        <v>1803</v>
      </c>
      <c r="D213" t="s">
        <v>1804</v>
      </c>
      <c r="F213" s="23" t="s">
        <v>2338</v>
      </c>
      <c r="G213" s="15">
        <v>200</v>
      </c>
      <c r="H213" t="s">
        <v>1935</v>
      </c>
      <c r="I213" t="s">
        <v>1189</v>
      </c>
      <c r="J213" t="s">
        <v>1914</v>
      </c>
      <c r="K213" t="s">
        <v>1915</v>
      </c>
      <c r="L213" t="s">
        <v>1911</v>
      </c>
      <c r="M213" t="s">
        <v>2339</v>
      </c>
      <c r="N213">
        <f>VLOOKUP(B213,HIS退!B:F,5,FALSE)</f>
        <v>-200</v>
      </c>
      <c r="O213" t="str">
        <f t="shared" si="6"/>
        <v/>
      </c>
      <c r="P213" s="38">
        <f>VLOOKUP(F213,支付宝退!L:N,3,FALSE)</f>
        <v>-200</v>
      </c>
      <c r="Q213" t="str">
        <f t="shared" si="7"/>
        <v/>
      </c>
    </row>
    <row r="214" spans="1:17" ht="14.25">
      <c r="A214" s="17">
        <v>42896.426770833335</v>
      </c>
      <c r="B214" s="38">
        <v>130394</v>
      </c>
      <c r="C214" t="s">
        <v>1807</v>
      </c>
      <c r="D214" t="s">
        <v>1808</v>
      </c>
      <c r="F214" s="23" t="s">
        <v>2340</v>
      </c>
      <c r="G214" s="15">
        <v>70</v>
      </c>
      <c r="H214" t="s">
        <v>1909</v>
      </c>
      <c r="I214" t="s">
        <v>1189</v>
      </c>
      <c r="J214" t="s">
        <v>1914</v>
      </c>
      <c r="K214" t="s">
        <v>1915</v>
      </c>
      <c r="L214" t="s">
        <v>1911</v>
      </c>
      <c r="M214" t="s">
        <v>2341</v>
      </c>
      <c r="N214">
        <f>VLOOKUP(B214,HIS退!B:F,5,FALSE)</f>
        <v>-70</v>
      </c>
      <c r="O214" t="str">
        <f t="shared" si="6"/>
        <v/>
      </c>
      <c r="P214" s="38">
        <f>VLOOKUP(F214,支付宝退!L:N,3,FALSE)</f>
        <v>-70</v>
      </c>
      <c r="Q214" t="str">
        <f t="shared" si="7"/>
        <v/>
      </c>
    </row>
    <row r="215" spans="1:17" ht="14.25">
      <c r="A215" s="17">
        <v>42896.428935185184</v>
      </c>
      <c r="B215" s="38">
        <v>130457</v>
      </c>
      <c r="C215" t="s">
        <v>1810</v>
      </c>
      <c r="D215" t="s">
        <v>1811</v>
      </c>
      <c r="F215" s="23" t="s">
        <v>2342</v>
      </c>
      <c r="G215" s="15">
        <v>100</v>
      </c>
      <c r="H215" t="s">
        <v>1935</v>
      </c>
      <c r="I215" t="s">
        <v>1189</v>
      </c>
      <c r="J215" t="s">
        <v>1914</v>
      </c>
      <c r="K215" t="s">
        <v>1915</v>
      </c>
      <c r="L215" t="s">
        <v>1911</v>
      </c>
      <c r="M215" t="s">
        <v>2343</v>
      </c>
      <c r="N215">
        <f>VLOOKUP(B215,HIS退!B:F,5,FALSE)</f>
        <v>-100</v>
      </c>
      <c r="O215" t="str">
        <f t="shared" si="6"/>
        <v/>
      </c>
      <c r="P215" s="38">
        <f>VLOOKUP(F215,支付宝退!L:N,3,FALSE)</f>
        <v>-100</v>
      </c>
      <c r="Q215" t="str">
        <f t="shared" si="7"/>
        <v/>
      </c>
    </row>
    <row r="216" spans="1:17" ht="14.25">
      <c r="A216" s="17">
        <v>42896.432002314818</v>
      </c>
      <c r="B216" s="38">
        <v>130574</v>
      </c>
      <c r="C216" t="s">
        <v>1813</v>
      </c>
      <c r="D216" t="s">
        <v>1814</v>
      </c>
      <c r="F216" s="23" t="s">
        <v>2344</v>
      </c>
      <c r="G216" s="15">
        <v>496</v>
      </c>
      <c r="H216" t="s">
        <v>1909</v>
      </c>
      <c r="I216" t="s">
        <v>1189</v>
      </c>
      <c r="J216" t="s">
        <v>1914</v>
      </c>
      <c r="K216" t="s">
        <v>1915</v>
      </c>
      <c r="L216" t="s">
        <v>1911</v>
      </c>
      <c r="M216" t="s">
        <v>2345</v>
      </c>
      <c r="N216">
        <f>VLOOKUP(B216,HIS退!B:F,5,FALSE)</f>
        <v>-496</v>
      </c>
      <c r="O216" t="str">
        <f t="shared" si="6"/>
        <v/>
      </c>
      <c r="P216" s="38">
        <f>VLOOKUP(F216,支付宝退!L:N,3,FALSE)</f>
        <v>-496</v>
      </c>
      <c r="Q216" t="str">
        <f t="shared" si="7"/>
        <v/>
      </c>
    </row>
    <row r="217" spans="1:17" ht="14.25">
      <c r="A217" s="17">
        <v>42896.453009259261</v>
      </c>
      <c r="B217" s="38">
        <v>131300</v>
      </c>
      <c r="C217" t="s">
        <v>1816</v>
      </c>
      <c r="D217" t="s">
        <v>1193</v>
      </c>
      <c r="F217" s="23" t="s">
        <v>2346</v>
      </c>
      <c r="G217" s="15">
        <v>1</v>
      </c>
      <c r="H217" t="s">
        <v>1909</v>
      </c>
      <c r="I217" t="s">
        <v>1189</v>
      </c>
      <c r="J217" t="s">
        <v>1914</v>
      </c>
      <c r="K217" t="s">
        <v>1915</v>
      </c>
      <c r="L217" t="s">
        <v>1911</v>
      </c>
      <c r="M217" t="s">
        <v>2347</v>
      </c>
      <c r="N217">
        <f>VLOOKUP(B217,HIS退!B:F,5,FALSE)</f>
        <v>-1</v>
      </c>
      <c r="O217" t="str">
        <f t="shared" si="6"/>
        <v/>
      </c>
      <c r="P217" s="38">
        <f>VLOOKUP(F217,支付宝退!L:N,3,FALSE)</f>
        <v>-1</v>
      </c>
      <c r="Q217" t="str">
        <f t="shared" si="7"/>
        <v/>
      </c>
    </row>
    <row r="218" spans="1:17" ht="14.25">
      <c r="A218" s="17">
        <v>42896.454664351855</v>
      </c>
      <c r="B218" s="38">
        <v>131353</v>
      </c>
      <c r="C218" t="s">
        <v>1817</v>
      </c>
      <c r="D218" t="s">
        <v>1818</v>
      </c>
      <c r="F218" s="23" t="s">
        <v>2348</v>
      </c>
      <c r="G218" s="15">
        <v>496</v>
      </c>
      <c r="H218" t="s">
        <v>1935</v>
      </c>
      <c r="I218" t="s">
        <v>1189</v>
      </c>
      <c r="J218" t="s">
        <v>1914</v>
      </c>
      <c r="K218" t="s">
        <v>1915</v>
      </c>
      <c r="L218" t="s">
        <v>1911</v>
      </c>
      <c r="M218" t="s">
        <v>2349</v>
      </c>
      <c r="N218">
        <f>VLOOKUP(B218,HIS退!B:F,5,FALSE)</f>
        <v>-496</v>
      </c>
      <c r="O218" t="str">
        <f t="shared" si="6"/>
        <v/>
      </c>
      <c r="P218" s="38">
        <f>VLOOKUP(F218,支付宝退!L:N,3,FALSE)</f>
        <v>-496</v>
      </c>
      <c r="Q218" t="str">
        <f t="shared" si="7"/>
        <v/>
      </c>
    </row>
    <row r="219" spans="1:17" ht="14.25">
      <c r="A219" s="17">
        <v>42896.456076388888</v>
      </c>
      <c r="B219" s="38">
        <v>131400</v>
      </c>
      <c r="C219" t="s">
        <v>1820</v>
      </c>
      <c r="D219" t="s">
        <v>1821</v>
      </c>
      <c r="F219" s="23" t="s">
        <v>2350</v>
      </c>
      <c r="G219" s="15">
        <v>31</v>
      </c>
      <c r="H219" t="s">
        <v>1935</v>
      </c>
      <c r="I219" t="s">
        <v>1189</v>
      </c>
      <c r="J219" t="s">
        <v>1914</v>
      </c>
      <c r="K219" t="s">
        <v>1915</v>
      </c>
      <c r="L219" t="s">
        <v>1911</v>
      </c>
      <c r="M219" t="s">
        <v>2351</v>
      </c>
      <c r="N219">
        <f>VLOOKUP(B219,HIS退!B:F,5,FALSE)</f>
        <v>-31</v>
      </c>
      <c r="O219" t="str">
        <f t="shared" si="6"/>
        <v/>
      </c>
      <c r="P219" s="38">
        <f>VLOOKUP(F219,支付宝退!L:N,3,FALSE)</f>
        <v>-31</v>
      </c>
      <c r="Q219" t="str">
        <f t="shared" si="7"/>
        <v/>
      </c>
    </row>
    <row r="220" spans="1:17" ht="14.25">
      <c r="A220" s="17">
        <v>42896.456967592596</v>
      </c>
      <c r="B220" s="38">
        <v>131435</v>
      </c>
      <c r="C220" t="s">
        <v>1823</v>
      </c>
      <c r="D220" t="s">
        <v>1824</v>
      </c>
      <c r="F220" s="23" t="s">
        <v>2352</v>
      </c>
      <c r="G220" s="15">
        <v>700</v>
      </c>
      <c r="H220" t="s">
        <v>1909</v>
      </c>
      <c r="I220" t="s">
        <v>1189</v>
      </c>
      <c r="J220" t="s">
        <v>1914</v>
      </c>
      <c r="K220" t="s">
        <v>1915</v>
      </c>
      <c r="L220" t="s">
        <v>1911</v>
      </c>
      <c r="M220" t="s">
        <v>2353</v>
      </c>
      <c r="N220">
        <f>VLOOKUP(B220,HIS退!B:F,5,FALSE)</f>
        <v>-700</v>
      </c>
      <c r="O220" t="str">
        <f t="shared" si="6"/>
        <v/>
      </c>
      <c r="P220" s="38">
        <f>VLOOKUP(F220,支付宝退!L:N,3,FALSE)</f>
        <v>-700</v>
      </c>
      <c r="Q220" t="str">
        <f t="shared" si="7"/>
        <v/>
      </c>
    </row>
    <row r="221" spans="1:17" ht="14.25">
      <c r="A221" s="17">
        <v>42896.467013888891</v>
      </c>
      <c r="B221" s="38">
        <v>131804</v>
      </c>
      <c r="C221" t="s">
        <v>1826</v>
      </c>
      <c r="D221" t="s">
        <v>1193</v>
      </c>
      <c r="F221" s="23" t="s">
        <v>2354</v>
      </c>
      <c r="G221" s="15">
        <v>1</v>
      </c>
      <c r="H221" t="s">
        <v>1909</v>
      </c>
      <c r="I221" t="s">
        <v>1189</v>
      </c>
      <c r="J221" t="s">
        <v>1914</v>
      </c>
      <c r="K221" t="s">
        <v>1915</v>
      </c>
      <c r="L221" t="s">
        <v>1911</v>
      </c>
      <c r="M221" t="s">
        <v>2355</v>
      </c>
      <c r="N221">
        <f>VLOOKUP(B221,HIS退!B:F,5,FALSE)</f>
        <v>-1</v>
      </c>
      <c r="O221" t="str">
        <f t="shared" si="6"/>
        <v/>
      </c>
      <c r="P221" s="38">
        <f>VLOOKUP(F221,支付宝退!L:N,3,FALSE)</f>
        <v>-1</v>
      </c>
      <c r="Q221" t="str">
        <f t="shared" si="7"/>
        <v/>
      </c>
    </row>
    <row r="222" spans="1:17" ht="14.25">
      <c r="A222" s="17">
        <v>42896.475624999999</v>
      </c>
      <c r="B222" s="38">
        <v>132106</v>
      </c>
      <c r="C222" t="s">
        <v>1827</v>
      </c>
      <c r="D222" t="s">
        <v>1828</v>
      </c>
      <c r="F222" s="23" t="s">
        <v>2356</v>
      </c>
      <c r="G222" s="15">
        <v>100</v>
      </c>
      <c r="H222" t="s">
        <v>1909</v>
      </c>
      <c r="I222" t="s">
        <v>1189</v>
      </c>
      <c r="J222" t="s">
        <v>1914</v>
      </c>
      <c r="K222" t="s">
        <v>1915</v>
      </c>
      <c r="L222" t="s">
        <v>1911</v>
      </c>
      <c r="M222" t="s">
        <v>2357</v>
      </c>
      <c r="N222">
        <f>VLOOKUP(B222,HIS退!B:F,5,FALSE)</f>
        <v>-100</v>
      </c>
      <c r="O222" t="str">
        <f t="shared" si="6"/>
        <v/>
      </c>
      <c r="P222" s="38">
        <f>VLOOKUP(F222,支付宝退!L:N,3,FALSE)</f>
        <v>-100</v>
      </c>
      <c r="Q222" t="str">
        <f t="shared" si="7"/>
        <v/>
      </c>
    </row>
    <row r="223" spans="1:17" ht="14.25">
      <c r="A223" s="17">
        <v>42896.47693287037</v>
      </c>
      <c r="B223" s="38">
        <v>132144</v>
      </c>
      <c r="C223" t="s">
        <v>1830</v>
      </c>
      <c r="D223" t="s">
        <v>1831</v>
      </c>
      <c r="F223" s="23" t="s">
        <v>2358</v>
      </c>
      <c r="G223" s="15">
        <v>500</v>
      </c>
      <c r="H223" t="s">
        <v>1935</v>
      </c>
      <c r="I223" t="s">
        <v>1189</v>
      </c>
      <c r="J223" t="s">
        <v>1914</v>
      </c>
      <c r="K223" t="s">
        <v>1915</v>
      </c>
      <c r="L223" t="s">
        <v>1911</v>
      </c>
      <c r="M223" t="s">
        <v>2359</v>
      </c>
      <c r="N223">
        <f>VLOOKUP(B223,HIS退!B:F,5,FALSE)</f>
        <v>-500</v>
      </c>
      <c r="O223" t="str">
        <f t="shared" si="6"/>
        <v/>
      </c>
      <c r="P223" s="38">
        <f>VLOOKUP(F223,支付宝退!L:N,3,FALSE)</f>
        <v>-500</v>
      </c>
      <c r="Q223" t="str">
        <f t="shared" si="7"/>
        <v/>
      </c>
    </row>
    <row r="224" spans="1:17" ht="14.25">
      <c r="A224" s="17">
        <v>42896.478483796294</v>
      </c>
      <c r="B224" s="38">
        <v>132209</v>
      </c>
      <c r="C224" t="s">
        <v>1833</v>
      </c>
      <c r="D224" t="s">
        <v>1834</v>
      </c>
      <c r="F224" s="23" t="s">
        <v>2360</v>
      </c>
      <c r="G224" s="15">
        <v>1200</v>
      </c>
      <c r="H224" t="s">
        <v>1909</v>
      </c>
      <c r="I224" t="s">
        <v>1189</v>
      </c>
      <c r="J224" t="s">
        <v>1914</v>
      </c>
      <c r="K224" t="s">
        <v>1915</v>
      </c>
      <c r="L224" t="s">
        <v>1911</v>
      </c>
      <c r="M224" t="s">
        <v>2361</v>
      </c>
      <c r="N224">
        <f>VLOOKUP(B224,HIS退!B:F,5,FALSE)</f>
        <v>-1200</v>
      </c>
      <c r="O224" t="str">
        <f t="shared" si="6"/>
        <v/>
      </c>
      <c r="P224" s="38">
        <f>VLOOKUP(F224,支付宝退!L:N,3,FALSE)</f>
        <v>-1200</v>
      </c>
      <c r="Q224" t="str">
        <f t="shared" si="7"/>
        <v/>
      </c>
    </row>
    <row r="225" spans="1:17" ht="14.25">
      <c r="A225" s="17">
        <v>42896.478668981479</v>
      </c>
      <c r="B225" s="38">
        <v>132213</v>
      </c>
      <c r="C225" t="s">
        <v>1836</v>
      </c>
      <c r="D225" t="s">
        <v>1834</v>
      </c>
      <c r="F225" s="23" t="s">
        <v>2362</v>
      </c>
      <c r="G225" s="15">
        <v>1500</v>
      </c>
      <c r="H225" t="s">
        <v>1909</v>
      </c>
      <c r="I225" t="s">
        <v>1189</v>
      </c>
      <c r="J225" t="s">
        <v>1914</v>
      </c>
      <c r="K225" t="s">
        <v>1915</v>
      </c>
      <c r="L225" t="s">
        <v>1911</v>
      </c>
      <c r="M225" t="s">
        <v>2363</v>
      </c>
      <c r="N225">
        <f>VLOOKUP(B225,HIS退!B:F,5,FALSE)</f>
        <v>-1500</v>
      </c>
      <c r="O225" t="str">
        <f t="shared" si="6"/>
        <v/>
      </c>
      <c r="P225" s="38">
        <f>VLOOKUP(F225,支付宝退!L:N,3,FALSE)</f>
        <v>-1500</v>
      </c>
      <c r="Q225" t="str">
        <f t="shared" si="7"/>
        <v/>
      </c>
    </row>
    <row r="226" spans="1:17" ht="14.25">
      <c r="A226" s="17">
        <v>42896.479212962964</v>
      </c>
      <c r="B226" s="38">
        <v>132228</v>
      </c>
      <c r="C226" t="s">
        <v>1837</v>
      </c>
      <c r="D226" t="s">
        <v>1834</v>
      </c>
      <c r="F226" s="23" t="s">
        <v>2364</v>
      </c>
      <c r="G226" s="15">
        <v>64</v>
      </c>
      <c r="H226" t="s">
        <v>1909</v>
      </c>
      <c r="I226" t="s">
        <v>1189</v>
      </c>
      <c r="J226" t="s">
        <v>1914</v>
      </c>
      <c r="K226" t="s">
        <v>1915</v>
      </c>
      <c r="L226" t="s">
        <v>1911</v>
      </c>
      <c r="M226" t="s">
        <v>2365</v>
      </c>
      <c r="N226">
        <f>VLOOKUP(B226,HIS退!B:F,5,FALSE)</f>
        <v>-64</v>
      </c>
      <c r="O226" t="str">
        <f t="shared" si="6"/>
        <v/>
      </c>
      <c r="P226" s="38">
        <f>VLOOKUP(F226,支付宝退!L:N,3,FALSE)</f>
        <v>-64</v>
      </c>
      <c r="Q226" t="str">
        <f t="shared" si="7"/>
        <v/>
      </c>
    </row>
    <row r="227" spans="1:17" ht="14.25">
      <c r="A227" s="17">
        <v>42896.482881944445</v>
      </c>
      <c r="B227" s="38">
        <v>132340</v>
      </c>
      <c r="C227" t="s">
        <v>1838</v>
      </c>
      <c r="D227" t="s">
        <v>1839</v>
      </c>
      <c r="F227" s="23" t="s">
        <v>2366</v>
      </c>
      <c r="G227" s="15">
        <v>1000</v>
      </c>
      <c r="H227" t="s">
        <v>1909</v>
      </c>
      <c r="I227" t="s">
        <v>1189</v>
      </c>
      <c r="J227" t="s">
        <v>1914</v>
      </c>
      <c r="K227" t="s">
        <v>1915</v>
      </c>
      <c r="L227" t="s">
        <v>1911</v>
      </c>
      <c r="M227" t="s">
        <v>2367</v>
      </c>
      <c r="N227">
        <f>VLOOKUP(B227,HIS退!B:F,5,FALSE)</f>
        <v>-1000</v>
      </c>
      <c r="O227" t="str">
        <f t="shared" si="6"/>
        <v/>
      </c>
      <c r="P227" s="38">
        <f>VLOOKUP(F227,支付宝退!L:N,3,FALSE)</f>
        <v>-1000</v>
      </c>
      <c r="Q227" t="str">
        <f t="shared" si="7"/>
        <v/>
      </c>
    </row>
    <row r="228" spans="1:17" ht="14.25">
      <c r="A228" s="17">
        <v>42896.48883101852</v>
      </c>
      <c r="B228" s="38">
        <v>132517</v>
      </c>
      <c r="C228" t="s">
        <v>1841</v>
      </c>
      <c r="D228" t="s">
        <v>1842</v>
      </c>
      <c r="F228" s="23" t="s">
        <v>2368</v>
      </c>
      <c r="G228" s="15">
        <v>24</v>
      </c>
      <c r="H228" t="s">
        <v>1909</v>
      </c>
      <c r="I228" t="s">
        <v>1189</v>
      </c>
      <c r="J228" t="s">
        <v>1914</v>
      </c>
      <c r="K228" t="s">
        <v>1915</v>
      </c>
      <c r="L228" t="s">
        <v>1911</v>
      </c>
      <c r="M228" t="s">
        <v>2369</v>
      </c>
      <c r="N228">
        <f>VLOOKUP(B228,HIS退!B:F,5,FALSE)</f>
        <v>-24</v>
      </c>
      <c r="O228" t="str">
        <f t="shared" si="6"/>
        <v/>
      </c>
      <c r="P228" s="38">
        <f>VLOOKUP(F228,支付宝退!L:N,3,FALSE)</f>
        <v>-24</v>
      </c>
      <c r="Q228" t="str">
        <f t="shared" si="7"/>
        <v/>
      </c>
    </row>
    <row r="229" spans="1:17" ht="14.25">
      <c r="A229" s="17">
        <v>42896.496493055558</v>
      </c>
      <c r="B229" s="38">
        <v>132664</v>
      </c>
      <c r="C229" t="s">
        <v>1845</v>
      </c>
      <c r="D229" t="s">
        <v>1846</v>
      </c>
      <c r="F229" s="23" t="s">
        <v>2370</v>
      </c>
      <c r="G229" s="15">
        <v>50</v>
      </c>
      <c r="H229" t="s">
        <v>1935</v>
      </c>
      <c r="I229" t="s">
        <v>1189</v>
      </c>
      <c r="J229" t="s">
        <v>1914</v>
      </c>
      <c r="K229" t="s">
        <v>1915</v>
      </c>
      <c r="L229" t="s">
        <v>1911</v>
      </c>
      <c r="M229" t="s">
        <v>2371</v>
      </c>
      <c r="N229">
        <f>VLOOKUP(B229,HIS退!B:F,5,FALSE)</f>
        <v>-50</v>
      </c>
      <c r="O229" t="str">
        <f t="shared" si="6"/>
        <v/>
      </c>
      <c r="P229" s="38">
        <f>VLOOKUP(F229,支付宝退!L:N,3,FALSE)</f>
        <v>-50</v>
      </c>
      <c r="Q229" t="str">
        <f t="shared" si="7"/>
        <v/>
      </c>
    </row>
    <row r="230" spans="1:17" ht="14.25" hidden="1">
      <c r="A230" s="17">
        <v>42896.591307870367</v>
      </c>
      <c r="B230" s="38">
        <v>18406</v>
      </c>
      <c r="C230" t="s">
        <v>2372</v>
      </c>
      <c r="D230" t="s">
        <v>2373</v>
      </c>
      <c r="F230" s="23" t="s">
        <v>2374</v>
      </c>
      <c r="G230" s="15">
        <v>182</v>
      </c>
      <c r="H230" t="s">
        <v>1909</v>
      </c>
      <c r="I230" t="s">
        <v>1189</v>
      </c>
      <c r="J230" t="s">
        <v>1920</v>
      </c>
      <c r="K230" t="s">
        <v>1920</v>
      </c>
      <c r="L230" t="s">
        <v>1911</v>
      </c>
      <c r="M230" t="s">
        <v>2375</v>
      </c>
      <c r="N230" t="e">
        <f>VLOOKUP(B230,HIS退!B:F,5,FALSE)</f>
        <v>#N/A</v>
      </c>
      <c r="O230" t="e">
        <f t="shared" si="6"/>
        <v>#N/A</v>
      </c>
      <c r="P230" s="38" t="e">
        <f>VLOOKUP(F230,支付宝退!L:N,3,FALSE)</f>
        <v>#N/A</v>
      </c>
      <c r="Q230" t="e">
        <f t="shared" si="7"/>
        <v>#N/A</v>
      </c>
    </row>
    <row r="231" spans="1:17" ht="14.25" hidden="1">
      <c r="A231" s="17">
        <v>42896.591516203705</v>
      </c>
      <c r="B231" s="38">
        <v>18406</v>
      </c>
      <c r="C231" t="s">
        <v>2372</v>
      </c>
      <c r="D231" t="s">
        <v>2373</v>
      </c>
      <c r="F231" s="23" t="s">
        <v>2376</v>
      </c>
      <c r="G231" s="15">
        <v>182</v>
      </c>
      <c r="H231" t="s">
        <v>1909</v>
      </c>
      <c r="I231" t="s">
        <v>1189</v>
      </c>
      <c r="J231" t="s">
        <v>1920</v>
      </c>
      <c r="K231" t="s">
        <v>1920</v>
      </c>
      <c r="L231" t="s">
        <v>1911</v>
      </c>
      <c r="M231" t="s">
        <v>2377</v>
      </c>
      <c r="N231" t="e">
        <f>VLOOKUP(B231,HIS退!B:F,5,FALSE)</f>
        <v>#N/A</v>
      </c>
      <c r="O231" t="e">
        <f t="shared" si="6"/>
        <v>#N/A</v>
      </c>
      <c r="P231" s="38" t="e">
        <f>VLOOKUP(F231,支付宝退!L:N,3,FALSE)</f>
        <v>#N/A</v>
      </c>
      <c r="Q231" t="e">
        <f t="shared" si="7"/>
        <v>#N/A</v>
      </c>
    </row>
    <row r="232" spans="1:17" ht="14.25" hidden="1">
      <c r="A232" s="17">
        <v>42896.592407407406</v>
      </c>
      <c r="B232" s="38">
        <v>18406</v>
      </c>
      <c r="C232" t="s">
        <v>2372</v>
      </c>
      <c r="D232" t="s">
        <v>2373</v>
      </c>
      <c r="F232" s="23" t="s">
        <v>2378</v>
      </c>
      <c r="G232" s="15">
        <v>182</v>
      </c>
      <c r="H232" t="s">
        <v>1909</v>
      </c>
      <c r="I232" t="s">
        <v>1189</v>
      </c>
      <c r="J232" t="s">
        <v>1920</v>
      </c>
      <c r="K232" t="s">
        <v>1920</v>
      </c>
      <c r="L232" t="s">
        <v>1911</v>
      </c>
      <c r="M232" t="s">
        <v>2379</v>
      </c>
      <c r="N232" t="e">
        <f>VLOOKUP(B232,HIS退!B:F,5,FALSE)</f>
        <v>#N/A</v>
      </c>
      <c r="O232" t="e">
        <f t="shared" si="6"/>
        <v>#N/A</v>
      </c>
      <c r="P232" s="38" t="e">
        <f>VLOOKUP(F232,支付宝退!L:N,3,FALSE)</f>
        <v>#N/A</v>
      </c>
      <c r="Q232" t="e">
        <f t="shared" si="7"/>
        <v>#N/A</v>
      </c>
    </row>
    <row r="233" spans="1:17" ht="14.25">
      <c r="A233" s="17">
        <v>42896.603668981479</v>
      </c>
      <c r="B233" s="38">
        <v>133568</v>
      </c>
      <c r="C233" t="s">
        <v>1848</v>
      </c>
      <c r="D233" t="s">
        <v>1849</v>
      </c>
      <c r="F233" s="23" t="s">
        <v>2380</v>
      </c>
      <c r="G233" s="15">
        <v>194</v>
      </c>
      <c r="H233" t="s">
        <v>1935</v>
      </c>
      <c r="I233" t="s">
        <v>1189</v>
      </c>
      <c r="J233" t="s">
        <v>1914</v>
      </c>
      <c r="K233" t="s">
        <v>1915</v>
      </c>
      <c r="L233" t="s">
        <v>1911</v>
      </c>
      <c r="M233" t="s">
        <v>2381</v>
      </c>
      <c r="N233">
        <f>VLOOKUP(B233,HIS退!B:F,5,FALSE)</f>
        <v>-194</v>
      </c>
      <c r="O233" t="str">
        <f t="shared" si="6"/>
        <v/>
      </c>
      <c r="P233" s="38">
        <f>VLOOKUP(F233,支付宝退!L:N,3,FALSE)</f>
        <v>-194</v>
      </c>
      <c r="Q233" t="str">
        <f t="shared" si="7"/>
        <v/>
      </c>
    </row>
    <row r="234" spans="1:17" ht="14.25">
      <c r="A234" s="17">
        <v>42896.606550925928</v>
      </c>
      <c r="B234" s="38">
        <v>133621</v>
      </c>
      <c r="C234" t="s">
        <v>1851</v>
      </c>
      <c r="D234" t="s">
        <v>1852</v>
      </c>
      <c r="F234" s="23" t="s">
        <v>2382</v>
      </c>
      <c r="G234" s="15">
        <v>20</v>
      </c>
      <c r="H234" t="s">
        <v>1909</v>
      </c>
      <c r="I234" t="s">
        <v>1189</v>
      </c>
      <c r="J234" t="s">
        <v>1914</v>
      </c>
      <c r="K234" t="s">
        <v>1915</v>
      </c>
      <c r="L234" t="s">
        <v>1911</v>
      </c>
      <c r="M234" t="s">
        <v>2383</v>
      </c>
      <c r="N234">
        <f>VLOOKUP(B234,HIS退!B:F,5,FALSE)</f>
        <v>-20</v>
      </c>
      <c r="O234" t="str">
        <f t="shared" si="6"/>
        <v/>
      </c>
      <c r="P234" s="38">
        <f>VLOOKUP(F234,支付宝退!L:N,3,FALSE)</f>
        <v>-20</v>
      </c>
      <c r="Q234" t="str">
        <f t="shared" si="7"/>
        <v/>
      </c>
    </row>
    <row r="235" spans="1:17" ht="14.25">
      <c r="A235" s="17">
        <v>42896.619988425926</v>
      </c>
      <c r="B235" s="38">
        <v>133851</v>
      </c>
      <c r="C235" t="s">
        <v>1854</v>
      </c>
      <c r="D235" t="s">
        <v>1855</v>
      </c>
      <c r="F235" s="23" t="s">
        <v>2384</v>
      </c>
      <c r="G235" s="15">
        <v>8</v>
      </c>
      <c r="H235" t="s">
        <v>1909</v>
      </c>
      <c r="I235" t="s">
        <v>1189</v>
      </c>
      <c r="J235" t="s">
        <v>1914</v>
      </c>
      <c r="K235" t="s">
        <v>1915</v>
      </c>
      <c r="L235" t="s">
        <v>1911</v>
      </c>
      <c r="M235" t="s">
        <v>2385</v>
      </c>
      <c r="N235">
        <f>VLOOKUP(B235,HIS退!B:F,5,FALSE)</f>
        <v>-8</v>
      </c>
      <c r="O235" t="str">
        <f t="shared" si="6"/>
        <v/>
      </c>
      <c r="P235" s="38">
        <f>VLOOKUP(F235,支付宝退!L:N,3,FALSE)</f>
        <v>-8</v>
      </c>
      <c r="Q235" t="str">
        <f t="shared" si="7"/>
        <v/>
      </c>
    </row>
    <row r="236" spans="1:17" ht="14.25">
      <c r="A236" s="17">
        <v>42896.624872685185</v>
      </c>
      <c r="B236" s="38">
        <v>133928</v>
      </c>
      <c r="C236" t="s">
        <v>1857</v>
      </c>
      <c r="D236" t="s">
        <v>1858</v>
      </c>
      <c r="F236" s="23" t="s">
        <v>2386</v>
      </c>
      <c r="G236" s="15">
        <v>500</v>
      </c>
      <c r="H236" t="s">
        <v>1935</v>
      </c>
      <c r="I236" t="s">
        <v>1189</v>
      </c>
      <c r="J236" t="s">
        <v>1914</v>
      </c>
      <c r="K236" t="s">
        <v>1915</v>
      </c>
      <c r="L236" t="s">
        <v>1911</v>
      </c>
      <c r="M236" t="s">
        <v>2387</v>
      </c>
      <c r="N236">
        <f>VLOOKUP(B236,HIS退!B:F,5,FALSE)</f>
        <v>-500</v>
      </c>
      <c r="O236" t="str">
        <f t="shared" si="6"/>
        <v/>
      </c>
      <c r="P236" s="38">
        <f>VLOOKUP(F236,支付宝退!L:N,3,FALSE)</f>
        <v>-500</v>
      </c>
      <c r="Q236" t="str">
        <f t="shared" si="7"/>
        <v/>
      </c>
    </row>
    <row r="237" spans="1:17" ht="14.25" hidden="1">
      <c r="A237" s="17">
        <v>42896.630497685182</v>
      </c>
      <c r="B237" s="38">
        <v>18693</v>
      </c>
      <c r="C237" t="s">
        <v>2388</v>
      </c>
      <c r="D237" t="s">
        <v>2389</v>
      </c>
      <c r="F237" s="23" t="s">
        <v>2390</v>
      </c>
      <c r="G237" s="15">
        <v>30</v>
      </c>
      <c r="H237" t="s">
        <v>1935</v>
      </c>
      <c r="I237" t="s">
        <v>1189</v>
      </c>
      <c r="J237" t="s">
        <v>1920</v>
      </c>
      <c r="K237" t="s">
        <v>1920</v>
      </c>
      <c r="L237" t="s">
        <v>1911</v>
      </c>
      <c r="M237" t="s">
        <v>2391</v>
      </c>
      <c r="N237" t="e">
        <f>VLOOKUP(B237,HIS退!B:F,5,FALSE)</f>
        <v>#N/A</v>
      </c>
      <c r="O237" t="e">
        <f t="shared" si="6"/>
        <v>#N/A</v>
      </c>
      <c r="P237" s="38" t="e">
        <f>VLOOKUP(F237,支付宝退!L:N,3,FALSE)</f>
        <v>#N/A</v>
      </c>
      <c r="Q237" t="e">
        <f t="shared" si="7"/>
        <v>#N/A</v>
      </c>
    </row>
    <row r="238" spans="1:17" ht="14.25" hidden="1">
      <c r="A238" s="17">
        <v>42896.630648148152</v>
      </c>
      <c r="B238" s="38">
        <v>18693</v>
      </c>
      <c r="C238" t="s">
        <v>2388</v>
      </c>
      <c r="D238" t="s">
        <v>2389</v>
      </c>
      <c r="F238" s="23" t="s">
        <v>2392</v>
      </c>
      <c r="G238" s="15">
        <v>30</v>
      </c>
      <c r="H238" t="s">
        <v>1935</v>
      </c>
      <c r="I238" t="s">
        <v>1189</v>
      </c>
      <c r="J238" t="s">
        <v>1920</v>
      </c>
      <c r="K238" t="s">
        <v>1920</v>
      </c>
      <c r="L238" t="s">
        <v>1911</v>
      </c>
      <c r="M238" t="s">
        <v>2393</v>
      </c>
      <c r="N238" t="e">
        <f>VLOOKUP(B238,HIS退!B:F,5,FALSE)</f>
        <v>#N/A</v>
      </c>
      <c r="O238" t="e">
        <f t="shared" si="6"/>
        <v>#N/A</v>
      </c>
      <c r="P238" s="38" t="e">
        <f>VLOOKUP(F238,支付宝退!L:N,3,FALSE)</f>
        <v>#N/A</v>
      </c>
      <c r="Q238" t="e">
        <f t="shared" si="7"/>
        <v>#N/A</v>
      </c>
    </row>
    <row r="239" spans="1:17" ht="14.25" hidden="1">
      <c r="A239" s="17">
        <v>42896.631053240744</v>
      </c>
      <c r="B239" s="38">
        <v>5813</v>
      </c>
      <c r="C239" t="s">
        <v>2394</v>
      </c>
      <c r="D239" t="s">
        <v>2395</v>
      </c>
      <c r="F239" s="23" t="s">
        <v>2396</v>
      </c>
      <c r="G239" s="15">
        <v>992</v>
      </c>
      <c r="H239" t="s">
        <v>1935</v>
      </c>
      <c r="I239" t="s">
        <v>1189</v>
      </c>
      <c r="J239" t="s">
        <v>1920</v>
      </c>
      <c r="K239" t="s">
        <v>1920</v>
      </c>
      <c r="L239" t="s">
        <v>1911</v>
      </c>
      <c r="M239" t="s">
        <v>2397</v>
      </c>
      <c r="N239" t="e">
        <f>VLOOKUP(B239,HIS退!B:F,5,FALSE)</f>
        <v>#N/A</v>
      </c>
      <c r="O239" t="e">
        <f t="shared" si="6"/>
        <v>#N/A</v>
      </c>
      <c r="P239" s="38" t="e">
        <f>VLOOKUP(F239,支付宝退!L:N,3,FALSE)</f>
        <v>#N/A</v>
      </c>
      <c r="Q239" t="e">
        <f t="shared" si="7"/>
        <v>#N/A</v>
      </c>
    </row>
    <row r="240" spans="1:17" ht="14.25" hidden="1">
      <c r="A240" s="17">
        <v>42896.631643518522</v>
      </c>
      <c r="B240" s="38">
        <v>5813</v>
      </c>
      <c r="C240" t="s">
        <v>2394</v>
      </c>
      <c r="D240" t="s">
        <v>2395</v>
      </c>
      <c r="F240" s="23" t="s">
        <v>2398</v>
      </c>
      <c r="G240" s="15">
        <v>992</v>
      </c>
      <c r="H240" t="s">
        <v>1935</v>
      </c>
      <c r="I240" t="s">
        <v>1189</v>
      </c>
      <c r="J240" t="s">
        <v>1920</v>
      </c>
      <c r="K240" t="s">
        <v>1920</v>
      </c>
      <c r="L240" t="s">
        <v>1911</v>
      </c>
      <c r="M240" t="s">
        <v>2399</v>
      </c>
      <c r="N240" t="e">
        <f>VLOOKUP(B240,HIS退!B:F,5,FALSE)</f>
        <v>#N/A</v>
      </c>
      <c r="O240" t="e">
        <f t="shared" si="6"/>
        <v>#N/A</v>
      </c>
      <c r="P240" s="38" t="e">
        <f>VLOOKUP(F240,支付宝退!L:N,3,FALSE)</f>
        <v>#N/A</v>
      </c>
      <c r="Q240" t="e">
        <f t="shared" si="7"/>
        <v>#N/A</v>
      </c>
    </row>
    <row r="241" spans="1:17" ht="14.25" hidden="1">
      <c r="A241" s="17">
        <v>42896.633402777778</v>
      </c>
      <c r="B241" s="38">
        <v>5813</v>
      </c>
      <c r="C241" t="s">
        <v>2394</v>
      </c>
      <c r="D241" t="s">
        <v>2395</v>
      </c>
      <c r="F241" s="23" t="s">
        <v>2400</v>
      </c>
      <c r="G241" s="15">
        <v>992</v>
      </c>
      <c r="H241" t="s">
        <v>1935</v>
      </c>
      <c r="I241" t="s">
        <v>1189</v>
      </c>
      <c r="J241" t="s">
        <v>1920</v>
      </c>
      <c r="K241" t="s">
        <v>1920</v>
      </c>
      <c r="L241" t="s">
        <v>1911</v>
      </c>
      <c r="M241" t="s">
        <v>2401</v>
      </c>
      <c r="N241" t="e">
        <f>VLOOKUP(B241,HIS退!B:F,5,FALSE)</f>
        <v>#N/A</v>
      </c>
      <c r="O241" t="e">
        <f t="shared" si="6"/>
        <v>#N/A</v>
      </c>
      <c r="P241" s="38" t="e">
        <f>VLOOKUP(F241,支付宝退!L:N,3,FALSE)</f>
        <v>#N/A</v>
      </c>
      <c r="Q241" t="e">
        <f t="shared" si="7"/>
        <v>#N/A</v>
      </c>
    </row>
    <row r="242" spans="1:17" ht="14.25" hidden="1">
      <c r="A242" s="17">
        <v>42896.639999999999</v>
      </c>
      <c r="B242" s="38">
        <v>5813</v>
      </c>
      <c r="C242" t="s">
        <v>2394</v>
      </c>
      <c r="D242" t="s">
        <v>2395</v>
      </c>
      <c r="F242" s="23" t="s">
        <v>2402</v>
      </c>
      <c r="G242" s="15">
        <v>992</v>
      </c>
      <c r="H242" t="s">
        <v>1909</v>
      </c>
      <c r="I242" t="s">
        <v>1189</v>
      </c>
      <c r="J242" t="s">
        <v>1920</v>
      </c>
      <c r="K242" t="s">
        <v>1920</v>
      </c>
      <c r="L242" t="s">
        <v>1911</v>
      </c>
      <c r="M242" t="s">
        <v>2403</v>
      </c>
      <c r="N242" t="e">
        <f>VLOOKUP(B242,HIS退!B:F,5,FALSE)</f>
        <v>#N/A</v>
      </c>
      <c r="O242" t="e">
        <f t="shared" si="6"/>
        <v>#N/A</v>
      </c>
      <c r="P242" s="38" t="e">
        <f>VLOOKUP(F242,支付宝退!L:N,3,FALSE)</f>
        <v>#N/A</v>
      </c>
      <c r="Q242" t="e">
        <f t="shared" si="7"/>
        <v>#N/A</v>
      </c>
    </row>
    <row r="243" spans="1:17" ht="14.25" hidden="1">
      <c r="A243" s="17">
        <v>42896.640902777777</v>
      </c>
      <c r="B243" s="38">
        <v>5813</v>
      </c>
      <c r="C243" t="s">
        <v>2394</v>
      </c>
      <c r="D243" t="s">
        <v>2395</v>
      </c>
      <c r="F243" s="23" t="s">
        <v>2404</v>
      </c>
      <c r="G243" s="15">
        <v>992</v>
      </c>
      <c r="H243" t="s">
        <v>1935</v>
      </c>
      <c r="I243" t="s">
        <v>1189</v>
      </c>
      <c r="J243" t="s">
        <v>1920</v>
      </c>
      <c r="K243" t="s">
        <v>1920</v>
      </c>
      <c r="L243" t="s">
        <v>1911</v>
      </c>
      <c r="M243" t="s">
        <v>2405</v>
      </c>
      <c r="N243" t="e">
        <f>VLOOKUP(B243,HIS退!B:F,5,FALSE)</f>
        <v>#N/A</v>
      </c>
      <c r="O243" t="e">
        <f t="shared" si="6"/>
        <v>#N/A</v>
      </c>
      <c r="P243" s="38" t="e">
        <f>VLOOKUP(F243,支付宝退!L:N,3,FALSE)</f>
        <v>#N/A</v>
      </c>
      <c r="Q243" t="e">
        <f t="shared" si="7"/>
        <v>#N/A</v>
      </c>
    </row>
    <row r="244" spans="1:17" ht="14.25">
      <c r="A244" s="17">
        <v>42896.641203703701</v>
      </c>
      <c r="B244" s="38">
        <v>134260</v>
      </c>
      <c r="C244" t="s">
        <v>1860</v>
      </c>
      <c r="D244" t="s">
        <v>1861</v>
      </c>
      <c r="F244" s="23" t="s">
        <v>2406</v>
      </c>
      <c r="G244" s="15">
        <v>700</v>
      </c>
      <c r="H244" t="s">
        <v>1909</v>
      </c>
      <c r="I244" t="s">
        <v>1189</v>
      </c>
      <c r="J244" t="s">
        <v>1914</v>
      </c>
      <c r="K244" t="s">
        <v>1915</v>
      </c>
      <c r="L244" t="s">
        <v>1911</v>
      </c>
      <c r="M244" t="s">
        <v>2407</v>
      </c>
      <c r="N244">
        <f>VLOOKUP(B244,HIS退!B:F,5,FALSE)</f>
        <v>-700</v>
      </c>
      <c r="O244" t="str">
        <f t="shared" si="6"/>
        <v/>
      </c>
      <c r="P244" s="38">
        <f>VLOOKUP(F244,支付宝退!L:N,3,FALSE)</f>
        <v>-700</v>
      </c>
      <c r="Q244" t="str">
        <f t="shared" si="7"/>
        <v/>
      </c>
    </row>
    <row r="245" spans="1:17" ht="14.25">
      <c r="A245" s="17">
        <v>42896.648287037038</v>
      </c>
      <c r="B245" s="38">
        <v>134390</v>
      </c>
      <c r="C245" t="s">
        <v>1863</v>
      </c>
      <c r="D245" t="s">
        <v>1864</v>
      </c>
      <c r="F245" s="23" t="s">
        <v>2408</v>
      </c>
      <c r="G245" s="15">
        <v>10</v>
      </c>
      <c r="H245" t="s">
        <v>1909</v>
      </c>
      <c r="I245" t="s">
        <v>1189</v>
      </c>
      <c r="J245" t="s">
        <v>1914</v>
      </c>
      <c r="K245" t="s">
        <v>1915</v>
      </c>
      <c r="L245" t="s">
        <v>1911</v>
      </c>
      <c r="M245" t="s">
        <v>2409</v>
      </c>
      <c r="N245">
        <f>VLOOKUP(B245,HIS退!B:F,5,FALSE)</f>
        <v>-10</v>
      </c>
      <c r="O245" t="str">
        <f t="shared" si="6"/>
        <v/>
      </c>
      <c r="P245" s="38">
        <f>VLOOKUP(F245,支付宝退!L:N,3,FALSE)</f>
        <v>-10</v>
      </c>
      <c r="Q245" t="str">
        <f t="shared" si="7"/>
        <v/>
      </c>
    </row>
    <row r="246" spans="1:17" ht="14.25">
      <c r="A246" s="17">
        <v>42896.665810185186</v>
      </c>
      <c r="B246" s="38">
        <v>134747</v>
      </c>
      <c r="C246" t="s">
        <v>1866</v>
      </c>
      <c r="D246" t="s">
        <v>1867</v>
      </c>
      <c r="F246" s="23" t="s">
        <v>2410</v>
      </c>
      <c r="G246" s="15">
        <v>866</v>
      </c>
      <c r="H246" t="s">
        <v>1935</v>
      </c>
      <c r="I246" t="s">
        <v>1189</v>
      </c>
      <c r="J246" t="s">
        <v>1914</v>
      </c>
      <c r="K246" t="s">
        <v>1915</v>
      </c>
      <c r="L246" t="s">
        <v>1911</v>
      </c>
      <c r="M246" t="s">
        <v>2411</v>
      </c>
      <c r="N246">
        <f>VLOOKUP(B246,HIS退!B:F,5,FALSE)</f>
        <v>-866</v>
      </c>
      <c r="O246" t="str">
        <f t="shared" si="6"/>
        <v/>
      </c>
      <c r="P246" s="38">
        <f>VLOOKUP(F246,支付宝退!L:N,3,FALSE)</f>
        <v>-866</v>
      </c>
      <c r="Q246" t="str">
        <f t="shared" si="7"/>
        <v/>
      </c>
    </row>
    <row r="247" spans="1:17" ht="14.25">
      <c r="A247" s="17">
        <v>42896.678055555552</v>
      </c>
      <c r="B247" s="38">
        <v>134933</v>
      </c>
      <c r="C247" t="s">
        <v>1869</v>
      </c>
      <c r="D247" t="s">
        <v>1870</v>
      </c>
      <c r="F247" s="23" t="s">
        <v>2412</v>
      </c>
      <c r="G247" s="15">
        <v>9999</v>
      </c>
      <c r="H247" t="s">
        <v>1909</v>
      </c>
      <c r="I247" t="s">
        <v>1189</v>
      </c>
      <c r="J247" t="s">
        <v>1914</v>
      </c>
      <c r="K247" t="s">
        <v>1915</v>
      </c>
      <c r="L247" t="s">
        <v>1911</v>
      </c>
      <c r="M247" t="s">
        <v>2413</v>
      </c>
      <c r="N247">
        <f>VLOOKUP(B247,HIS退!B:F,5,FALSE)</f>
        <v>-9999</v>
      </c>
      <c r="O247" t="str">
        <f t="shared" si="6"/>
        <v/>
      </c>
      <c r="P247" s="38">
        <f>VLOOKUP(F247,支付宝退!L:N,3,FALSE)</f>
        <v>-9999</v>
      </c>
      <c r="Q247" t="str">
        <f t="shared" si="7"/>
        <v/>
      </c>
    </row>
    <row r="248" spans="1:17" ht="14.25">
      <c r="A248" s="17">
        <v>42896.678923611114</v>
      </c>
      <c r="B248" s="38">
        <v>134963</v>
      </c>
      <c r="C248" t="s">
        <v>1872</v>
      </c>
      <c r="D248" t="s">
        <v>1873</v>
      </c>
      <c r="F248" s="23" t="s">
        <v>2414</v>
      </c>
      <c r="G248" s="15">
        <v>2</v>
      </c>
      <c r="H248" t="s">
        <v>1935</v>
      </c>
      <c r="I248" t="s">
        <v>1189</v>
      </c>
      <c r="J248" t="s">
        <v>1914</v>
      </c>
      <c r="K248" t="s">
        <v>1915</v>
      </c>
      <c r="L248" t="s">
        <v>1911</v>
      </c>
      <c r="M248" t="s">
        <v>2415</v>
      </c>
      <c r="N248">
        <f>VLOOKUP(B248,HIS退!B:F,5,FALSE)</f>
        <v>-2</v>
      </c>
      <c r="O248" t="str">
        <f t="shared" si="6"/>
        <v/>
      </c>
      <c r="P248" s="38">
        <f>VLOOKUP(F248,支付宝退!L:N,3,FALSE)</f>
        <v>-2</v>
      </c>
      <c r="Q248" t="str">
        <f t="shared" si="7"/>
        <v/>
      </c>
    </row>
    <row r="249" spans="1:17" ht="14.25" hidden="1">
      <c r="A249" s="17">
        <v>42896.688692129632</v>
      </c>
      <c r="B249" s="38">
        <v>8882</v>
      </c>
      <c r="C249" t="s">
        <v>2416</v>
      </c>
      <c r="D249" t="s">
        <v>2417</v>
      </c>
      <c r="F249" s="23" t="s">
        <v>2418</v>
      </c>
      <c r="G249" s="15">
        <v>252</v>
      </c>
      <c r="H249" t="s">
        <v>1909</v>
      </c>
      <c r="I249" t="s">
        <v>1189</v>
      </c>
      <c r="J249" t="s">
        <v>1920</v>
      </c>
      <c r="K249" t="s">
        <v>1920</v>
      </c>
      <c r="L249" t="s">
        <v>1911</v>
      </c>
      <c r="M249" t="s">
        <v>2419</v>
      </c>
      <c r="N249" t="e">
        <f>VLOOKUP(B249,HIS退!B:F,5,FALSE)</f>
        <v>#N/A</v>
      </c>
      <c r="O249" t="e">
        <f t="shared" si="6"/>
        <v>#N/A</v>
      </c>
      <c r="P249" s="38" t="e">
        <f>VLOOKUP(F249,支付宝退!L:N,3,FALSE)</f>
        <v>#N/A</v>
      </c>
      <c r="Q249" t="e">
        <f t="shared" si="7"/>
        <v>#N/A</v>
      </c>
    </row>
    <row r="250" spans="1:17" ht="14.25">
      <c r="A250" s="17">
        <v>42896.7106712963</v>
      </c>
      <c r="B250" s="38">
        <v>135265</v>
      </c>
      <c r="C250" t="s">
        <v>1876</v>
      </c>
      <c r="D250" t="s">
        <v>1877</v>
      </c>
      <c r="F250" s="23" t="s">
        <v>2420</v>
      </c>
      <c r="G250" s="15">
        <v>14</v>
      </c>
      <c r="H250" t="s">
        <v>1909</v>
      </c>
      <c r="I250" t="s">
        <v>1189</v>
      </c>
      <c r="J250" t="s">
        <v>1914</v>
      </c>
      <c r="K250" t="s">
        <v>1915</v>
      </c>
      <c r="L250" t="s">
        <v>1911</v>
      </c>
      <c r="M250" t="s">
        <v>2421</v>
      </c>
      <c r="N250">
        <f>VLOOKUP(B250,HIS退!B:F,5,FALSE)</f>
        <v>-14</v>
      </c>
      <c r="O250" t="str">
        <f t="shared" si="6"/>
        <v/>
      </c>
      <c r="P250" s="38">
        <f>VLOOKUP(F250,支付宝退!L:N,3,FALSE)</f>
        <v>-14</v>
      </c>
      <c r="Q250" t="str">
        <f t="shared" si="7"/>
        <v/>
      </c>
    </row>
    <row r="251" spans="1:17" ht="14.25">
      <c r="A251" s="17">
        <v>42896.711597222224</v>
      </c>
      <c r="B251" s="38">
        <v>135274</v>
      </c>
      <c r="C251" t="s">
        <v>1872</v>
      </c>
      <c r="D251" t="s">
        <v>1873</v>
      </c>
      <c r="F251" s="23" t="s">
        <v>2422</v>
      </c>
      <c r="G251" s="15">
        <v>108</v>
      </c>
      <c r="H251" t="s">
        <v>1909</v>
      </c>
      <c r="I251" t="s">
        <v>1189</v>
      </c>
      <c r="J251" t="s">
        <v>1914</v>
      </c>
      <c r="K251" t="s">
        <v>1915</v>
      </c>
      <c r="L251" t="s">
        <v>1911</v>
      </c>
      <c r="M251" t="s">
        <v>2423</v>
      </c>
      <c r="N251">
        <f>VLOOKUP(B251,HIS退!B:F,5,FALSE)</f>
        <v>-108</v>
      </c>
      <c r="O251" t="str">
        <f t="shared" si="6"/>
        <v/>
      </c>
      <c r="P251" s="38">
        <f>VLOOKUP(F251,支付宝退!L:N,3,FALSE)</f>
        <v>-108</v>
      </c>
      <c r="Q251" t="str">
        <f t="shared" si="7"/>
        <v/>
      </c>
    </row>
    <row r="252" spans="1:17" ht="14.25">
      <c r="A252" s="17">
        <v>42896.745706018519</v>
      </c>
      <c r="B252" s="38">
        <v>135391</v>
      </c>
      <c r="C252" t="s">
        <v>1880</v>
      </c>
      <c r="D252" t="s">
        <v>1881</v>
      </c>
      <c r="F252" s="23" t="s">
        <v>2424</v>
      </c>
      <c r="G252" s="15">
        <v>200</v>
      </c>
      <c r="H252" t="s">
        <v>1935</v>
      </c>
      <c r="I252" t="s">
        <v>1189</v>
      </c>
      <c r="J252" t="s">
        <v>1914</v>
      </c>
      <c r="K252" t="s">
        <v>1915</v>
      </c>
      <c r="L252" t="s">
        <v>1911</v>
      </c>
      <c r="M252" t="s">
        <v>2425</v>
      </c>
      <c r="N252">
        <f>VLOOKUP(B252,HIS退!B:F,5,FALSE)</f>
        <v>-200</v>
      </c>
      <c r="O252" t="str">
        <f t="shared" si="6"/>
        <v/>
      </c>
      <c r="P252" s="38">
        <f>VLOOKUP(F252,支付宝退!L:N,3,FALSE)</f>
        <v>-200</v>
      </c>
      <c r="Q252" t="str">
        <f t="shared" si="7"/>
        <v/>
      </c>
    </row>
    <row r="253" spans="1:17" ht="14.25">
      <c r="A253" s="17">
        <v>42897.352835648147</v>
      </c>
      <c r="B253" s="38">
        <v>136315</v>
      </c>
      <c r="C253" t="s">
        <v>1883</v>
      </c>
      <c r="D253" t="s">
        <v>1884</v>
      </c>
      <c r="F253" s="23" t="s">
        <v>2426</v>
      </c>
      <c r="G253" s="15">
        <v>38</v>
      </c>
      <c r="H253" t="s">
        <v>1909</v>
      </c>
      <c r="I253" t="s">
        <v>1189</v>
      </c>
      <c r="J253" t="s">
        <v>1914</v>
      </c>
      <c r="K253" t="s">
        <v>1915</v>
      </c>
      <c r="L253" t="s">
        <v>1911</v>
      </c>
      <c r="M253" t="s">
        <v>2427</v>
      </c>
      <c r="N253">
        <f>VLOOKUP(B253,HIS退!B:F,5,FALSE)</f>
        <v>-38</v>
      </c>
      <c r="O253" t="str">
        <f t="shared" si="6"/>
        <v/>
      </c>
      <c r="P253" s="38">
        <f>VLOOKUP(F253,支付宝退!L:N,3,FALSE)</f>
        <v>-38</v>
      </c>
      <c r="Q253" t="str">
        <f t="shared" si="7"/>
        <v/>
      </c>
    </row>
    <row r="254" spans="1:17" ht="14.25">
      <c r="A254" s="17">
        <v>42897.443969907406</v>
      </c>
      <c r="B254" s="38">
        <v>137188</v>
      </c>
      <c r="C254" t="s">
        <v>1886</v>
      </c>
      <c r="D254" t="s">
        <v>1887</v>
      </c>
      <c r="F254" s="23" t="s">
        <v>2428</v>
      </c>
      <c r="G254" s="15">
        <v>5500</v>
      </c>
      <c r="H254" t="s">
        <v>1935</v>
      </c>
      <c r="I254" t="s">
        <v>1189</v>
      </c>
      <c r="J254" t="s">
        <v>1914</v>
      </c>
      <c r="K254" t="s">
        <v>1915</v>
      </c>
      <c r="L254" t="s">
        <v>1911</v>
      </c>
      <c r="M254" t="s">
        <v>2429</v>
      </c>
      <c r="N254">
        <f>VLOOKUP(B254,HIS退!B:F,5,FALSE)</f>
        <v>-5500</v>
      </c>
      <c r="O254" t="str">
        <f t="shared" si="6"/>
        <v/>
      </c>
      <c r="P254" s="38">
        <f>VLOOKUP(F254,支付宝退!L:N,3,FALSE)</f>
        <v>-5500</v>
      </c>
      <c r="Q254" t="str">
        <f t="shared" si="7"/>
        <v/>
      </c>
    </row>
    <row r="255" spans="1:17" ht="14.25">
      <c r="A255" s="17">
        <v>42897.553888888891</v>
      </c>
      <c r="B255" s="38">
        <v>137989</v>
      </c>
      <c r="C255" t="s">
        <v>1889</v>
      </c>
      <c r="D255" t="s">
        <v>1890</v>
      </c>
      <c r="F255" s="23" t="s">
        <v>2430</v>
      </c>
      <c r="G255" s="15">
        <v>307</v>
      </c>
      <c r="H255" t="s">
        <v>1935</v>
      </c>
      <c r="I255" t="s">
        <v>1189</v>
      </c>
      <c r="J255" t="s">
        <v>1914</v>
      </c>
      <c r="K255" t="s">
        <v>1915</v>
      </c>
      <c r="L255" t="s">
        <v>1911</v>
      </c>
      <c r="M255" t="s">
        <v>2431</v>
      </c>
      <c r="N255">
        <f>VLOOKUP(B255,HIS退!B:F,5,FALSE)</f>
        <v>-307</v>
      </c>
      <c r="O255" t="str">
        <f t="shared" si="6"/>
        <v/>
      </c>
      <c r="P255" s="38">
        <f>VLOOKUP(F255,支付宝退!L:N,3,FALSE)</f>
        <v>-307</v>
      </c>
      <c r="Q255" t="str">
        <f t="shared" si="7"/>
        <v/>
      </c>
    </row>
    <row r="256" spans="1:17" ht="14.25">
      <c r="A256" s="17">
        <v>42897.616006944445</v>
      </c>
      <c r="B256" s="38">
        <v>138211</v>
      </c>
      <c r="C256" t="s">
        <v>1892</v>
      </c>
      <c r="D256" t="s">
        <v>1893</v>
      </c>
      <c r="F256" s="23" t="s">
        <v>2432</v>
      </c>
      <c r="G256" s="15">
        <v>500</v>
      </c>
      <c r="H256" t="s">
        <v>1909</v>
      </c>
      <c r="I256" t="s">
        <v>1189</v>
      </c>
      <c r="J256" t="s">
        <v>1914</v>
      </c>
      <c r="K256" t="s">
        <v>1915</v>
      </c>
      <c r="L256" t="s">
        <v>1911</v>
      </c>
      <c r="M256" t="s">
        <v>2433</v>
      </c>
      <c r="N256">
        <f>VLOOKUP(B256,HIS退!B:F,5,FALSE)</f>
        <v>-500</v>
      </c>
      <c r="O256" t="str">
        <f t="shared" si="6"/>
        <v/>
      </c>
      <c r="P256" s="38">
        <f>VLOOKUP(F256,支付宝退!L:N,3,FALSE)</f>
        <v>-500</v>
      </c>
      <c r="Q256" t="str">
        <f t="shared" si="7"/>
        <v/>
      </c>
    </row>
    <row r="257" spans="1:17" ht="14.25" hidden="1">
      <c r="A257" s="17">
        <v>42897.646643518521</v>
      </c>
      <c r="B257" s="38">
        <v>138359</v>
      </c>
      <c r="D257" t="s">
        <v>2434</v>
      </c>
      <c r="F257" s="23" t="s">
        <v>2436</v>
      </c>
      <c r="G257" s="15">
        <v>4000</v>
      </c>
      <c r="H257" t="s">
        <v>1909</v>
      </c>
      <c r="I257" t="s">
        <v>1189</v>
      </c>
      <c r="J257" t="s">
        <v>2435</v>
      </c>
      <c r="K257" t="s">
        <v>1910</v>
      </c>
      <c r="L257" t="s">
        <v>1911</v>
      </c>
      <c r="M257" t="s">
        <v>2437</v>
      </c>
      <c r="N257" t="e">
        <f>VLOOKUP(B257,HIS退!B:F,5,FALSE)</f>
        <v>#N/A</v>
      </c>
      <c r="O257" t="e">
        <f t="shared" si="6"/>
        <v>#N/A</v>
      </c>
      <c r="P257" s="38" t="e">
        <f>VLOOKUP(F257,支付宝退!L:N,3,FALSE)</f>
        <v>#N/A</v>
      </c>
      <c r="Q257" t="e">
        <f t="shared" si="7"/>
        <v>#N/A</v>
      </c>
    </row>
    <row r="258" spans="1:17" ht="14.25" hidden="1">
      <c r="A258" s="17">
        <v>42897.647303240738</v>
      </c>
      <c r="B258" s="38">
        <v>138368</v>
      </c>
      <c r="D258" t="s">
        <v>2434</v>
      </c>
      <c r="F258" s="23" t="s">
        <v>2438</v>
      </c>
      <c r="G258" s="15">
        <v>3650</v>
      </c>
      <c r="H258" t="s">
        <v>1909</v>
      </c>
      <c r="I258" t="s">
        <v>1189</v>
      </c>
      <c r="J258" t="s">
        <v>2435</v>
      </c>
      <c r="K258" t="s">
        <v>1910</v>
      </c>
      <c r="L258" t="s">
        <v>1911</v>
      </c>
      <c r="M258" t="s">
        <v>2439</v>
      </c>
      <c r="N258" t="e">
        <f>VLOOKUP(B258,HIS退!B:F,5,FALSE)</f>
        <v>#N/A</v>
      </c>
      <c r="O258" t="e">
        <f t="shared" ref="O258:O273" si="8">IF(N258=G258*-1,"",1)</f>
        <v>#N/A</v>
      </c>
      <c r="P258" s="38" t="e">
        <f>VLOOKUP(F258,支付宝退!L:N,3,FALSE)</f>
        <v>#N/A</v>
      </c>
      <c r="Q258" t="e">
        <f t="shared" ref="Q258:Q273" si="9">IF(P258=G258*-1,"",1)</f>
        <v>#N/A</v>
      </c>
    </row>
    <row r="259" spans="1:17" ht="14.25" hidden="1">
      <c r="A259" s="17">
        <v>42897.647499999999</v>
      </c>
      <c r="B259" s="38">
        <v>138370</v>
      </c>
      <c r="D259" t="s">
        <v>2434</v>
      </c>
      <c r="F259" s="23" t="s">
        <v>2440</v>
      </c>
      <c r="G259" s="15">
        <v>3650</v>
      </c>
      <c r="H259" t="s">
        <v>1909</v>
      </c>
      <c r="I259" t="s">
        <v>1189</v>
      </c>
      <c r="J259" t="s">
        <v>2435</v>
      </c>
      <c r="K259" t="s">
        <v>1910</v>
      </c>
      <c r="L259" t="s">
        <v>1911</v>
      </c>
      <c r="M259" t="s">
        <v>2441</v>
      </c>
      <c r="N259" t="e">
        <f>VLOOKUP(B259,HIS退!B:F,5,FALSE)</f>
        <v>#N/A</v>
      </c>
      <c r="O259" t="e">
        <f t="shared" si="8"/>
        <v>#N/A</v>
      </c>
      <c r="P259" s="38" t="e">
        <f>VLOOKUP(F259,支付宝退!L:N,3,FALSE)</f>
        <v>#N/A</v>
      </c>
      <c r="Q259" t="e">
        <f t="shared" si="9"/>
        <v>#N/A</v>
      </c>
    </row>
    <row r="260" spans="1:17" ht="14.25" hidden="1">
      <c r="A260" s="17">
        <v>42897.647638888891</v>
      </c>
      <c r="B260" s="38">
        <v>138372</v>
      </c>
      <c r="D260" t="s">
        <v>2434</v>
      </c>
      <c r="F260" s="23" t="s">
        <v>2442</v>
      </c>
      <c r="G260" s="15">
        <v>3600</v>
      </c>
      <c r="H260" t="s">
        <v>1909</v>
      </c>
      <c r="I260" t="s">
        <v>1189</v>
      </c>
      <c r="J260" t="s">
        <v>2435</v>
      </c>
      <c r="K260" t="s">
        <v>1910</v>
      </c>
      <c r="L260" t="s">
        <v>1911</v>
      </c>
      <c r="M260" t="s">
        <v>2443</v>
      </c>
      <c r="N260" t="e">
        <f>VLOOKUP(B260,HIS退!B:F,5,FALSE)</f>
        <v>#N/A</v>
      </c>
      <c r="O260" t="e">
        <f t="shared" si="8"/>
        <v>#N/A</v>
      </c>
      <c r="P260" s="38" t="e">
        <f>VLOOKUP(F260,支付宝退!L:N,3,FALSE)</f>
        <v>#N/A</v>
      </c>
      <c r="Q260" t="e">
        <f t="shared" si="9"/>
        <v>#N/A</v>
      </c>
    </row>
    <row r="261" spans="1:17" ht="14.25" hidden="1">
      <c r="A261" s="17">
        <v>42897.648333333331</v>
      </c>
      <c r="B261" s="38">
        <v>138379</v>
      </c>
      <c r="D261" t="s">
        <v>2434</v>
      </c>
      <c r="F261" s="23" t="s">
        <v>2444</v>
      </c>
      <c r="G261" s="15">
        <v>3600</v>
      </c>
      <c r="H261" t="s">
        <v>1909</v>
      </c>
      <c r="I261" t="s">
        <v>1189</v>
      </c>
      <c r="J261" t="s">
        <v>2435</v>
      </c>
      <c r="K261" t="s">
        <v>1910</v>
      </c>
      <c r="L261" t="s">
        <v>1911</v>
      </c>
      <c r="M261" t="s">
        <v>2445</v>
      </c>
      <c r="N261" t="e">
        <f>VLOOKUP(B261,HIS退!B:F,5,FALSE)</f>
        <v>#N/A</v>
      </c>
      <c r="O261" t="e">
        <f t="shared" si="8"/>
        <v>#N/A</v>
      </c>
      <c r="P261" s="38" t="e">
        <f>VLOOKUP(F261,支付宝退!L:N,3,FALSE)</f>
        <v>#N/A</v>
      </c>
      <c r="Q261" t="e">
        <f t="shared" si="9"/>
        <v>#N/A</v>
      </c>
    </row>
    <row r="262" spans="1:17" ht="14.25" hidden="1">
      <c r="A262" s="17">
        <v>42897.648692129631</v>
      </c>
      <c r="B262" s="38">
        <v>138383</v>
      </c>
      <c r="D262" t="s">
        <v>2434</v>
      </c>
      <c r="F262" s="23" t="s">
        <v>2446</v>
      </c>
      <c r="G262" s="15">
        <v>3500</v>
      </c>
      <c r="H262" t="s">
        <v>1909</v>
      </c>
      <c r="I262" t="s">
        <v>1189</v>
      </c>
      <c r="J262" t="s">
        <v>2435</v>
      </c>
      <c r="K262" t="s">
        <v>1910</v>
      </c>
      <c r="L262" t="s">
        <v>1911</v>
      </c>
      <c r="M262" t="s">
        <v>2447</v>
      </c>
      <c r="N262" t="e">
        <f>VLOOKUP(B262,HIS退!B:F,5,FALSE)</f>
        <v>#N/A</v>
      </c>
      <c r="O262" t="e">
        <f t="shared" si="8"/>
        <v>#N/A</v>
      </c>
      <c r="P262" s="38" t="e">
        <f>VLOOKUP(F262,支付宝退!L:N,3,FALSE)</f>
        <v>#N/A</v>
      </c>
      <c r="Q262" t="e">
        <f t="shared" si="9"/>
        <v>#N/A</v>
      </c>
    </row>
    <row r="263" spans="1:17" ht="14.25" hidden="1">
      <c r="A263" s="17">
        <v>42897.649178240739</v>
      </c>
      <c r="B263" s="38">
        <v>138386</v>
      </c>
      <c r="D263" t="s">
        <v>2434</v>
      </c>
      <c r="F263" s="23" t="s">
        <v>2448</v>
      </c>
      <c r="G263" s="15">
        <v>3500</v>
      </c>
      <c r="H263" t="s">
        <v>1909</v>
      </c>
      <c r="I263" t="s">
        <v>1189</v>
      </c>
      <c r="J263" t="s">
        <v>2435</v>
      </c>
      <c r="K263" t="s">
        <v>1910</v>
      </c>
      <c r="L263" t="s">
        <v>1911</v>
      </c>
      <c r="M263" t="s">
        <v>2449</v>
      </c>
      <c r="N263" t="e">
        <f>VLOOKUP(B263,HIS退!B:F,5,FALSE)</f>
        <v>#N/A</v>
      </c>
      <c r="O263" t="e">
        <f t="shared" si="8"/>
        <v>#N/A</v>
      </c>
      <c r="P263" s="38" t="e">
        <f>VLOOKUP(F263,支付宝退!L:N,3,FALSE)</f>
        <v>#N/A</v>
      </c>
      <c r="Q263" t="e">
        <f t="shared" si="9"/>
        <v>#N/A</v>
      </c>
    </row>
    <row r="264" spans="1:17" ht="14.25" hidden="1">
      <c r="A264" s="17">
        <v>42897.649444444447</v>
      </c>
      <c r="B264" s="38">
        <v>138388</v>
      </c>
      <c r="D264" t="s">
        <v>2434</v>
      </c>
      <c r="F264" s="23" t="s">
        <v>2450</v>
      </c>
      <c r="G264" s="15">
        <v>3500</v>
      </c>
      <c r="H264" t="s">
        <v>1909</v>
      </c>
      <c r="I264" t="s">
        <v>1189</v>
      </c>
      <c r="J264" t="s">
        <v>2435</v>
      </c>
      <c r="K264" t="s">
        <v>1910</v>
      </c>
      <c r="L264" t="s">
        <v>1911</v>
      </c>
      <c r="M264" t="s">
        <v>2451</v>
      </c>
      <c r="N264" t="e">
        <f>VLOOKUP(B264,HIS退!B:F,5,FALSE)</f>
        <v>#N/A</v>
      </c>
      <c r="O264" t="e">
        <f t="shared" si="8"/>
        <v>#N/A</v>
      </c>
      <c r="P264" s="38" t="e">
        <f>VLOOKUP(F264,支付宝退!L:N,3,FALSE)</f>
        <v>#N/A</v>
      </c>
      <c r="Q264" t="e">
        <f t="shared" si="9"/>
        <v>#N/A</v>
      </c>
    </row>
    <row r="265" spans="1:17" ht="14.25" hidden="1">
      <c r="A265" s="17">
        <v>42897.649594907409</v>
      </c>
      <c r="B265" s="38">
        <v>138390</v>
      </c>
      <c r="D265" t="s">
        <v>2434</v>
      </c>
      <c r="F265" s="23" t="s">
        <v>2452</v>
      </c>
      <c r="G265" s="15">
        <v>3500</v>
      </c>
      <c r="H265" t="s">
        <v>1909</v>
      </c>
      <c r="I265" t="s">
        <v>1189</v>
      </c>
      <c r="J265" t="s">
        <v>2435</v>
      </c>
      <c r="K265" t="s">
        <v>1910</v>
      </c>
      <c r="L265" t="s">
        <v>1911</v>
      </c>
      <c r="M265" t="s">
        <v>2453</v>
      </c>
      <c r="N265" t="e">
        <f>VLOOKUP(B265,HIS退!B:F,5,FALSE)</f>
        <v>#N/A</v>
      </c>
      <c r="O265" t="e">
        <f t="shared" si="8"/>
        <v>#N/A</v>
      </c>
      <c r="P265" s="38" t="e">
        <f>VLOOKUP(F265,支付宝退!L:N,3,FALSE)</f>
        <v>#N/A</v>
      </c>
      <c r="Q265" t="e">
        <f t="shared" si="9"/>
        <v>#N/A</v>
      </c>
    </row>
    <row r="266" spans="1:17" ht="14.25" hidden="1">
      <c r="A266" s="17">
        <v>42897.650393518517</v>
      </c>
      <c r="B266" s="38">
        <v>138395</v>
      </c>
      <c r="D266" t="s">
        <v>2434</v>
      </c>
      <c r="F266" s="23" t="s">
        <v>2454</v>
      </c>
      <c r="G266" s="15">
        <v>3600</v>
      </c>
      <c r="H266" t="s">
        <v>1909</v>
      </c>
      <c r="I266" t="s">
        <v>1189</v>
      </c>
      <c r="J266" t="s">
        <v>2435</v>
      </c>
      <c r="K266" t="s">
        <v>1910</v>
      </c>
      <c r="L266" t="s">
        <v>1911</v>
      </c>
      <c r="M266" t="s">
        <v>2455</v>
      </c>
      <c r="N266" t="e">
        <f>VLOOKUP(B266,HIS退!B:F,5,FALSE)</f>
        <v>#N/A</v>
      </c>
      <c r="O266" t="e">
        <f t="shared" si="8"/>
        <v>#N/A</v>
      </c>
      <c r="P266" s="38" t="e">
        <f>VLOOKUP(F266,支付宝退!L:N,3,FALSE)</f>
        <v>#N/A</v>
      </c>
      <c r="Q266" t="e">
        <f t="shared" si="9"/>
        <v>#N/A</v>
      </c>
    </row>
    <row r="267" spans="1:17" ht="14.25" hidden="1">
      <c r="A267" s="17">
        <v>42897.651979166665</v>
      </c>
      <c r="B267" s="38">
        <v>138407</v>
      </c>
      <c r="D267" t="s">
        <v>2434</v>
      </c>
      <c r="F267" s="23" t="s">
        <v>2456</v>
      </c>
      <c r="G267" s="15">
        <v>3600</v>
      </c>
      <c r="H267" t="s">
        <v>1909</v>
      </c>
      <c r="I267" t="s">
        <v>1189</v>
      </c>
      <c r="J267" t="s">
        <v>2435</v>
      </c>
      <c r="K267" t="s">
        <v>1910</v>
      </c>
      <c r="L267" t="s">
        <v>1911</v>
      </c>
      <c r="M267" t="s">
        <v>2457</v>
      </c>
      <c r="N267" t="e">
        <f>VLOOKUP(B267,HIS退!B:F,5,FALSE)</f>
        <v>#N/A</v>
      </c>
      <c r="O267" t="e">
        <f t="shared" si="8"/>
        <v>#N/A</v>
      </c>
      <c r="P267" s="38" t="e">
        <f>VLOOKUP(F267,支付宝退!L:N,3,FALSE)</f>
        <v>#N/A</v>
      </c>
      <c r="Q267" t="e">
        <f t="shared" si="9"/>
        <v>#N/A</v>
      </c>
    </row>
    <row r="268" spans="1:17" ht="14.25" hidden="1">
      <c r="A268" s="17">
        <v>42897.654432870368</v>
      </c>
      <c r="B268" s="38">
        <v>138427</v>
      </c>
      <c r="D268" t="s">
        <v>2434</v>
      </c>
      <c r="F268" s="23" t="s">
        <v>2458</v>
      </c>
      <c r="G268" s="15">
        <v>3600</v>
      </c>
      <c r="H268" t="s">
        <v>1909</v>
      </c>
      <c r="I268" t="s">
        <v>1189</v>
      </c>
      <c r="J268" t="s">
        <v>2435</v>
      </c>
      <c r="K268" t="s">
        <v>1910</v>
      </c>
      <c r="L268" t="s">
        <v>1911</v>
      </c>
      <c r="M268" t="s">
        <v>2459</v>
      </c>
      <c r="N268" t="e">
        <f>VLOOKUP(B268,HIS退!B:F,5,FALSE)</f>
        <v>#N/A</v>
      </c>
      <c r="O268" t="e">
        <f t="shared" si="8"/>
        <v>#N/A</v>
      </c>
      <c r="P268" s="38" t="e">
        <f>VLOOKUP(F268,支付宝退!L:N,3,FALSE)</f>
        <v>#N/A</v>
      </c>
      <c r="Q268" t="e">
        <f t="shared" si="9"/>
        <v>#N/A</v>
      </c>
    </row>
    <row r="269" spans="1:17" ht="14.25" hidden="1">
      <c r="A269" s="17">
        <v>42897.655671296299</v>
      </c>
      <c r="B269" s="38">
        <v>138433</v>
      </c>
      <c r="D269" t="s">
        <v>2434</v>
      </c>
      <c r="F269" s="23" t="s">
        <v>2460</v>
      </c>
      <c r="G269" s="15">
        <v>3600</v>
      </c>
      <c r="H269" t="s">
        <v>1909</v>
      </c>
      <c r="I269" t="s">
        <v>1189</v>
      </c>
      <c r="J269" t="s">
        <v>2435</v>
      </c>
      <c r="K269" t="s">
        <v>1910</v>
      </c>
      <c r="L269" t="s">
        <v>1911</v>
      </c>
      <c r="M269" t="s">
        <v>2461</v>
      </c>
      <c r="N269" t="e">
        <f>VLOOKUP(B269,HIS退!B:F,5,FALSE)</f>
        <v>#N/A</v>
      </c>
      <c r="O269" t="e">
        <f t="shared" si="8"/>
        <v>#N/A</v>
      </c>
      <c r="P269" s="38" t="e">
        <f>VLOOKUP(F269,支付宝退!L:N,3,FALSE)</f>
        <v>#N/A</v>
      </c>
      <c r="Q269" t="e">
        <f t="shared" si="9"/>
        <v>#N/A</v>
      </c>
    </row>
    <row r="270" spans="1:17" ht="14.25">
      <c r="A270" s="17">
        <v>42897.662060185183</v>
      </c>
      <c r="B270" s="38">
        <v>138463</v>
      </c>
      <c r="C270" t="s">
        <v>1895</v>
      </c>
      <c r="D270" t="s">
        <v>1685</v>
      </c>
      <c r="F270" s="23" t="s">
        <v>2462</v>
      </c>
      <c r="G270" s="15">
        <v>811</v>
      </c>
      <c r="H270" t="s">
        <v>1935</v>
      </c>
      <c r="I270" t="s">
        <v>1189</v>
      </c>
      <c r="J270" t="s">
        <v>1914</v>
      </c>
      <c r="K270" t="s">
        <v>1915</v>
      </c>
      <c r="L270" t="s">
        <v>1911</v>
      </c>
      <c r="M270" t="s">
        <v>2463</v>
      </c>
      <c r="N270">
        <f>VLOOKUP(B270,HIS退!B:F,5,FALSE)</f>
        <v>-811</v>
      </c>
      <c r="O270" t="str">
        <f t="shared" si="8"/>
        <v/>
      </c>
      <c r="P270" s="38">
        <f>VLOOKUP(F270,支付宝退!L:N,3,FALSE)</f>
        <v>-811</v>
      </c>
      <c r="Q270" t="str">
        <f t="shared" si="9"/>
        <v/>
      </c>
    </row>
    <row r="271" spans="1:17" ht="14.25" hidden="1">
      <c r="A271" s="17">
        <v>42897.662430555552</v>
      </c>
      <c r="B271" s="38">
        <v>138466</v>
      </c>
      <c r="D271" t="s">
        <v>2434</v>
      </c>
      <c r="F271" s="23" t="s">
        <v>2464</v>
      </c>
      <c r="G271" s="15">
        <v>3600</v>
      </c>
      <c r="H271" t="s">
        <v>1935</v>
      </c>
      <c r="I271" t="s">
        <v>1189</v>
      </c>
      <c r="J271" t="s">
        <v>2435</v>
      </c>
      <c r="K271" t="s">
        <v>1910</v>
      </c>
      <c r="L271" t="s">
        <v>1911</v>
      </c>
      <c r="M271" t="s">
        <v>2465</v>
      </c>
      <c r="N271" t="e">
        <f>VLOOKUP(B271,HIS退!B:F,5,FALSE)</f>
        <v>#N/A</v>
      </c>
      <c r="O271" t="e">
        <f t="shared" si="8"/>
        <v>#N/A</v>
      </c>
      <c r="P271" s="38" t="e">
        <f>VLOOKUP(F271,支付宝退!L:N,3,FALSE)</f>
        <v>#N/A</v>
      </c>
      <c r="Q271" t="e">
        <f t="shared" si="9"/>
        <v>#N/A</v>
      </c>
    </row>
    <row r="272" spans="1:17" ht="14.25">
      <c r="A272" s="17">
        <v>42897.694016203706</v>
      </c>
      <c r="B272" s="38">
        <v>138589</v>
      </c>
      <c r="C272" t="s">
        <v>1896</v>
      </c>
      <c r="D272" t="s">
        <v>1897</v>
      </c>
      <c r="F272" s="23" t="s">
        <v>2466</v>
      </c>
      <c r="G272" s="15">
        <v>10</v>
      </c>
      <c r="H272" t="s">
        <v>1935</v>
      </c>
      <c r="I272" t="s">
        <v>1189</v>
      </c>
      <c r="J272" t="s">
        <v>1914</v>
      </c>
      <c r="K272" t="s">
        <v>1915</v>
      </c>
      <c r="L272" t="s">
        <v>1911</v>
      </c>
      <c r="M272" t="s">
        <v>2467</v>
      </c>
      <c r="N272">
        <f>VLOOKUP(B272,HIS退!B:F,5,FALSE)</f>
        <v>-10</v>
      </c>
      <c r="O272" t="str">
        <f t="shared" si="8"/>
        <v/>
      </c>
      <c r="P272" s="38">
        <f>VLOOKUP(F272,支付宝退!L:N,3,FALSE)</f>
        <v>-10</v>
      </c>
      <c r="Q272" t="str">
        <f t="shared" si="9"/>
        <v/>
      </c>
    </row>
    <row r="273" spans="1:17" ht="14.25">
      <c r="A273" s="17">
        <v>42897.895671296297</v>
      </c>
      <c r="B273" s="38">
        <v>139150</v>
      </c>
      <c r="C273" t="s">
        <v>1899</v>
      </c>
      <c r="D273" t="s">
        <v>1900</v>
      </c>
      <c r="F273" s="23" t="s">
        <v>2468</v>
      </c>
      <c r="G273" s="15">
        <v>600</v>
      </c>
      <c r="H273" t="s">
        <v>1935</v>
      </c>
      <c r="I273" t="s">
        <v>1189</v>
      </c>
      <c r="J273" t="s">
        <v>1914</v>
      </c>
      <c r="K273" t="s">
        <v>1915</v>
      </c>
      <c r="L273" t="s">
        <v>1911</v>
      </c>
      <c r="M273" t="s">
        <v>2469</v>
      </c>
      <c r="N273">
        <f>VLOOKUP(B273,HIS退!B:F,5,FALSE)</f>
        <v>-600</v>
      </c>
      <c r="O273" t="str">
        <f t="shared" si="8"/>
        <v/>
      </c>
      <c r="P273" s="38">
        <f>VLOOKUP(F273,支付宝退!L:N,3,FALSE)</f>
        <v>-600</v>
      </c>
      <c r="Q273" t="str">
        <f t="shared" si="9"/>
        <v/>
      </c>
    </row>
    <row r="274" spans="1:17" ht="14.25">
      <c r="A274" s="17">
        <v>42898.34579861111</v>
      </c>
      <c r="B274" t="s">
        <v>2812</v>
      </c>
      <c r="C274" t="s">
        <v>2678</v>
      </c>
      <c r="D274" t="s">
        <v>2679</v>
      </c>
      <c r="F274" t="s">
        <v>2813</v>
      </c>
      <c r="G274" s="15">
        <v>280</v>
      </c>
      <c r="H274" t="s">
        <v>1909</v>
      </c>
      <c r="I274" t="s">
        <v>1189</v>
      </c>
      <c r="J274" t="s">
        <v>1914</v>
      </c>
      <c r="K274" t="s">
        <v>1915</v>
      </c>
      <c r="L274" t="s">
        <v>1911</v>
      </c>
      <c r="M274" t="s">
        <v>2814</v>
      </c>
      <c r="N274" t="e">
        <f>VLOOKUP(B274,HIS退!B:F,5,FALSE)</f>
        <v>#N/A</v>
      </c>
      <c r="P274" s="38">
        <f>VLOOKUP(F274,支付宝退!L:N,3,FALSE)</f>
        <v>-280</v>
      </c>
    </row>
    <row r="275" spans="1:17" ht="14.25">
      <c r="A275" s="17">
        <v>42898.373472222222</v>
      </c>
      <c r="B275" t="s">
        <v>2815</v>
      </c>
      <c r="C275" t="s">
        <v>2681</v>
      </c>
      <c r="D275" t="s">
        <v>2682</v>
      </c>
      <c r="F275" t="s">
        <v>2816</v>
      </c>
      <c r="G275" s="15">
        <v>197</v>
      </c>
      <c r="H275" t="s">
        <v>1909</v>
      </c>
      <c r="I275" t="s">
        <v>1189</v>
      </c>
      <c r="J275" t="s">
        <v>1914</v>
      </c>
      <c r="K275" t="s">
        <v>1915</v>
      </c>
      <c r="L275" t="s">
        <v>1911</v>
      </c>
      <c r="M275" t="s">
        <v>2817</v>
      </c>
      <c r="N275" t="e">
        <f>VLOOKUP(B275,HIS退!B:F,5,FALSE)</f>
        <v>#N/A</v>
      </c>
      <c r="P275" s="38">
        <f>VLOOKUP(F275,支付宝退!L:N,3,FALSE)</f>
        <v>-197</v>
      </c>
    </row>
    <row r="276" spans="1:17" ht="14.25">
      <c r="A276" s="17">
        <v>42898.396736111114</v>
      </c>
      <c r="B276" t="s">
        <v>2818</v>
      </c>
      <c r="C276" t="s">
        <v>2684</v>
      </c>
      <c r="D276" t="s">
        <v>2685</v>
      </c>
      <c r="F276" t="s">
        <v>2819</v>
      </c>
      <c r="G276" s="15">
        <v>260</v>
      </c>
      <c r="H276" t="s">
        <v>1909</v>
      </c>
      <c r="I276" t="s">
        <v>1189</v>
      </c>
      <c r="J276" t="s">
        <v>1914</v>
      </c>
      <c r="K276" t="s">
        <v>1915</v>
      </c>
      <c r="L276" t="s">
        <v>1911</v>
      </c>
      <c r="M276" t="s">
        <v>2820</v>
      </c>
      <c r="N276" t="e">
        <f>VLOOKUP(B276,HIS退!B:F,5,FALSE)</f>
        <v>#N/A</v>
      </c>
      <c r="P276" s="38">
        <f>VLOOKUP(F276,支付宝退!L:N,3,FALSE)</f>
        <v>-260</v>
      </c>
    </row>
    <row r="277" spans="1:17" ht="14.25">
      <c r="A277" s="17">
        <v>42898.402754629627</v>
      </c>
      <c r="B277" t="s">
        <v>2821</v>
      </c>
      <c r="C277" t="s">
        <v>2687</v>
      </c>
      <c r="D277" t="s">
        <v>2688</v>
      </c>
      <c r="F277" t="s">
        <v>2822</v>
      </c>
      <c r="G277" s="15">
        <v>300</v>
      </c>
      <c r="H277" t="s">
        <v>1909</v>
      </c>
      <c r="I277" t="s">
        <v>1189</v>
      </c>
      <c r="J277" t="s">
        <v>1914</v>
      </c>
      <c r="K277" t="s">
        <v>1915</v>
      </c>
      <c r="L277" t="s">
        <v>1911</v>
      </c>
      <c r="M277" t="s">
        <v>2823</v>
      </c>
      <c r="N277" t="e">
        <f>VLOOKUP(B277,HIS退!B:F,5,FALSE)</f>
        <v>#N/A</v>
      </c>
      <c r="P277" s="38">
        <f>VLOOKUP(F277,支付宝退!L:N,3,FALSE)</f>
        <v>-300</v>
      </c>
    </row>
    <row r="278" spans="1:17" ht="14.25">
      <c r="A278" s="17">
        <v>42898.411168981482</v>
      </c>
      <c r="B278" t="s">
        <v>2824</v>
      </c>
      <c r="C278" t="s">
        <v>2690</v>
      </c>
      <c r="D278" t="s">
        <v>2691</v>
      </c>
      <c r="F278" t="s">
        <v>2825</v>
      </c>
      <c r="G278" s="15">
        <v>290</v>
      </c>
      <c r="H278" t="s">
        <v>1909</v>
      </c>
      <c r="I278" t="s">
        <v>1189</v>
      </c>
      <c r="J278" t="s">
        <v>1914</v>
      </c>
      <c r="K278" t="s">
        <v>1915</v>
      </c>
      <c r="L278" t="s">
        <v>1911</v>
      </c>
      <c r="M278" t="s">
        <v>2826</v>
      </c>
      <c r="N278" t="e">
        <f>VLOOKUP(B278,HIS退!B:F,5,FALSE)</f>
        <v>#N/A</v>
      </c>
      <c r="P278" s="38">
        <f>VLOOKUP(F278,支付宝退!L:N,3,FALSE)</f>
        <v>-290</v>
      </c>
    </row>
    <row r="279" spans="1:17" ht="14.25">
      <c r="A279" s="17">
        <v>42898.432245370372</v>
      </c>
      <c r="B279" t="s">
        <v>2827</v>
      </c>
      <c r="C279" t="s">
        <v>2693</v>
      </c>
      <c r="D279" t="s">
        <v>2694</v>
      </c>
      <c r="F279" t="s">
        <v>2828</v>
      </c>
      <c r="G279" s="15">
        <v>200</v>
      </c>
      <c r="H279" t="s">
        <v>1909</v>
      </c>
      <c r="I279" t="s">
        <v>1189</v>
      </c>
      <c r="J279" t="s">
        <v>1914</v>
      </c>
      <c r="K279" t="s">
        <v>1915</v>
      </c>
      <c r="L279" t="s">
        <v>1911</v>
      </c>
      <c r="M279" t="s">
        <v>2829</v>
      </c>
      <c r="N279" t="e">
        <f>VLOOKUP(B279,HIS退!B:F,5,FALSE)</f>
        <v>#N/A</v>
      </c>
      <c r="P279" s="38">
        <f>VLOOKUP(F279,支付宝退!L:N,3,FALSE)</f>
        <v>-200</v>
      </c>
    </row>
    <row r="280" spans="1:17" ht="14.25">
      <c r="A280" s="17">
        <v>42898.434537037036</v>
      </c>
      <c r="B280" t="s">
        <v>2830</v>
      </c>
      <c r="C280" t="s">
        <v>2696</v>
      </c>
      <c r="D280" t="s">
        <v>2697</v>
      </c>
      <c r="F280" t="s">
        <v>2831</v>
      </c>
      <c r="G280" s="15">
        <v>396</v>
      </c>
      <c r="H280" t="s">
        <v>1909</v>
      </c>
      <c r="I280" t="s">
        <v>1189</v>
      </c>
      <c r="J280" t="s">
        <v>1914</v>
      </c>
      <c r="K280" t="s">
        <v>1915</v>
      </c>
      <c r="L280" t="s">
        <v>1911</v>
      </c>
      <c r="M280" t="s">
        <v>2832</v>
      </c>
      <c r="N280" t="e">
        <f>VLOOKUP(B280,HIS退!B:F,5,FALSE)</f>
        <v>#N/A</v>
      </c>
      <c r="P280" s="38">
        <f>VLOOKUP(F280,支付宝退!L:N,3,FALSE)</f>
        <v>-396</v>
      </c>
    </row>
    <row r="281" spans="1:17" ht="14.25">
      <c r="A281" s="17">
        <v>42898.451122685183</v>
      </c>
      <c r="B281" t="s">
        <v>2833</v>
      </c>
      <c r="C281" t="s">
        <v>2699</v>
      </c>
      <c r="D281" t="s">
        <v>2700</v>
      </c>
      <c r="F281" t="s">
        <v>2834</v>
      </c>
      <c r="G281" s="15">
        <v>511</v>
      </c>
      <c r="H281" t="s">
        <v>1935</v>
      </c>
      <c r="I281" t="s">
        <v>1189</v>
      </c>
      <c r="J281" t="s">
        <v>1914</v>
      </c>
      <c r="K281" t="s">
        <v>1915</v>
      </c>
      <c r="L281" t="s">
        <v>1911</v>
      </c>
      <c r="M281" t="s">
        <v>2835</v>
      </c>
      <c r="N281" t="e">
        <f>VLOOKUP(B281,HIS退!B:F,5,FALSE)</f>
        <v>#N/A</v>
      </c>
      <c r="P281" s="38">
        <f>VLOOKUP(F281,支付宝退!L:N,3,FALSE)</f>
        <v>-511</v>
      </c>
    </row>
    <row r="282" spans="1:17" ht="14.25">
      <c r="A282" s="17">
        <v>42898.456863425927</v>
      </c>
      <c r="B282" t="s">
        <v>2836</v>
      </c>
      <c r="C282" t="s">
        <v>2701</v>
      </c>
      <c r="D282" t="s">
        <v>2702</v>
      </c>
      <c r="F282" t="s">
        <v>2837</v>
      </c>
      <c r="G282" s="15">
        <v>196</v>
      </c>
      <c r="H282" t="s">
        <v>1935</v>
      </c>
      <c r="I282" t="s">
        <v>1189</v>
      </c>
      <c r="J282" t="s">
        <v>1914</v>
      </c>
      <c r="K282" t="s">
        <v>1915</v>
      </c>
      <c r="L282" t="s">
        <v>1911</v>
      </c>
      <c r="M282" t="s">
        <v>2838</v>
      </c>
      <c r="N282" t="e">
        <f>VLOOKUP(B282,HIS退!B:F,5,FALSE)</f>
        <v>#N/A</v>
      </c>
      <c r="P282" s="38">
        <f>VLOOKUP(F282,支付宝退!L:N,3,FALSE)</f>
        <v>-196</v>
      </c>
    </row>
    <row r="283" spans="1:17" ht="14.25">
      <c r="A283" s="17">
        <v>42898.459027777775</v>
      </c>
      <c r="B283" t="s">
        <v>2839</v>
      </c>
      <c r="C283" t="s">
        <v>2704</v>
      </c>
      <c r="D283" t="s">
        <v>2705</v>
      </c>
      <c r="F283" t="s">
        <v>2840</v>
      </c>
      <c r="G283" s="15">
        <v>5000</v>
      </c>
      <c r="H283" t="s">
        <v>1935</v>
      </c>
      <c r="I283" t="s">
        <v>1189</v>
      </c>
      <c r="J283" t="s">
        <v>1914</v>
      </c>
      <c r="K283" t="s">
        <v>1915</v>
      </c>
      <c r="L283" t="s">
        <v>1911</v>
      </c>
      <c r="M283" t="s">
        <v>2841</v>
      </c>
      <c r="N283" t="e">
        <f>VLOOKUP(B283,HIS退!B:F,5,FALSE)</f>
        <v>#N/A</v>
      </c>
      <c r="P283" s="38">
        <f>VLOOKUP(F283,支付宝退!L:N,3,FALSE)</f>
        <v>-5000</v>
      </c>
    </row>
    <row r="284" spans="1:17" ht="14.25" hidden="1">
      <c r="A284" s="17">
        <v>42898.459386574075</v>
      </c>
      <c r="B284" t="s">
        <v>2842</v>
      </c>
      <c r="C284" t="s">
        <v>2843</v>
      </c>
      <c r="D284" t="s">
        <v>2705</v>
      </c>
      <c r="F284" t="s">
        <v>2844</v>
      </c>
      <c r="G284" s="15">
        <v>1854</v>
      </c>
      <c r="H284" t="s">
        <v>1935</v>
      </c>
      <c r="I284" t="s">
        <v>1189</v>
      </c>
      <c r="J284" t="s">
        <v>2435</v>
      </c>
      <c r="K284" t="s">
        <v>1910</v>
      </c>
      <c r="L284" t="s">
        <v>1911</v>
      </c>
      <c r="M284" t="s">
        <v>2845</v>
      </c>
    </row>
    <row r="285" spans="1:17" ht="14.25" hidden="1">
      <c r="A285" s="17">
        <v>42898.459652777776</v>
      </c>
      <c r="B285" t="s">
        <v>2846</v>
      </c>
      <c r="C285" t="s">
        <v>2843</v>
      </c>
      <c r="D285" t="s">
        <v>2705</v>
      </c>
      <c r="F285" t="s">
        <v>2847</v>
      </c>
      <c r="G285" s="15">
        <v>1854</v>
      </c>
      <c r="H285" t="s">
        <v>1935</v>
      </c>
      <c r="I285" t="s">
        <v>1189</v>
      </c>
      <c r="J285" t="s">
        <v>1920</v>
      </c>
      <c r="K285" t="s">
        <v>1920</v>
      </c>
      <c r="L285" t="s">
        <v>1911</v>
      </c>
      <c r="M285" t="s">
        <v>2848</v>
      </c>
    </row>
    <row r="286" spans="1:17" ht="14.25">
      <c r="A286" s="17">
        <v>42898.464594907404</v>
      </c>
      <c r="B286" t="s">
        <v>2849</v>
      </c>
      <c r="C286" t="s">
        <v>1883</v>
      </c>
      <c r="D286" t="s">
        <v>1884</v>
      </c>
      <c r="F286" t="s">
        <v>2850</v>
      </c>
      <c r="G286" s="15">
        <v>232</v>
      </c>
      <c r="H286" t="s">
        <v>1909</v>
      </c>
      <c r="I286" t="s">
        <v>1189</v>
      </c>
      <c r="J286" t="s">
        <v>1914</v>
      </c>
      <c r="K286" t="s">
        <v>1915</v>
      </c>
      <c r="L286" t="s">
        <v>1911</v>
      </c>
      <c r="M286" t="s">
        <v>2851</v>
      </c>
      <c r="N286" t="e">
        <f>VLOOKUP(B286,HIS退!B:F,5,FALSE)</f>
        <v>#N/A</v>
      </c>
      <c r="P286" s="38">
        <f>VLOOKUP(F286,支付宝退!L:N,3,FALSE)</f>
        <v>-232</v>
      </c>
    </row>
    <row r="287" spans="1:17" ht="14.25">
      <c r="A287" s="17">
        <v>42898.467615740738</v>
      </c>
      <c r="B287" t="s">
        <v>2852</v>
      </c>
      <c r="C287" t="s">
        <v>2707</v>
      </c>
      <c r="D287" t="s">
        <v>2708</v>
      </c>
      <c r="F287" t="s">
        <v>2853</v>
      </c>
      <c r="G287" s="15">
        <v>96</v>
      </c>
      <c r="H287" t="s">
        <v>1909</v>
      </c>
      <c r="I287" t="s">
        <v>1189</v>
      </c>
      <c r="J287" t="s">
        <v>1914</v>
      </c>
      <c r="K287" t="s">
        <v>1915</v>
      </c>
      <c r="L287" t="s">
        <v>1911</v>
      </c>
      <c r="M287" t="s">
        <v>2854</v>
      </c>
      <c r="N287" t="e">
        <f>VLOOKUP(B287,HIS退!B:F,5,FALSE)</f>
        <v>#N/A</v>
      </c>
      <c r="P287" s="38">
        <f>VLOOKUP(F287,支付宝退!L:N,3,FALSE)</f>
        <v>-96</v>
      </c>
    </row>
    <row r="288" spans="1:17" ht="14.25">
      <c r="A288" s="17">
        <v>42898.484409722223</v>
      </c>
      <c r="B288" t="s">
        <v>2855</v>
      </c>
      <c r="C288" t="s">
        <v>2710</v>
      </c>
      <c r="D288" t="s">
        <v>2711</v>
      </c>
      <c r="F288" t="s">
        <v>2856</v>
      </c>
      <c r="G288" s="15">
        <v>162</v>
      </c>
      <c r="H288" t="s">
        <v>1909</v>
      </c>
      <c r="I288" t="s">
        <v>1189</v>
      </c>
      <c r="J288" t="s">
        <v>1914</v>
      </c>
      <c r="K288" t="s">
        <v>1915</v>
      </c>
      <c r="L288" t="s">
        <v>1911</v>
      </c>
      <c r="M288" t="s">
        <v>2857</v>
      </c>
      <c r="N288" t="e">
        <f>VLOOKUP(B288,HIS退!B:F,5,FALSE)</f>
        <v>#N/A</v>
      </c>
      <c r="P288" s="38">
        <f>VLOOKUP(F288,支付宝退!L:N,3,FALSE)</f>
        <v>-162</v>
      </c>
    </row>
    <row r="289" spans="1:16" ht="14.25">
      <c r="A289" s="17">
        <v>42898.48841435185</v>
      </c>
      <c r="B289" t="s">
        <v>2858</v>
      </c>
      <c r="C289" t="s">
        <v>2713</v>
      </c>
      <c r="D289" t="s">
        <v>2714</v>
      </c>
      <c r="F289" t="s">
        <v>2859</v>
      </c>
      <c r="G289" s="15">
        <v>150</v>
      </c>
      <c r="H289" t="s">
        <v>1909</v>
      </c>
      <c r="I289" t="s">
        <v>1189</v>
      </c>
      <c r="J289" t="s">
        <v>1914</v>
      </c>
      <c r="K289" t="s">
        <v>1915</v>
      </c>
      <c r="L289" t="s">
        <v>1911</v>
      </c>
      <c r="M289" t="s">
        <v>2860</v>
      </c>
      <c r="N289" t="e">
        <f>VLOOKUP(B289,HIS退!B:F,5,FALSE)</f>
        <v>#N/A</v>
      </c>
      <c r="P289" s="38">
        <f>VLOOKUP(F289,支付宝退!L:N,3,FALSE)</f>
        <v>-150</v>
      </c>
    </row>
    <row r="290" spans="1:16" ht="14.25">
      <c r="A290" s="17">
        <v>42898.490023148152</v>
      </c>
      <c r="B290" t="s">
        <v>2861</v>
      </c>
      <c r="C290" t="s">
        <v>2716</v>
      </c>
      <c r="D290" t="s">
        <v>2717</v>
      </c>
      <c r="F290" t="s">
        <v>2862</v>
      </c>
      <c r="G290" s="15">
        <v>50</v>
      </c>
      <c r="H290" t="s">
        <v>1909</v>
      </c>
      <c r="I290" t="s">
        <v>1189</v>
      </c>
      <c r="J290" t="s">
        <v>1914</v>
      </c>
      <c r="K290" t="s">
        <v>1915</v>
      </c>
      <c r="L290" t="s">
        <v>1911</v>
      </c>
      <c r="M290" t="s">
        <v>2863</v>
      </c>
      <c r="N290" t="e">
        <f>VLOOKUP(B290,HIS退!B:F,5,FALSE)</f>
        <v>#N/A</v>
      </c>
      <c r="P290" s="38">
        <f>VLOOKUP(F290,支付宝退!L:N,3,FALSE)</f>
        <v>-50</v>
      </c>
    </row>
    <row r="291" spans="1:16" ht="14.25">
      <c r="A291" s="17">
        <v>42898.490682870368</v>
      </c>
      <c r="B291" t="s">
        <v>2864</v>
      </c>
      <c r="C291" t="s">
        <v>2719</v>
      </c>
      <c r="D291" t="s">
        <v>2720</v>
      </c>
      <c r="F291" t="s">
        <v>2865</v>
      </c>
      <c r="G291" s="15">
        <v>20</v>
      </c>
      <c r="H291" t="s">
        <v>1935</v>
      </c>
      <c r="I291" t="s">
        <v>1189</v>
      </c>
      <c r="J291" t="s">
        <v>1914</v>
      </c>
      <c r="K291" t="s">
        <v>1915</v>
      </c>
      <c r="L291" t="s">
        <v>1911</v>
      </c>
      <c r="M291" t="s">
        <v>2866</v>
      </c>
      <c r="N291" t="e">
        <f>VLOOKUP(B291,HIS退!B:F,5,FALSE)</f>
        <v>#N/A</v>
      </c>
      <c r="P291" s="38">
        <f>VLOOKUP(F291,支付宝退!L:N,3,FALSE)</f>
        <v>-20</v>
      </c>
    </row>
    <row r="292" spans="1:16" ht="14.25">
      <c r="A292" s="17">
        <v>42898.493217592593</v>
      </c>
      <c r="B292" t="s">
        <v>2867</v>
      </c>
      <c r="C292" t="s">
        <v>2722</v>
      </c>
      <c r="D292" t="s">
        <v>2723</v>
      </c>
      <c r="F292" t="s">
        <v>2868</v>
      </c>
      <c r="G292" s="15">
        <v>200</v>
      </c>
      <c r="H292" t="s">
        <v>1935</v>
      </c>
      <c r="I292" t="s">
        <v>1189</v>
      </c>
      <c r="J292" t="s">
        <v>1914</v>
      </c>
      <c r="K292" t="s">
        <v>1915</v>
      </c>
      <c r="L292" t="s">
        <v>1911</v>
      </c>
      <c r="M292" t="s">
        <v>2869</v>
      </c>
      <c r="N292" t="e">
        <f>VLOOKUP(B292,HIS退!B:F,5,FALSE)</f>
        <v>#N/A</v>
      </c>
      <c r="P292" s="38">
        <f>VLOOKUP(F292,支付宝退!L:N,3,FALSE)</f>
        <v>-200</v>
      </c>
    </row>
    <row r="293" spans="1:16" ht="14.25">
      <c r="A293" s="17">
        <v>42898.494884259257</v>
      </c>
      <c r="B293" t="s">
        <v>2870</v>
      </c>
      <c r="C293" t="s">
        <v>2726</v>
      </c>
      <c r="D293" t="s">
        <v>2727</v>
      </c>
      <c r="F293" t="s">
        <v>2871</v>
      </c>
      <c r="G293" s="15">
        <v>177</v>
      </c>
      <c r="H293" t="s">
        <v>1909</v>
      </c>
      <c r="I293" t="s">
        <v>1189</v>
      </c>
      <c r="J293" t="s">
        <v>1914</v>
      </c>
      <c r="K293" t="s">
        <v>1915</v>
      </c>
      <c r="L293" t="s">
        <v>1911</v>
      </c>
      <c r="M293" t="s">
        <v>2872</v>
      </c>
      <c r="N293" t="e">
        <f>VLOOKUP(B293,HIS退!B:F,5,FALSE)</f>
        <v>#N/A</v>
      </c>
      <c r="P293" s="38">
        <f>VLOOKUP(F293,支付宝退!L:N,3,FALSE)</f>
        <v>-177</v>
      </c>
    </row>
    <row r="294" spans="1:16" ht="14.25">
      <c r="A294" s="17">
        <v>42898.496064814812</v>
      </c>
      <c r="B294" t="s">
        <v>2873</v>
      </c>
      <c r="C294" t="s">
        <v>2729</v>
      </c>
      <c r="D294" t="s">
        <v>2730</v>
      </c>
      <c r="F294" t="s">
        <v>2874</v>
      </c>
      <c r="G294" s="15">
        <v>400</v>
      </c>
      <c r="H294" t="s">
        <v>1935</v>
      </c>
      <c r="I294" t="s">
        <v>1189</v>
      </c>
      <c r="J294" t="s">
        <v>1914</v>
      </c>
      <c r="K294" t="s">
        <v>1915</v>
      </c>
      <c r="L294" t="s">
        <v>1911</v>
      </c>
      <c r="M294" t="s">
        <v>2875</v>
      </c>
      <c r="N294" t="e">
        <f>VLOOKUP(B294,HIS退!B:F,5,FALSE)</f>
        <v>#N/A</v>
      </c>
      <c r="P294" s="38">
        <f>VLOOKUP(F294,支付宝退!L:N,3,FALSE)</f>
        <v>-400</v>
      </c>
    </row>
    <row r="295" spans="1:16" ht="14.25">
      <c r="A295" s="17">
        <v>42898.497627314813</v>
      </c>
      <c r="B295" t="s">
        <v>2876</v>
      </c>
      <c r="C295" t="s">
        <v>2732</v>
      </c>
      <c r="D295" t="s">
        <v>2733</v>
      </c>
      <c r="F295" t="s">
        <v>2877</v>
      </c>
      <c r="G295" s="15">
        <v>877</v>
      </c>
      <c r="H295" t="s">
        <v>1909</v>
      </c>
      <c r="I295" t="s">
        <v>1189</v>
      </c>
      <c r="J295" t="s">
        <v>1914</v>
      </c>
      <c r="K295" t="s">
        <v>1915</v>
      </c>
      <c r="L295" t="s">
        <v>1911</v>
      </c>
      <c r="M295" t="s">
        <v>2878</v>
      </c>
      <c r="N295" t="e">
        <f>VLOOKUP(B295,HIS退!B:F,5,FALSE)</f>
        <v>#N/A</v>
      </c>
      <c r="P295" s="38">
        <f>VLOOKUP(F295,支付宝退!L:N,3,FALSE)</f>
        <v>-877</v>
      </c>
    </row>
    <row r="296" spans="1:16" ht="14.25">
      <c r="A296" s="17">
        <v>42898.508784722224</v>
      </c>
      <c r="B296" t="s">
        <v>2879</v>
      </c>
      <c r="C296" t="s">
        <v>2735</v>
      </c>
      <c r="D296" t="s">
        <v>2736</v>
      </c>
      <c r="F296" t="s">
        <v>2880</v>
      </c>
      <c r="G296" s="15">
        <v>20</v>
      </c>
      <c r="H296" t="s">
        <v>1935</v>
      </c>
      <c r="I296" t="s">
        <v>1189</v>
      </c>
      <c r="J296" t="s">
        <v>1914</v>
      </c>
      <c r="K296" t="s">
        <v>1915</v>
      </c>
      <c r="L296" t="s">
        <v>1911</v>
      </c>
      <c r="M296" t="s">
        <v>2881</v>
      </c>
      <c r="N296" t="e">
        <f>VLOOKUP(B296,HIS退!B:F,5,FALSE)</f>
        <v>#N/A</v>
      </c>
      <c r="P296" s="38">
        <f>VLOOKUP(F296,支付宝退!L:N,3,FALSE)</f>
        <v>-20</v>
      </c>
    </row>
    <row r="297" spans="1:16" ht="14.25">
      <c r="A297" s="17">
        <v>42898.521145833336</v>
      </c>
      <c r="B297" t="s">
        <v>2882</v>
      </c>
      <c r="C297" t="s">
        <v>2738</v>
      </c>
      <c r="D297" t="s">
        <v>2739</v>
      </c>
      <c r="F297" t="s">
        <v>2883</v>
      </c>
      <c r="G297" s="15">
        <v>174</v>
      </c>
      <c r="H297" t="s">
        <v>1935</v>
      </c>
      <c r="I297" t="s">
        <v>1189</v>
      </c>
      <c r="J297" t="s">
        <v>1914</v>
      </c>
      <c r="K297" t="s">
        <v>1915</v>
      </c>
      <c r="L297" t="s">
        <v>1911</v>
      </c>
      <c r="M297" t="s">
        <v>2884</v>
      </c>
      <c r="N297" t="e">
        <f>VLOOKUP(B297,HIS退!B:F,5,FALSE)</f>
        <v>#N/A</v>
      </c>
      <c r="P297" s="38">
        <f>VLOOKUP(F297,支付宝退!L:N,3,FALSE)</f>
        <v>-174</v>
      </c>
    </row>
    <row r="298" spans="1:16" ht="14.25">
      <c r="A298" s="17">
        <v>42898.522175925929</v>
      </c>
      <c r="B298" t="s">
        <v>2885</v>
      </c>
      <c r="C298" t="s">
        <v>2741</v>
      </c>
      <c r="D298" t="s">
        <v>2742</v>
      </c>
      <c r="F298" t="s">
        <v>2886</v>
      </c>
      <c r="G298" s="15">
        <v>1259</v>
      </c>
      <c r="H298" t="s">
        <v>1909</v>
      </c>
      <c r="I298" t="s">
        <v>1189</v>
      </c>
      <c r="J298" t="s">
        <v>1914</v>
      </c>
      <c r="K298" t="s">
        <v>1915</v>
      </c>
      <c r="L298" t="s">
        <v>1911</v>
      </c>
      <c r="M298" t="s">
        <v>2887</v>
      </c>
      <c r="N298" t="e">
        <f>VLOOKUP(B298,HIS退!B:F,5,FALSE)</f>
        <v>#N/A</v>
      </c>
      <c r="P298" s="38">
        <f>VLOOKUP(F298,支付宝退!L:N,3,FALSE)</f>
        <v>-1259</v>
      </c>
    </row>
    <row r="299" spans="1:16" ht="14.25">
      <c r="A299" s="17">
        <v>42898.538124999999</v>
      </c>
      <c r="B299" t="s">
        <v>2888</v>
      </c>
      <c r="C299" t="s">
        <v>2744</v>
      </c>
      <c r="D299" t="s">
        <v>2745</v>
      </c>
      <c r="F299" t="s">
        <v>2889</v>
      </c>
      <c r="G299" s="15">
        <v>1950</v>
      </c>
      <c r="H299" t="s">
        <v>1935</v>
      </c>
      <c r="I299" t="s">
        <v>1189</v>
      </c>
      <c r="J299" t="s">
        <v>1914</v>
      </c>
      <c r="K299" t="s">
        <v>1915</v>
      </c>
      <c r="L299" t="s">
        <v>1911</v>
      </c>
      <c r="M299" t="s">
        <v>2890</v>
      </c>
      <c r="N299" t="e">
        <f>VLOOKUP(B299,HIS退!B:F,5,FALSE)</f>
        <v>#N/A</v>
      </c>
      <c r="P299" s="38">
        <f>VLOOKUP(F299,支付宝退!L:N,3,FALSE)</f>
        <v>-1950</v>
      </c>
    </row>
    <row r="300" spans="1:16" ht="14.25">
      <c r="A300" s="17">
        <v>42898.543738425928</v>
      </c>
      <c r="B300" t="s">
        <v>2891</v>
      </c>
      <c r="C300" t="s">
        <v>2747</v>
      </c>
      <c r="D300" t="s">
        <v>2748</v>
      </c>
      <c r="F300" t="s">
        <v>2892</v>
      </c>
      <c r="G300" s="15">
        <v>74</v>
      </c>
      <c r="H300" t="s">
        <v>1935</v>
      </c>
      <c r="I300" t="s">
        <v>1189</v>
      </c>
      <c r="J300" t="s">
        <v>1914</v>
      </c>
      <c r="K300" t="s">
        <v>1915</v>
      </c>
      <c r="L300" t="s">
        <v>1911</v>
      </c>
      <c r="M300" t="s">
        <v>2893</v>
      </c>
      <c r="N300" t="e">
        <f>VLOOKUP(B300,HIS退!B:F,5,FALSE)</f>
        <v>#N/A</v>
      </c>
      <c r="P300" s="38">
        <f>VLOOKUP(F300,支付宝退!L:N,3,FALSE)</f>
        <v>-74</v>
      </c>
    </row>
    <row r="301" spans="1:16" ht="14.25">
      <c r="A301" s="17">
        <v>42898.593425925923</v>
      </c>
      <c r="B301" t="s">
        <v>2894</v>
      </c>
      <c r="C301" t="s">
        <v>2750</v>
      </c>
      <c r="D301" t="s">
        <v>2751</v>
      </c>
      <c r="F301" t="s">
        <v>2895</v>
      </c>
      <c r="G301" s="15">
        <v>200</v>
      </c>
      <c r="H301" t="s">
        <v>1935</v>
      </c>
      <c r="I301" t="s">
        <v>1189</v>
      </c>
      <c r="J301" t="s">
        <v>1914</v>
      </c>
      <c r="K301" t="s">
        <v>1915</v>
      </c>
      <c r="L301" t="s">
        <v>1911</v>
      </c>
      <c r="M301" t="s">
        <v>2896</v>
      </c>
      <c r="N301" t="e">
        <f>VLOOKUP(B301,HIS退!B:F,5,FALSE)</f>
        <v>#N/A</v>
      </c>
      <c r="P301" s="38">
        <f>VLOOKUP(F301,支付宝退!L:N,3,FALSE)</f>
        <v>-200</v>
      </c>
    </row>
    <row r="302" spans="1:16" ht="14.25">
      <c r="A302" s="17">
        <v>42898.595034722224</v>
      </c>
      <c r="B302" t="s">
        <v>2897</v>
      </c>
      <c r="C302" t="s">
        <v>2753</v>
      </c>
      <c r="D302" t="s">
        <v>2754</v>
      </c>
      <c r="F302" t="s">
        <v>2898</v>
      </c>
      <c r="G302" s="15">
        <v>1000</v>
      </c>
      <c r="H302" t="s">
        <v>1909</v>
      </c>
      <c r="I302" t="s">
        <v>1189</v>
      </c>
      <c r="J302" t="s">
        <v>1914</v>
      </c>
      <c r="K302" t="s">
        <v>1915</v>
      </c>
      <c r="L302" t="s">
        <v>1911</v>
      </c>
      <c r="M302" t="s">
        <v>2899</v>
      </c>
      <c r="N302" t="e">
        <f>VLOOKUP(B302,HIS退!B:F,5,FALSE)</f>
        <v>#N/A</v>
      </c>
      <c r="P302" s="38">
        <f>VLOOKUP(F302,支付宝退!L:N,3,FALSE)</f>
        <v>-1000</v>
      </c>
    </row>
    <row r="303" spans="1:16" ht="14.25">
      <c r="A303" s="17">
        <v>42898.620451388888</v>
      </c>
      <c r="B303" t="s">
        <v>2900</v>
      </c>
      <c r="C303" t="s">
        <v>2756</v>
      </c>
      <c r="D303" t="s">
        <v>2757</v>
      </c>
      <c r="F303" t="s">
        <v>2901</v>
      </c>
      <c r="G303" s="15">
        <v>1441</v>
      </c>
      <c r="H303" t="s">
        <v>1935</v>
      </c>
      <c r="I303" t="s">
        <v>1189</v>
      </c>
      <c r="J303" t="s">
        <v>1914</v>
      </c>
      <c r="K303" t="s">
        <v>1915</v>
      </c>
      <c r="L303" t="s">
        <v>1911</v>
      </c>
      <c r="M303" t="s">
        <v>2902</v>
      </c>
      <c r="N303" t="e">
        <f>VLOOKUP(B303,HIS退!B:F,5,FALSE)</f>
        <v>#N/A</v>
      </c>
      <c r="P303" s="38">
        <f>VLOOKUP(F303,支付宝退!L:N,3,FALSE)</f>
        <v>-1441</v>
      </c>
    </row>
    <row r="304" spans="1:16" ht="14.25">
      <c r="A304" s="17">
        <v>42898.63380787037</v>
      </c>
      <c r="B304" t="s">
        <v>2903</v>
      </c>
      <c r="C304" t="s">
        <v>2759</v>
      </c>
      <c r="D304" t="s">
        <v>2760</v>
      </c>
      <c r="F304" t="s">
        <v>2904</v>
      </c>
      <c r="G304" s="15">
        <v>392</v>
      </c>
      <c r="H304" t="s">
        <v>1935</v>
      </c>
      <c r="I304" t="s">
        <v>1189</v>
      </c>
      <c r="J304" t="s">
        <v>1914</v>
      </c>
      <c r="K304" t="s">
        <v>1915</v>
      </c>
      <c r="L304" t="s">
        <v>1911</v>
      </c>
      <c r="M304" t="s">
        <v>2905</v>
      </c>
      <c r="N304" t="e">
        <f>VLOOKUP(B304,HIS退!B:F,5,FALSE)</f>
        <v>#N/A</v>
      </c>
      <c r="P304" s="38">
        <f>VLOOKUP(F304,支付宝退!L:N,3,FALSE)</f>
        <v>-392</v>
      </c>
    </row>
    <row r="305" spans="1:16" ht="14.25">
      <c r="A305" s="17">
        <v>42898.650312500002</v>
      </c>
      <c r="B305" t="s">
        <v>2906</v>
      </c>
      <c r="C305" t="s">
        <v>2762</v>
      </c>
      <c r="D305" t="s">
        <v>2763</v>
      </c>
      <c r="F305" t="s">
        <v>2907</v>
      </c>
      <c r="G305" s="15">
        <v>112</v>
      </c>
      <c r="H305" t="s">
        <v>1935</v>
      </c>
      <c r="I305" t="s">
        <v>1189</v>
      </c>
      <c r="J305" t="s">
        <v>1914</v>
      </c>
      <c r="K305" t="s">
        <v>1915</v>
      </c>
      <c r="L305" t="s">
        <v>1911</v>
      </c>
      <c r="M305" t="s">
        <v>2908</v>
      </c>
      <c r="N305" t="e">
        <f>VLOOKUP(B305,HIS退!B:F,5,FALSE)</f>
        <v>#N/A</v>
      </c>
      <c r="P305" s="38">
        <f>VLOOKUP(F305,支付宝退!L:N,3,FALSE)</f>
        <v>-112</v>
      </c>
    </row>
    <row r="306" spans="1:16" ht="14.25">
      <c r="A306" s="17">
        <v>42898.65351851852</v>
      </c>
      <c r="B306" t="s">
        <v>2909</v>
      </c>
      <c r="C306" t="s">
        <v>2765</v>
      </c>
      <c r="D306" t="s">
        <v>2766</v>
      </c>
      <c r="F306" t="s">
        <v>2910</v>
      </c>
      <c r="G306" s="15">
        <v>192</v>
      </c>
      <c r="H306" t="s">
        <v>1935</v>
      </c>
      <c r="I306" t="s">
        <v>1189</v>
      </c>
      <c r="J306" t="s">
        <v>1914</v>
      </c>
      <c r="K306" t="s">
        <v>1915</v>
      </c>
      <c r="L306" t="s">
        <v>1911</v>
      </c>
      <c r="M306" t="s">
        <v>2911</v>
      </c>
      <c r="N306" t="e">
        <f>VLOOKUP(B306,HIS退!B:F,5,FALSE)</f>
        <v>#N/A</v>
      </c>
      <c r="P306" s="38">
        <f>VLOOKUP(F306,支付宝退!L:N,3,FALSE)</f>
        <v>-192</v>
      </c>
    </row>
    <row r="307" spans="1:16" ht="14.25">
      <c r="A307" s="17">
        <v>42898.655856481484</v>
      </c>
      <c r="B307" t="s">
        <v>2912</v>
      </c>
      <c r="C307" t="s">
        <v>2768</v>
      </c>
      <c r="D307" t="s">
        <v>2769</v>
      </c>
      <c r="F307" t="s">
        <v>2913</v>
      </c>
      <c r="G307" s="15">
        <v>300</v>
      </c>
      <c r="H307" t="s">
        <v>1909</v>
      </c>
      <c r="I307" t="s">
        <v>1189</v>
      </c>
      <c r="J307" t="s">
        <v>1914</v>
      </c>
      <c r="K307" t="s">
        <v>1915</v>
      </c>
      <c r="L307" t="s">
        <v>1911</v>
      </c>
      <c r="M307" t="s">
        <v>2914</v>
      </c>
      <c r="N307" t="e">
        <f>VLOOKUP(B307,HIS退!B:F,5,FALSE)</f>
        <v>#N/A</v>
      </c>
      <c r="P307" s="38">
        <f>VLOOKUP(F307,支付宝退!L:N,3,FALSE)</f>
        <v>-300</v>
      </c>
    </row>
    <row r="308" spans="1:16" ht="14.25">
      <c r="A308" s="17">
        <v>42898.659409722219</v>
      </c>
      <c r="B308" t="s">
        <v>2915</v>
      </c>
      <c r="C308" t="s">
        <v>2771</v>
      </c>
      <c r="D308" t="s">
        <v>2772</v>
      </c>
      <c r="F308" t="s">
        <v>2916</v>
      </c>
      <c r="G308" s="15">
        <v>72</v>
      </c>
      <c r="H308" t="s">
        <v>1935</v>
      </c>
      <c r="I308" t="s">
        <v>1189</v>
      </c>
      <c r="J308" t="s">
        <v>1914</v>
      </c>
      <c r="K308" t="s">
        <v>1915</v>
      </c>
      <c r="L308" t="s">
        <v>1911</v>
      </c>
      <c r="M308" t="s">
        <v>2917</v>
      </c>
      <c r="N308" t="e">
        <f>VLOOKUP(B308,HIS退!B:F,5,FALSE)</f>
        <v>#N/A</v>
      </c>
      <c r="P308" s="38">
        <f>VLOOKUP(F308,支付宝退!L:N,3,FALSE)</f>
        <v>-72</v>
      </c>
    </row>
    <row r="309" spans="1:16" ht="14.25">
      <c r="A309" s="17">
        <v>42898.659594907411</v>
      </c>
      <c r="B309" t="s">
        <v>2918</v>
      </c>
      <c r="C309" t="s">
        <v>2774</v>
      </c>
      <c r="D309" t="s">
        <v>2775</v>
      </c>
      <c r="F309" t="s">
        <v>2919</v>
      </c>
      <c r="G309" s="15">
        <v>9880</v>
      </c>
      <c r="H309" t="s">
        <v>1935</v>
      </c>
      <c r="I309" t="s">
        <v>1189</v>
      </c>
      <c r="J309" t="s">
        <v>1914</v>
      </c>
      <c r="K309" t="s">
        <v>1915</v>
      </c>
      <c r="L309" t="s">
        <v>1911</v>
      </c>
      <c r="M309" t="s">
        <v>2920</v>
      </c>
      <c r="N309" t="e">
        <f>VLOOKUP(B309,HIS退!B:F,5,FALSE)</f>
        <v>#N/A</v>
      </c>
      <c r="P309" s="38">
        <f>VLOOKUP(F309,支付宝退!L:N,3,FALSE)</f>
        <v>-9880</v>
      </c>
    </row>
    <row r="310" spans="1:16" ht="14.25">
      <c r="A310" s="17">
        <v>42898.670162037037</v>
      </c>
      <c r="B310" t="s">
        <v>2921</v>
      </c>
      <c r="C310" t="s">
        <v>2777</v>
      </c>
      <c r="D310" t="s">
        <v>2778</v>
      </c>
      <c r="F310" t="s">
        <v>2922</v>
      </c>
      <c r="G310" s="15">
        <v>64</v>
      </c>
      <c r="H310" t="s">
        <v>1909</v>
      </c>
      <c r="I310" t="s">
        <v>1189</v>
      </c>
      <c r="J310" t="s">
        <v>1914</v>
      </c>
      <c r="K310" t="s">
        <v>1915</v>
      </c>
      <c r="L310" t="s">
        <v>1911</v>
      </c>
      <c r="M310" t="s">
        <v>2923</v>
      </c>
      <c r="N310" t="e">
        <f>VLOOKUP(B310,HIS退!B:F,5,FALSE)</f>
        <v>#N/A</v>
      </c>
      <c r="P310" s="38">
        <f>VLOOKUP(F310,支付宝退!L:N,3,FALSE)</f>
        <v>-64</v>
      </c>
    </row>
    <row r="311" spans="1:16" ht="14.25" hidden="1">
      <c r="A311" s="17">
        <v>42898.679837962962</v>
      </c>
      <c r="B311" t="s">
        <v>2924</v>
      </c>
      <c r="C311" t="s">
        <v>2925</v>
      </c>
      <c r="D311" t="s">
        <v>2926</v>
      </c>
      <c r="F311" t="s">
        <v>2927</v>
      </c>
      <c r="G311" s="15">
        <v>11</v>
      </c>
      <c r="H311" t="s">
        <v>1935</v>
      </c>
      <c r="I311" t="s">
        <v>1189</v>
      </c>
      <c r="J311" t="s">
        <v>1920</v>
      </c>
      <c r="K311" t="s">
        <v>1920</v>
      </c>
      <c r="L311" t="s">
        <v>1911</v>
      </c>
      <c r="M311" t="s">
        <v>2928</v>
      </c>
    </row>
    <row r="312" spans="1:16" ht="14.25" hidden="1">
      <c r="A312" s="17">
        <v>42898.679976851854</v>
      </c>
      <c r="B312" t="s">
        <v>2924</v>
      </c>
      <c r="C312" t="s">
        <v>2925</v>
      </c>
      <c r="D312" t="s">
        <v>2926</v>
      </c>
      <c r="F312" t="s">
        <v>2929</v>
      </c>
      <c r="G312" s="15">
        <v>11</v>
      </c>
      <c r="H312" t="s">
        <v>1935</v>
      </c>
      <c r="I312" t="s">
        <v>1189</v>
      </c>
      <c r="J312" t="s">
        <v>1920</v>
      </c>
      <c r="K312" t="s">
        <v>1920</v>
      </c>
      <c r="L312" t="s">
        <v>1911</v>
      </c>
      <c r="M312" t="s">
        <v>2930</v>
      </c>
    </row>
    <row r="313" spans="1:16" ht="14.25" hidden="1">
      <c r="A313" s="17">
        <v>42898.680312500001</v>
      </c>
      <c r="B313" t="s">
        <v>2924</v>
      </c>
      <c r="C313" t="s">
        <v>2925</v>
      </c>
      <c r="D313" t="s">
        <v>2926</v>
      </c>
      <c r="F313" t="s">
        <v>2931</v>
      </c>
      <c r="G313" s="15">
        <v>11</v>
      </c>
      <c r="H313" t="s">
        <v>1935</v>
      </c>
      <c r="I313" t="s">
        <v>1189</v>
      </c>
      <c r="J313" t="s">
        <v>1920</v>
      </c>
      <c r="K313" t="s">
        <v>1920</v>
      </c>
      <c r="L313" t="s">
        <v>1911</v>
      </c>
      <c r="M313" t="s">
        <v>2932</v>
      </c>
    </row>
    <row r="314" spans="1:16" ht="14.25" hidden="1">
      <c r="A314" s="17">
        <v>42898.681712962964</v>
      </c>
      <c r="B314" t="s">
        <v>2924</v>
      </c>
      <c r="C314" t="s">
        <v>2925</v>
      </c>
      <c r="D314" t="s">
        <v>2926</v>
      </c>
      <c r="F314" t="s">
        <v>2933</v>
      </c>
      <c r="G314" s="15">
        <v>11</v>
      </c>
      <c r="H314" t="s">
        <v>1935</v>
      </c>
      <c r="I314" t="s">
        <v>1189</v>
      </c>
      <c r="J314" t="s">
        <v>1920</v>
      </c>
      <c r="K314" t="s">
        <v>1920</v>
      </c>
      <c r="L314" t="s">
        <v>1911</v>
      </c>
      <c r="M314" t="s">
        <v>2934</v>
      </c>
    </row>
    <row r="315" spans="1:16" ht="14.25" hidden="1">
      <c r="A315" s="17">
        <v>42898.681898148148</v>
      </c>
      <c r="B315" t="s">
        <v>2924</v>
      </c>
      <c r="C315" t="s">
        <v>2925</v>
      </c>
      <c r="D315" t="s">
        <v>2926</v>
      </c>
      <c r="F315" t="s">
        <v>2935</v>
      </c>
      <c r="G315" s="15">
        <v>11</v>
      </c>
      <c r="H315" t="s">
        <v>1935</v>
      </c>
      <c r="I315" t="s">
        <v>1189</v>
      </c>
      <c r="J315" t="s">
        <v>1920</v>
      </c>
      <c r="K315" t="s">
        <v>1920</v>
      </c>
      <c r="L315" t="s">
        <v>1911</v>
      </c>
      <c r="M315" t="s">
        <v>2936</v>
      </c>
    </row>
    <row r="316" spans="1:16" ht="14.25" hidden="1">
      <c r="A316" s="17">
        <v>42898.685914351852</v>
      </c>
      <c r="B316" t="s">
        <v>2937</v>
      </c>
      <c r="C316" t="s">
        <v>2938</v>
      </c>
      <c r="D316" t="s">
        <v>2939</v>
      </c>
      <c r="F316" t="s">
        <v>2940</v>
      </c>
      <c r="G316" s="15">
        <v>20</v>
      </c>
      <c r="H316" t="s">
        <v>1909</v>
      </c>
      <c r="I316" t="s">
        <v>1189</v>
      </c>
      <c r="J316" t="s">
        <v>1920</v>
      </c>
      <c r="K316" t="s">
        <v>1920</v>
      </c>
      <c r="L316" t="s">
        <v>1911</v>
      </c>
      <c r="M316" t="s">
        <v>2941</v>
      </c>
    </row>
    <row r="317" spans="1:16" ht="14.25" hidden="1">
      <c r="A317" s="17">
        <v>42898.686099537037</v>
      </c>
      <c r="B317" t="s">
        <v>2937</v>
      </c>
      <c r="C317" t="s">
        <v>2938</v>
      </c>
      <c r="D317" t="s">
        <v>2939</v>
      </c>
      <c r="F317" t="s">
        <v>2942</v>
      </c>
      <c r="G317" s="15">
        <v>20</v>
      </c>
      <c r="H317" t="s">
        <v>1909</v>
      </c>
      <c r="I317" t="s">
        <v>1189</v>
      </c>
      <c r="J317" t="s">
        <v>1920</v>
      </c>
      <c r="K317" t="s">
        <v>1920</v>
      </c>
      <c r="L317" t="s">
        <v>1911</v>
      </c>
      <c r="M317" t="s">
        <v>2943</v>
      </c>
    </row>
    <row r="318" spans="1:16" ht="14.25" hidden="1">
      <c r="A318" s="17">
        <v>42898.688958333332</v>
      </c>
      <c r="B318" t="s">
        <v>2937</v>
      </c>
      <c r="C318" t="s">
        <v>2938</v>
      </c>
      <c r="D318" t="s">
        <v>2939</v>
      </c>
      <c r="F318" t="s">
        <v>2944</v>
      </c>
      <c r="G318" s="15">
        <v>20</v>
      </c>
      <c r="H318" t="s">
        <v>1909</v>
      </c>
      <c r="I318" t="s">
        <v>1189</v>
      </c>
      <c r="J318" t="s">
        <v>1920</v>
      </c>
      <c r="K318" t="s">
        <v>1920</v>
      </c>
      <c r="L318" t="s">
        <v>1911</v>
      </c>
      <c r="M318" t="s">
        <v>2945</v>
      </c>
    </row>
    <row r="319" spans="1:16" ht="14.25">
      <c r="A319" s="17">
        <v>42898.691145833334</v>
      </c>
      <c r="B319" t="s">
        <v>2946</v>
      </c>
      <c r="C319" t="s">
        <v>2780</v>
      </c>
      <c r="D319" t="s">
        <v>2781</v>
      </c>
      <c r="F319" t="s">
        <v>2947</v>
      </c>
      <c r="G319" s="15">
        <v>16</v>
      </c>
      <c r="H319" t="s">
        <v>1909</v>
      </c>
      <c r="I319" t="s">
        <v>1189</v>
      </c>
      <c r="J319" t="s">
        <v>1914</v>
      </c>
      <c r="K319" t="s">
        <v>1915</v>
      </c>
      <c r="L319" t="s">
        <v>1911</v>
      </c>
      <c r="M319" t="s">
        <v>2948</v>
      </c>
      <c r="N319" t="e">
        <f>VLOOKUP(B319,HIS退!B:F,5,FALSE)</f>
        <v>#N/A</v>
      </c>
      <c r="P319" s="38">
        <f>VLOOKUP(F319,支付宝退!L:N,3,FALSE)</f>
        <v>-16</v>
      </c>
    </row>
    <row r="320" spans="1:16" ht="14.25">
      <c r="A320" s="17">
        <v>42898.71261574074</v>
      </c>
      <c r="B320" t="s">
        <v>2949</v>
      </c>
      <c r="C320" t="s">
        <v>2783</v>
      </c>
      <c r="D320" t="s">
        <v>2784</v>
      </c>
      <c r="F320" t="s">
        <v>2950</v>
      </c>
      <c r="G320" s="15">
        <v>64</v>
      </c>
      <c r="H320" t="s">
        <v>1935</v>
      </c>
      <c r="I320" t="s">
        <v>1189</v>
      </c>
      <c r="J320" t="s">
        <v>1914</v>
      </c>
      <c r="K320" t="s">
        <v>1915</v>
      </c>
      <c r="L320" t="s">
        <v>1911</v>
      </c>
      <c r="M320" t="s">
        <v>2951</v>
      </c>
      <c r="N320" t="e">
        <f>VLOOKUP(B320,HIS退!B:F,5,FALSE)</f>
        <v>#N/A</v>
      </c>
      <c r="P320" s="38">
        <f>VLOOKUP(F320,支付宝退!L:N,3,FALSE)</f>
        <v>-64</v>
      </c>
    </row>
    <row r="321" spans="1:16" ht="14.25">
      <c r="A321" s="17">
        <v>42898.720578703702</v>
      </c>
      <c r="B321" t="s">
        <v>2952</v>
      </c>
      <c r="C321" t="s">
        <v>2786</v>
      </c>
      <c r="D321" t="s">
        <v>2787</v>
      </c>
      <c r="F321" t="s">
        <v>2953</v>
      </c>
      <c r="G321" s="15">
        <v>423</v>
      </c>
      <c r="H321" t="s">
        <v>1935</v>
      </c>
      <c r="I321" t="s">
        <v>1189</v>
      </c>
      <c r="J321" t="s">
        <v>1914</v>
      </c>
      <c r="K321" t="s">
        <v>1915</v>
      </c>
      <c r="L321" t="s">
        <v>1911</v>
      </c>
      <c r="M321" t="s">
        <v>2954</v>
      </c>
      <c r="N321" t="e">
        <f>VLOOKUP(B321,HIS退!B:F,5,FALSE)</f>
        <v>#N/A</v>
      </c>
      <c r="P321" s="38">
        <f>VLOOKUP(F321,支付宝退!L:N,3,FALSE)</f>
        <v>-423</v>
      </c>
    </row>
    <row r="322" spans="1:16" ht="14.25">
      <c r="A322" s="17">
        <v>42898.733576388891</v>
      </c>
      <c r="B322" t="s">
        <v>2955</v>
      </c>
      <c r="C322" t="s">
        <v>1491</v>
      </c>
      <c r="D322" t="s">
        <v>1489</v>
      </c>
      <c r="F322" t="s">
        <v>2956</v>
      </c>
      <c r="G322" s="15">
        <v>207</v>
      </c>
      <c r="H322" t="s">
        <v>1909</v>
      </c>
      <c r="I322" t="s">
        <v>1189</v>
      </c>
      <c r="J322" t="s">
        <v>1914</v>
      </c>
      <c r="K322" t="s">
        <v>1915</v>
      </c>
      <c r="L322" t="s">
        <v>1911</v>
      </c>
      <c r="M322" t="s">
        <v>2957</v>
      </c>
      <c r="N322" t="e">
        <f>VLOOKUP(B322,HIS退!B:F,5,FALSE)</f>
        <v>#N/A</v>
      </c>
      <c r="P322" s="38">
        <f>VLOOKUP(F322,支付宝退!L:N,3,FALSE)</f>
        <v>-207</v>
      </c>
    </row>
    <row r="323" spans="1:16" ht="14.25">
      <c r="A323" s="17">
        <v>42898.734305555554</v>
      </c>
      <c r="B323" t="s">
        <v>2958</v>
      </c>
      <c r="C323" t="s">
        <v>2789</v>
      </c>
      <c r="D323" t="s">
        <v>1489</v>
      </c>
      <c r="F323" t="s">
        <v>2959</v>
      </c>
      <c r="G323" s="15">
        <v>177</v>
      </c>
      <c r="H323" t="s">
        <v>1909</v>
      </c>
      <c r="I323" t="s">
        <v>1189</v>
      </c>
      <c r="J323" t="s">
        <v>1914</v>
      </c>
      <c r="K323" t="s">
        <v>1915</v>
      </c>
      <c r="L323" t="s">
        <v>1911</v>
      </c>
      <c r="M323" t="s">
        <v>2960</v>
      </c>
      <c r="N323" t="e">
        <f>VLOOKUP(B323,HIS退!B:F,5,FALSE)</f>
        <v>#N/A</v>
      </c>
      <c r="P323" s="38">
        <f>VLOOKUP(F323,支付宝退!L:N,3,FALSE)</f>
        <v>-177</v>
      </c>
    </row>
    <row r="324" spans="1:16" ht="14.25">
      <c r="A324" s="17">
        <v>42898.738842592589</v>
      </c>
      <c r="B324" t="s">
        <v>2961</v>
      </c>
      <c r="C324" t="s">
        <v>2790</v>
      </c>
      <c r="D324" t="s">
        <v>2791</v>
      </c>
      <c r="F324" t="s">
        <v>2962</v>
      </c>
      <c r="G324" s="15">
        <v>301</v>
      </c>
      <c r="H324" t="s">
        <v>1909</v>
      </c>
      <c r="I324" t="s">
        <v>1189</v>
      </c>
      <c r="J324" t="s">
        <v>1914</v>
      </c>
      <c r="K324" t="s">
        <v>1915</v>
      </c>
      <c r="L324" t="s">
        <v>1911</v>
      </c>
      <c r="M324" t="s">
        <v>2963</v>
      </c>
      <c r="N324" t="e">
        <f>VLOOKUP(B324,HIS退!B:F,5,FALSE)</f>
        <v>#N/A</v>
      </c>
      <c r="P324" s="38">
        <f>VLOOKUP(F324,支付宝退!L:N,3,FALSE)</f>
        <v>-301</v>
      </c>
    </row>
    <row r="325" spans="1:16" ht="14.25">
      <c r="A325" s="17">
        <v>42898.739189814813</v>
      </c>
      <c r="B325" t="s">
        <v>2964</v>
      </c>
      <c r="C325" t="s">
        <v>2793</v>
      </c>
      <c r="D325" t="s">
        <v>2794</v>
      </c>
      <c r="F325" t="s">
        <v>2965</v>
      </c>
      <c r="G325" s="15">
        <v>424</v>
      </c>
      <c r="H325" t="s">
        <v>1909</v>
      </c>
      <c r="I325" t="s">
        <v>1189</v>
      </c>
      <c r="J325" t="s">
        <v>1914</v>
      </c>
      <c r="K325" t="s">
        <v>1915</v>
      </c>
      <c r="L325" t="s">
        <v>1911</v>
      </c>
      <c r="M325" t="s">
        <v>2966</v>
      </c>
      <c r="N325" t="e">
        <f>VLOOKUP(B325,HIS退!B:F,5,FALSE)</f>
        <v>#N/A</v>
      </c>
      <c r="P325" s="38">
        <f>VLOOKUP(F325,支付宝退!L:N,3,FALSE)</f>
        <v>-424</v>
      </c>
    </row>
    <row r="326" spans="1:16" ht="14.25">
      <c r="A326" s="17">
        <v>42898.739479166667</v>
      </c>
      <c r="B326" t="s">
        <v>2967</v>
      </c>
      <c r="C326" t="s">
        <v>2797</v>
      </c>
      <c r="D326" t="s">
        <v>2798</v>
      </c>
      <c r="F326" t="s">
        <v>2968</v>
      </c>
      <c r="G326" s="15">
        <v>96</v>
      </c>
      <c r="H326" t="s">
        <v>1909</v>
      </c>
      <c r="I326" t="s">
        <v>1189</v>
      </c>
      <c r="J326" t="s">
        <v>1914</v>
      </c>
      <c r="K326" t="s">
        <v>1915</v>
      </c>
      <c r="L326" t="s">
        <v>1911</v>
      </c>
      <c r="M326" t="s">
        <v>2969</v>
      </c>
      <c r="N326" t="e">
        <f>VLOOKUP(B326,HIS退!B:F,5,FALSE)</f>
        <v>#N/A</v>
      </c>
      <c r="P326" s="38">
        <f>VLOOKUP(F326,支付宝退!L:N,3,FALSE)</f>
        <v>-96</v>
      </c>
    </row>
    <row r="327" spans="1:16" ht="14.25">
      <c r="A327" s="17">
        <v>42898.742245370369</v>
      </c>
      <c r="B327" t="s">
        <v>2970</v>
      </c>
      <c r="C327" t="s">
        <v>2800</v>
      </c>
      <c r="D327" t="s">
        <v>2801</v>
      </c>
      <c r="F327" t="s">
        <v>2971</v>
      </c>
      <c r="G327" s="15">
        <v>75</v>
      </c>
      <c r="H327" t="s">
        <v>1909</v>
      </c>
      <c r="I327" t="s">
        <v>1189</v>
      </c>
      <c r="J327" t="s">
        <v>1914</v>
      </c>
      <c r="K327" t="s">
        <v>1915</v>
      </c>
      <c r="L327" t="s">
        <v>1911</v>
      </c>
      <c r="M327" t="s">
        <v>2972</v>
      </c>
      <c r="N327" t="e">
        <f>VLOOKUP(B327,HIS退!B:F,5,FALSE)</f>
        <v>#N/A</v>
      </c>
      <c r="P327" s="38">
        <f>VLOOKUP(F327,支付宝退!L:N,3,FALSE)</f>
        <v>-75</v>
      </c>
    </row>
    <row r="328" spans="1:16" ht="14.25" hidden="1">
      <c r="A328" s="17">
        <v>42898.743888888886</v>
      </c>
      <c r="B328" t="s">
        <v>2973</v>
      </c>
      <c r="C328" t="s">
        <v>2974</v>
      </c>
      <c r="D328" t="s">
        <v>2975</v>
      </c>
      <c r="F328" t="s">
        <v>2976</v>
      </c>
      <c r="G328" s="15">
        <v>9000</v>
      </c>
      <c r="H328" t="s">
        <v>1909</v>
      </c>
      <c r="I328" t="s">
        <v>1189</v>
      </c>
      <c r="J328" t="s">
        <v>1920</v>
      </c>
      <c r="K328" t="s">
        <v>1920</v>
      </c>
      <c r="L328" t="s">
        <v>1911</v>
      </c>
      <c r="M328" t="s">
        <v>2977</v>
      </c>
    </row>
    <row r="329" spans="1:16" ht="14.25" hidden="1">
      <c r="A329" s="17">
        <v>42898.74428240741</v>
      </c>
      <c r="B329" t="s">
        <v>2973</v>
      </c>
      <c r="C329" t="s">
        <v>2974</v>
      </c>
      <c r="D329" t="s">
        <v>2975</v>
      </c>
      <c r="F329" t="s">
        <v>2978</v>
      </c>
      <c r="G329" s="15">
        <v>9000</v>
      </c>
      <c r="H329" t="s">
        <v>1909</v>
      </c>
      <c r="I329" t="s">
        <v>1189</v>
      </c>
      <c r="J329" t="s">
        <v>1920</v>
      </c>
      <c r="K329" t="s">
        <v>1920</v>
      </c>
      <c r="L329" t="s">
        <v>1911</v>
      </c>
      <c r="M329" t="s">
        <v>2979</v>
      </c>
    </row>
    <row r="330" spans="1:16" ht="14.25" hidden="1">
      <c r="A330" s="17">
        <v>42898.745717592596</v>
      </c>
      <c r="B330" t="s">
        <v>2973</v>
      </c>
      <c r="C330" t="s">
        <v>2974</v>
      </c>
      <c r="D330" t="s">
        <v>2975</v>
      </c>
      <c r="F330" t="s">
        <v>2980</v>
      </c>
      <c r="G330" s="15">
        <v>9000</v>
      </c>
      <c r="H330" t="s">
        <v>1909</v>
      </c>
      <c r="I330" t="s">
        <v>1189</v>
      </c>
      <c r="J330" t="s">
        <v>1920</v>
      </c>
      <c r="K330" t="s">
        <v>1920</v>
      </c>
      <c r="L330" t="s">
        <v>1911</v>
      </c>
      <c r="M330" t="s">
        <v>2981</v>
      </c>
    </row>
    <row r="331" spans="1:16" ht="14.25">
      <c r="A331" s="17">
        <v>42898.745787037034</v>
      </c>
      <c r="B331" t="s">
        <v>2982</v>
      </c>
      <c r="C331" t="s">
        <v>2803</v>
      </c>
      <c r="D331" t="s">
        <v>2804</v>
      </c>
      <c r="F331" t="s">
        <v>2983</v>
      </c>
      <c r="G331" s="15">
        <v>25</v>
      </c>
      <c r="H331" t="s">
        <v>1909</v>
      </c>
      <c r="I331" t="s">
        <v>1189</v>
      </c>
      <c r="J331" t="s">
        <v>1914</v>
      </c>
      <c r="K331" t="s">
        <v>1915</v>
      </c>
      <c r="L331" t="s">
        <v>1911</v>
      </c>
      <c r="M331" t="s">
        <v>2984</v>
      </c>
      <c r="N331" t="e">
        <f>VLOOKUP(B331,HIS退!B:F,5,FALSE)</f>
        <v>#N/A</v>
      </c>
      <c r="P331" s="38">
        <f>VLOOKUP(F331,支付宝退!L:N,3,FALSE)</f>
        <v>-25</v>
      </c>
    </row>
    <row r="332" spans="1:16" ht="14.25">
      <c r="A332" s="17">
        <v>42898.760833333334</v>
      </c>
      <c r="B332" t="s">
        <v>2985</v>
      </c>
      <c r="C332" t="s">
        <v>2806</v>
      </c>
      <c r="D332" t="s">
        <v>2807</v>
      </c>
      <c r="F332" t="s">
        <v>2986</v>
      </c>
      <c r="G332" s="15">
        <v>50</v>
      </c>
      <c r="H332" t="s">
        <v>1935</v>
      </c>
      <c r="I332" t="s">
        <v>1189</v>
      </c>
      <c r="J332" t="s">
        <v>1914</v>
      </c>
      <c r="K332" t="s">
        <v>1915</v>
      </c>
      <c r="L332" t="s">
        <v>1911</v>
      </c>
      <c r="M332" t="s">
        <v>2987</v>
      </c>
      <c r="N332" t="e">
        <f>VLOOKUP(B332,HIS退!B:F,5,FALSE)</f>
        <v>#N/A</v>
      </c>
      <c r="P332" s="38">
        <f>VLOOKUP(F332,支付宝退!L:N,3,FALSE)</f>
        <v>-50</v>
      </c>
    </row>
    <row r="333" spans="1:16" ht="14.25">
      <c r="A333" s="17">
        <v>42898.760891203703</v>
      </c>
      <c r="B333" t="s">
        <v>2988</v>
      </c>
      <c r="C333" t="s">
        <v>2809</v>
      </c>
      <c r="D333" t="s">
        <v>2810</v>
      </c>
      <c r="F333" t="s">
        <v>2989</v>
      </c>
      <c r="G333" s="15">
        <v>1030</v>
      </c>
      <c r="H333" t="s">
        <v>1935</v>
      </c>
      <c r="I333" t="s">
        <v>1189</v>
      </c>
      <c r="J333" t="s">
        <v>1914</v>
      </c>
      <c r="K333" t="s">
        <v>1915</v>
      </c>
      <c r="L333" t="s">
        <v>1911</v>
      </c>
      <c r="M333" t="s">
        <v>2990</v>
      </c>
      <c r="N333" t="e">
        <f>VLOOKUP(B333,HIS退!B:F,5,FALSE)</f>
        <v>#N/A</v>
      </c>
      <c r="P333" s="38">
        <f>VLOOKUP(F333,支付宝退!L:N,3,FALSE)</f>
        <v>-1030</v>
      </c>
    </row>
    <row r="334" spans="1:16" ht="14.25">
      <c r="G334" s="15"/>
    </row>
    <row r="335" spans="1:16" ht="14.25">
      <c r="G335" s="15"/>
    </row>
    <row r="336" spans="1:16" ht="14.25">
      <c r="G336" s="15"/>
    </row>
    <row r="337" spans="7:7" ht="14.25">
      <c r="G337" s="15"/>
    </row>
    <row r="338" spans="7:7" ht="14.25">
      <c r="G338" s="15"/>
    </row>
    <row r="339" spans="7:7" ht="14.25">
      <c r="G339" s="15"/>
    </row>
    <row r="340" spans="7:7" ht="14.25">
      <c r="G340" s="15"/>
    </row>
    <row r="341" spans="7:7" ht="14.25">
      <c r="G341" s="15"/>
    </row>
    <row r="342" spans="7:7" ht="14.25">
      <c r="G342" s="15"/>
    </row>
    <row r="343" spans="7:7" ht="14.25">
      <c r="G343" s="15"/>
    </row>
    <row r="344" spans="7:7" ht="14.25">
      <c r="G344" s="15"/>
    </row>
    <row r="345" spans="7:7" ht="14.25">
      <c r="G345" s="15"/>
    </row>
    <row r="346" spans="7:7" ht="14.25">
      <c r="G346" s="15"/>
    </row>
    <row r="347" spans="7:7" ht="14.25">
      <c r="G347" s="15"/>
    </row>
    <row r="348" spans="7:7" ht="14.25">
      <c r="G348" s="15"/>
    </row>
    <row r="349" spans="7:7" ht="14.25">
      <c r="G349" s="15"/>
    </row>
    <row r="350" spans="7:7" ht="14.25">
      <c r="G350" s="15"/>
    </row>
    <row r="351" spans="7:7" ht="14.25">
      <c r="G351" s="15"/>
    </row>
    <row r="352" spans="7:7" ht="14.25">
      <c r="G352" s="15"/>
    </row>
    <row r="353" spans="7:7" ht="14.25">
      <c r="G353" s="15"/>
    </row>
    <row r="354" spans="7:7" ht="14.25">
      <c r="G354" s="15"/>
    </row>
    <row r="355" spans="7:7" ht="14.25">
      <c r="G355" s="15"/>
    </row>
    <row r="356" spans="7:7" ht="14.25">
      <c r="G356" s="15"/>
    </row>
    <row r="357" spans="7:7" ht="14.25">
      <c r="G357" s="15"/>
    </row>
    <row r="358" spans="7:7" ht="14.25">
      <c r="G358" s="15"/>
    </row>
    <row r="359" spans="7:7" ht="14.25">
      <c r="G359" s="15"/>
    </row>
    <row r="360" spans="7:7" ht="14.25">
      <c r="G360" s="15"/>
    </row>
    <row r="361" spans="7:7" ht="14.25">
      <c r="G361" s="15"/>
    </row>
    <row r="362" spans="7:7" ht="14.25">
      <c r="G362" s="15"/>
    </row>
    <row r="363" spans="7:7" ht="14.25">
      <c r="G363" s="15"/>
    </row>
    <row r="364" spans="7:7" ht="14.25">
      <c r="G364" s="15"/>
    </row>
    <row r="365" spans="7:7" ht="14.25">
      <c r="G365" s="15"/>
    </row>
    <row r="366" spans="7:7" ht="14.25">
      <c r="G366" s="15"/>
    </row>
    <row r="367" spans="7:7" ht="14.25">
      <c r="G367" s="15"/>
    </row>
    <row r="368" spans="7:7" ht="14.25">
      <c r="G368" s="15"/>
    </row>
    <row r="369" spans="7:7" ht="14.25">
      <c r="G369" s="15"/>
    </row>
    <row r="370" spans="7:7" ht="14.25">
      <c r="G370" s="15"/>
    </row>
    <row r="371" spans="7:7" ht="14.25">
      <c r="G371" s="15"/>
    </row>
    <row r="372" spans="7:7" ht="14.25">
      <c r="G372" s="15"/>
    </row>
    <row r="373" spans="7:7" ht="14.25">
      <c r="G373" s="15"/>
    </row>
    <row r="374" spans="7:7" ht="14.25">
      <c r="G374" s="15"/>
    </row>
    <row r="375" spans="7:7" ht="14.25">
      <c r="G375" s="15"/>
    </row>
    <row r="376" spans="7:7" ht="14.25">
      <c r="G376" s="15"/>
    </row>
    <row r="377" spans="7:7" ht="14.25">
      <c r="G377" s="15"/>
    </row>
    <row r="378" spans="7:7" ht="14.25">
      <c r="G378" s="15"/>
    </row>
    <row r="379" spans="7:7" ht="14.25">
      <c r="G379" s="15"/>
    </row>
    <row r="380" spans="7:7" ht="14.25">
      <c r="G380" s="15"/>
    </row>
    <row r="381" spans="7:7" ht="14.25">
      <c r="G381" s="15"/>
    </row>
    <row r="382" spans="7:7" ht="14.25">
      <c r="G382" s="15"/>
    </row>
    <row r="383" spans="7:7" ht="14.25">
      <c r="G383" s="15"/>
    </row>
    <row r="384" spans="7:7" ht="14.25">
      <c r="G384" s="15"/>
    </row>
    <row r="385" spans="7:7" ht="14.25">
      <c r="G385" s="15"/>
    </row>
    <row r="386" spans="7:7" ht="14.25">
      <c r="G386" s="15"/>
    </row>
    <row r="387" spans="7:7" ht="14.25">
      <c r="G387" s="15"/>
    </row>
    <row r="388" spans="7:7" ht="14.25">
      <c r="G388" s="15"/>
    </row>
    <row r="389" spans="7:7" ht="14.25">
      <c r="G389" s="15"/>
    </row>
    <row r="390" spans="7:7" ht="14.25">
      <c r="G390" s="15"/>
    </row>
    <row r="391" spans="7:7" ht="14.25">
      <c r="G391" s="15"/>
    </row>
    <row r="392" spans="7:7" ht="14.25">
      <c r="G392" s="15"/>
    </row>
    <row r="393" spans="7:7" ht="14.25">
      <c r="G393" s="15"/>
    </row>
    <row r="394" spans="7:7" ht="14.25">
      <c r="G394" s="15"/>
    </row>
    <row r="395" spans="7:7" ht="14.25">
      <c r="G395" s="15"/>
    </row>
    <row r="396" spans="7:7" ht="14.25">
      <c r="G396" s="15"/>
    </row>
    <row r="397" spans="7:7" ht="14.25">
      <c r="G397" s="15"/>
    </row>
    <row r="398" spans="7:7" ht="14.25">
      <c r="G398" s="15"/>
    </row>
    <row r="399" spans="7:7" ht="14.25">
      <c r="G399" s="15"/>
    </row>
    <row r="400" spans="7:7" ht="14.25">
      <c r="G400" s="15"/>
    </row>
    <row r="401" spans="7:7" ht="14.25">
      <c r="G401" s="15"/>
    </row>
  </sheetData>
  <autoFilter ref="A1:Q333">
    <filterColumn colId="9">
      <filters>
        <filter val="7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7"/>
  <sheetViews>
    <sheetView topLeftCell="I273" zoomScaleNormal="100" workbookViewId="0">
      <selection activeCell="M251" sqref="M251:M297"/>
    </sheetView>
  </sheetViews>
  <sheetFormatPr defaultRowHeight="13.5"/>
  <cols>
    <col min="1" max="1" width="11.75" style="23" customWidth="1"/>
    <col min="2" max="2" width="20.375" style="17" customWidth="1"/>
    <col min="3" max="3" width="10.5" customWidth="1"/>
    <col min="4" max="4" width="5.375" customWidth="1"/>
    <col min="5" max="5" width="17.25" customWidth="1"/>
    <col min="6" max="6" width="20.5" style="17" customWidth="1"/>
    <col min="7" max="8" width="2" hidden="1" customWidth="1"/>
    <col min="9" max="9" width="13.75" customWidth="1"/>
    <col min="10" max="10" width="8.25" customWidth="1"/>
    <col min="11" max="11" width="10.375" customWidth="1"/>
    <col min="12" max="12" width="25.75" style="23" customWidth="1"/>
    <col min="13" max="15" width="8.25" customWidth="1"/>
    <col min="16" max="16" width="3" customWidth="1"/>
    <col min="17" max="17" width="2.5" style="23" customWidth="1"/>
    <col min="18" max="18" width="2.625" customWidth="1"/>
    <col min="19" max="19" width="2.75" style="23" customWidth="1"/>
    <col min="21" max="21" width="9" customWidth="1"/>
    <col min="22" max="22" width="9" hidden="1" customWidth="1"/>
    <col min="23" max="23" width="15" hidden="1" customWidth="1"/>
    <col min="24" max="24" width="13" hidden="1" customWidth="1"/>
    <col min="25" max="25" width="23.375" customWidth="1"/>
    <col min="26" max="26" width="9" bestFit="1" customWidth="1"/>
  </cols>
  <sheetData>
    <row r="1" spans="1:27">
      <c r="A1" t="s">
        <v>39</v>
      </c>
      <c r="B1" t="s">
        <v>34</v>
      </c>
      <c r="C1" t="s">
        <v>40</v>
      </c>
      <c r="D1" t="s">
        <v>35</v>
      </c>
      <c r="E1" t="s">
        <v>41</v>
      </c>
      <c r="F1" s="17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3" t="s">
        <v>58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59</v>
      </c>
      <c r="X1" t="s">
        <v>60</v>
      </c>
      <c r="Y1" t="s">
        <v>61</v>
      </c>
      <c r="Z1" s="19" t="s">
        <v>2478</v>
      </c>
      <c r="AA1" s="19" t="s">
        <v>2479</v>
      </c>
    </row>
    <row r="2" spans="1:27" hidden="1">
      <c r="A2" t="s">
        <v>73</v>
      </c>
      <c r="B2" t="s">
        <v>74</v>
      </c>
      <c r="C2" t="s">
        <v>77</v>
      </c>
      <c r="D2" t="s">
        <v>75</v>
      </c>
      <c r="E2" s="40">
        <v>42887.468923611108</v>
      </c>
      <c r="F2" s="17">
        <v>42887.479525462964</v>
      </c>
      <c r="G2" t="s">
        <v>62</v>
      </c>
      <c r="H2" t="s">
        <v>62</v>
      </c>
      <c r="I2" t="s">
        <v>62</v>
      </c>
      <c r="J2" t="s">
        <v>62</v>
      </c>
      <c r="K2" t="s">
        <v>76</v>
      </c>
      <c r="L2" s="23">
        <v>2.0170601E+26</v>
      </c>
      <c r="M2">
        <v>-50</v>
      </c>
      <c r="N2">
        <v>-50</v>
      </c>
      <c r="O2">
        <v>0</v>
      </c>
      <c r="P2">
        <v>0</v>
      </c>
      <c r="Q2">
        <v>0</v>
      </c>
      <c r="R2">
        <v>0</v>
      </c>
      <c r="S2">
        <v>0</v>
      </c>
      <c r="U2" t="s">
        <v>63</v>
      </c>
      <c r="V2">
        <v>0</v>
      </c>
      <c r="W2">
        <v>0</v>
      </c>
      <c r="X2">
        <v>0</v>
      </c>
      <c r="Y2">
        <v>4.0409581706009999E+18</v>
      </c>
      <c r="Z2" t="e">
        <f>VLOOKUP(L2,自助退!F:G,2,FALSE)</f>
        <v>#N/A</v>
      </c>
      <c r="AA2" t="e">
        <f>IF(Z2=M2*-1,"",1)</f>
        <v>#N/A</v>
      </c>
    </row>
    <row r="3" spans="1:27" hidden="1">
      <c r="A3" t="s">
        <v>70</v>
      </c>
      <c r="B3" t="s">
        <v>71</v>
      </c>
      <c r="C3" t="s">
        <v>77</v>
      </c>
      <c r="D3" t="s">
        <v>66</v>
      </c>
      <c r="E3" s="40">
        <v>42887.457002314812</v>
      </c>
      <c r="F3" s="17">
        <v>42887.963738425926</v>
      </c>
      <c r="G3" t="s">
        <v>62</v>
      </c>
      <c r="H3" t="s">
        <v>62</v>
      </c>
      <c r="I3" t="s">
        <v>62</v>
      </c>
      <c r="J3" t="s">
        <v>62</v>
      </c>
      <c r="K3" t="s">
        <v>72</v>
      </c>
      <c r="L3" s="23" t="s">
        <v>2473</v>
      </c>
      <c r="M3">
        <v>-84</v>
      </c>
      <c r="N3">
        <v>-84</v>
      </c>
      <c r="O3">
        <v>0</v>
      </c>
      <c r="P3">
        <v>0</v>
      </c>
      <c r="Q3">
        <v>0</v>
      </c>
      <c r="R3">
        <v>0</v>
      </c>
      <c r="S3">
        <v>0</v>
      </c>
      <c r="U3" t="s">
        <v>63</v>
      </c>
      <c r="V3">
        <v>0</v>
      </c>
      <c r="W3">
        <v>0</v>
      </c>
      <c r="X3">
        <v>0</v>
      </c>
      <c r="Y3" t="s">
        <v>64</v>
      </c>
      <c r="Z3" t="e">
        <f>VLOOKUP(L3,自助退!F:G,2,FALSE)</f>
        <v>#N/A</v>
      </c>
      <c r="AA3" t="e">
        <f t="shared" ref="AA3:AA66" si="0">IF(Z3=M3*-1,"",1)</f>
        <v>#N/A</v>
      </c>
    </row>
    <row r="4" spans="1:27" hidden="1">
      <c r="A4" t="s">
        <v>80</v>
      </c>
      <c r="B4" t="s">
        <v>81</v>
      </c>
      <c r="C4" t="s">
        <v>77</v>
      </c>
      <c r="D4" t="s">
        <v>82</v>
      </c>
      <c r="E4" s="40">
        <v>42888.072326388887</v>
      </c>
      <c r="F4" s="17">
        <v>42888.104317129626</v>
      </c>
      <c r="G4" t="s">
        <v>62</v>
      </c>
      <c r="H4" t="s">
        <v>62</v>
      </c>
      <c r="I4" t="s">
        <v>83</v>
      </c>
      <c r="J4" t="s">
        <v>84</v>
      </c>
      <c r="K4" t="s">
        <v>85</v>
      </c>
      <c r="L4" s="23" t="s">
        <v>2474</v>
      </c>
      <c r="M4">
        <v>-1</v>
      </c>
      <c r="N4">
        <v>-1</v>
      </c>
      <c r="O4">
        <v>0</v>
      </c>
      <c r="P4">
        <v>0</v>
      </c>
      <c r="Q4">
        <v>-0.63</v>
      </c>
      <c r="R4">
        <v>0</v>
      </c>
      <c r="S4">
        <v>0</v>
      </c>
      <c r="T4" t="s">
        <v>86</v>
      </c>
      <c r="U4" t="s">
        <v>63</v>
      </c>
      <c r="V4">
        <v>0</v>
      </c>
      <c r="W4">
        <v>0</v>
      </c>
      <c r="X4">
        <v>0</v>
      </c>
      <c r="Y4" t="s">
        <v>87</v>
      </c>
      <c r="Z4" t="e">
        <f>VLOOKUP(L4,自助退!F:G,2,FALSE)</f>
        <v>#N/A</v>
      </c>
      <c r="AA4" t="e">
        <f t="shared" si="0"/>
        <v>#N/A</v>
      </c>
    </row>
    <row r="5" spans="1:27" hidden="1">
      <c r="A5" t="s">
        <v>89</v>
      </c>
      <c r="B5" t="s">
        <v>90</v>
      </c>
      <c r="C5" t="s">
        <v>77</v>
      </c>
      <c r="D5" t="s">
        <v>82</v>
      </c>
      <c r="E5" s="40">
        <v>42888.486562500002</v>
      </c>
      <c r="F5" s="17">
        <v>42888.487442129626</v>
      </c>
      <c r="G5" t="s">
        <v>62</v>
      </c>
      <c r="H5" t="s">
        <v>62</v>
      </c>
      <c r="I5" t="s">
        <v>83</v>
      </c>
      <c r="J5" t="s">
        <v>91</v>
      </c>
      <c r="K5" t="s">
        <v>85</v>
      </c>
      <c r="L5" s="23" t="s">
        <v>2475</v>
      </c>
      <c r="M5">
        <v>-1</v>
      </c>
      <c r="N5">
        <v>-1</v>
      </c>
      <c r="O5">
        <v>0</v>
      </c>
      <c r="P5">
        <v>0</v>
      </c>
      <c r="Q5">
        <v>0</v>
      </c>
      <c r="R5">
        <v>0</v>
      </c>
      <c r="S5">
        <v>0</v>
      </c>
      <c r="U5" t="s">
        <v>63</v>
      </c>
      <c r="V5">
        <v>0</v>
      </c>
      <c r="W5">
        <v>0</v>
      </c>
      <c r="X5">
        <v>0</v>
      </c>
      <c r="Y5" t="s">
        <v>87</v>
      </c>
      <c r="Z5" t="e">
        <f>VLOOKUP(L5,自助退!F:G,2,FALSE)</f>
        <v>#N/A</v>
      </c>
      <c r="AA5" t="e">
        <f t="shared" si="0"/>
        <v>#N/A</v>
      </c>
    </row>
    <row r="6" spans="1:27" hidden="1">
      <c r="A6" t="s">
        <v>92</v>
      </c>
      <c r="B6" t="s">
        <v>93</v>
      </c>
      <c r="C6" t="s">
        <v>77</v>
      </c>
      <c r="D6" t="s">
        <v>79</v>
      </c>
      <c r="E6" s="40">
        <v>42888.718611111108</v>
      </c>
      <c r="F6" s="17">
        <v>42888.726122685184</v>
      </c>
      <c r="G6" t="s">
        <v>62</v>
      </c>
      <c r="H6" t="s">
        <v>62</v>
      </c>
      <c r="I6" t="s">
        <v>62</v>
      </c>
      <c r="J6" t="s">
        <v>62</v>
      </c>
      <c r="K6" t="s">
        <v>94</v>
      </c>
      <c r="L6" s="23" t="s">
        <v>2476</v>
      </c>
      <c r="M6">
        <v>-10</v>
      </c>
      <c r="N6">
        <v>-10</v>
      </c>
      <c r="O6">
        <v>0</v>
      </c>
      <c r="P6">
        <v>0</v>
      </c>
      <c r="Q6">
        <v>0</v>
      </c>
      <c r="R6">
        <v>0</v>
      </c>
      <c r="S6">
        <v>0</v>
      </c>
      <c r="U6" t="s">
        <v>63</v>
      </c>
      <c r="V6">
        <v>0</v>
      </c>
      <c r="W6">
        <v>0</v>
      </c>
      <c r="X6">
        <v>0</v>
      </c>
      <c r="Y6" t="s">
        <v>64</v>
      </c>
      <c r="Z6" t="e">
        <f>VLOOKUP(L6,自助退!F:G,2,FALSE)</f>
        <v>#N/A</v>
      </c>
      <c r="AA6" t="e">
        <f t="shared" si="0"/>
        <v>#N/A</v>
      </c>
    </row>
    <row r="7" spans="1:27" hidden="1">
      <c r="A7" t="s">
        <v>175</v>
      </c>
      <c r="B7" t="s">
        <v>176</v>
      </c>
      <c r="C7" t="s">
        <v>77</v>
      </c>
      <c r="D7" t="s">
        <v>177</v>
      </c>
      <c r="E7" s="40">
        <v>42889.411608796298</v>
      </c>
      <c r="F7" s="17">
        <v>42889.477569444447</v>
      </c>
      <c r="G7" t="s">
        <v>62</v>
      </c>
      <c r="H7" t="s">
        <v>62</v>
      </c>
      <c r="I7" t="s">
        <v>199</v>
      </c>
      <c r="J7" t="s">
        <v>179</v>
      </c>
      <c r="K7" t="s">
        <v>180</v>
      </c>
      <c r="L7" s="23" t="s">
        <v>1916</v>
      </c>
      <c r="M7">
        <v>-1000</v>
      </c>
      <c r="N7">
        <v>-1000</v>
      </c>
      <c r="O7">
        <v>0</v>
      </c>
      <c r="P7">
        <v>0</v>
      </c>
      <c r="Q7">
        <v>0</v>
      </c>
      <c r="R7">
        <v>0</v>
      </c>
      <c r="S7">
        <v>0</v>
      </c>
      <c r="U7" t="s">
        <v>63</v>
      </c>
      <c r="V7">
        <v>0</v>
      </c>
      <c r="W7">
        <v>0</v>
      </c>
      <c r="X7">
        <v>0</v>
      </c>
      <c r="Y7" t="s">
        <v>130</v>
      </c>
      <c r="Z7">
        <f>VLOOKUP(L7,自助退!F:G,2,FALSE)</f>
        <v>1000</v>
      </c>
      <c r="AA7" t="str">
        <f t="shared" si="0"/>
        <v/>
      </c>
    </row>
    <row r="8" spans="1:27" hidden="1">
      <c r="A8" t="s">
        <v>95</v>
      </c>
      <c r="B8" t="s">
        <v>96</v>
      </c>
      <c r="C8" t="s">
        <v>77</v>
      </c>
      <c r="D8" t="s">
        <v>82</v>
      </c>
      <c r="E8" s="40">
        <v>42888.887002314812</v>
      </c>
      <c r="F8" s="17">
        <v>42889.976030092592</v>
      </c>
      <c r="G8" t="s">
        <v>62</v>
      </c>
      <c r="H8" t="s">
        <v>62</v>
      </c>
      <c r="I8" t="s">
        <v>199</v>
      </c>
      <c r="J8" t="s">
        <v>84</v>
      </c>
      <c r="K8" t="s">
        <v>85</v>
      </c>
      <c r="L8" s="23" t="s">
        <v>1918</v>
      </c>
      <c r="M8">
        <v>-1</v>
      </c>
      <c r="N8">
        <v>-1</v>
      </c>
      <c r="O8">
        <v>0</v>
      </c>
      <c r="P8">
        <v>0</v>
      </c>
      <c r="Q8">
        <v>0</v>
      </c>
      <c r="R8">
        <v>0</v>
      </c>
      <c r="S8">
        <v>0</v>
      </c>
      <c r="U8" t="s">
        <v>63</v>
      </c>
      <c r="V8">
        <v>0</v>
      </c>
      <c r="W8">
        <v>0</v>
      </c>
      <c r="X8">
        <v>0</v>
      </c>
      <c r="Y8" t="s">
        <v>87</v>
      </c>
      <c r="Z8">
        <f>VLOOKUP(L8,自助退!F:G,2,FALSE)</f>
        <v>1</v>
      </c>
      <c r="AA8" t="str">
        <f t="shared" si="0"/>
        <v/>
      </c>
    </row>
    <row r="9" spans="1:27" hidden="1">
      <c r="A9" t="s">
        <v>268</v>
      </c>
      <c r="B9" t="s">
        <v>269</v>
      </c>
      <c r="C9" t="s">
        <v>77</v>
      </c>
      <c r="D9" t="s">
        <v>270</v>
      </c>
      <c r="E9" s="40">
        <v>42890.972881944443</v>
      </c>
      <c r="F9" s="17">
        <v>42891.023356481484</v>
      </c>
      <c r="G9" t="s">
        <v>62</v>
      </c>
      <c r="H9" t="s">
        <v>62</v>
      </c>
      <c r="I9" t="s">
        <v>199</v>
      </c>
      <c r="J9" t="s">
        <v>84</v>
      </c>
      <c r="K9" t="s">
        <v>85</v>
      </c>
      <c r="L9" s="23" t="s">
        <v>1925</v>
      </c>
      <c r="M9">
        <v>-1</v>
      </c>
      <c r="N9">
        <v>-1</v>
      </c>
      <c r="O9">
        <v>0</v>
      </c>
      <c r="P9">
        <v>0</v>
      </c>
      <c r="Q9">
        <v>0</v>
      </c>
      <c r="R9">
        <v>0</v>
      </c>
      <c r="S9">
        <v>0</v>
      </c>
      <c r="U9" t="s">
        <v>63</v>
      </c>
      <c r="V9">
        <v>0</v>
      </c>
      <c r="W9">
        <v>0</v>
      </c>
      <c r="X9">
        <v>0</v>
      </c>
      <c r="Y9" t="s">
        <v>271</v>
      </c>
      <c r="Z9">
        <f>VLOOKUP(L9,自助退!F:G,2,FALSE)</f>
        <v>1</v>
      </c>
      <c r="AA9" t="str">
        <f t="shared" si="0"/>
        <v/>
      </c>
    </row>
    <row r="10" spans="1:27" hidden="1">
      <c r="A10" t="s">
        <v>268</v>
      </c>
      <c r="B10" t="s">
        <v>269</v>
      </c>
      <c r="C10" t="s">
        <v>77</v>
      </c>
      <c r="D10" t="s">
        <v>270</v>
      </c>
      <c r="E10" s="40">
        <v>42890.972881944443</v>
      </c>
      <c r="F10" s="17">
        <v>42891.023599537039</v>
      </c>
      <c r="G10" t="s">
        <v>62</v>
      </c>
      <c r="H10" t="s">
        <v>62</v>
      </c>
      <c r="I10" t="s">
        <v>199</v>
      </c>
      <c r="J10" t="s">
        <v>84</v>
      </c>
      <c r="K10" t="s">
        <v>85</v>
      </c>
      <c r="L10" s="23" t="s">
        <v>1927</v>
      </c>
      <c r="M10">
        <v>-1</v>
      </c>
      <c r="N10">
        <v>-1</v>
      </c>
      <c r="O10">
        <v>0</v>
      </c>
      <c r="P10">
        <v>0</v>
      </c>
      <c r="Q10">
        <v>0</v>
      </c>
      <c r="R10">
        <v>0</v>
      </c>
      <c r="S10">
        <v>0</v>
      </c>
      <c r="U10" t="s">
        <v>63</v>
      </c>
      <c r="V10">
        <v>0</v>
      </c>
      <c r="W10">
        <v>0</v>
      </c>
      <c r="X10">
        <v>0</v>
      </c>
      <c r="Y10" t="s">
        <v>271</v>
      </c>
      <c r="Z10">
        <f>VLOOKUP(L10,自助退!F:G,2,FALSE)</f>
        <v>1</v>
      </c>
      <c r="AA10" t="str">
        <f t="shared" si="0"/>
        <v/>
      </c>
    </row>
    <row r="11" spans="1:27" hidden="1">
      <c r="A11" t="s">
        <v>272</v>
      </c>
      <c r="B11" t="s">
        <v>273</v>
      </c>
      <c r="C11" t="s">
        <v>77</v>
      </c>
      <c r="D11" t="s">
        <v>274</v>
      </c>
      <c r="E11" s="40">
        <v>42891.024606481478</v>
      </c>
      <c r="F11" s="17">
        <v>42891.024837962963</v>
      </c>
      <c r="G11" t="s">
        <v>62</v>
      </c>
      <c r="H11" t="s">
        <v>62</v>
      </c>
      <c r="I11" t="s">
        <v>199</v>
      </c>
      <c r="J11" t="s">
        <v>84</v>
      </c>
      <c r="K11" t="s">
        <v>275</v>
      </c>
      <c r="L11" s="23" t="s">
        <v>1929</v>
      </c>
      <c r="M11">
        <v>-4</v>
      </c>
      <c r="N11">
        <v>-4</v>
      </c>
      <c r="O11">
        <v>0</v>
      </c>
      <c r="P11">
        <v>0</v>
      </c>
      <c r="Q11">
        <v>0</v>
      </c>
      <c r="R11">
        <v>0</v>
      </c>
      <c r="S11">
        <v>0</v>
      </c>
      <c r="U11" t="s">
        <v>63</v>
      </c>
      <c r="V11">
        <v>0</v>
      </c>
      <c r="W11">
        <v>0</v>
      </c>
      <c r="X11">
        <v>0</v>
      </c>
      <c r="Y11" t="s">
        <v>276</v>
      </c>
      <c r="Z11">
        <f>VLOOKUP(L11,自助退!F:G,2,FALSE)</f>
        <v>4</v>
      </c>
      <c r="AA11" t="str">
        <f t="shared" si="0"/>
        <v/>
      </c>
    </row>
    <row r="12" spans="1:27" hidden="1">
      <c r="A12" t="s">
        <v>272</v>
      </c>
      <c r="B12" t="s">
        <v>273</v>
      </c>
      <c r="C12" t="s">
        <v>77</v>
      </c>
      <c r="D12" t="s">
        <v>274</v>
      </c>
      <c r="E12" s="40">
        <v>42891.024606481478</v>
      </c>
      <c r="F12" s="17">
        <v>42891.024988425925</v>
      </c>
      <c r="G12" t="s">
        <v>62</v>
      </c>
      <c r="H12" t="s">
        <v>62</v>
      </c>
      <c r="I12" t="s">
        <v>199</v>
      </c>
      <c r="J12" t="s">
        <v>84</v>
      </c>
      <c r="K12" t="s">
        <v>275</v>
      </c>
      <c r="L12" s="23" t="s">
        <v>1931</v>
      </c>
      <c r="M12">
        <v>-1</v>
      </c>
      <c r="N12">
        <v>-1</v>
      </c>
      <c r="O12">
        <v>0</v>
      </c>
      <c r="P12">
        <v>0</v>
      </c>
      <c r="Q12">
        <v>0</v>
      </c>
      <c r="R12">
        <v>0</v>
      </c>
      <c r="S12">
        <v>0</v>
      </c>
      <c r="U12" t="s">
        <v>63</v>
      </c>
      <c r="V12">
        <v>0</v>
      </c>
      <c r="W12">
        <v>0</v>
      </c>
      <c r="X12">
        <v>0</v>
      </c>
      <c r="Y12" t="s">
        <v>276</v>
      </c>
      <c r="Z12">
        <f>VLOOKUP(L12,自助退!F:G,2,FALSE)</f>
        <v>1</v>
      </c>
      <c r="AA12" t="str">
        <f t="shared" si="0"/>
        <v/>
      </c>
    </row>
    <row r="13" spans="1:27" hidden="1">
      <c r="A13" t="s">
        <v>277</v>
      </c>
      <c r="B13" t="s">
        <v>278</v>
      </c>
      <c r="C13" t="s">
        <v>77</v>
      </c>
      <c r="D13" t="s">
        <v>279</v>
      </c>
      <c r="E13" s="40">
        <v>42891.258414351854</v>
      </c>
      <c r="F13" s="17">
        <v>42891.413136574076</v>
      </c>
      <c r="G13" t="s">
        <v>62</v>
      </c>
      <c r="H13" t="s">
        <v>62</v>
      </c>
      <c r="I13" t="s">
        <v>190</v>
      </c>
      <c r="J13" t="s">
        <v>99</v>
      </c>
      <c r="K13" t="s">
        <v>280</v>
      </c>
      <c r="L13" s="23" t="s">
        <v>1933</v>
      </c>
      <c r="M13">
        <v>-1300</v>
      </c>
      <c r="N13">
        <v>-1300</v>
      </c>
      <c r="O13">
        <v>0</v>
      </c>
      <c r="P13">
        <v>0</v>
      </c>
      <c r="Q13">
        <v>0</v>
      </c>
      <c r="R13">
        <v>0</v>
      </c>
      <c r="S13">
        <v>0</v>
      </c>
      <c r="U13" t="s">
        <v>63</v>
      </c>
      <c r="V13">
        <v>0</v>
      </c>
      <c r="W13">
        <v>0</v>
      </c>
      <c r="X13">
        <v>0</v>
      </c>
      <c r="Y13" t="s">
        <v>281</v>
      </c>
      <c r="Z13">
        <f>VLOOKUP(L13,自助退!F:G,2,FALSE)</f>
        <v>1300</v>
      </c>
      <c r="AA13" t="str">
        <f t="shared" si="0"/>
        <v/>
      </c>
    </row>
    <row r="14" spans="1:27" hidden="1">
      <c r="A14" t="s">
        <v>215</v>
      </c>
      <c r="B14" t="s">
        <v>216</v>
      </c>
      <c r="C14" t="s">
        <v>77</v>
      </c>
      <c r="D14" t="s">
        <v>217</v>
      </c>
      <c r="E14" s="40">
        <v>42889.596504629626</v>
      </c>
      <c r="F14" s="17">
        <v>42891.44332175926</v>
      </c>
      <c r="G14" t="s">
        <v>62</v>
      </c>
      <c r="H14" t="s">
        <v>62</v>
      </c>
      <c r="I14" t="s">
        <v>124</v>
      </c>
      <c r="J14" t="s">
        <v>147</v>
      </c>
      <c r="K14" t="s">
        <v>69</v>
      </c>
      <c r="L14" s="23" t="s">
        <v>1936</v>
      </c>
      <c r="M14">
        <v>-500</v>
      </c>
      <c r="N14">
        <v>-500</v>
      </c>
      <c r="O14">
        <v>0</v>
      </c>
      <c r="P14">
        <v>0</v>
      </c>
      <c r="Q14">
        <v>-0.82</v>
      </c>
      <c r="R14">
        <v>0</v>
      </c>
      <c r="S14">
        <v>0</v>
      </c>
      <c r="T14" t="s">
        <v>86</v>
      </c>
      <c r="U14" t="s">
        <v>63</v>
      </c>
      <c r="V14">
        <v>0</v>
      </c>
      <c r="W14">
        <v>0</v>
      </c>
      <c r="X14">
        <v>0</v>
      </c>
      <c r="Y14" t="s">
        <v>125</v>
      </c>
      <c r="Z14">
        <f>VLOOKUP(L14,自助退!F:G,2,FALSE)</f>
        <v>500</v>
      </c>
      <c r="AA14" t="str">
        <f t="shared" si="0"/>
        <v/>
      </c>
    </row>
    <row r="15" spans="1:27" hidden="1">
      <c r="A15" t="s">
        <v>396</v>
      </c>
      <c r="B15" t="s">
        <v>397</v>
      </c>
      <c r="C15" t="s">
        <v>77</v>
      </c>
      <c r="D15" t="s">
        <v>398</v>
      </c>
      <c r="E15" s="40">
        <v>42891.477106481485</v>
      </c>
      <c r="F15" s="17">
        <v>42891.501250000001</v>
      </c>
      <c r="G15" t="s">
        <v>62</v>
      </c>
      <c r="H15" t="s">
        <v>62</v>
      </c>
      <c r="I15" t="s">
        <v>162</v>
      </c>
      <c r="J15" t="s">
        <v>111</v>
      </c>
      <c r="K15" t="s">
        <v>374</v>
      </c>
      <c r="L15" s="23" t="s">
        <v>1938</v>
      </c>
      <c r="M15">
        <v>-49</v>
      </c>
      <c r="N15">
        <v>-49</v>
      </c>
      <c r="O15">
        <v>0</v>
      </c>
      <c r="P15">
        <v>0</v>
      </c>
      <c r="Q15">
        <v>0</v>
      </c>
      <c r="R15">
        <v>0</v>
      </c>
      <c r="S15">
        <v>0</v>
      </c>
      <c r="U15" t="s">
        <v>63</v>
      </c>
      <c r="V15">
        <v>0</v>
      </c>
      <c r="W15">
        <v>0</v>
      </c>
      <c r="X15">
        <v>0</v>
      </c>
      <c r="Y15" t="s">
        <v>286</v>
      </c>
      <c r="Z15">
        <f>VLOOKUP(L15,自助退!F:G,2,FALSE)</f>
        <v>49</v>
      </c>
      <c r="AA15" t="str">
        <f t="shared" si="0"/>
        <v/>
      </c>
    </row>
    <row r="16" spans="1:27" hidden="1">
      <c r="A16" t="s">
        <v>250</v>
      </c>
      <c r="B16" t="s">
        <v>251</v>
      </c>
      <c r="C16" t="s">
        <v>77</v>
      </c>
      <c r="D16" t="s">
        <v>252</v>
      </c>
      <c r="E16" s="40">
        <v>42890.693356481483</v>
      </c>
      <c r="F16" s="17">
        <v>42891.512569444443</v>
      </c>
      <c r="G16" t="s">
        <v>62</v>
      </c>
      <c r="H16" t="s">
        <v>62</v>
      </c>
      <c r="I16" t="s">
        <v>164</v>
      </c>
      <c r="J16" t="s">
        <v>234</v>
      </c>
      <c r="K16" t="s">
        <v>253</v>
      </c>
      <c r="L16" s="23" t="s">
        <v>1940</v>
      </c>
      <c r="M16">
        <v>-12</v>
      </c>
      <c r="N16">
        <v>-12</v>
      </c>
      <c r="O16">
        <v>0</v>
      </c>
      <c r="P16">
        <v>0</v>
      </c>
      <c r="Q16">
        <v>0</v>
      </c>
      <c r="R16">
        <v>0</v>
      </c>
      <c r="S16">
        <v>0</v>
      </c>
      <c r="U16" t="s">
        <v>63</v>
      </c>
      <c r="V16">
        <v>0</v>
      </c>
      <c r="W16">
        <v>0</v>
      </c>
      <c r="X16">
        <v>0</v>
      </c>
      <c r="Y16" t="s">
        <v>102</v>
      </c>
      <c r="Z16">
        <f>VLOOKUP(L16,自助退!F:G,2,FALSE)</f>
        <v>12</v>
      </c>
      <c r="AA16" t="str">
        <f t="shared" si="0"/>
        <v/>
      </c>
    </row>
    <row r="17" spans="1:27" hidden="1">
      <c r="A17" t="s">
        <v>393</v>
      </c>
      <c r="B17" t="s">
        <v>394</v>
      </c>
      <c r="C17" t="s">
        <v>77</v>
      </c>
      <c r="D17" t="s">
        <v>395</v>
      </c>
      <c r="E17" s="40">
        <v>42891.46806712963</v>
      </c>
      <c r="F17" s="17">
        <v>42891.538368055553</v>
      </c>
      <c r="G17" t="s">
        <v>62</v>
      </c>
      <c r="H17" t="s">
        <v>62</v>
      </c>
      <c r="I17" t="s">
        <v>190</v>
      </c>
      <c r="J17" t="s">
        <v>109</v>
      </c>
      <c r="K17" t="s">
        <v>392</v>
      </c>
      <c r="L17" s="23" t="s">
        <v>1942</v>
      </c>
      <c r="M17">
        <v>-135</v>
      </c>
      <c r="N17">
        <v>-135</v>
      </c>
      <c r="O17">
        <v>0</v>
      </c>
      <c r="P17">
        <v>0</v>
      </c>
      <c r="Q17">
        <v>0</v>
      </c>
      <c r="R17">
        <v>0</v>
      </c>
      <c r="S17">
        <v>0</v>
      </c>
      <c r="U17" t="s">
        <v>63</v>
      </c>
      <c r="V17">
        <v>0</v>
      </c>
      <c r="W17">
        <v>0</v>
      </c>
      <c r="X17">
        <v>0</v>
      </c>
      <c r="Y17" t="s">
        <v>283</v>
      </c>
      <c r="Z17">
        <f>VLOOKUP(L17,自助退!F:G,2,FALSE)</f>
        <v>135</v>
      </c>
      <c r="AA17" t="str">
        <f t="shared" si="0"/>
        <v/>
      </c>
    </row>
    <row r="18" spans="1:27" hidden="1">
      <c r="A18" t="s">
        <v>389</v>
      </c>
      <c r="B18" t="s">
        <v>390</v>
      </c>
      <c r="C18" t="s">
        <v>77</v>
      </c>
      <c r="D18" t="s">
        <v>391</v>
      </c>
      <c r="E18" s="40">
        <v>42891.46601851852</v>
      </c>
      <c r="F18" s="17">
        <v>42891.548645833333</v>
      </c>
      <c r="G18" t="s">
        <v>62</v>
      </c>
      <c r="H18" t="s">
        <v>62</v>
      </c>
      <c r="I18" t="s">
        <v>153</v>
      </c>
      <c r="J18" t="s">
        <v>109</v>
      </c>
      <c r="K18" t="s">
        <v>392</v>
      </c>
      <c r="L18" s="23" t="s">
        <v>1944</v>
      </c>
      <c r="M18">
        <v>-200</v>
      </c>
      <c r="N18">
        <v>-200</v>
      </c>
      <c r="O18">
        <v>0</v>
      </c>
      <c r="P18">
        <v>0</v>
      </c>
      <c r="Q18">
        <v>0</v>
      </c>
      <c r="R18">
        <v>0</v>
      </c>
      <c r="S18">
        <v>0</v>
      </c>
      <c r="U18" t="s">
        <v>63</v>
      </c>
      <c r="V18">
        <v>0</v>
      </c>
      <c r="W18">
        <v>0</v>
      </c>
      <c r="X18">
        <v>0</v>
      </c>
      <c r="Y18" t="s">
        <v>283</v>
      </c>
      <c r="Z18">
        <f>VLOOKUP(L18,自助退!F:G,2,FALSE)</f>
        <v>200</v>
      </c>
      <c r="AA18" t="str">
        <f t="shared" si="0"/>
        <v/>
      </c>
    </row>
    <row r="19" spans="1:27" hidden="1">
      <c r="A19" t="s">
        <v>319</v>
      </c>
      <c r="B19" t="s">
        <v>320</v>
      </c>
      <c r="C19" t="s">
        <v>77</v>
      </c>
      <c r="D19" t="s">
        <v>321</v>
      </c>
      <c r="E19" s="40">
        <v>42891.376956018517</v>
      </c>
      <c r="F19" s="17">
        <v>42891.54965277778</v>
      </c>
      <c r="G19" t="s">
        <v>62</v>
      </c>
      <c r="H19" t="s">
        <v>62</v>
      </c>
      <c r="I19" t="s">
        <v>210</v>
      </c>
      <c r="J19" t="s">
        <v>189</v>
      </c>
      <c r="K19" t="s">
        <v>322</v>
      </c>
      <c r="L19" s="23" t="s">
        <v>1946</v>
      </c>
      <c r="M19">
        <v>-200</v>
      </c>
      <c r="N19">
        <v>-200</v>
      </c>
      <c r="O19">
        <v>0</v>
      </c>
      <c r="P19">
        <v>0</v>
      </c>
      <c r="Q19">
        <v>0</v>
      </c>
      <c r="R19">
        <v>0</v>
      </c>
      <c r="S19">
        <v>0</v>
      </c>
      <c r="U19" t="s">
        <v>63</v>
      </c>
      <c r="V19">
        <v>0</v>
      </c>
      <c r="W19">
        <v>0</v>
      </c>
      <c r="X19">
        <v>0</v>
      </c>
      <c r="Y19" t="s">
        <v>283</v>
      </c>
      <c r="Z19">
        <f>VLOOKUP(L19,自助退!F:G,2,FALSE)</f>
        <v>200</v>
      </c>
      <c r="AA19" t="str">
        <f t="shared" si="0"/>
        <v/>
      </c>
    </row>
    <row r="20" spans="1:27" hidden="1">
      <c r="A20" t="s">
        <v>325</v>
      </c>
      <c r="B20" t="s">
        <v>326</v>
      </c>
      <c r="C20" t="s">
        <v>77</v>
      </c>
      <c r="D20" t="s">
        <v>327</v>
      </c>
      <c r="E20" s="40">
        <v>42891.380578703705</v>
      </c>
      <c r="F20" s="17">
        <v>42891.586400462962</v>
      </c>
      <c r="G20" t="s">
        <v>62</v>
      </c>
      <c r="H20" t="s">
        <v>62</v>
      </c>
      <c r="I20" t="s">
        <v>117</v>
      </c>
      <c r="J20" t="s">
        <v>212</v>
      </c>
      <c r="K20" t="s">
        <v>328</v>
      </c>
      <c r="L20" s="23" t="s">
        <v>1948</v>
      </c>
      <c r="M20">
        <v>-94</v>
      </c>
      <c r="N20">
        <v>-94</v>
      </c>
      <c r="O20">
        <v>0</v>
      </c>
      <c r="P20">
        <v>0</v>
      </c>
      <c r="Q20">
        <v>0</v>
      </c>
      <c r="R20">
        <v>0</v>
      </c>
      <c r="S20">
        <v>0</v>
      </c>
      <c r="U20" t="s">
        <v>63</v>
      </c>
      <c r="V20">
        <v>0</v>
      </c>
      <c r="W20">
        <v>0</v>
      </c>
      <c r="X20">
        <v>0</v>
      </c>
      <c r="Y20" t="s">
        <v>290</v>
      </c>
      <c r="Z20">
        <f>VLOOKUP(L20,自助退!F:G,2,FALSE)</f>
        <v>94</v>
      </c>
      <c r="AA20" t="str">
        <f t="shared" si="0"/>
        <v/>
      </c>
    </row>
    <row r="21" spans="1:27" hidden="1">
      <c r="A21" t="s">
        <v>409</v>
      </c>
      <c r="B21" t="s">
        <v>410</v>
      </c>
      <c r="C21" t="s">
        <v>77</v>
      </c>
      <c r="D21" t="s">
        <v>411</v>
      </c>
      <c r="E21" s="40">
        <v>42891.519131944442</v>
      </c>
      <c r="F21" s="17">
        <v>42891.586724537039</v>
      </c>
      <c r="G21" t="s">
        <v>62</v>
      </c>
      <c r="H21" t="s">
        <v>62</v>
      </c>
      <c r="I21" t="s">
        <v>117</v>
      </c>
      <c r="J21" t="s">
        <v>212</v>
      </c>
      <c r="K21" t="s">
        <v>328</v>
      </c>
      <c r="L21" s="23" t="s">
        <v>1950</v>
      </c>
      <c r="M21">
        <v>-50</v>
      </c>
      <c r="N21">
        <v>-50</v>
      </c>
      <c r="O21">
        <v>0</v>
      </c>
      <c r="P21">
        <v>0</v>
      </c>
      <c r="Q21">
        <v>0</v>
      </c>
      <c r="R21">
        <v>0</v>
      </c>
      <c r="S21">
        <v>0</v>
      </c>
      <c r="U21" t="s">
        <v>63</v>
      </c>
      <c r="V21">
        <v>0</v>
      </c>
      <c r="W21">
        <v>0</v>
      </c>
      <c r="X21">
        <v>0</v>
      </c>
      <c r="Y21" t="s">
        <v>286</v>
      </c>
      <c r="Z21">
        <f>VLOOKUP(L21,自助退!F:G,2,FALSE)</f>
        <v>50</v>
      </c>
      <c r="AA21" t="str">
        <f t="shared" si="0"/>
        <v/>
      </c>
    </row>
    <row r="22" spans="1:27" hidden="1">
      <c r="A22" t="s">
        <v>329</v>
      </c>
      <c r="B22" t="s">
        <v>330</v>
      </c>
      <c r="C22" t="s">
        <v>77</v>
      </c>
      <c r="D22" t="s">
        <v>331</v>
      </c>
      <c r="E22" s="40">
        <v>42891.382627314815</v>
      </c>
      <c r="F22" s="17">
        <v>42891.613807870373</v>
      </c>
      <c r="G22" t="s">
        <v>62</v>
      </c>
      <c r="H22" t="s">
        <v>62</v>
      </c>
      <c r="I22" t="s">
        <v>115</v>
      </c>
      <c r="J22" t="s">
        <v>212</v>
      </c>
      <c r="K22" t="s">
        <v>332</v>
      </c>
      <c r="L22" s="23" t="s">
        <v>1952</v>
      </c>
      <c r="M22">
        <v>-100</v>
      </c>
      <c r="N22">
        <v>-100</v>
      </c>
      <c r="O22">
        <v>0</v>
      </c>
      <c r="P22">
        <v>0</v>
      </c>
      <c r="Q22">
        <v>0</v>
      </c>
      <c r="R22">
        <v>0</v>
      </c>
      <c r="S22">
        <v>0</v>
      </c>
      <c r="U22" t="s">
        <v>63</v>
      </c>
      <c r="V22">
        <v>0</v>
      </c>
      <c r="W22">
        <v>0</v>
      </c>
      <c r="X22">
        <v>0</v>
      </c>
      <c r="Y22" t="s">
        <v>290</v>
      </c>
      <c r="Z22">
        <f>VLOOKUP(L22,自助退!F:G,2,FALSE)</f>
        <v>100</v>
      </c>
      <c r="AA22" t="str">
        <f t="shared" si="0"/>
        <v/>
      </c>
    </row>
    <row r="23" spans="1:27" hidden="1">
      <c r="A23" t="s">
        <v>370</v>
      </c>
      <c r="B23" t="s">
        <v>371</v>
      </c>
      <c r="C23" t="s">
        <v>77</v>
      </c>
      <c r="D23" t="s">
        <v>372</v>
      </c>
      <c r="E23" s="40">
        <v>42891.444467592592</v>
      </c>
      <c r="F23" s="17">
        <v>42891.620925925927</v>
      </c>
      <c r="G23" t="s">
        <v>62</v>
      </c>
      <c r="H23" t="s">
        <v>62</v>
      </c>
      <c r="I23" t="s">
        <v>115</v>
      </c>
      <c r="J23" t="s">
        <v>145</v>
      </c>
      <c r="K23" t="s">
        <v>373</v>
      </c>
      <c r="L23" s="23" t="s">
        <v>1954</v>
      </c>
      <c r="M23">
        <v>-991</v>
      </c>
      <c r="N23">
        <v>-991</v>
      </c>
      <c r="O23">
        <v>0</v>
      </c>
      <c r="P23">
        <v>0</v>
      </c>
      <c r="Q23">
        <v>0</v>
      </c>
      <c r="R23">
        <v>0</v>
      </c>
      <c r="S23">
        <v>0</v>
      </c>
      <c r="U23" t="s">
        <v>63</v>
      </c>
      <c r="V23">
        <v>0</v>
      </c>
      <c r="W23">
        <v>0</v>
      </c>
      <c r="X23">
        <v>0</v>
      </c>
      <c r="Y23" t="s">
        <v>292</v>
      </c>
      <c r="Z23">
        <f>VLOOKUP(L23,自助退!F:G,2,FALSE)</f>
        <v>991</v>
      </c>
      <c r="AA23" t="str">
        <f t="shared" si="0"/>
        <v/>
      </c>
    </row>
    <row r="24" spans="1:27" hidden="1">
      <c r="A24" t="s">
        <v>345</v>
      </c>
      <c r="B24" t="s">
        <v>346</v>
      </c>
      <c r="C24" t="s">
        <v>77</v>
      </c>
      <c r="D24" t="s">
        <v>347</v>
      </c>
      <c r="E24" s="40">
        <v>42891.420960648145</v>
      </c>
      <c r="F24" s="17">
        <v>42891.641261574077</v>
      </c>
      <c r="G24" t="s">
        <v>62</v>
      </c>
      <c r="H24" t="s">
        <v>62</v>
      </c>
      <c r="I24" t="s">
        <v>293</v>
      </c>
      <c r="J24" t="s">
        <v>179</v>
      </c>
      <c r="K24" t="s">
        <v>348</v>
      </c>
      <c r="L24" s="23" t="s">
        <v>1956</v>
      </c>
      <c r="M24">
        <v>-230</v>
      </c>
      <c r="N24">
        <v>-230</v>
      </c>
      <c r="O24">
        <v>0</v>
      </c>
      <c r="P24">
        <v>0</v>
      </c>
      <c r="Q24">
        <v>0</v>
      </c>
      <c r="R24">
        <v>0</v>
      </c>
      <c r="S24">
        <v>0</v>
      </c>
      <c r="U24" t="s">
        <v>63</v>
      </c>
      <c r="V24">
        <v>0</v>
      </c>
      <c r="W24">
        <v>0</v>
      </c>
      <c r="X24">
        <v>0</v>
      </c>
      <c r="Y24" t="s">
        <v>285</v>
      </c>
      <c r="Z24">
        <f>VLOOKUP(L24,自助退!F:G,2,FALSE)</f>
        <v>230</v>
      </c>
      <c r="AA24" t="str">
        <f t="shared" si="0"/>
        <v/>
      </c>
    </row>
    <row r="25" spans="1:27" hidden="1">
      <c r="A25" t="s">
        <v>417</v>
      </c>
      <c r="B25" t="s">
        <v>418</v>
      </c>
      <c r="C25" t="s">
        <v>77</v>
      </c>
      <c r="D25" t="s">
        <v>419</v>
      </c>
      <c r="E25" s="40">
        <v>42891.600243055553</v>
      </c>
      <c r="F25" s="17">
        <v>42891.646458333336</v>
      </c>
      <c r="G25" t="s">
        <v>62</v>
      </c>
      <c r="H25" t="s">
        <v>62</v>
      </c>
      <c r="I25" t="s">
        <v>210</v>
      </c>
      <c r="J25" t="s">
        <v>205</v>
      </c>
      <c r="K25" t="s">
        <v>420</v>
      </c>
      <c r="L25" s="23" t="s">
        <v>1958</v>
      </c>
      <c r="M25">
        <v>-794</v>
      </c>
      <c r="N25">
        <v>-794</v>
      </c>
      <c r="O25">
        <v>0</v>
      </c>
      <c r="P25">
        <v>0</v>
      </c>
      <c r="Q25">
        <v>0</v>
      </c>
      <c r="R25">
        <v>0</v>
      </c>
      <c r="S25">
        <v>0</v>
      </c>
      <c r="U25" t="s">
        <v>63</v>
      </c>
      <c r="V25">
        <v>0</v>
      </c>
      <c r="W25">
        <v>0</v>
      </c>
      <c r="X25">
        <v>0</v>
      </c>
      <c r="Y25" t="s">
        <v>287</v>
      </c>
      <c r="Z25">
        <f>VLOOKUP(L25,自助退!F:G,2,FALSE)</f>
        <v>794</v>
      </c>
      <c r="AA25" t="str">
        <f t="shared" si="0"/>
        <v/>
      </c>
    </row>
    <row r="26" spans="1:27" hidden="1">
      <c r="A26" t="s">
        <v>447</v>
      </c>
      <c r="B26" t="s">
        <v>448</v>
      </c>
      <c r="C26" t="s">
        <v>77</v>
      </c>
      <c r="D26" t="s">
        <v>449</v>
      </c>
      <c r="E26" s="40">
        <v>42891.655046296299</v>
      </c>
      <c r="F26" s="17">
        <v>42891.658460648148</v>
      </c>
      <c r="G26" t="s">
        <v>62</v>
      </c>
      <c r="H26" t="s">
        <v>62</v>
      </c>
      <c r="I26" t="s">
        <v>427</v>
      </c>
      <c r="J26" t="s">
        <v>428</v>
      </c>
      <c r="K26" t="s">
        <v>420</v>
      </c>
      <c r="L26" s="23" t="s">
        <v>1960</v>
      </c>
      <c r="M26">
        <v>-7</v>
      </c>
      <c r="N26">
        <v>-7</v>
      </c>
      <c r="O26">
        <v>0</v>
      </c>
      <c r="P26">
        <v>0</v>
      </c>
      <c r="Q26">
        <v>0</v>
      </c>
      <c r="R26">
        <v>0</v>
      </c>
      <c r="S26">
        <v>0</v>
      </c>
      <c r="U26" t="s">
        <v>63</v>
      </c>
      <c r="V26">
        <v>0</v>
      </c>
      <c r="W26">
        <v>0</v>
      </c>
      <c r="X26">
        <v>0</v>
      </c>
      <c r="Y26" t="s">
        <v>450</v>
      </c>
      <c r="Z26">
        <f>VLOOKUP(L26,自助退!F:G,2,FALSE)</f>
        <v>7</v>
      </c>
      <c r="AA26" t="str">
        <f t="shared" si="0"/>
        <v/>
      </c>
    </row>
    <row r="27" spans="1:27" hidden="1">
      <c r="A27" t="s">
        <v>412</v>
      </c>
      <c r="B27" t="s">
        <v>413</v>
      </c>
      <c r="C27" t="s">
        <v>77</v>
      </c>
      <c r="D27" t="s">
        <v>414</v>
      </c>
      <c r="E27" s="40">
        <v>42891.552037037036</v>
      </c>
      <c r="F27" s="17">
        <v>42891.672314814816</v>
      </c>
      <c r="G27" t="s">
        <v>62</v>
      </c>
      <c r="H27" t="s">
        <v>62</v>
      </c>
      <c r="I27" t="s">
        <v>235</v>
      </c>
      <c r="J27" t="s">
        <v>127</v>
      </c>
      <c r="K27" t="s">
        <v>415</v>
      </c>
      <c r="L27" s="23" t="s">
        <v>1962</v>
      </c>
      <c r="M27">
        <v>-96</v>
      </c>
      <c r="N27">
        <v>-96</v>
      </c>
      <c r="O27">
        <v>0</v>
      </c>
      <c r="P27">
        <v>0</v>
      </c>
      <c r="Q27">
        <v>0</v>
      </c>
      <c r="R27">
        <v>0</v>
      </c>
      <c r="S27">
        <v>0</v>
      </c>
      <c r="U27" t="s">
        <v>63</v>
      </c>
      <c r="V27">
        <v>0</v>
      </c>
      <c r="W27">
        <v>0</v>
      </c>
      <c r="X27">
        <v>0</v>
      </c>
      <c r="Y27" t="s">
        <v>290</v>
      </c>
      <c r="Z27">
        <f>VLOOKUP(L27,自助退!F:G,2,FALSE)</f>
        <v>96</v>
      </c>
      <c r="AA27" t="str">
        <f t="shared" si="0"/>
        <v/>
      </c>
    </row>
    <row r="28" spans="1:27" hidden="1">
      <c r="A28" t="s">
        <v>375</v>
      </c>
      <c r="B28" t="s">
        <v>376</v>
      </c>
      <c r="C28" t="s">
        <v>77</v>
      </c>
      <c r="D28" t="s">
        <v>377</v>
      </c>
      <c r="E28" s="40">
        <v>42891.45175925926</v>
      </c>
      <c r="F28" s="17">
        <v>42891.674675925926</v>
      </c>
      <c r="G28" t="s">
        <v>62</v>
      </c>
      <c r="H28" t="s">
        <v>62</v>
      </c>
      <c r="I28" t="s">
        <v>190</v>
      </c>
      <c r="J28" t="s">
        <v>99</v>
      </c>
      <c r="K28" t="s">
        <v>378</v>
      </c>
      <c r="L28" s="23" t="s">
        <v>1964</v>
      </c>
      <c r="M28">
        <v>-1902</v>
      </c>
      <c r="N28">
        <v>-1902</v>
      </c>
      <c r="O28">
        <v>0</v>
      </c>
      <c r="P28">
        <v>0</v>
      </c>
      <c r="Q28">
        <v>0</v>
      </c>
      <c r="R28">
        <v>0</v>
      </c>
      <c r="S28">
        <v>0</v>
      </c>
      <c r="U28" t="s">
        <v>63</v>
      </c>
      <c r="V28">
        <v>0</v>
      </c>
      <c r="W28">
        <v>0</v>
      </c>
      <c r="X28">
        <v>0</v>
      </c>
      <c r="Y28" t="s">
        <v>304</v>
      </c>
      <c r="Z28">
        <f>VLOOKUP(L28,自助退!F:G,2,FALSE)</f>
        <v>1902</v>
      </c>
      <c r="AA28" t="str">
        <f t="shared" si="0"/>
        <v/>
      </c>
    </row>
    <row r="29" spans="1:27" hidden="1">
      <c r="A29" t="s">
        <v>438</v>
      </c>
      <c r="B29" t="s">
        <v>439</v>
      </c>
      <c r="C29" t="s">
        <v>77</v>
      </c>
      <c r="D29" t="s">
        <v>440</v>
      </c>
      <c r="E29" s="40">
        <v>42891.627418981479</v>
      </c>
      <c r="F29" s="17">
        <v>42891.688622685186</v>
      </c>
      <c r="G29" t="s">
        <v>62</v>
      </c>
      <c r="H29" t="s">
        <v>62</v>
      </c>
      <c r="I29" t="s">
        <v>249</v>
      </c>
      <c r="J29" t="s">
        <v>201</v>
      </c>
      <c r="K29" t="s">
        <v>441</v>
      </c>
      <c r="L29" s="23" t="s">
        <v>1966</v>
      </c>
      <c r="M29">
        <v>-400</v>
      </c>
      <c r="N29">
        <v>-400</v>
      </c>
      <c r="O29">
        <v>0</v>
      </c>
      <c r="P29">
        <v>0</v>
      </c>
      <c r="Q29">
        <v>0</v>
      </c>
      <c r="R29">
        <v>0</v>
      </c>
      <c r="S29">
        <v>0</v>
      </c>
      <c r="U29" t="s">
        <v>63</v>
      </c>
      <c r="V29">
        <v>0</v>
      </c>
      <c r="W29">
        <v>0</v>
      </c>
      <c r="X29">
        <v>0</v>
      </c>
      <c r="Y29" t="s">
        <v>340</v>
      </c>
      <c r="Z29">
        <f>VLOOKUP(L29,自助退!F:G,2,FALSE)</f>
        <v>400</v>
      </c>
      <c r="AA29" t="str">
        <f t="shared" si="0"/>
        <v/>
      </c>
    </row>
    <row r="30" spans="1:27" hidden="1">
      <c r="A30" t="s">
        <v>459</v>
      </c>
      <c r="B30" t="s">
        <v>460</v>
      </c>
      <c r="C30" t="s">
        <v>77</v>
      </c>
      <c r="D30" t="s">
        <v>461</v>
      </c>
      <c r="E30" s="40">
        <v>42891.66783564815</v>
      </c>
      <c r="F30" s="17">
        <v>42891.698784722219</v>
      </c>
      <c r="G30" t="s">
        <v>62</v>
      </c>
      <c r="H30" t="s">
        <v>62</v>
      </c>
      <c r="I30" t="s">
        <v>181</v>
      </c>
      <c r="J30" t="s">
        <v>156</v>
      </c>
      <c r="K30" t="s">
        <v>462</v>
      </c>
      <c r="L30" s="23" t="s">
        <v>1968</v>
      </c>
      <c r="M30">
        <v>-1000</v>
      </c>
      <c r="N30">
        <v>-1000</v>
      </c>
      <c r="O30">
        <v>0</v>
      </c>
      <c r="P30">
        <v>0</v>
      </c>
      <c r="Q30">
        <v>0</v>
      </c>
      <c r="R30">
        <v>0</v>
      </c>
      <c r="S30">
        <v>0</v>
      </c>
      <c r="U30" t="s">
        <v>63</v>
      </c>
      <c r="V30">
        <v>0</v>
      </c>
      <c r="W30">
        <v>0</v>
      </c>
      <c r="X30">
        <v>0</v>
      </c>
      <c r="Y30" t="s">
        <v>292</v>
      </c>
      <c r="Z30">
        <f>VLOOKUP(L30,自助退!F:G,2,FALSE)</f>
        <v>1000</v>
      </c>
      <c r="AA30" t="str">
        <f t="shared" si="0"/>
        <v/>
      </c>
    </row>
    <row r="31" spans="1:27" hidden="1">
      <c r="A31" t="s">
        <v>472</v>
      </c>
      <c r="B31" t="s">
        <v>473</v>
      </c>
      <c r="C31" t="s">
        <v>77</v>
      </c>
      <c r="D31" t="s">
        <v>474</v>
      </c>
      <c r="E31" s="40">
        <v>42891.676863425928</v>
      </c>
      <c r="F31" s="17">
        <v>42891.715856481482</v>
      </c>
      <c r="G31" t="s">
        <v>62</v>
      </c>
      <c r="H31" t="s">
        <v>62</v>
      </c>
      <c r="I31" t="s">
        <v>108</v>
      </c>
      <c r="J31" t="s">
        <v>191</v>
      </c>
      <c r="K31" t="s">
        <v>378</v>
      </c>
      <c r="L31" s="23" t="s">
        <v>1970</v>
      </c>
      <c r="M31">
        <v>-996</v>
      </c>
      <c r="N31">
        <v>-996</v>
      </c>
      <c r="O31">
        <v>0</v>
      </c>
      <c r="P31">
        <v>0</v>
      </c>
      <c r="Q31">
        <v>0</v>
      </c>
      <c r="R31">
        <v>0</v>
      </c>
      <c r="S31">
        <v>0</v>
      </c>
      <c r="U31" t="s">
        <v>63</v>
      </c>
      <c r="V31">
        <v>0</v>
      </c>
      <c r="W31">
        <v>0</v>
      </c>
      <c r="X31">
        <v>0</v>
      </c>
      <c r="Y31" t="s">
        <v>292</v>
      </c>
      <c r="Z31">
        <f>VLOOKUP(L31,自助退!F:G,2,FALSE)</f>
        <v>996</v>
      </c>
      <c r="AA31" t="str">
        <f t="shared" si="0"/>
        <v/>
      </c>
    </row>
    <row r="32" spans="1:27" hidden="1">
      <c r="A32" t="s">
        <v>467</v>
      </c>
      <c r="B32" t="s">
        <v>468</v>
      </c>
      <c r="C32" t="s">
        <v>77</v>
      </c>
      <c r="D32" t="s">
        <v>469</v>
      </c>
      <c r="E32" s="40">
        <v>42891.674942129626</v>
      </c>
      <c r="F32" s="17">
        <v>42891.722060185188</v>
      </c>
      <c r="G32" t="s">
        <v>62</v>
      </c>
      <c r="H32" t="s">
        <v>62</v>
      </c>
      <c r="I32" t="s">
        <v>100</v>
      </c>
      <c r="J32" t="s">
        <v>101</v>
      </c>
      <c r="K32" t="s">
        <v>470</v>
      </c>
      <c r="L32" s="23" t="s">
        <v>1972</v>
      </c>
      <c r="M32">
        <v>-16</v>
      </c>
      <c r="N32">
        <v>-16</v>
      </c>
      <c r="O32">
        <v>0</v>
      </c>
      <c r="P32">
        <v>0</v>
      </c>
      <c r="Q32">
        <v>0</v>
      </c>
      <c r="R32">
        <v>0</v>
      </c>
      <c r="S32">
        <v>0</v>
      </c>
      <c r="U32" t="s">
        <v>63</v>
      </c>
      <c r="V32">
        <v>0</v>
      </c>
      <c r="W32">
        <v>0</v>
      </c>
      <c r="X32">
        <v>0</v>
      </c>
      <c r="Y32" t="s">
        <v>282</v>
      </c>
      <c r="Z32">
        <f>VLOOKUP(L32,自助退!F:G,2,FALSE)</f>
        <v>16</v>
      </c>
      <c r="AA32" t="str">
        <f t="shared" si="0"/>
        <v/>
      </c>
    </row>
    <row r="33" spans="1:27" hidden="1">
      <c r="A33" t="s">
        <v>443</v>
      </c>
      <c r="B33" t="s">
        <v>444</v>
      </c>
      <c r="C33" t="s">
        <v>77</v>
      </c>
      <c r="D33" t="s">
        <v>445</v>
      </c>
      <c r="E33" s="40">
        <v>42891.6325</v>
      </c>
      <c r="F33" s="17">
        <v>42891.785300925927</v>
      </c>
      <c r="G33" t="s">
        <v>62</v>
      </c>
      <c r="H33" t="s">
        <v>62</v>
      </c>
      <c r="I33" t="s">
        <v>249</v>
      </c>
      <c r="J33" t="s">
        <v>428</v>
      </c>
      <c r="K33" t="s">
        <v>446</v>
      </c>
      <c r="L33" s="23" t="s">
        <v>1974</v>
      </c>
      <c r="M33">
        <v>-265</v>
      </c>
      <c r="N33">
        <v>-265</v>
      </c>
      <c r="O33">
        <v>0</v>
      </c>
      <c r="P33">
        <v>0</v>
      </c>
      <c r="Q33">
        <v>0</v>
      </c>
      <c r="R33">
        <v>0</v>
      </c>
      <c r="S33">
        <v>0</v>
      </c>
      <c r="U33" t="s">
        <v>63</v>
      </c>
      <c r="V33">
        <v>0</v>
      </c>
      <c r="W33">
        <v>0</v>
      </c>
      <c r="X33">
        <v>0</v>
      </c>
      <c r="Y33" t="s">
        <v>285</v>
      </c>
      <c r="Z33">
        <f>VLOOKUP(L33,自助退!F:G,2,FALSE)</f>
        <v>265</v>
      </c>
      <c r="AA33" t="str">
        <f t="shared" si="0"/>
        <v/>
      </c>
    </row>
    <row r="34" spans="1:27" hidden="1">
      <c r="A34" t="s">
        <v>483</v>
      </c>
      <c r="B34" t="s">
        <v>484</v>
      </c>
      <c r="C34" t="s">
        <v>77</v>
      </c>
      <c r="D34" t="s">
        <v>485</v>
      </c>
      <c r="E34" s="40">
        <v>42891.75236111111</v>
      </c>
      <c r="F34" s="17">
        <v>42891.804780092592</v>
      </c>
      <c r="G34" t="s">
        <v>62</v>
      </c>
      <c r="H34" t="s">
        <v>62</v>
      </c>
      <c r="I34" t="s">
        <v>222</v>
      </c>
      <c r="J34" t="s">
        <v>97</v>
      </c>
      <c r="K34" t="s">
        <v>486</v>
      </c>
      <c r="L34" s="23" t="s">
        <v>1976</v>
      </c>
      <c r="M34">
        <v>-500</v>
      </c>
      <c r="N34">
        <v>-500</v>
      </c>
      <c r="O34">
        <v>0</v>
      </c>
      <c r="P34">
        <v>0</v>
      </c>
      <c r="Q34">
        <v>0</v>
      </c>
      <c r="R34">
        <v>0</v>
      </c>
      <c r="S34">
        <v>0</v>
      </c>
      <c r="U34" t="s">
        <v>63</v>
      </c>
      <c r="V34">
        <v>0</v>
      </c>
      <c r="W34">
        <v>0</v>
      </c>
      <c r="X34">
        <v>0</v>
      </c>
      <c r="Y34" t="s">
        <v>285</v>
      </c>
      <c r="Z34">
        <f>VLOOKUP(L34,自助退!F:G,2,FALSE)</f>
        <v>500</v>
      </c>
      <c r="AA34" t="str">
        <f t="shared" si="0"/>
        <v/>
      </c>
    </row>
    <row r="35" spans="1:27" hidden="1">
      <c r="A35" t="s">
        <v>498</v>
      </c>
      <c r="B35" t="s">
        <v>499</v>
      </c>
      <c r="C35" t="s">
        <v>77</v>
      </c>
      <c r="D35" t="s">
        <v>500</v>
      </c>
      <c r="E35" s="40">
        <v>42891.907638888886</v>
      </c>
      <c r="F35" s="17">
        <v>42891.920567129629</v>
      </c>
      <c r="G35" t="s">
        <v>62</v>
      </c>
      <c r="H35" t="s">
        <v>62</v>
      </c>
      <c r="I35" t="s">
        <v>103</v>
      </c>
      <c r="J35" t="s">
        <v>341</v>
      </c>
      <c r="K35" t="s">
        <v>501</v>
      </c>
      <c r="L35" s="23" t="s">
        <v>1978</v>
      </c>
      <c r="M35">
        <v>-300</v>
      </c>
      <c r="N35">
        <v>-300</v>
      </c>
      <c r="O35">
        <v>0</v>
      </c>
      <c r="P35">
        <v>0</v>
      </c>
      <c r="Q35">
        <v>0</v>
      </c>
      <c r="R35">
        <v>0</v>
      </c>
      <c r="S35">
        <v>0</v>
      </c>
      <c r="U35" t="s">
        <v>63</v>
      </c>
      <c r="V35">
        <v>0</v>
      </c>
      <c r="W35">
        <v>0</v>
      </c>
      <c r="X35">
        <v>0</v>
      </c>
      <c r="Y35" t="s">
        <v>300</v>
      </c>
      <c r="Z35">
        <f>VLOOKUP(L35,自助退!F:G,2,FALSE)</f>
        <v>300</v>
      </c>
      <c r="AA35" t="str">
        <f t="shared" si="0"/>
        <v/>
      </c>
    </row>
    <row r="36" spans="1:27" hidden="1">
      <c r="A36" t="s">
        <v>502</v>
      </c>
      <c r="B36" t="s">
        <v>503</v>
      </c>
      <c r="C36" t="s">
        <v>77</v>
      </c>
      <c r="D36" t="s">
        <v>504</v>
      </c>
      <c r="E36" s="40">
        <v>42892.108182870368</v>
      </c>
      <c r="F36" s="17">
        <v>42892.109699074077</v>
      </c>
      <c r="G36" t="s">
        <v>62</v>
      </c>
      <c r="H36" t="s">
        <v>62</v>
      </c>
      <c r="I36" t="s">
        <v>108</v>
      </c>
      <c r="J36" t="s">
        <v>109</v>
      </c>
      <c r="K36" t="s">
        <v>505</v>
      </c>
      <c r="L36" s="23" t="s">
        <v>1980</v>
      </c>
      <c r="M36">
        <v>-20</v>
      </c>
      <c r="N36">
        <v>-20</v>
      </c>
      <c r="O36">
        <v>0</v>
      </c>
      <c r="P36">
        <v>0</v>
      </c>
      <c r="Q36">
        <v>0</v>
      </c>
      <c r="R36">
        <v>0</v>
      </c>
      <c r="S36">
        <v>0</v>
      </c>
      <c r="U36" t="s">
        <v>63</v>
      </c>
      <c r="V36">
        <v>0</v>
      </c>
      <c r="W36">
        <v>0</v>
      </c>
      <c r="X36">
        <v>0</v>
      </c>
      <c r="Y36" t="s">
        <v>290</v>
      </c>
      <c r="Z36">
        <f>VLOOKUP(L36,自助退!F:G,2,FALSE)</f>
        <v>20</v>
      </c>
      <c r="AA36" t="str">
        <f t="shared" si="0"/>
        <v/>
      </c>
    </row>
    <row r="37" spans="1:27" hidden="1">
      <c r="A37" t="s">
        <v>510</v>
      </c>
      <c r="B37" t="s">
        <v>511</v>
      </c>
      <c r="C37" t="s">
        <v>77</v>
      </c>
      <c r="D37" t="s">
        <v>512</v>
      </c>
      <c r="E37" s="40">
        <v>42892.327407407407</v>
      </c>
      <c r="F37" s="17">
        <v>42892.39603009259</v>
      </c>
      <c r="G37" t="s">
        <v>62</v>
      </c>
      <c r="H37" t="s">
        <v>62</v>
      </c>
      <c r="I37" t="s">
        <v>301</v>
      </c>
      <c r="J37" t="s">
        <v>302</v>
      </c>
      <c r="K37" t="s">
        <v>513</v>
      </c>
      <c r="L37" s="23" t="s">
        <v>1982</v>
      </c>
      <c r="M37">
        <v>-346</v>
      </c>
      <c r="N37">
        <v>-346</v>
      </c>
      <c r="O37">
        <v>0</v>
      </c>
      <c r="P37">
        <v>0</v>
      </c>
      <c r="Q37">
        <v>0</v>
      </c>
      <c r="R37">
        <v>0</v>
      </c>
      <c r="S37">
        <v>0</v>
      </c>
      <c r="U37" t="s">
        <v>63</v>
      </c>
      <c r="V37">
        <v>0</v>
      </c>
      <c r="W37">
        <v>0</v>
      </c>
      <c r="X37">
        <v>0</v>
      </c>
      <c r="Y37" t="s">
        <v>292</v>
      </c>
      <c r="Z37">
        <f>VLOOKUP(L37,自助退!F:G,2,FALSE)</f>
        <v>346</v>
      </c>
      <c r="AA37" t="str">
        <f t="shared" si="0"/>
        <v/>
      </c>
    </row>
    <row r="38" spans="1:27" hidden="1">
      <c r="A38" t="s">
        <v>542</v>
      </c>
      <c r="B38" t="s">
        <v>543</v>
      </c>
      <c r="C38" t="s">
        <v>77</v>
      </c>
      <c r="D38" t="s">
        <v>544</v>
      </c>
      <c r="E38" s="40">
        <v>42892.400219907409</v>
      </c>
      <c r="F38" s="17">
        <v>42892.401180555556</v>
      </c>
      <c r="G38" t="s">
        <v>62</v>
      </c>
      <c r="H38" t="s">
        <v>62</v>
      </c>
      <c r="I38" t="s">
        <v>144</v>
      </c>
      <c r="J38" t="s">
        <v>145</v>
      </c>
      <c r="K38" t="s">
        <v>537</v>
      </c>
      <c r="L38" s="23" t="s">
        <v>1984</v>
      </c>
      <c r="M38">
        <v>-136</v>
      </c>
      <c r="N38">
        <v>-136</v>
      </c>
      <c r="O38">
        <v>0</v>
      </c>
      <c r="P38">
        <v>0</v>
      </c>
      <c r="Q38">
        <v>0</v>
      </c>
      <c r="R38">
        <v>0</v>
      </c>
      <c r="S38">
        <v>0</v>
      </c>
      <c r="U38" t="s">
        <v>63</v>
      </c>
      <c r="V38">
        <v>0</v>
      </c>
      <c r="W38">
        <v>0</v>
      </c>
      <c r="X38">
        <v>0</v>
      </c>
      <c r="Y38" t="s">
        <v>340</v>
      </c>
      <c r="Z38">
        <f>VLOOKUP(L38,自助退!F:G,2,FALSE)</f>
        <v>136</v>
      </c>
      <c r="AA38" t="str">
        <f t="shared" si="0"/>
        <v/>
      </c>
    </row>
    <row r="39" spans="1:27" hidden="1">
      <c r="A39" t="s">
        <v>545</v>
      </c>
      <c r="B39" t="s">
        <v>546</v>
      </c>
      <c r="C39" t="s">
        <v>77</v>
      </c>
      <c r="D39" t="s">
        <v>547</v>
      </c>
      <c r="E39" s="40">
        <v>42892.402025462965</v>
      </c>
      <c r="F39" s="17">
        <v>42892.416400462964</v>
      </c>
      <c r="G39" t="s">
        <v>62</v>
      </c>
      <c r="H39" t="s">
        <v>62</v>
      </c>
      <c r="I39" t="s">
        <v>204</v>
      </c>
      <c r="J39" t="s">
        <v>145</v>
      </c>
      <c r="K39" t="s">
        <v>548</v>
      </c>
      <c r="L39" s="23" t="s">
        <v>1986</v>
      </c>
      <c r="M39">
        <v>-690</v>
      </c>
      <c r="N39">
        <v>-690</v>
      </c>
      <c r="O39">
        <v>0</v>
      </c>
      <c r="P39">
        <v>0</v>
      </c>
      <c r="Q39">
        <v>0</v>
      </c>
      <c r="R39">
        <v>0</v>
      </c>
      <c r="S39">
        <v>0</v>
      </c>
      <c r="U39" t="s">
        <v>63</v>
      </c>
      <c r="V39">
        <v>0</v>
      </c>
      <c r="W39">
        <v>0</v>
      </c>
      <c r="X39">
        <v>0</v>
      </c>
      <c r="Y39" t="s">
        <v>303</v>
      </c>
      <c r="Z39">
        <f>VLOOKUP(L39,自助退!F:G,2,FALSE)</f>
        <v>690</v>
      </c>
      <c r="AA39" t="str">
        <f t="shared" si="0"/>
        <v/>
      </c>
    </row>
    <row r="40" spans="1:27" hidden="1">
      <c r="A40" t="s">
        <v>529</v>
      </c>
      <c r="B40" t="s">
        <v>530</v>
      </c>
      <c r="C40" t="s">
        <v>77</v>
      </c>
      <c r="D40" t="s">
        <v>531</v>
      </c>
      <c r="E40" s="40">
        <v>42892.367465277777</v>
      </c>
      <c r="F40" s="17">
        <v>42892.440196759257</v>
      </c>
      <c r="G40" t="s">
        <v>62</v>
      </c>
      <c r="H40" t="s">
        <v>62</v>
      </c>
      <c r="I40" t="s">
        <v>190</v>
      </c>
      <c r="J40" t="s">
        <v>236</v>
      </c>
      <c r="K40" t="s">
        <v>532</v>
      </c>
      <c r="L40" s="23" t="s">
        <v>1988</v>
      </c>
      <c r="M40">
        <v>-20</v>
      </c>
      <c r="N40">
        <v>-20</v>
      </c>
      <c r="O40">
        <v>0</v>
      </c>
      <c r="P40">
        <v>0</v>
      </c>
      <c r="Q40">
        <v>0</v>
      </c>
      <c r="R40">
        <v>0</v>
      </c>
      <c r="S40">
        <v>0</v>
      </c>
      <c r="U40" t="s">
        <v>63</v>
      </c>
      <c r="V40">
        <v>0</v>
      </c>
      <c r="W40">
        <v>0</v>
      </c>
      <c r="X40">
        <v>0</v>
      </c>
      <c r="Y40" t="s">
        <v>282</v>
      </c>
      <c r="Z40">
        <f>VLOOKUP(L40,自助退!F:G,2,FALSE)</f>
        <v>20</v>
      </c>
      <c r="AA40" t="str">
        <f t="shared" si="0"/>
        <v/>
      </c>
    </row>
    <row r="41" spans="1:27" hidden="1">
      <c r="A41" t="s">
        <v>560</v>
      </c>
      <c r="B41" t="s">
        <v>561</v>
      </c>
      <c r="C41" t="s">
        <v>77</v>
      </c>
      <c r="D41" t="s">
        <v>562</v>
      </c>
      <c r="E41" s="40">
        <v>42892.422442129631</v>
      </c>
      <c r="F41" s="17">
        <v>42892.440613425926</v>
      </c>
      <c r="G41" t="s">
        <v>62</v>
      </c>
      <c r="H41" t="s">
        <v>62</v>
      </c>
      <c r="I41" t="s">
        <v>190</v>
      </c>
      <c r="J41" t="s">
        <v>114</v>
      </c>
      <c r="K41" t="s">
        <v>532</v>
      </c>
      <c r="L41" s="23" t="s">
        <v>1990</v>
      </c>
      <c r="M41">
        <v>-20</v>
      </c>
      <c r="N41">
        <v>-20</v>
      </c>
      <c r="O41">
        <v>0</v>
      </c>
      <c r="P41">
        <v>0</v>
      </c>
      <c r="Q41">
        <v>0</v>
      </c>
      <c r="R41">
        <v>0</v>
      </c>
      <c r="S41">
        <v>0</v>
      </c>
      <c r="U41" t="s">
        <v>63</v>
      </c>
      <c r="V41">
        <v>0</v>
      </c>
      <c r="W41">
        <v>0</v>
      </c>
      <c r="X41">
        <v>0</v>
      </c>
      <c r="Y41" t="s">
        <v>283</v>
      </c>
      <c r="Z41">
        <f>VLOOKUP(L41,自助退!F:G,2,FALSE)</f>
        <v>20</v>
      </c>
      <c r="AA41" t="str">
        <f t="shared" si="0"/>
        <v/>
      </c>
    </row>
    <row r="42" spans="1:27" hidden="1">
      <c r="A42" t="s">
        <v>560</v>
      </c>
      <c r="B42" t="s">
        <v>561</v>
      </c>
      <c r="C42" t="s">
        <v>77</v>
      </c>
      <c r="D42" t="s">
        <v>562</v>
      </c>
      <c r="E42" s="40">
        <v>42892.422442129631</v>
      </c>
      <c r="F42" s="17">
        <v>42892.440810185188</v>
      </c>
      <c r="G42" t="s">
        <v>62</v>
      </c>
      <c r="H42" t="s">
        <v>62</v>
      </c>
      <c r="I42" t="s">
        <v>190</v>
      </c>
      <c r="J42" t="s">
        <v>114</v>
      </c>
      <c r="K42" t="s">
        <v>532</v>
      </c>
      <c r="L42" s="23" t="s">
        <v>1992</v>
      </c>
      <c r="M42">
        <v>-22</v>
      </c>
      <c r="N42">
        <v>-22</v>
      </c>
      <c r="O42">
        <v>0</v>
      </c>
      <c r="P42">
        <v>0</v>
      </c>
      <c r="Q42">
        <v>0</v>
      </c>
      <c r="R42">
        <v>0</v>
      </c>
      <c r="S42">
        <v>0</v>
      </c>
      <c r="U42" t="s">
        <v>63</v>
      </c>
      <c r="V42">
        <v>0</v>
      </c>
      <c r="W42">
        <v>0</v>
      </c>
      <c r="X42">
        <v>0</v>
      </c>
      <c r="Y42" t="s">
        <v>283</v>
      </c>
      <c r="Z42">
        <f>VLOOKUP(L42,自助退!F:G,2,FALSE)</f>
        <v>22</v>
      </c>
      <c r="AA42" t="str">
        <f t="shared" si="0"/>
        <v/>
      </c>
    </row>
    <row r="43" spans="1:27" hidden="1">
      <c r="A43" t="s">
        <v>506</v>
      </c>
      <c r="B43" t="s">
        <v>507</v>
      </c>
      <c r="C43" t="s">
        <v>77</v>
      </c>
      <c r="D43" t="s">
        <v>508</v>
      </c>
      <c r="E43" s="40">
        <v>42892.308831018519</v>
      </c>
      <c r="F43" s="17">
        <v>42892.480821759258</v>
      </c>
      <c r="G43" t="s">
        <v>62</v>
      </c>
      <c r="H43" t="s">
        <v>62</v>
      </c>
      <c r="I43" t="s">
        <v>122</v>
      </c>
      <c r="J43" t="s">
        <v>167</v>
      </c>
      <c r="K43" t="s">
        <v>509</v>
      </c>
      <c r="L43" s="23" t="s">
        <v>1994</v>
      </c>
      <c r="M43">
        <v>-50</v>
      </c>
      <c r="N43">
        <v>-50</v>
      </c>
      <c r="O43">
        <v>0</v>
      </c>
      <c r="P43">
        <v>0</v>
      </c>
      <c r="Q43">
        <v>0</v>
      </c>
      <c r="R43">
        <v>0</v>
      </c>
      <c r="S43">
        <v>0</v>
      </c>
      <c r="U43" t="s">
        <v>63</v>
      </c>
      <c r="V43">
        <v>0</v>
      </c>
      <c r="W43">
        <v>0</v>
      </c>
      <c r="X43">
        <v>0</v>
      </c>
      <c r="Y43" t="s">
        <v>286</v>
      </c>
      <c r="Z43">
        <f>VLOOKUP(L43,自助退!F:G,2,FALSE)</f>
        <v>50</v>
      </c>
      <c r="AA43" t="str">
        <f t="shared" si="0"/>
        <v/>
      </c>
    </row>
    <row r="44" spans="1:27" hidden="1">
      <c r="A44" t="s">
        <v>556</v>
      </c>
      <c r="B44" t="s">
        <v>557</v>
      </c>
      <c r="C44" t="s">
        <v>77</v>
      </c>
      <c r="D44" t="s">
        <v>558</v>
      </c>
      <c r="E44" s="40">
        <v>42892.419490740744</v>
      </c>
      <c r="F44" s="17">
        <v>42892.483194444445</v>
      </c>
      <c r="G44" t="s">
        <v>62</v>
      </c>
      <c r="H44" t="s">
        <v>62</v>
      </c>
      <c r="I44" t="s">
        <v>160</v>
      </c>
      <c r="J44" t="s">
        <v>165</v>
      </c>
      <c r="K44" t="s">
        <v>559</v>
      </c>
      <c r="L44" s="23" t="s">
        <v>1996</v>
      </c>
      <c r="M44">
        <v>-60</v>
      </c>
      <c r="N44">
        <v>-60</v>
      </c>
      <c r="O44">
        <v>0</v>
      </c>
      <c r="P44">
        <v>0</v>
      </c>
      <c r="Q44">
        <v>0</v>
      </c>
      <c r="R44">
        <v>0</v>
      </c>
      <c r="S44">
        <v>0</v>
      </c>
      <c r="U44" t="s">
        <v>63</v>
      </c>
      <c r="V44">
        <v>0</v>
      </c>
      <c r="W44">
        <v>0</v>
      </c>
      <c r="X44">
        <v>0</v>
      </c>
      <c r="Y44" t="s">
        <v>300</v>
      </c>
      <c r="Z44">
        <f>VLOOKUP(L44,自助退!F:G,2,FALSE)</f>
        <v>60</v>
      </c>
      <c r="AA44" t="str">
        <f t="shared" si="0"/>
        <v/>
      </c>
    </row>
    <row r="45" spans="1:27" hidden="1">
      <c r="A45" t="s">
        <v>533</v>
      </c>
      <c r="B45" t="s">
        <v>534</v>
      </c>
      <c r="C45" t="s">
        <v>77</v>
      </c>
      <c r="D45" t="s">
        <v>535</v>
      </c>
      <c r="E45" s="40">
        <v>42892.375208333331</v>
      </c>
      <c r="F45" s="17">
        <v>42892.493495370371</v>
      </c>
      <c r="G45" t="s">
        <v>62</v>
      </c>
      <c r="H45" t="s">
        <v>62</v>
      </c>
      <c r="I45" t="s">
        <v>194</v>
      </c>
      <c r="J45" t="s">
        <v>232</v>
      </c>
      <c r="K45" t="s">
        <v>536</v>
      </c>
      <c r="L45" s="23" t="s">
        <v>1998</v>
      </c>
      <c r="M45">
        <v>-100</v>
      </c>
      <c r="N45">
        <v>-100</v>
      </c>
      <c r="O45">
        <v>0</v>
      </c>
      <c r="P45">
        <v>0</v>
      </c>
      <c r="Q45">
        <v>0</v>
      </c>
      <c r="R45">
        <v>0</v>
      </c>
      <c r="S45">
        <v>0</v>
      </c>
      <c r="U45" t="s">
        <v>63</v>
      </c>
      <c r="V45">
        <v>0</v>
      </c>
      <c r="W45">
        <v>0</v>
      </c>
      <c r="X45">
        <v>0</v>
      </c>
      <c r="Y45" t="s">
        <v>290</v>
      </c>
      <c r="Z45">
        <f>VLOOKUP(L45,自助退!F:G,2,FALSE)</f>
        <v>100</v>
      </c>
      <c r="AA45" t="str">
        <f t="shared" si="0"/>
        <v/>
      </c>
    </row>
    <row r="46" spans="1:27" hidden="1">
      <c r="A46" t="s">
        <v>574</v>
      </c>
      <c r="B46" t="s">
        <v>575</v>
      </c>
      <c r="C46" t="s">
        <v>77</v>
      </c>
      <c r="D46" t="s">
        <v>576</v>
      </c>
      <c r="E46" s="40">
        <v>42892.488171296296</v>
      </c>
      <c r="F46" s="17">
        <v>42892.493923611109</v>
      </c>
      <c r="G46" t="s">
        <v>62</v>
      </c>
      <c r="H46" t="s">
        <v>62</v>
      </c>
      <c r="I46" t="s">
        <v>194</v>
      </c>
      <c r="J46" t="s">
        <v>154</v>
      </c>
      <c r="K46" t="s">
        <v>536</v>
      </c>
      <c r="L46" s="23" t="s">
        <v>2000</v>
      </c>
      <c r="M46">
        <v>-473</v>
      </c>
      <c r="N46">
        <v>-473</v>
      </c>
      <c r="O46">
        <v>0</v>
      </c>
      <c r="P46">
        <v>0</v>
      </c>
      <c r="Q46">
        <v>0</v>
      </c>
      <c r="R46">
        <v>0</v>
      </c>
      <c r="S46">
        <v>0</v>
      </c>
      <c r="U46" t="s">
        <v>63</v>
      </c>
      <c r="V46">
        <v>0</v>
      </c>
      <c r="W46">
        <v>0</v>
      </c>
      <c r="X46">
        <v>0</v>
      </c>
      <c r="Y46" t="s">
        <v>577</v>
      </c>
      <c r="Z46">
        <f>VLOOKUP(L46,自助退!F:G,2,FALSE)</f>
        <v>473</v>
      </c>
      <c r="AA46" t="str">
        <f t="shared" si="0"/>
        <v/>
      </c>
    </row>
    <row r="47" spans="1:27" hidden="1">
      <c r="A47" t="s">
        <v>549</v>
      </c>
      <c r="B47" t="s">
        <v>550</v>
      </c>
      <c r="C47" t="s">
        <v>77</v>
      </c>
      <c r="D47" t="s">
        <v>551</v>
      </c>
      <c r="E47" s="40">
        <v>42892.415358796294</v>
      </c>
      <c r="F47" s="17">
        <v>42892.511273148149</v>
      </c>
      <c r="G47" t="s">
        <v>62</v>
      </c>
      <c r="H47" t="s">
        <v>62</v>
      </c>
      <c r="I47" t="s">
        <v>106</v>
      </c>
      <c r="J47" t="s">
        <v>123</v>
      </c>
      <c r="K47" t="s">
        <v>528</v>
      </c>
      <c r="L47" s="23" t="s">
        <v>2002</v>
      </c>
      <c r="M47">
        <v>-750</v>
      </c>
      <c r="N47">
        <v>-750</v>
      </c>
      <c r="O47">
        <v>0</v>
      </c>
      <c r="P47">
        <v>0</v>
      </c>
      <c r="Q47">
        <v>0</v>
      </c>
      <c r="R47">
        <v>0</v>
      </c>
      <c r="S47">
        <v>0</v>
      </c>
      <c r="U47" t="s">
        <v>63</v>
      </c>
      <c r="V47">
        <v>0</v>
      </c>
      <c r="W47">
        <v>0</v>
      </c>
      <c r="X47">
        <v>0</v>
      </c>
      <c r="Y47" t="s">
        <v>292</v>
      </c>
      <c r="Z47">
        <f>VLOOKUP(L47,自助退!F:G,2,FALSE)</f>
        <v>750</v>
      </c>
      <c r="AA47" t="str">
        <f t="shared" si="0"/>
        <v/>
      </c>
    </row>
    <row r="48" spans="1:27" hidden="1">
      <c r="A48" t="s">
        <v>525</v>
      </c>
      <c r="B48" t="s">
        <v>526</v>
      </c>
      <c r="C48" t="s">
        <v>77</v>
      </c>
      <c r="D48" t="s">
        <v>527</v>
      </c>
      <c r="E48" s="40">
        <v>42892.363946759258</v>
      </c>
      <c r="F48" s="17">
        <v>42892.543032407404</v>
      </c>
      <c r="G48" t="s">
        <v>62</v>
      </c>
      <c r="H48" t="s">
        <v>62</v>
      </c>
      <c r="I48" t="s">
        <v>162</v>
      </c>
      <c r="J48" t="s">
        <v>123</v>
      </c>
      <c r="K48" t="s">
        <v>528</v>
      </c>
      <c r="L48" s="23" t="s">
        <v>2004</v>
      </c>
      <c r="M48">
        <v>-45</v>
      </c>
      <c r="N48">
        <v>-45</v>
      </c>
      <c r="O48">
        <v>0</v>
      </c>
      <c r="P48">
        <v>0</v>
      </c>
      <c r="Q48">
        <v>0</v>
      </c>
      <c r="R48">
        <v>0</v>
      </c>
      <c r="S48">
        <v>0</v>
      </c>
      <c r="U48" t="s">
        <v>63</v>
      </c>
      <c r="V48">
        <v>0</v>
      </c>
      <c r="W48">
        <v>0</v>
      </c>
      <c r="X48">
        <v>0</v>
      </c>
      <c r="Y48" t="s">
        <v>285</v>
      </c>
      <c r="Z48">
        <f>VLOOKUP(L48,自助退!F:G,2,FALSE)</f>
        <v>45</v>
      </c>
      <c r="AA48" t="str">
        <f t="shared" si="0"/>
        <v/>
      </c>
    </row>
    <row r="49" spans="1:27" hidden="1">
      <c r="A49" t="s">
        <v>514</v>
      </c>
      <c r="B49" t="s">
        <v>515</v>
      </c>
      <c r="C49" t="s">
        <v>77</v>
      </c>
      <c r="D49" t="s">
        <v>516</v>
      </c>
      <c r="E49" s="40">
        <v>42892.354016203702</v>
      </c>
      <c r="F49" s="17">
        <v>42892.549131944441</v>
      </c>
      <c r="G49" t="s">
        <v>62</v>
      </c>
      <c r="H49" t="s">
        <v>62</v>
      </c>
      <c r="I49" t="s">
        <v>192</v>
      </c>
      <c r="J49" t="s">
        <v>127</v>
      </c>
      <c r="K49" t="s">
        <v>517</v>
      </c>
      <c r="L49" s="23" t="s">
        <v>2006</v>
      </c>
      <c r="M49">
        <v>-200</v>
      </c>
      <c r="N49">
        <v>-200</v>
      </c>
      <c r="O49">
        <v>0</v>
      </c>
      <c r="P49">
        <v>0</v>
      </c>
      <c r="Q49">
        <v>0</v>
      </c>
      <c r="R49">
        <v>0</v>
      </c>
      <c r="S49">
        <v>0</v>
      </c>
      <c r="U49" t="s">
        <v>63</v>
      </c>
      <c r="V49">
        <v>0</v>
      </c>
      <c r="W49">
        <v>0</v>
      </c>
      <c r="X49">
        <v>0</v>
      </c>
      <c r="Y49" t="s">
        <v>300</v>
      </c>
      <c r="Z49">
        <f>VLOOKUP(L49,自助退!F:G,2,FALSE)</f>
        <v>200</v>
      </c>
      <c r="AA49" t="str">
        <f t="shared" si="0"/>
        <v/>
      </c>
    </row>
    <row r="50" spans="1:27" hidden="1">
      <c r="A50" t="s">
        <v>518</v>
      </c>
      <c r="B50" t="s">
        <v>519</v>
      </c>
      <c r="C50" t="s">
        <v>77</v>
      </c>
      <c r="D50" t="s">
        <v>520</v>
      </c>
      <c r="E50" s="40">
        <v>42892.354513888888</v>
      </c>
      <c r="F50" s="17">
        <v>42892.549618055556</v>
      </c>
      <c r="G50" t="s">
        <v>62</v>
      </c>
      <c r="H50" t="s">
        <v>62</v>
      </c>
      <c r="I50" t="s">
        <v>192</v>
      </c>
      <c r="J50" t="s">
        <v>127</v>
      </c>
      <c r="K50" t="s">
        <v>517</v>
      </c>
      <c r="L50" s="23" t="s">
        <v>2008</v>
      </c>
      <c r="M50">
        <v>-200</v>
      </c>
      <c r="N50">
        <v>-200</v>
      </c>
      <c r="O50">
        <v>0</v>
      </c>
      <c r="P50">
        <v>0</v>
      </c>
      <c r="Q50">
        <v>0</v>
      </c>
      <c r="R50">
        <v>0</v>
      </c>
      <c r="S50">
        <v>0</v>
      </c>
      <c r="U50" t="s">
        <v>63</v>
      </c>
      <c r="V50">
        <v>0</v>
      </c>
      <c r="W50">
        <v>0</v>
      </c>
      <c r="X50">
        <v>0</v>
      </c>
      <c r="Y50" t="s">
        <v>300</v>
      </c>
      <c r="Z50">
        <f>VLOOKUP(L50,自助退!F:G,2,FALSE)</f>
        <v>200</v>
      </c>
      <c r="AA50" t="str">
        <f t="shared" si="0"/>
        <v/>
      </c>
    </row>
    <row r="51" spans="1:27" hidden="1">
      <c r="A51" t="s">
        <v>538</v>
      </c>
      <c r="B51" t="s">
        <v>539</v>
      </c>
      <c r="C51" t="s">
        <v>77</v>
      </c>
      <c r="D51" t="s">
        <v>540</v>
      </c>
      <c r="E51" s="40">
        <v>42892.389351851853</v>
      </c>
      <c r="F51" s="17">
        <v>42892.606215277781</v>
      </c>
      <c r="G51" t="s">
        <v>62</v>
      </c>
      <c r="H51" t="s">
        <v>62</v>
      </c>
      <c r="I51" t="s">
        <v>115</v>
      </c>
      <c r="J51" t="s">
        <v>116</v>
      </c>
      <c r="K51" t="s">
        <v>541</v>
      </c>
      <c r="L51" s="23" t="s">
        <v>2010</v>
      </c>
      <c r="M51">
        <v>-211</v>
      </c>
      <c r="N51">
        <v>-211</v>
      </c>
      <c r="O51">
        <v>0</v>
      </c>
      <c r="P51">
        <v>0</v>
      </c>
      <c r="Q51">
        <v>0</v>
      </c>
      <c r="R51">
        <v>0</v>
      </c>
      <c r="S51">
        <v>0</v>
      </c>
      <c r="U51" t="s">
        <v>63</v>
      </c>
      <c r="V51">
        <v>0</v>
      </c>
      <c r="W51">
        <v>0</v>
      </c>
      <c r="X51">
        <v>0</v>
      </c>
      <c r="Y51" t="s">
        <v>300</v>
      </c>
      <c r="Z51">
        <f>VLOOKUP(L51,自助退!F:G,2,FALSE)</f>
        <v>211</v>
      </c>
      <c r="AA51" t="str">
        <f t="shared" si="0"/>
        <v/>
      </c>
    </row>
    <row r="52" spans="1:27" hidden="1">
      <c r="A52" t="s">
        <v>586</v>
      </c>
      <c r="B52" t="s">
        <v>587</v>
      </c>
      <c r="C52" t="s">
        <v>77</v>
      </c>
      <c r="D52" t="s">
        <v>588</v>
      </c>
      <c r="E52" s="40">
        <v>42892.532824074071</v>
      </c>
      <c r="F52" s="17">
        <v>42892.625057870369</v>
      </c>
      <c r="G52" t="s">
        <v>62</v>
      </c>
      <c r="H52" t="s">
        <v>62</v>
      </c>
      <c r="I52" t="s">
        <v>159</v>
      </c>
      <c r="J52" t="s">
        <v>99</v>
      </c>
      <c r="K52" t="s">
        <v>589</v>
      </c>
      <c r="L52" s="23" t="s">
        <v>2012</v>
      </c>
      <c r="M52">
        <v>-100</v>
      </c>
      <c r="N52">
        <v>-100</v>
      </c>
      <c r="O52">
        <v>0</v>
      </c>
      <c r="P52">
        <v>0</v>
      </c>
      <c r="Q52">
        <v>0</v>
      </c>
      <c r="R52">
        <v>0</v>
      </c>
      <c r="S52">
        <v>0</v>
      </c>
      <c r="U52" t="s">
        <v>63</v>
      </c>
      <c r="V52">
        <v>0</v>
      </c>
      <c r="W52">
        <v>0</v>
      </c>
      <c r="X52">
        <v>0</v>
      </c>
      <c r="Y52" t="s">
        <v>290</v>
      </c>
      <c r="Z52">
        <f>VLOOKUP(L52,自助退!F:G,2,FALSE)</f>
        <v>100</v>
      </c>
      <c r="AA52" t="str">
        <f t="shared" si="0"/>
        <v/>
      </c>
    </row>
    <row r="53" spans="1:27" hidden="1">
      <c r="A53" t="s">
        <v>491</v>
      </c>
      <c r="B53" t="s">
        <v>492</v>
      </c>
      <c r="C53" t="s">
        <v>77</v>
      </c>
      <c r="D53" t="s">
        <v>493</v>
      </c>
      <c r="E53" s="40">
        <v>42891.75335648148</v>
      </c>
      <c r="F53" s="17">
        <v>42892.669953703706</v>
      </c>
      <c r="G53" t="s">
        <v>62</v>
      </c>
      <c r="H53" t="s">
        <v>62</v>
      </c>
      <c r="I53" t="s">
        <v>222</v>
      </c>
      <c r="J53" t="s">
        <v>97</v>
      </c>
      <c r="K53" t="s">
        <v>486</v>
      </c>
      <c r="L53" s="23" t="s">
        <v>2014</v>
      </c>
      <c r="M53">
        <v>-10</v>
      </c>
      <c r="N53">
        <v>-10</v>
      </c>
      <c r="O53">
        <v>0</v>
      </c>
      <c r="P53">
        <v>0</v>
      </c>
      <c r="Q53">
        <v>0</v>
      </c>
      <c r="R53">
        <v>0</v>
      </c>
      <c r="S53">
        <v>0</v>
      </c>
      <c r="U53" t="s">
        <v>63</v>
      </c>
      <c r="V53">
        <v>0</v>
      </c>
      <c r="W53">
        <v>0</v>
      </c>
      <c r="X53">
        <v>0</v>
      </c>
      <c r="Y53" t="s">
        <v>323</v>
      </c>
      <c r="Z53">
        <f>VLOOKUP(L53,自助退!F:G,2,FALSE)</f>
        <v>10</v>
      </c>
      <c r="AA53" t="str">
        <f t="shared" si="0"/>
        <v/>
      </c>
    </row>
    <row r="54" spans="1:27" hidden="1">
      <c r="A54" t="s">
        <v>602</v>
      </c>
      <c r="B54" t="s">
        <v>603</v>
      </c>
      <c r="C54" t="s">
        <v>77</v>
      </c>
      <c r="D54" t="s">
        <v>604</v>
      </c>
      <c r="E54" s="40">
        <v>42892.643923611111</v>
      </c>
      <c r="F54" s="17">
        <v>42892.678379629629</v>
      </c>
      <c r="G54" t="s">
        <v>62</v>
      </c>
      <c r="H54" t="s">
        <v>62</v>
      </c>
      <c r="I54" t="s">
        <v>110</v>
      </c>
      <c r="J54" t="s">
        <v>111</v>
      </c>
      <c r="K54" t="s">
        <v>68</v>
      </c>
      <c r="L54" s="23" t="s">
        <v>2016</v>
      </c>
      <c r="M54">
        <v>-100</v>
      </c>
      <c r="N54">
        <v>-100</v>
      </c>
      <c r="O54">
        <v>0</v>
      </c>
      <c r="P54">
        <v>0</v>
      </c>
      <c r="Q54">
        <v>0</v>
      </c>
      <c r="R54">
        <v>0</v>
      </c>
      <c r="S54">
        <v>0</v>
      </c>
      <c r="U54" t="s">
        <v>63</v>
      </c>
      <c r="V54">
        <v>0</v>
      </c>
      <c r="W54">
        <v>0</v>
      </c>
      <c r="X54">
        <v>0</v>
      </c>
      <c r="Y54" t="s">
        <v>290</v>
      </c>
      <c r="Z54">
        <f>VLOOKUP(L54,自助退!F:G,2,FALSE)</f>
        <v>100</v>
      </c>
      <c r="AA54" t="str">
        <f t="shared" si="0"/>
        <v/>
      </c>
    </row>
    <row r="55" spans="1:27" hidden="1">
      <c r="A55" t="s">
        <v>421</v>
      </c>
      <c r="B55" t="s">
        <v>422</v>
      </c>
      <c r="C55" t="s">
        <v>77</v>
      </c>
      <c r="D55" t="s">
        <v>423</v>
      </c>
      <c r="E55" s="40">
        <v>42891.606828703705</v>
      </c>
      <c r="F55" s="17">
        <v>42892.686550925922</v>
      </c>
      <c r="G55" t="s">
        <v>62</v>
      </c>
      <c r="H55" t="s">
        <v>62</v>
      </c>
      <c r="I55" t="s">
        <v>151</v>
      </c>
      <c r="J55" t="s">
        <v>121</v>
      </c>
      <c r="K55" t="s">
        <v>424</v>
      </c>
      <c r="L55" s="23" t="s">
        <v>2018</v>
      </c>
      <c r="M55">
        <v>-10</v>
      </c>
      <c r="N55">
        <v>-10</v>
      </c>
      <c r="O55">
        <v>0</v>
      </c>
      <c r="P55">
        <v>0</v>
      </c>
      <c r="Q55">
        <v>0</v>
      </c>
      <c r="R55">
        <v>0</v>
      </c>
      <c r="S55">
        <v>0</v>
      </c>
      <c r="U55" t="s">
        <v>63</v>
      </c>
      <c r="V55">
        <v>0</v>
      </c>
      <c r="W55">
        <v>0</v>
      </c>
      <c r="X55">
        <v>0</v>
      </c>
      <c r="Y55" t="s">
        <v>323</v>
      </c>
      <c r="Z55">
        <f>VLOOKUP(L55,自助退!F:G,2,FALSE)</f>
        <v>10</v>
      </c>
      <c r="AA55" t="str">
        <f t="shared" si="0"/>
        <v/>
      </c>
    </row>
    <row r="56" spans="1:27" hidden="1">
      <c r="A56" t="s">
        <v>425</v>
      </c>
      <c r="B56" t="s">
        <v>426</v>
      </c>
      <c r="C56" t="s">
        <v>77</v>
      </c>
      <c r="D56" t="s">
        <v>423</v>
      </c>
      <c r="E56" s="40">
        <v>42891.613009259258</v>
      </c>
      <c r="F56" s="17">
        <v>42892.6871875</v>
      </c>
      <c r="G56" t="s">
        <v>62</v>
      </c>
      <c r="H56" t="s">
        <v>62</v>
      </c>
      <c r="I56" t="s">
        <v>151</v>
      </c>
      <c r="J56" t="s">
        <v>152</v>
      </c>
      <c r="K56" t="s">
        <v>424</v>
      </c>
      <c r="L56" s="23" t="s">
        <v>2020</v>
      </c>
      <c r="M56">
        <v>-10</v>
      </c>
      <c r="N56">
        <v>-10</v>
      </c>
      <c r="O56">
        <v>0</v>
      </c>
      <c r="P56">
        <v>0</v>
      </c>
      <c r="Q56">
        <v>0</v>
      </c>
      <c r="R56">
        <v>0</v>
      </c>
      <c r="S56">
        <v>0</v>
      </c>
      <c r="U56" t="s">
        <v>63</v>
      </c>
      <c r="V56">
        <v>0</v>
      </c>
      <c r="W56">
        <v>0</v>
      </c>
      <c r="X56">
        <v>0</v>
      </c>
      <c r="Y56" t="s">
        <v>323</v>
      </c>
      <c r="Z56">
        <f>VLOOKUP(L56,自助退!F:G,2,FALSE)</f>
        <v>10</v>
      </c>
      <c r="AA56" t="str">
        <f t="shared" si="0"/>
        <v/>
      </c>
    </row>
    <row r="57" spans="1:27" hidden="1">
      <c r="A57" t="s">
        <v>478</v>
      </c>
      <c r="B57" t="s">
        <v>479</v>
      </c>
      <c r="C57" t="s">
        <v>77</v>
      </c>
      <c r="D57" t="s">
        <v>480</v>
      </c>
      <c r="E57" s="40">
        <v>42891.702638888892</v>
      </c>
      <c r="F57" s="17">
        <v>42892.687569444446</v>
      </c>
      <c r="G57" t="s">
        <v>62</v>
      </c>
      <c r="H57" t="s">
        <v>62</v>
      </c>
      <c r="I57" t="s">
        <v>151</v>
      </c>
      <c r="J57" t="s">
        <v>152</v>
      </c>
      <c r="K57" t="s">
        <v>424</v>
      </c>
      <c r="L57" s="23" t="s">
        <v>2022</v>
      </c>
      <c r="M57">
        <v>-194</v>
      </c>
      <c r="N57">
        <v>-194</v>
      </c>
      <c r="O57">
        <v>0</v>
      </c>
      <c r="P57">
        <v>0</v>
      </c>
      <c r="Q57">
        <v>0</v>
      </c>
      <c r="R57">
        <v>0</v>
      </c>
      <c r="S57">
        <v>0</v>
      </c>
      <c r="U57" t="s">
        <v>63</v>
      </c>
      <c r="V57">
        <v>0</v>
      </c>
      <c r="W57">
        <v>0</v>
      </c>
      <c r="X57">
        <v>0</v>
      </c>
      <c r="Y57" t="s">
        <v>285</v>
      </c>
      <c r="Z57">
        <f>VLOOKUP(L57,自助退!F:G,2,FALSE)</f>
        <v>194</v>
      </c>
      <c r="AA57" t="str">
        <f t="shared" si="0"/>
        <v/>
      </c>
    </row>
    <row r="58" spans="1:27" hidden="1">
      <c r="A58" t="s">
        <v>605</v>
      </c>
      <c r="B58" t="s">
        <v>606</v>
      </c>
      <c r="C58" t="s">
        <v>77</v>
      </c>
      <c r="D58" t="s">
        <v>607</v>
      </c>
      <c r="E58" s="40">
        <v>42892.649861111109</v>
      </c>
      <c r="F58" s="17">
        <v>42892.699618055558</v>
      </c>
      <c r="G58" t="s">
        <v>62</v>
      </c>
      <c r="H58" t="s">
        <v>62</v>
      </c>
      <c r="I58" t="s">
        <v>183</v>
      </c>
      <c r="J58" t="s">
        <v>184</v>
      </c>
      <c r="K58" t="s">
        <v>608</v>
      </c>
      <c r="L58" s="23" t="s">
        <v>2024</v>
      </c>
      <c r="M58">
        <v>-74</v>
      </c>
      <c r="N58">
        <v>-74</v>
      </c>
      <c r="O58">
        <v>0</v>
      </c>
      <c r="P58">
        <v>0</v>
      </c>
      <c r="Q58">
        <v>0</v>
      </c>
      <c r="R58">
        <v>0</v>
      </c>
      <c r="S58">
        <v>0</v>
      </c>
      <c r="U58" t="s">
        <v>63</v>
      </c>
      <c r="V58">
        <v>0</v>
      </c>
      <c r="W58">
        <v>0</v>
      </c>
      <c r="X58">
        <v>0</v>
      </c>
      <c r="Y58" t="s">
        <v>340</v>
      </c>
      <c r="Z58">
        <f>VLOOKUP(L58,自助退!F:G,2,FALSE)</f>
        <v>74</v>
      </c>
      <c r="AA58" t="str">
        <f t="shared" si="0"/>
        <v/>
      </c>
    </row>
    <row r="59" spans="1:27" hidden="1">
      <c r="A59" t="s">
        <v>487</v>
      </c>
      <c r="B59" t="s">
        <v>488</v>
      </c>
      <c r="C59" t="s">
        <v>77</v>
      </c>
      <c r="D59" t="s">
        <v>489</v>
      </c>
      <c r="E59" s="40">
        <v>42891.752418981479</v>
      </c>
      <c r="F59" s="17">
        <v>42892.703645833331</v>
      </c>
      <c r="G59" t="s">
        <v>62</v>
      </c>
      <c r="H59" t="s">
        <v>62</v>
      </c>
      <c r="I59" t="s">
        <v>126</v>
      </c>
      <c r="J59" t="s">
        <v>369</v>
      </c>
      <c r="K59" t="s">
        <v>442</v>
      </c>
      <c r="L59" s="23" t="s">
        <v>2026</v>
      </c>
      <c r="M59">
        <v>-1280</v>
      </c>
      <c r="N59">
        <v>-1280</v>
      </c>
      <c r="O59">
        <v>0</v>
      </c>
      <c r="P59">
        <v>0</v>
      </c>
      <c r="Q59">
        <v>0</v>
      </c>
      <c r="R59">
        <v>0</v>
      </c>
      <c r="S59">
        <v>0</v>
      </c>
      <c r="U59" t="s">
        <v>63</v>
      </c>
      <c r="V59">
        <v>0</v>
      </c>
      <c r="W59">
        <v>0</v>
      </c>
      <c r="X59">
        <v>0</v>
      </c>
      <c r="Y59" t="s">
        <v>490</v>
      </c>
      <c r="Z59">
        <f>VLOOKUP(L59,自助退!F:G,2,FALSE)</f>
        <v>1280</v>
      </c>
      <c r="AA59" t="str">
        <f t="shared" si="0"/>
        <v/>
      </c>
    </row>
    <row r="60" spans="1:27" hidden="1">
      <c r="A60" t="s">
        <v>475</v>
      </c>
      <c r="B60" t="s">
        <v>476</v>
      </c>
      <c r="C60" t="s">
        <v>77</v>
      </c>
      <c r="D60" t="s">
        <v>477</v>
      </c>
      <c r="E60" s="40">
        <v>42891.684259259258</v>
      </c>
      <c r="F60" s="17">
        <v>42892.710023148145</v>
      </c>
      <c r="G60" t="s">
        <v>62</v>
      </c>
      <c r="H60" t="s">
        <v>62</v>
      </c>
      <c r="I60" t="s">
        <v>229</v>
      </c>
      <c r="J60" t="s">
        <v>214</v>
      </c>
      <c r="K60" t="s">
        <v>78</v>
      </c>
      <c r="L60" s="23" t="s">
        <v>2028</v>
      </c>
      <c r="M60">
        <v>-120</v>
      </c>
      <c r="N60">
        <v>-120</v>
      </c>
      <c r="O60">
        <v>0</v>
      </c>
      <c r="P60">
        <v>0</v>
      </c>
      <c r="Q60">
        <v>0</v>
      </c>
      <c r="R60">
        <v>0</v>
      </c>
      <c r="S60">
        <v>0</v>
      </c>
      <c r="U60" t="s">
        <v>63</v>
      </c>
      <c r="V60">
        <v>0</v>
      </c>
      <c r="W60">
        <v>0</v>
      </c>
      <c r="X60">
        <v>0</v>
      </c>
      <c r="Y60" t="s">
        <v>283</v>
      </c>
      <c r="Z60">
        <f>VLOOKUP(L60,自助退!F:G,2,FALSE)</f>
        <v>120</v>
      </c>
      <c r="AA60" t="str">
        <f t="shared" si="0"/>
        <v/>
      </c>
    </row>
    <row r="61" spans="1:27" hidden="1">
      <c r="A61" t="s">
        <v>582</v>
      </c>
      <c r="B61" t="s">
        <v>583</v>
      </c>
      <c r="C61" t="s">
        <v>77</v>
      </c>
      <c r="D61" t="s">
        <v>584</v>
      </c>
      <c r="E61" s="40">
        <v>42892.503460648149</v>
      </c>
      <c r="F61" s="17">
        <v>42892.711678240739</v>
      </c>
      <c r="G61" t="s">
        <v>62</v>
      </c>
      <c r="H61" t="s">
        <v>62</v>
      </c>
      <c r="I61" t="s">
        <v>231</v>
      </c>
      <c r="J61" t="s">
        <v>232</v>
      </c>
      <c r="K61" t="s">
        <v>416</v>
      </c>
      <c r="L61" s="23" t="s">
        <v>2030</v>
      </c>
      <c r="M61">
        <v>-55</v>
      </c>
      <c r="N61">
        <v>-55</v>
      </c>
      <c r="O61">
        <v>0</v>
      </c>
      <c r="P61">
        <v>0</v>
      </c>
      <c r="Q61">
        <v>0</v>
      </c>
      <c r="R61">
        <v>0</v>
      </c>
      <c r="S61">
        <v>0</v>
      </c>
      <c r="U61" t="s">
        <v>63</v>
      </c>
      <c r="V61">
        <v>0</v>
      </c>
      <c r="W61">
        <v>0</v>
      </c>
      <c r="X61">
        <v>0</v>
      </c>
      <c r="Y61" t="s">
        <v>585</v>
      </c>
      <c r="Z61">
        <f>VLOOKUP(L61,自助退!F:G,2,FALSE)</f>
        <v>55</v>
      </c>
      <c r="AA61" t="str">
        <f t="shared" si="0"/>
        <v/>
      </c>
    </row>
    <row r="62" spans="1:27" hidden="1">
      <c r="A62" t="s">
        <v>598</v>
      </c>
      <c r="B62" t="s">
        <v>599</v>
      </c>
      <c r="C62" t="s">
        <v>77</v>
      </c>
      <c r="D62" t="s">
        <v>600</v>
      </c>
      <c r="E62" s="40">
        <v>42892.637766203705</v>
      </c>
      <c r="F62" s="17">
        <v>42892.721041666664</v>
      </c>
      <c r="G62" t="s">
        <v>62</v>
      </c>
      <c r="H62" t="s">
        <v>62</v>
      </c>
      <c r="I62" t="s">
        <v>166</v>
      </c>
      <c r="J62" t="s">
        <v>123</v>
      </c>
      <c r="K62" t="s">
        <v>601</v>
      </c>
      <c r="L62" s="23" t="s">
        <v>2032</v>
      </c>
      <c r="M62">
        <v>-2000</v>
      </c>
      <c r="N62">
        <v>-2000</v>
      </c>
      <c r="O62">
        <v>0</v>
      </c>
      <c r="P62">
        <v>0</v>
      </c>
      <c r="Q62">
        <v>0</v>
      </c>
      <c r="R62">
        <v>0</v>
      </c>
      <c r="S62">
        <v>0</v>
      </c>
      <c r="U62" t="s">
        <v>63</v>
      </c>
      <c r="V62">
        <v>0</v>
      </c>
      <c r="W62">
        <v>0</v>
      </c>
      <c r="X62">
        <v>0</v>
      </c>
      <c r="Y62" t="s">
        <v>304</v>
      </c>
      <c r="Z62">
        <f>VLOOKUP(L62,自助退!F:G,2,FALSE)</f>
        <v>2000</v>
      </c>
      <c r="AA62" t="str">
        <f t="shared" si="0"/>
        <v/>
      </c>
    </row>
    <row r="63" spans="1:27" hidden="1">
      <c r="A63" t="s">
        <v>359</v>
      </c>
      <c r="B63" t="s">
        <v>360</v>
      </c>
      <c r="C63" t="s">
        <v>77</v>
      </c>
      <c r="D63" t="s">
        <v>361</v>
      </c>
      <c r="E63" s="40">
        <v>42891.437106481484</v>
      </c>
      <c r="F63" s="17">
        <v>42892.748541666668</v>
      </c>
      <c r="G63" t="s">
        <v>62</v>
      </c>
      <c r="H63" t="s">
        <v>62</v>
      </c>
      <c r="I63" t="s">
        <v>164</v>
      </c>
      <c r="J63" t="s">
        <v>193</v>
      </c>
      <c r="K63" t="s">
        <v>362</v>
      </c>
      <c r="L63" s="23" t="s">
        <v>2034</v>
      </c>
      <c r="M63">
        <v>-996</v>
      </c>
      <c r="N63">
        <v>-996</v>
      </c>
      <c r="O63">
        <v>0</v>
      </c>
      <c r="P63">
        <v>0</v>
      </c>
      <c r="Q63">
        <v>0</v>
      </c>
      <c r="R63">
        <v>0</v>
      </c>
      <c r="S63">
        <v>0</v>
      </c>
      <c r="U63" t="s">
        <v>63</v>
      </c>
      <c r="V63">
        <v>0</v>
      </c>
      <c r="W63">
        <v>0</v>
      </c>
      <c r="X63">
        <v>0</v>
      </c>
      <c r="Y63" t="s">
        <v>292</v>
      </c>
      <c r="Z63">
        <f>VLOOKUP(L63,自助退!F:G,2,FALSE)</f>
        <v>996</v>
      </c>
      <c r="AA63" t="str">
        <f t="shared" si="0"/>
        <v/>
      </c>
    </row>
    <row r="64" spans="1:27" hidden="1">
      <c r="A64" t="s">
        <v>306</v>
      </c>
      <c r="B64" t="s">
        <v>307</v>
      </c>
      <c r="C64" t="s">
        <v>77</v>
      </c>
      <c r="D64" t="s">
        <v>308</v>
      </c>
      <c r="E64" s="40">
        <v>42891.350914351853</v>
      </c>
      <c r="F64" s="17">
        <v>42892.766458333332</v>
      </c>
      <c r="G64" t="s">
        <v>62</v>
      </c>
      <c r="H64" t="s">
        <v>62</v>
      </c>
      <c r="I64" t="s">
        <v>233</v>
      </c>
      <c r="J64" t="s">
        <v>189</v>
      </c>
      <c r="K64" t="s">
        <v>291</v>
      </c>
      <c r="L64" s="23" t="s">
        <v>2036</v>
      </c>
      <c r="M64">
        <v>-3000</v>
      </c>
      <c r="N64">
        <v>-3000</v>
      </c>
      <c r="O64">
        <v>0</v>
      </c>
      <c r="P64">
        <v>0</v>
      </c>
      <c r="Q64">
        <v>0</v>
      </c>
      <c r="R64">
        <v>0</v>
      </c>
      <c r="S64">
        <v>0</v>
      </c>
      <c r="U64" t="s">
        <v>63</v>
      </c>
      <c r="V64">
        <v>0</v>
      </c>
      <c r="W64">
        <v>0</v>
      </c>
      <c r="X64">
        <v>0</v>
      </c>
      <c r="Y64" t="s">
        <v>309</v>
      </c>
      <c r="Z64">
        <f>VLOOKUP(L64,自助退!F:G,2,FALSE)</f>
        <v>3000</v>
      </c>
      <c r="AA64" t="str">
        <f t="shared" si="0"/>
        <v/>
      </c>
    </row>
    <row r="65" spans="1:27" hidden="1">
      <c r="A65" t="s">
        <v>570</v>
      </c>
      <c r="B65" t="s">
        <v>571</v>
      </c>
      <c r="C65" t="s">
        <v>77</v>
      </c>
      <c r="D65" t="s">
        <v>572</v>
      </c>
      <c r="E65" s="40">
        <v>42892.474953703706</v>
      </c>
      <c r="F65" s="17">
        <v>42892.771307870367</v>
      </c>
      <c r="G65" t="s">
        <v>62</v>
      </c>
      <c r="H65" t="s">
        <v>62</v>
      </c>
      <c r="I65" t="s">
        <v>128</v>
      </c>
      <c r="J65" t="s">
        <v>114</v>
      </c>
      <c r="K65" t="s">
        <v>573</v>
      </c>
      <c r="L65" s="23" t="s">
        <v>2038</v>
      </c>
      <c r="M65">
        <v>-1</v>
      </c>
      <c r="N65">
        <v>-1</v>
      </c>
      <c r="O65">
        <v>0</v>
      </c>
      <c r="P65">
        <v>0</v>
      </c>
      <c r="Q65">
        <v>0</v>
      </c>
      <c r="R65">
        <v>0</v>
      </c>
      <c r="S65">
        <v>0</v>
      </c>
      <c r="U65" t="s">
        <v>63</v>
      </c>
      <c r="V65">
        <v>0</v>
      </c>
      <c r="W65">
        <v>0</v>
      </c>
      <c r="X65">
        <v>0</v>
      </c>
      <c r="Y65" t="s">
        <v>282</v>
      </c>
      <c r="Z65">
        <f>VLOOKUP(L65,自助退!F:G,2,FALSE)</f>
        <v>1</v>
      </c>
      <c r="AA65" t="str">
        <f t="shared" si="0"/>
        <v/>
      </c>
    </row>
    <row r="66" spans="1:27" hidden="1">
      <c r="A66" t="s">
        <v>239</v>
      </c>
      <c r="B66" t="s">
        <v>240</v>
      </c>
      <c r="C66" t="s">
        <v>77</v>
      </c>
      <c r="D66" t="s">
        <v>241</v>
      </c>
      <c r="E66" s="40">
        <v>42890.421678240738</v>
      </c>
      <c r="F66" s="17">
        <v>42892.829837962963</v>
      </c>
      <c r="G66" t="s">
        <v>62</v>
      </c>
      <c r="H66" t="s">
        <v>62</v>
      </c>
      <c r="I66" t="s">
        <v>213</v>
      </c>
      <c r="J66" t="s">
        <v>214</v>
      </c>
      <c r="K66" t="s">
        <v>242</v>
      </c>
      <c r="L66" s="23" t="s">
        <v>2040</v>
      </c>
      <c r="M66">
        <v>-50</v>
      </c>
      <c r="N66">
        <v>-50</v>
      </c>
      <c r="O66">
        <v>0</v>
      </c>
      <c r="P66">
        <v>0</v>
      </c>
      <c r="Q66">
        <v>0</v>
      </c>
      <c r="R66">
        <v>0</v>
      </c>
      <c r="S66">
        <v>0</v>
      </c>
      <c r="U66" t="s">
        <v>63</v>
      </c>
      <c r="V66">
        <v>0</v>
      </c>
      <c r="W66">
        <v>0</v>
      </c>
      <c r="X66">
        <v>0</v>
      </c>
      <c r="Y66" t="s">
        <v>119</v>
      </c>
      <c r="Z66">
        <f>VLOOKUP(L66,自助退!F:G,2,FALSE)</f>
        <v>50</v>
      </c>
      <c r="AA66" t="str">
        <f t="shared" si="0"/>
        <v/>
      </c>
    </row>
    <row r="67" spans="1:27" hidden="1">
      <c r="A67" t="s">
        <v>257</v>
      </c>
      <c r="B67" t="s">
        <v>258</v>
      </c>
      <c r="C67" t="s">
        <v>77</v>
      </c>
      <c r="D67" t="s">
        <v>259</v>
      </c>
      <c r="E67" s="40">
        <v>42890.837905092594</v>
      </c>
      <c r="F67" s="17">
        <v>42892.883460648147</v>
      </c>
      <c r="G67" t="s">
        <v>62</v>
      </c>
      <c r="H67" t="s">
        <v>62</v>
      </c>
      <c r="I67" t="s">
        <v>169</v>
      </c>
      <c r="J67" t="s">
        <v>221</v>
      </c>
      <c r="K67" t="s">
        <v>256</v>
      </c>
      <c r="L67" s="23" t="s">
        <v>2042</v>
      </c>
      <c r="M67">
        <v>-94</v>
      </c>
      <c r="N67">
        <v>-94</v>
      </c>
      <c r="O67">
        <v>0</v>
      </c>
      <c r="P67">
        <v>0</v>
      </c>
      <c r="Q67">
        <v>0</v>
      </c>
      <c r="R67">
        <v>0</v>
      </c>
      <c r="S67">
        <v>0</v>
      </c>
      <c r="U67" t="s">
        <v>63</v>
      </c>
      <c r="V67">
        <v>0</v>
      </c>
      <c r="W67">
        <v>0</v>
      </c>
      <c r="X67">
        <v>0</v>
      </c>
      <c r="Y67" t="s">
        <v>105</v>
      </c>
      <c r="Z67">
        <f>VLOOKUP(L67,自助退!F:G,2,FALSE)</f>
        <v>94</v>
      </c>
      <c r="AA67" t="str">
        <f t="shared" ref="AA67:AA130" si="1">IF(Z67=M67*-1,"",1)</f>
        <v/>
      </c>
    </row>
    <row r="68" spans="1:27" hidden="1">
      <c r="A68" t="s">
        <v>609</v>
      </c>
      <c r="B68" t="s">
        <v>610</v>
      </c>
      <c r="C68" t="s">
        <v>77</v>
      </c>
      <c r="D68" t="s">
        <v>611</v>
      </c>
      <c r="E68" s="40">
        <v>42892.860648148147</v>
      </c>
      <c r="F68" s="17">
        <v>42892.920543981483</v>
      </c>
      <c r="G68" t="s">
        <v>62</v>
      </c>
      <c r="H68" t="s">
        <v>62</v>
      </c>
      <c r="I68" t="s">
        <v>222</v>
      </c>
      <c r="J68" t="s">
        <v>214</v>
      </c>
      <c r="K68" t="s">
        <v>612</v>
      </c>
      <c r="L68" s="23" t="s">
        <v>2044</v>
      </c>
      <c r="M68">
        <v>-9</v>
      </c>
      <c r="N68">
        <v>-9</v>
      </c>
      <c r="O68">
        <v>0</v>
      </c>
      <c r="P68">
        <v>0</v>
      </c>
      <c r="Q68">
        <v>0</v>
      </c>
      <c r="R68">
        <v>0</v>
      </c>
      <c r="S68">
        <v>0</v>
      </c>
      <c r="U68" t="s">
        <v>63</v>
      </c>
      <c r="V68">
        <v>0</v>
      </c>
      <c r="W68">
        <v>0</v>
      </c>
      <c r="X68">
        <v>0</v>
      </c>
      <c r="Y68" t="s">
        <v>283</v>
      </c>
      <c r="Z68">
        <f>VLOOKUP(L68,自助退!F:G,2,FALSE)</f>
        <v>9</v>
      </c>
      <c r="AA68" t="str">
        <f t="shared" si="1"/>
        <v/>
      </c>
    </row>
    <row r="69" spans="1:27" hidden="1">
      <c r="A69" t="s">
        <v>620</v>
      </c>
      <c r="B69" t="s">
        <v>621</v>
      </c>
      <c r="C69" t="s">
        <v>77</v>
      </c>
      <c r="D69" t="s">
        <v>622</v>
      </c>
      <c r="E69" s="40">
        <v>42893.333773148152</v>
      </c>
      <c r="F69" s="17">
        <v>42893.33761574074</v>
      </c>
      <c r="G69" t="s">
        <v>62</v>
      </c>
      <c r="H69" t="s">
        <v>62</v>
      </c>
      <c r="I69" t="s">
        <v>178</v>
      </c>
      <c r="J69" t="s">
        <v>179</v>
      </c>
      <c r="K69" t="s">
        <v>623</v>
      </c>
      <c r="L69" s="23" t="s">
        <v>2046</v>
      </c>
      <c r="M69">
        <v>-1000</v>
      </c>
      <c r="N69">
        <v>-1000</v>
      </c>
      <c r="O69">
        <v>0</v>
      </c>
      <c r="P69">
        <v>0</v>
      </c>
      <c r="Q69">
        <v>0</v>
      </c>
      <c r="R69">
        <v>0</v>
      </c>
      <c r="S69">
        <v>0</v>
      </c>
      <c r="U69" t="s">
        <v>63</v>
      </c>
      <c r="V69">
        <v>0</v>
      </c>
      <c r="W69">
        <v>0</v>
      </c>
      <c r="X69">
        <v>0</v>
      </c>
      <c r="Y69" t="s">
        <v>292</v>
      </c>
      <c r="Z69">
        <f>VLOOKUP(L69,自助退!F:G,2,FALSE)</f>
        <v>1000</v>
      </c>
      <c r="AA69" t="str">
        <f t="shared" si="1"/>
        <v/>
      </c>
    </row>
    <row r="70" spans="1:27" hidden="1">
      <c r="A70" t="s">
        <v>629</v>
      </c>
      <c r="B70" t="s">
        <v>630</v>
      </c>
      <c r="C70" t="s">
        <v>77</v>
      </c>
      <c r="D70" t="s">
        <v>631</v>
      </c>
      <c r="E70" s="40">
        <v>42893.338923611111</v>
      </c>
      <c r="F70" s="17">
        <v>42893.34275462963</v>
      </c>
      <c r="G70" t="s">
        <v>62</v>
      </c>
      <c r="H70" t="s">
        <v>62</v>
      </c>
      <c r="I70" t="s">
        <v>113</v>
      </c>
      <c r="J70" t="s">
        <v>114</v>
      </c>
      <c r="K70" t="s">
        <v>632</v>
      </c>
      <c r="L70" s="23" t="s">
        <v>2048</v>
      </c>
      <c r="M70">
        <v>-20</v>
      </c>
      <c r="N70">
        <v>-20</v>
      </c>
      <c r="O70">
        <v>0</v>
      </c>
      <c r="P70">
        <v>0</v>
      </c>
      <c r="Q70">
        <v>0</v>
      </c>
      <c r="R70">
        <v>0</v>
      </c>
      <c r="S70">
        <v>0</v>
      </c>
      <c r="U70" t="s">
        <v>63</v>
      </c>
      <c r="V70">
        <v>0</v>
      </c>
      <c r="W70">
        <v>0</v>
      </c>
      <c r="X70">
        <v>0</v>
      </c>
      <c r="Y70" t="s">
        <v>282</v>
      </c>
      <c r="Z70">
        <f>VLOOKUP(L70,自助退!F:G,2,FALSE)</f>
        <v>20</v>
      </c>
      <c r="AA70" t="str">
        <f t="shared" si="1"/>
        <v/>
      </c>
    </row>
    <row r="71" spans="1:27" hidden="1">
      <c r="A71" t="s">
        <v>636</v>
      </c>
      <c r="B71" t="s">
        <v>637</v>
      </c>
      <c r="C71" t="s">
        <v>77</v>
      </c>
      <c r="D71" t="s">
        <v>638</v>
      </c>
      <c r="E71" s="40">
        <v>42893.348379629628</v>
      </c>
      <c r="F71" s="17">
        <v>42893.391331018516</v>
      </c>
      <c r="G71" t="s">
        <v>62</v>
      </c>
      <c r="H71" t="s">
        <v>62</v>
      </c>
      <c r="I71" t="s">
        <v>151</v>
      </c>
      <c r="J71" t="s">
        <v>219</v>
      </c>
      <c r="K71" t="s">
        <v>639</v>
      </c>
      <c r="L71" s="23" t="s">
        <v>2050</v>
      </c>
      <c r="M71">
        <v>-1000</v>
      </c>
      <c r="N71">
        <v>-1000</v>
      </c>
      <c r="O71">
        <v>0</v>
      </c>
      <c r="P71">
        <v>0</v>
      </c>
      <c r="Q71">
        <v>0</v>
      </c>
      <c r="R71">
        <v>0</v>
      </c>
      <c r="S71">
        <v>0</v>
      </c>
      <c r="U71" t="s">
        <v>63</v>
      </c>
      <c r="V71">
        <v>0</v>
      </c>
      <c r="W71">
        <v>0</v>
      </c>
      <c r="X71">
        <v>0</v>
      </c>
      <c r="Y71" t="s">
        <v>292</v>
      </c>
      <c r="Z71">
        <f>VLOOKUP(L71,自助退!F:G,2,FALSE)</f>
        <v>1000</v>
      </c>
      <c r="AA71" t="str">
        <f t="shared" si="1"/>
        <v/>
      </c>
    </row>
    <row r="72" spans="1:27" hidden="1">
      <c r="A72" t="s">
        <v>521</v>
      </c>
      <c r="B72" t="s">
        <v>522</v>
      </c>
      <c r="C72" t="s">
        <v>77</v>
      </c>
      <c r="D72" t="s">
        <v>523</v>
      </c>
      <c r="E72" s="40">
        <v>42892.361296296294</v>
      </c>
      <c r="F72" s="17">
        <v>42893.440995370373</v>
      </c>
      <c r="G72" t="s">
        <v>62</v>
      </c>
      <c r="H72" t="s">
        <v>62</v>
      </c>
      <c r="I72" t="s">
        <v>197</v>
      </c>
      <c r="J72" t="s">
        <v>116</v>
      </c>
      <c r="K72" t="s">
        <v>524</v>
      </c>
      <c r="L72" s="23" t="s">
        <v>2052</v>
      </c>
      <c r="M72">
        <v>-410</v>
      </c>
      <c r="N72">
        <v>-410</v>
      </c>
      <c r="O72">
        <v>0</v>
      </c>
      <c r="P72">
        <v>0</v>
      </c>
      <c r="Q72">
        <v>0</v>
      </c>
      <c r="R72">
        <v>0</v>
      </c>
      <c r="S72">
        <v>0</v>
      </c>
      <c r="U72" t="s">
        <v>63</v>
      </c>
      <c r="V72">
        <v>0</v>
      </c>
      <c r="W72">
        <v>0</v>
      </c>
      <c r="X72">
        <v>0</v>
      </c>
      <c r="Y72" t="s">
        <v>285</v>
      </c>
      <c r="Z72">
        <f>VLOOKUP(L72,自助退!F:G,2,FALSE)</f>
        <v>410</v>
      </c>
      <c r="AA72" t="str">
        <f t="shared" si="1"/>
        <v/>
      </c>
    </row>
    <row r="73" spans="1:27" hidden="1">
      <c r="A73" t="s">
        <v>617</v>
      </c>
      <c r="B73" t="s">
        <v>618</v>
      </c>
      <c r="C73" t="s">
        <v>77</v>
      </c>
      <c r="D73" t="s">
        <v>619</v>
      </c>
      <c r="E73" s="40">
        <v>42893.32167824074</v>
      </c>
      <c r="F73" s="17">
        <v>42893.466840277775</v>
      </c>
      <c r="G73" t="s">
        <v>62</v>
      </c>
      <c r="H73" t="s">
        <v>62</v>
      </c>
      <c r="I73" t="s">
        <v>117</v>
      </c>
      <c r="J73" t="s">
        <v>133</v>
      </c>
      <c r="K73" t="s">
        <v>65</v>
      </c>
      <c r="L73" s="23" t="s">
        <v>2054</v>
      </c>
      <c r="M73">
        <v>-49</v>
      </c>
      <c r="N73">
        <v>-49</v>
      </c>
      <c r="O73">
        <v>0</v>
      </c>
      <c r="P73">
        <v>0</v>
      </c>
      <c r="Q73">
        <v>0</v>
      </c>
      <c r="R73">
        <v>0</v>
      </c>
      <c r="S73">
        <v>0</v>
      </c>
      <c r="U73" t="s">
        <v>63</v>
      </c>
      <c r="V73">
        <v>0</v>
      </c>
      <c r="W73">
        <v>0</v>
      </c>
      <c r="X73">
        <v>0</v>
      </c>
      <c r="Y73" t="s">
        <v>290</v>
      </c>
      <c r="Z73">
        <f>VLOOKUP(L73,自助退!F:G,2,FALSE)</f>
        <v>49</v>
      </c>
      <c r="AA73" t="str">
        <f t="shared" si="1"/>
        <v/>
      </c>
    </row>
    <row r="74" spans="1:27" hidden="1">
      <c r="A74" t="s">
        <v>648</v>
      </c>
      <c r="B74" t="s">
        <v>649</v>
      </c>
      <c r="C74" t="s">
        <v>77</v>
      </c>
      <c r="D74" t="s">
        <v>650</v>
      </c>
      <c r="E74" s="40">
        <v>42893.407511574071</v>
      </c>
      <c r="F74" s="17">
        <v>42893.489722222221</v>
      </c>
      <c r="G74" t="s">
        <v>62</v>
      </c>
      <c r="H74" t="s">
        <v>62</v>
      </c>
      <c r="I74" t="s">
        <v>338</v>
      </c>
      <c r="J74" t="s">
        <v>167</v>
      </c>
      <c r="K74" t="s">
        <v>651</v>
      </c>
      <c r="L74" s="23" t="s">
        <v>2056</v>
      </c>
      <c r="M74">
        <v>-264</v>
      </c>
      <c r="N74">
        <v>-264</v>
      </c>
      <c r="O74">
        <v>0</v>
      </c>
      <c r="P74">
        <v>0</v>
      </c>
      <c r="Q74">
        <v>0</v>
      </c>
      <c r="R74">
        <v>0</v>
      </c>
      <c r="S74">
        <v>0</v>
      </c>
      <c r="U74" t="s">
        <v>63</v>
      </c>
      <c r="V74">
        <v>0</v>
      </c>
      <c r="W74">
        <v>0</v>
      </c>
      <c r="X74">
        <v>0</v>
      </c>
      <c r="Y74" t="s">
        <v>285</v>
      </c>
      <c r="Z74">
        <f>VLOOKUP(L74,自助退!F:G,2,FALSE)</f>
        <v>264</v>
      </c>
      <c r="AA74" t="str">
        <f t="shared" si="1"/>
        <v/>
      </c>
    </row>
    <row r="75" spans="1:27" hidden="1">
      <c r="A75" t="s">
        <v>672</v>
      </c>
      <c r="B75" t="s">
        <v>673</v>
      </c>
      <c r="C75" t="s">
        <v>77</v>
      </c>
      <c r="D75" t="s">
        <v>674</v>
      </c>
      <c r="E75" s="40">
        <v>42893.453599537039</v>
      </c>
      <c r="F75" s="17">
        <v>42893.489988425928</v>
      </c>
      <c r="G75" t="s">
        <v>62</v>
      </c>
      <c r="H75" t="s">
        <v>62</v>
      </c>
      <c r="I75" t="s">
        <v>108</v>
      </c>
      <c r="J75" t="s">
        <v>223</v>
      </c>
      <c r="K75" t="s">
        <v>675</v>
      </c>
      <c r="L75" s="23" t="s">
        <v>2058</v>
      </c>
      <c r="M75">
        <v>-492</v>
      </c>
      <c r="N75">
        <v>-492</v>
      </c>
      <c r="O75">
        <v>0</v>
      </c>
      <c r="P75">
        <v>0</v>
      </c>
      <c r="Q75">
        <v>0</v>
      </c>
      <c r="R75">
        <v>0</v>
      </c>
      <c r="S75">
        <v>0</v>
      </c>
      <c r="U75" t="s">
        <v>63</v>
      </c>
      <c r="V75">
        <v>0</v>
      </c>
      <c r="W75">
        <v>0</v>
      </c>
      <c r="X75">
        <v>0</v>
      </c>
      <c r="Y75" t="s">
        <v>285</v>
      </c>
      <c r="Z75">
        <f>VLOOKUP(L75,自助退!F:G,2,FALSE)</f>
        <v>492</v>
      </c>
      <c r="AA75" t="str">
        <f t="shared" si="1"/>
        <v/>
      </c>
    </row>
    <row r="76" spans="1:27" hidden="1">
      <c r="A76" t="s">
        <v>434</v>
      </c>
      <c r="B76" t="s">
        <v>435</v>
      </c>
      <c r="C76" t="s">
        <v>77</v>
      </c>
      <c r="D76" t="s">
        <v>436</v>
      </c>
      <c r="E76" s="40">
        <v>42891.626516203702</v>
      </c>
      <c r="F76" s="17">
        <v>42893.49255787037</v>
      </c>
      <c r="G76" t="s">
        <v>62</v>
      </c>
      <c r="H76" t="s">
        <v>62</v>
      </c>
      <c r="I76" t="s">
        <v>160</v>
      </c>
      <c r="J76" t="s">
        <v>97</v>
      </c>
      <c r="K76" t="s">
        <v>437</v>
      </c>
      <c r="L76" s="23" t="s">
        <v>2060</v>
      </c>
      <c r="M76">
        <v>-507</v>
      </c>
      <c r="N76">
        <v>-507</v>
      </c>
      <c r="O76">
        <v>0</v>
      </c>
      <c r="P76">
        <v>0</v>
      </c>
      <c r="Q76">
        <v>0</v>
      </c>
      <c r="R76">
        <v>0</v>
      </c>
      <c r="S76">
        <v>0</v>
      </c>
      <c r="U76" t="s">
        <v>63</v>
      </c>
      <c r="V76">
        <v>0</v>
      </c>
      <c r="W76">
        <v>0</v>
      </c>
      <c r="X76">
        <v>0</v>
      </c>
      <c r="Y76" t="s">
        <v>292</v>
      </c>
      <c r="Z76">
        <f>VLOOKUP(L76,自助退!F:G,2,FALSE)</f>
        <v>507</v>
      </c>
      <c r="AA76" t="str">
        <f t="shared" si="1"/>
        <v/>
      </c>
    </row>
    <row r="77" spans="1:27" hidden="1">
      <c r="A77" t="s">
        <v>680</v>
      </c>
      <c r="B77" t="s">
        <v>681</v>
      </c>
      <c r="C77" t="s">
        <v>77</v>
      </c>
      <c r="D77" t="s">
        <v>682</v>
      </c>
      <c r="E77" s="40">
        <v>42893.490706018521</v>
      </c>
      <c r="F77" s="17">
        <v>42893.510937500003</v>
      </c>
      <c r="G77" t="s">
        <v>62</v>
      </c>
      <c r="H77" t="s">
        <v>62</v>
      </c>
      <c r="I77" t="s">
        <v>128</v>
      </c>
      <c r="J77" t="s">
        <v>221</v>
      </c>
      <c r="K77" t="s">
        <v>643</v>
      </c>
      <c r="L77" s="23" t="s">
        <v>2062</v>
      </c>
      <c r="M77">
        <v>-3000</v>
      </c>
      <c r="N77">
        <v>-3000</v>
      </c>
      <c r="O77">
        <v>0</v>
      </c>
      <c r="P77">
        <v>0</v>
      </c>
      <c r="Q77">
        <v>0</v>
      </c>
      <c r="R77">
        <v>0</v>
      </c>
      <c r="S77">
        <v>0</v>
      </c>
      <c r="U77" t="s">
        <v>63</v>
      </c>
      <c r="V77">
        <v>0</v>
      </c>
      <c r="W77">
        <v>0</v>
      </c>
      <c r="X77">
        <v>0</v>
      </c>
      <c r="Y77" t="s">
        <v>333</v>
      </c>
      <c r="Z77">
        <f>VLOOKUP(L77,自助退!F:G,2,FALSE)</f>
        <v>3000</v>
      </c>
      <c r="AA77" t="str">
        <f t="shared" si="1"/>
        <v/>
      </c>
    </row>
    <row r="78" spans="1:27" hidden="1">
      <c r="A78" t="s">
        <v>206</v>
      </c>
      <c r="B78" t="s">
        <v>207</v>
      </c>
      <c r="C78" t="s">
        <v>77</v>
      </c>
      <c r="D78" t="s">
        <v>208</v>
      </c>
      <c r="E78" s="40">
        <v>42889.524675925924</v>
      </c>
      <c r="F78" s="17">
        <v>42893.594618055555</v>
      </c>
      <c r="G78" t="s">
        <v>62</v>
      </c>
      <c r="H78" t="s">
        <v>62</v>
      </c>
      <c r="I78" t="s">
        <v>124</v>
      </c>
      <c r="J78" t="s">
        <v>107</v>
      </c>
      <c r="K78" t="s">
        <v>209</v>
      </c>
      <c r="L78" s="23" t="s">
        <v>2064</v>
      </c>
      <c r="M78">
        <v>-683</v>
      </c>
      <c r="N78">
        <v>-683</v>
      </c>
      <c r="O78">
        <v>0</v>
      </c>
      <c r="P78">
        <v>0</v>
      </c>
      <c r="Q78">
        <v>0</v>
      </c>
      <c r="R78">
        <v>0</v>
      </c>
      <c r="S78">
        <v>0</v>
      </c>
      <c r="U78" t="s">
        <v>63</v>
      </c>
      <c r="V78">
        <v>0</v>
      </c>
      <c r="W78">
        <v>0</v>
      </c>
      <c r="X78">
        <v>0</v>
      </c>
      <c r="Y78" t="s">
        <v>130</v>
      </c>
      <c r="Z78">
        <f>VLOOKUP(L78,自助退!F:G,2,FALSE)</f>
        <v>683</v>
      </c>
      <c r="AA78" t="str">
        <f t="shared" si="1"/>
        <v/>
      </c>
    </row>
    <row r="79" spans="1:27" hidden="1">
      <c r="A79" t="s">
        <v>206</v>
      </c>
      <c r="B79" t="s">
        <v>207</v>
      </c>
      <c r="C79" t="s">
        <v>77</v>
      </c>
      <c r="D79" t="s">
        <v>208</v>
      </c>
      <c r="E79" s="40">
        <v>42889.524675925924</v>
      </c>
      <c r="F79" s="17">
        <v>42893.594780092593</v>
      </c>
      <c r="G79" t="s">
        <v>62</v>
      </c>
      <c r="H79" t="s">
        <v>62</v>
      </c>
      <c r="I79" t="s">
        <v>124</v>
      </c>
      <c r="J79" t="s">
        <v>107</v>
      </c>
      <c r="K79" t="s">
        <v>209</v>
      </c>
      <c r="L79" s="23" t="s">
        <v>2066</v>
      </c>
      <c r="M79">
        <v>-4</v>
      </c>
      <c r="N79">
        <v>-4</v>
      </c>
      <c r="O79">
        <v>0</v>
      </c>
      <c r="P79">
        <v>0</v>
      </c>
      <c r="Q79">
        <v>0</v>
      </c>
      <c r="R79">
        <v>0</v>
      </c>
      <c r="S79">
        <v>0</v>
      </c>
      <c r="U79" t="s">
        <v>63</v>
      </c>
      <c r="V79">
        <v>0</v>
      </c>
      <c r="W79">
        <v>0</v>
      </c>
      <c r="X79">
        <v>0</v>
      </c>
      <c r="Y79" t="s">
        <v>130</v>
      </c>
      <c r="Z79">
        <f>VLOOKUP(L79,自助退!F:G,2,FALSE)</f>
        <v>4</v>
      </c>
      <c r="AA79" t="str">
        <f t="shared" si="1"/>
        <v/>
      </c>
    </row>
    <row r="80" spans="1:27" hidden="1">
      <c r="A80" t="s">
        <v>692</v>
      </c>
      <c r="B80" t="s">
        <v>693</v>
      </c>
      <c r="C80" t="s">
        <v>77</v>
      </c>
      <c r="D80" t="s">
        <v>694</v>
      </c>
      <c r="E80" s="40">
        <v>42893.551249999997</v>
      </c>
      <c r="F80" s="17">
        <v>42893.613113425927</v>
      </c>
      <c r="G80" t="s">
        <v>62</v>
      </c>
      <c r="H80" t="s">
        <v>62</v>
      </c>
      <c r="I80" t="s">
        <v>108</v>
      </c>
      <c r="J80" t="s">
        <v>99</v>
      </c>
      <c r="K80" t="s">
        <v>695</v>
      </c>
      <c r="L80" s="23" t="s">
        <v>2068</v>
      </c>
      <c r="M80">
        <v>-291</v>
      </c>
      <c r="N80">
        <v>-291</v>
      </c>
      <c r="O80">
        <v>0</v>
      </c>
      <c r="P80">
        <v>0</v>
      </c>
      <c r="Q80">
        <v>0</v>
      </c>
      <c r="R80">
        <v>0</v>
      </c>
      <c r="S80">
        <v>0</v>
      </c>
      <c r="U80" t="s">
        <v>63</v>
      </c>
      <c r="V80">
        <v>0</v>
      </c>
      <c r="W80">
        <v>0</v>
      </c>
      <c r="X80">
        <v>0</v>
      </c>
      <c r="Y80" t="s">
        <v>300</v>
      </c>
      <c r="Z80">
        <f>VLOOKUP(L80,自助退!F:G,2,FALSE)</f>
        <v>291</v>
      </c>
      <c r="AA80" t="str">
        <f t="shared" si="1"/>
        <v/>
      </c>
    </row>
    <row r="81" spans="1:27" hidden="1">
      <c r="A81" t="s">
        <v>688</v>
      </c>
      <c r="B81" t="s">
        <v>689</v>
      </c>
      <c r="C81" t="s">
        <v>77</v>
      </c>
      <c r="D81" t="s">
        <v>690</v>
      </c>
      <c r="E81" s="40">
        <v>42893.550474537034</v>
      </c>
      <c r="F81" s="17">
        <v>42893.613171296296</v>
      </c>
      <c r="G81" t="s">
        <v>62</v>
      </c>
      <c r="H81" t="s">
        <v>62</v>
      </c>
      <c r="I81" t="s">
        <v>235</v>
      </c>
      <c r="J81" t="s">
        <v>99</v>
      </c>
      <c r="K81" t="s">
        <v>691</v>
      </c>
      <c r="L81" s="23" t="s">
        <v>2070</v>
      </c>
      <c r="M81">
        <v>-273</v>
      </c>
      <c r="N81">
        <v>-273</v>
      </c>
      <c r="O81">
        <v>0</v>
      </c>
      <c r="P81">
        <v>0</v>
      </c>
      <c r="Q81">
        <v>0</v>
      </c>
      <c r="R81">
        <v>0</v>
      </c>
      <c r="S81">
        <v>0</v>
      </c>
      <c r="U81" t="s">
        <v>63</v>
      </c>
      <c r="V81">
        <v>0</v>
      </c>
      <c r="W81">
        <v>0</v>
      </c>
      <c r="X81">
        <v>0</v>
      </c>
      <c r="Y81" t="s">
        <v>300</v>
      </c>
      <c r="Z81">
        <f>VLOOKUP(L81,自助退!F:G,2,FALSE)</f>
        <v>273</v>
      </c>
      <c r="AA81" t="str">
        <f t="shared" si="1"/>
        <v/>
      </c>
    </row>
    <row r="82" spans="1:27" hidden="1">
      <c r="A82" t="s">
        <v>700</v>
      </c>
      <c r="B82" t="s">
        <v>701</v>
      </c>
      <c r="C82" t="s">
        <v>77</v>
      </c>
      <c r="D82" t="s">
        <v>702</v>
      </c>
      <c r="E82" s="40">
        <v>42893.617476851854</v>
      </c>
      <c r="F82" s="17">
        <v>42893.629965277774</v>
      </c>
      <c r="G82" t="s">
        <v>62</v>
      </c>
      <c r="H82" t="s">
        <v>62</v>
      </c>
      <c r="I82" t="s">
        <v>183</v>
      </c>
      <c r="J82" t="s">
        <v>184</v>
      </c>
      <c r="K82" t="s">
        <v>703</v>
      </c>
      <c r="L82" s="23" t="s">
        <v>2072</v>
      </c>
      <c r="M82">
        <v>-36</v>
      </c>
      <c r="N82">
        <v>-36</v>
      </c>
      <c r="O82">
        <v>0</v>
      </c>
      <c r="P82">
        <v>0</v>
      </c>
      <c r="Q82">
        <v>0</v>
      </c>
      <c r="R82">
        <v>0</v>
      </c>
      <c r="S82">
        <v>0</v>
      </c>
      <c r="U82" t="s">
        <v>63</v>
      </c>
      <c r="V82">
        <v>0</v>
      </c>
      <c r="W82">
        <v>0</v>
      </c>
      <c r="X82">
        <v>0</v>
      </c>
      <c r="Y82" t="s">
        <v>286</v>
      </c>
      <c r="Z82">
        <f>VLOOKUP(L82,自助退!F:G,2,FALSE)</f>
        <v>36</v>
      </c>
      <c r="AA82" t="str">
        <f t="shared" si="1"/>
        <v/>
      </c>
    </row>
    <row r="83" spans="1:27" hidden="1">
      <c r="A83" t="s">
        <v>668</v>
      </c>
      <c r="B83" t="s">
        <v>669</v>
      </c>
      <c r="C83" t="s">
        <v>77</v>
      </c>
      <c r="D83" t="s">
        <v>670</v>
      </c>
      <c r="E83" s="40">
        <v>42893.433842592596</v>
      </c>
      <c r="F83" s="17">
        <v>42893.631226851852</v>
      </c>
      <c r="G83" t="s">
        <v>62</v>
      </c>
      <c r="H83" t="s">
        <v>62</v>
      </c>
      <c r="I83" t="s">
        <v>164</v>
      </c>
      <c r="J83" t="s">
        <v>129</v>
      </c>
      <c r="K83" t="s">
        <v>671</v>
      </c>
      <c r="L83" s="23" t="s">
        <v>2074</v>
      </c>
      <c r="M83">
        <v>-100</v>
      </c>
      <c r="N83">
        <v>-100</v>
      </c>
      <c r="O83">
        <v>0</v>
      </c>
      <c r="P83">
        <v>0</v>
      </c>
      <c r="Q83">
        <v>0</v>
      </c>
      <c r="R83">
        <v>0</v>
      </c>
      <c r="S83">
        <v>0</v>
      </c>
      <c r="U83" t="s">
        <v>63</v>
      </c>
      <c r="V83">
        <v>0</v>
      </c>
      <c r="W83">
        <v>0</v>
      </c>
      <c r="X83">
        <v>0</v>
      </c>
      <c r="Y83" t="s">
        <v>290</v>
      </c>
      <c r="Z83">
        <f>VLOOKUP(L83,自助退!F:G,2,FALSE)</f>
        <v>100</v>
      </c>
      <c r="AA83" t="str">
        <f t="shared" si="1"/>
        <v/>
      </c>
    </row>
    <row r="84" spans="1:27" hidden="1">
      <c r="A84" t="s">
        <v>578</v>
      </c>
      <c r="B84" t="s">
        <v>579</v>
      </c>
      <c r="C84" t="s">
        <v>77</v>
      </c>
      <c r="D84" t="s">
        <v>580</v>
      </c>
      <c r="E84" s="40">
        <v>42892.492523148147</v>
      </c>
      <c r="F84" s="17">
        <v>42893.64434027778</v>
      </c>
      <c r="G84" t="s">
        <v>62</v>
      </c>
      <c r="H84" t="s">
        <v>62</v>
      </c>
      <c r="I84" t="s">
        <v>117</v>
      </c>
      <c r="J84" t="s">
        <v>143</v>
      </c>
      <c r="K84" t="s">
        <v>581</v>
      </c>
      <c r="L84" s="23" t="s">
        <v>2076</v>
      </c>
      <c r="M84">
        <v>-2000</v>
      </c>
      <c r="N84">
        <v>-2000</v>
      </c>
      <c r="O84">
        <v>0</v>
      </c>
      <c r="P84">
        <v>0</v>
      </c>
      <c r="Q84">
        <v>0</v>
      </c>
      <c r="R84">
        <v>0</v>
      </c>
      <c r="S84">
        <v>0</v>
      </c>
      <c r="U84" t="s">
        <v>63</v>
      </c>
      <c r="V84">
        <v>0</v>
      </c>
      <c r="W84">
        <v>0</v>
      </c>
      <c r="X84">
        <v>0</v>
      </c>
      <c r="Y84" t="s">
        <v>309</v>
      </c>
      <c r="Z84">
        <f>VLOOKUP(L84,自助退!F:G,2,FALSE)</f>
        <v>2000</v>
      </c>
      <c r="AA84" t="str">
        <f t="shared" si="1"/>
        <v/>
      </c>
    </row>
    <row r="85" spans="1:27" hidden="1">
      <c r="A85" t="s">
        <v>683</v>
      </c>
      <c r="B85" t="s">
        <v>684</v>
      </c>
      <c r="C85" t="s">
        <v>77</v>
      </c>
      <c r="D85" t="s">
        <v>685</v>
      </c>
      <c r="E85" s="40">
        <v>42893.496145833335</v>
      </c>
      <c r="F85" s="17">
        <v>42893.644444444442</v>
      </c>
      <c r="G85" t="s">
        <v>62</v>
      </c>
      <c r="H85" t="s">
        <v>62</v>
      </c>
      <c r="I85" t="s">
        <v>178</v>
      </c>
      <c r="J85" t="s">
        <v>341</v>
      </c>
      <c r="K85" t="s">
        <v>686</v>
      </c>
      <c r="L85" s="23" t="s">
        <v>2078</v>
      </c>
      <c r="M85">
        <v>-100</v>
      </c>
      <c r="N85">
        <v>-100</v>
      </c>
      <c r="O85">
        <v>0</v>
      </c>
      <c r="P85">
        <v>0</v>
      </c>
      <c r="Q85">
        <v>0</v>
      </c>
      <c r="R85">
        <v>0</v>
      </c>
      <c r="S85">
        <v>0</v>
      </c>
      <c r="U85" t="s">
        <v>63</v>
      </c>
      <c r="V85">
        <v>0</v>
      </c>
      <c r="W85">
        <v>0</v>
      </c>
      <c r="X85">
        <v>0</v>
      </c>
      <c r="Y85" t="s">
        <v>283</v>
      </c>
      <c r="Z85">
        <f>VLOOKUP(L85,自助退!F:G,2,FALSE)</f>
        <v>100</v>
      </c>
      <c r="AA85" t="str">
        <f t="shared" si="1"/>
        <v/>
      </c>
    </row>
    <row r="86" spans="1:27" hidden="1">
      <c r="A86" t="s">
        <v>296</v>
      </c>
      <c r="B86" t="s">
        <v>297</v>
      </c>
      <c r="C86" t="s">
        <v>77</v>
      </c>
      <c r="D86" t="s">
        <v>298</v>
      </c>
      <c r="E86" s="40">
        <v>42891.342615740738</v>
      </c>
      <c r="F86" s="17">
        <v>42893.652905092589</v>
      </c>
      <c r="G86" t="s">
        <v>62</v>
      </c>
      <c r="H86" t="s">
        <v>62</v>
      </c>
      <c r="I86" t="s">
        <v>157</v>
      </c>
      <c r="J86" t="s">
        <v>131</v>
      </c>
      <c r="K86" t="s">
        <v>299</v>
      </c>
      <c r="L86" s="23" t="s">
        <v>2080</v>
      </c>
      <c r="M86">
        <v>-100</v>
      </c>
      <c r="N86">
        <v>-100</v>
      </c>
      <c r="O86">
        <v>0</v>
      </c>
      <c r="P86">
        <v>0</v>
      </c>
      <c r="Q86">
        <v>0</v>
      </c>
      <c r="R86">
        <v>0</v>
      </c>
      <c r="S86">
        <v>0</v>
      </c>
      <c r="U86" t="s">
        <v>63</v>
      </c>
      <c r="V86">
        <v>0</v>
      </c>
      <c r="W86">
        <v>0</v>
      </c>
      <c r="X86">
        <v>0</v>
      </c>
      <c r="Y86" t="s">
        <v>290</v>
      </c>
      <c r="Z86">
        <f>VLOOKUP(L86,自助退!F:G,2,FALSE)</f>
        <v>100</v>
      </c>
      <c r="AA86" t="str">
        <f t="shared" si="1"/>
        <v/>
      </c>
    </row>
    <row r="87" spans="1:27" hidden="1">
      <c r="A87" t="s">
        <v>400</v>
      </c>
      <c r="B87" t="s">
        <v>401</v>
      </c>
      <c r="C87" t="s">
        <v>77</v>
      </c>
      <c r="D87" t="s">
        <v>402</v>
      </c>
      <c r="E87" s="40">
        <v>42891.488969907405</v>
      </c>
      <c r="F87" s="17">
        <v>42893.653182870374</v>
      </c>
      <c r="G87" t="s">
        <v>62</v>
      </c>
      <c r="H87" t="s">
        <v>62</v>
      </c>
      <c r="I87" t="s">
        <v>164</v>
      </c>
      <c r="J87" t="s">
        <v>145</v>
      </c>
      <c r="K87" t="s">
        <v>403</v>
      </c>
      <c r="L87" s="23" t="s">
        <v>2082</v>
      </c>
      <c r="M87">
        <v>-400</v>
      </c>
      <c r="N87">
        <v>-400</v>
      </c>
      <c r="O87">
        <v>0</v>
      </c>
      <c r="P87">
        <v>0</v>
      </c>
      <c r="Q87">
        <v>0</v>
      </c>
      <c r="R87">
        <v>0</v>
      </c>
      <c r="S87">
        <v>0</v>
      </c>
      <c r="U87" t="s">
        <v>63</v>
      </c>
      <c r="V87">
        <v>0</v>
      </c>
      <c r="W87">
        <v>0</v>
      </c>
      <c r="X87">
        <v>0</v>
      </c>
      <c r="Y87" t="s">
        <v>292</v>
      </c>
      <c r="Z87">
        <f>VLOOKUP(L87,自助退!F:G,2,FALSE)</f>
        <v>400</v>
      </c>
      <c r="AA87" t="str">
        <f t="shared" si="1"/>
        <v/>
      </c>
    </row>
    <row r="88" spans="1:27" hidden="1">
      <c r="A88" t="s">
        <v>310</v>
      </c>
      <c r="B88" t="s">
        <v>311</v>
      </c>
      <c r="C88" t="s">
        <v>77</v>
      </c>
      <c r="D88" t="s">
        <v>312</v>
      </c>
      <c r="E88" s="40">
        <v>42891.352708333332</v>
      </c>
      <c r="F88" s="17">
        <v>42893.653229166666</v>
      </c>
      <c r="G88" t="s">
        <v>62</v>
      </c>
      <c r="H88" t="s">
        <v>62</v>
      </c>
      <c r="I88" t="s">
        <v>157</v>
      </c>
      <c r="J88" t="s">
        <v>186</v>
      </c>
      <c r="K88" t="s">
        <v>299</v>
      </c>
      <c r="L88" s="23" t="s">
        <v>2084</v>
      </c>
      <c r="M88">
        <v>-1174</v>
      </c>
      <c r="N88">
        <v>-1174</v>
      </c>
      <c r="O88">
        <v>0</v>
      </c>
      <c r="P88">
        <v>0</v>
      </c>
      <c r="Q88">
        <v>0</v>
      </c>
      <c r="R88">
        <v>0</v>
      </c>
      <c r="S88">
        <v>0</v>
      </c>
      <c r="U88" t="s">
        <v>63</v>
      </c>
      <c r="V88">
        <v>0</v>
      </c>
      <c r="W88">
        <v>0</v>
      </c>
      <c r="X88">
        <v>0</v>
      </c>
      <c r="Y88" t="s">
        <v>304</v>
      </c>
      <c r="Z88">
        <f>VLOOKUP(L88,自助退!F:G,2,FALSE)</f>
        <v>1174</v>
      </c>
      <c r="AA88" t="str">
        <f t="shared" si="1"/>
        <v/>
      </c>
    </row>
    <row r="89" spans="1:27" hidden="1">
      <c r="A89" t="s">
        <v>715</v>
      </c>
      <c r="B89" t="s">
        <v>716</v>
      </c>
      <c r="C89" t="s">
        <v>77</v>
      </c>
      <c r="D89" t="s">
        <v>717</v>
      </c>
      <c r="E89" s="40">
        <v>42893.655752314815</v>
      </c>
      <c r="F89" s="17">
        <v>42893.657395833332</v>
      </c>
      <c r="G89" t="s">
        <v>62</v>
      </c>
      <c r="H89" t="s">
        <v>62</v>
      </c>
      <c r="I89" t="s">
        <v>157</v>
      </c>
      <c r="J89" t="s">
        <v>158</v>
      </c>
      <c r="K89" t="s">
        <v>718</v>
      </c>
      <c r="L89" s="23" t="s">
        <v>2086</v>
      </c>
      <c r="M89">
        <v>-1114</v>
      </c>
      <c r="N89">
        <v>-1114</v>
      </c>
      <c r="O89">
        <v>0</v>
      </c>
      <c r="P89">
        <v>0</v>
      </c>
      <c r="Q89">
        <v>0</v>
      </c>
      <c r="R89">
        <v>0</v>
      </c>
      <c r="S89">
        <v>0</v>
      </c>
      <c r="U89" t="s">
        <v>63</v>
      </c>
      <c r="V89">
        <v>0</v>
      </c>
      <c r="W89">
        <v>0</v>
      </c>
      <c r="X89">
        <v>0</v>
      </c>
      <c r="Y89" t="s">
        <v>719</v>
      </c>
      <c r="Z89">
        <f>VLOOKUP(L89,自助退!F:G,2,FALSE)</f>
        <v>1114</v>
      </c>
      <c r="AA89" t="str">
        <f t="shared" si="1"/>
        <v/>
      </c>
    </row>
    <row r="90" spans="1:27" hidden="1">
      <c r="A90" t="s">
        <v>676</v>
      </c>
      <c r="B90" t="s">
        <v>677</v>
      </c>
      <c r="C90" t="s">
        <v>77</v>
      </c>
      <c r="D90" t="s">
        <v>678</v>
      </c>
      <c r="E90" s="40">
        <v>42893.485798611109</v>
      </c>
      <c r="F90" s="17">
        <v>42893.660497685189</v>
      </c>
      <c r="G90" t="s">
        <v>62</v>
      </c>
      <c r="H90" t="s">
        <v>62</v>
      </c>
      <c r="I90" t="s">
        <v>115</v>
      </c>
      <c r="J90" t="s">
        <v>123</v>
      </c>
      <c r="K90" t="s">
        <v>679</v>
      </c>
      <c r="L90" s="23" t="s">
        <v>2088</v>
      </c>
      <c r="M90">
        <v>-2000</v>
      </c>
      <c r="N90">
        <v>-2000</v>
      </c>
      <c r="O90">
        <v>0</v>
      </c>
      <c r="P90">
        <v>0</v>
      </c>
      <c r="Q90">
        <v>0</v>
      </c>
      <c r="R90">
        <v>0</v>
      </c>
      <c r="S90">
        <v>0</v>
      </c>
      <c r="U90" t="s">
        <v>63</v>
      </c>
      <c r="V90">
        <v>0</v>
      </c>
      <c r="W90">
        <v>0</v>
      </c>
      <c r="X90">
        <v>0</v>
      </c>
      <c r="Y90" t="s">
        <v>304</v>
      </c>
      <c r="Z90">
        <f>VLOOKUP(L90,自助退!F:G,2,FALSE)</f>
        <v>2000</v>
      </c>
      <c r="AA90" t="str">
        <f t="shared" si="1"/>
        <v/>
      </c>
    </row>
    <row r="91" spans="1:27" hidden="1">
      <c r="A91" t="s">
        <v>660</v>
      </c>
      <c r="B91" t="s">
        <v>661</v>
      </c>
      <c r="C91" t="s">
        <v>77</v>
      </c>
      <c r="D91" t="s">
        <v>662</v>
      </c>
      <c r="E91" s="40">
        <v>42893.422858796293</v>
      </c>
      <c r="F91" s="17">
        <v>42893.662395833337</v>
      </c>
      <c r="G91" t="s">
        <v>62</v>
      </c>
      <c r="H91" t="s">
        <v>62</v>
      </c>
      <c r="I91" t="s">
        <v>194</v>
      </c>
      <c r="J91" t="s">
        <v>167</v>
      </c>
      <c r="K91" t="s">
        <v>663</v>
      </c>
      <c r="L91" s="23" t="s">
        <v>2090</v>
      </c>
      <c r="M91">
        <v>-792</v>
      </c>
      <c r="N91">
        <v>-792</v>
      </c>
      <c r="O91">
        <v>0</v>
      </c>
      <c r="P91">
        <v>0</v>
      </c>
      <c r="Q91">
        <v>0</v>
      </c>
      <c r="R91">
        <v>0</v>
      </c>
      <c r="S91">
        <v>0</v>
      </c>
      <c r="U91" t="s">
        <v>63</v>
      </c>
      <c r="V91">
        <v>0</v>
      </c>
      <c r="W91">
        <v>0</v>
      </c>
      <c r="X91">
        <v>0</v>
      </c>
      <c r="Y91" t="s">
        <v>287</v>
      </c>
      <c r="Z91">
        <f>VLOOKUP(L91,自助退!F:G,2,FALSE)</f>
        <v>792</v>
      </c>
      <c r="AA91" t="str">
        <f t="shared" si="1"/>
        <v/>
      </c>
    </row>
    <row r="92" spans="1:27" hidden="1">
      <c r="A92" t="s">
        <v>708</v>
      </c>
      <c r="B92" t="s">
        <v>709</v>
      </c>
      <c r="C92" t="s">
        <v>77</v>
      </c>
      <c r="D92" t="s">
        <v>710</v>
      </c>
      <c r="E92" s="40">
        <v>42893.647835648146</v>
      </c>
      <c r="F92" s="17">
        <v>42893.674016203702</v>
      </c>
      <c r="G92" t="s">
        <v>62</v>
      </c>
      <c r="H92" t="s">
        <v>62</v>
      </c>
      <c r="I92" t="s">
        <v>159</v>
      </c>
      <c r="J92" t="s">
        <v>111</v>
      </c>
      <c r="K92" t="s">
        <v>711</v>
      </c>
      <c r="L92" s="23" t="s">
        <v>2092</v>
      </c>
      <c r="M92">
        <v>-296</v>
      </c>
      <c r="N92">
        <v>-296</v>
      </c>
      <c r="O92">
        <v>0</v>
      </c>
      <c r="P92">
        <v>0</v>
      </c>
      <c r="Q92">
        <v>0</v>
      </c>
      <c r="R92">
        <v>0</v>
      </c>
      <c r="S92">
        <v>0</v>
      </c>
      <c r="U92" t="s">
        <v>63</v>
      </c>
      <c r="V92">
        <v>0</v>
      </c>
      <c r="W92">
        <v>0</v>
      </c>
      <c r="X92">
        <v>0</v>
      </c>
      <c r="Y92" t="s">
        <v>300</v>
      </c>
      <c r="Z92">
        <f>VLOOKUP(L92,自助退!F:G,2,FALSE)</f>
        <v>296</v>
      </c>
      <c r="AA92" t="str">
        <f t="shared" si="1"/>
        <v/>
      </c>
    </row>
    <row r="93" spans="1:27" hidden="1">
      <c r="A93" t="s">
        <v>640</v>
      </c>
      <c r="B93" t="s">
        <v>641</v>
      </c>
      <c r="C93" t="s">
        <v>77</v>
      </c>
      <c r="D93" t="s">
        <v>642</v>
      </c>
      <c r="E93" s="40">
        <v>42893.384479166663</v>
      </c>
      <c r="F93" s="17">
        <v>42893.693252314813</v>
      </c>
      <c r="G93" t="s">
        <v>62</v>
      </c>
      <c r="H93" t="s">
        <v>62</v>
      </c>
      <c r="I93" t="s">
        <v>150</v>
      </c>
      <c r="J93" t="s">
        <v>205</v>
      </c>
      <c r="K93" t="s">
        <v>280</v>
      </c>
      <c r="L93" s="23" t="s">
        <v>2094</v>
      </c>
      <c r="M93">
        <v>-368</v>
      </c>
      <c r="N93">
        <v>-368</v>
      </c>
      <c r="O93">
        <v>0</v>
      </c>
      <c r="P93">
        <v>0</v>
      </c>
      <c r="Q93">
        <v>0</v>
      </c>
      <c r="R93">
        <v>0</v>
      </c>
      <c r="S93">
        <v>0</v>
      </c>
      <c r="U93" t="s">
        <v>63</v>
      </c>
      <c r="V93">
        <v>0</v>
      </c>
      <c r="W93">
        <v>0</v>
      </c>
      <c r="X93">
        <v>0</v>
      </c>
      <c r="Y93" t="s">
        <v>324</v>
      </c>
      <c r="Z93">
        <f>VLOOKUP(L93,自助退!F:G,2,FALSE)</f>
        <v>368</v>
      </c>
      <c r="AA93" t="str">
        <f t="shared" si="1"/>
        <v/>
      </c>
    </row>
    <row r="94" spans="1:27" hidden="1">
      <c r="A94" t="s">
        <v>720</v>
      </c>
      <c r="B94" t="s">
        <v>721</v>
      </c>
      <c r="C94" t="s">
        <v>77</v>
      </c>
      <c r="D94" t="s">
        <v>722</v>
      </c>
      <c r="E94" s="40">
        <v>42893.68854166667</v>
      </c>
      <c r="F94" s="17">
        <v>42893.708414351851</v>
      </c>
      <c r="G94" t="s">
        <v>62</v>
      </c>
      <c r="H94" t="s">
        <v>62</v>
      </c>
      <c r="I94" t="s">
        <v>231</v>
      </c>
      <c r="J94" t="s">
        <v>111</v>
      </c>
      <c r="K94" t="s">
        <v>67</v>
      </c>
      <c r="L94" s="23" t="s">
        <v>2096</v>
      </c>
      <c r="M94">
        <v>-100</v>
      </c>
      <c r="N94">
        <v>-100</v>
      </c>
      <c r="O94">
        <v>0</v>
      </c>
      <c r="P94">
        <v>0</v>
      </c>
      <c r="Q94">
        <v>0</v>
      </c>
      <c r="R94">
        <v>0</v>
      </c>
      <c r="S94">
        <v>0</v>
      </c>
      <c r="U94" t="s">
        <v>63</v>
      </c>
      <c r="V94">
        <v>0</v>
      </c>
      <c r="W94">
        <v>0</v>
      </c>
      <c r="X94">
        <v>0</v>
      </c>
      <c r="Y94" t="s">
        <v>283</v>
      </c>
      <c r="Z94">
        <f>VLOOKUP(L94,自助退!F:G,2,FALSE)</f>
        <v>100</v>
      </c>
      <c r="AA94" t="str">
        <f t="shared" si="1"/>
        <v/>
      </c>
    </row>
    <row r="95" spans="1:27" hidden="1">
      <c r="A95" t="s">
        <v>664</v>
      </c>
      <c r="B95" t="s">
        <v>665</v>
      </c>
      <c r="C95" t="s">
        <v>77</v>
      </c>
      <c r="D95" t="s">
        <v>666</v>
      </c>
      <c r="E95" s="40">
        <v>42893.425046296295</v>
      </c>
      <c r="F95" s="17">
        <v>42893.710405092592</v>
      </c>
      <c r="G95" t="s">
        <v>62</v>
      </c>
      <c r="H95" t="s">
        <v>62</v>
      </c>
      <c r="I95" t="s">
        <v>155</v>
      </c>
      <c r="J95" t="s">
        <v>196</v>
      </c>
      <c r="K95" t="s">
        <v>667</v>
      </c>
      <c r="L95" s="23" t="s">
        <v>2098</v>
      </c>
      <c r="M95">
        <v>-500</v>
      </c>
      <c r="N95">
        <v>-500</v>
      </c>
      <c r="O95">
        <v>0</v>
      </c>
      <c r="P95">
        <v>0</v>
      </c>
      <c r="Q95">
        <v>0</v>
      </c>
      <c r="R95">
        <v>0</v>
      </c>
      <c r="S95">
        <v>0</v>
      </c>
      <c r="U95" t="s">
        <v>63</v>
      </c>
      <c r="V95">
        <v>0</v>
      </c>
      <c r="W95">
        <v>0</v>
      </c>
      <c r="X95">
        <v>0</v>
      </c>
      <c r="Y95" t="s">
        <v>285</v>
      </c>
      <c r="Z95">
        <f>VLOOKUP(L95,自助退!F:G,2,FALSE)</f>
        <v>500</v>
      </c>
      <c r="AA95" t="str">
        <f t="shared" si="1"/>
        <v/>
      </c>
    </row>
    <row r="96" spans="1:27" hidden="1">
      <c r="A96" t="s">
        <v>404</v>
      </c>
      <c r="B96" t="s">
        <v>405</v>
      </c>
      <c r="C96" t="s">
        <v>77</v>
      </c>
      <c r="D96" t="s">
        <v>406</v>
      </c>
      <c r="E96" s="40">
        <v>42891.491157407407</v>
      </c>
      <c r="F96" s="17">
        <v>42893.714722222219</v>
      </c>
      <c r="G96" t="s">
        <v>62</v>
      </c>
      <c r="H96" t="s">
        <v>62</v>
      </c>
      <c r="I96" t="s">
        <v>144</v>
      </c>
      <c r="J96" t="s">
        <v>145</v>
      </c>
      <c r="K96" t="s">
        <v>407</v>
      </c>
      <c r="L96" s="23" t="s">
        <v>2100</v>
      </c>
      <c r="M96">
        <v>-747</v>
      </c>
      <c r="N96">
        <v>-747</v>
      </c>
      <c r="O96">
        <v>0</v>
      </c>
      <c r="P96">
        <v>0</v>
      </c>
      <c r="Q96">
        <v>0</v>
      </c>
      <c r="R96">
        <v>0</v>
      </c>
      <c r="S96">
        <v>0</v>
      </c>
      <c r="U96" t="s">
        <v>63</v>
      </c>
      <c r="V96">
        <v>0</v>
      </c>
      <c r="W96">
        <v>0</v>
      </c>
      <c r="X96">
        <v>0</v>
      </c>
      <c r="Y96" t="s">
        <v>287</v>
      </c>
      <c r="Z96">
        <f>VLOOKUP(L96,自助退!F:G,2,FALSE)</f>
        <v>747</v>
      </c>
      <c r="AA96" t="str">
        <f t="shared" si="1"/>
        <v/>
      </c>
    </row>
    <row r="97" spans="1:27" hidden="1">
      <c r="A97" t="s">
        <v>334</v>
      </c>
      <c r="B97" t="s">
        <v>335</v>
      </c>
      <c r="C97" t="s">
        <v>77</v>
      </c>
      <c r="D97" t="s">
        <v>336</v>
      </c>
      <c r="E97" s="40">
        <v>42891.388460648152</v>
      </c>
      <c r="F97" s="17">
        <v>42893.716284722221</v>
      </c>
      <c r="G97" t="s">
        <v>62</v>
      </c>
      <c r="H97" t="s">
        <v>62</v>
      </c>
      <c r="I97" t="s">
        <v>222</v>
      </c>
      <c r="J97" t="s">
        <v>198</v>
      </c>
      <c r="K97" t="s">
        <v>267</v>
      </c>
      <c r="L97" s="23" t="s">
        <v>2102</v>
      </c>
      <c r="M97">
        <v>-777</v>
      </c>
      <c r="N97">
        <v>-777</v>
      </c>
      <c r="O97">
        <v>0</v>
      </c>
      <c r="P97">
        <v>0</v>
      </c>
      <c r="Q97">
        <v>0</v>
      </c>
      <c r="R97">
        <v>0</v>
      </c>
      <c r="S97">
        <v>0</v>
      </c>
      <c r="U97" t="s">
        <v>63</v>
      </c>
      <c r="V97">
        <v>0</v>
      </c>
      <c r="W97">
        <v>0</v>
      </c>
      <c r="X97">
        <v>0</v>
      </c>
      <c r="Y97" t="s">
        <v>337</v>
      </c>
      <c r="Z97">
        <f>VLOOKUP(L97,自助退!F:G,2,FALSE)</f>
        <v>777</v>
      </c>
      <c r="AA97" t="str">
        <f t="shared" si="1"/>
        <v/>
      </c>
    </row>
    <row r="98" spans="1:27" hidden="1">
      <c r="A98" t="s">
        <v>366</v>
      </c>
      <c r="B98" t="s">
        <v>367</v>
      </c>
      <c r="C98" t="s">
        <v>77</v>
      </c>
      <c r="D98" t="s">
        <v>365</v>
      </c>
      <c r="E98" s="40">
        <v>42891.441932870373</v>
      </c>
      <c r="F98" s="17">
        <v>42893.716851851852</v>
      </c>
      <c r="G98" t="s">
        <v>62</v>
      </c>
      <c r="H98" t="s">
        <v>62</v>
      </c>
      <c r="I98" t="s">
        <v>222</v>
      </c>
      <c r="J98" t="s">
        <v>184</v>
      </c>
      <c r="K98" t="s">
        <v>267</v>
      </c>
      <c r="L98" s="23" t="s">
        <v>2104</v>
      </c>
      <c r="M98">
        <v>-500</v>
      </c>
      <c r="N98">
        <v>-500</v>
      </c>
      <c r="O98">
        <v>0</v>
      </c>
      <c r="P98">
        <v>0</v>
      </c>
      <c r="Q98">
        <v>0</v>
      </c>
      <c r="R98">
        <v>0</v>
      </c>
      <c r="S98">
        <v>0</v>
      </c>
      <c r="U98" t="s">
        <v>63</v>
      </c>
      <c r="V98">
        <v>0</v>
      </c>
      <c r="W98">
        <v>0</v>
      </c>
      <c r="X98">
        <v>0</v>
      </c>
      <c r="Y98" t="s">
        <v>285</v>
      </c>
      <c r="Z98">
        <f>VLOOKUP(L98,自助退!F:G,2,FALSE)</f>
        <v>500</v>
      </c>
      <c r="AA98" t="str">
        <f t="shared" si="1"/>
        <v/>
      </c>
    </row>
    <row r="99" spans="1:27" hidden="1">
      <c r="A99" t="s">
        <v>363</v>
      </c>
      <c r="B99" t="s">
        <v>364</v>
      </c>
      <c r="C99" t="s">
        <v>77</v>
      </c>
      <c r="D99" t="s">
        <v>365</v>
      </c>
      <c r="E99" s="40">
        <v>42891.441354166665</v>
      </c>
      <c r="F99" s="17">
        <v>42893.717037037037</v>
      </c>
      <c r="G99" t="s">
        <v>62</v>
      </c>
      <c r="H99" t="s">
        <v>62</v>
      </c>
      <c r="I99" t="s">
        <v>222</v>
      </c>
      <c r="J99" t="s">
        <v>184</v>
      </c>
      <c r="K99" t="s">
        <v>267</v>
      </c>
      <c r="L99" s="23" t="s">
        <v>2106</v>
      </c>
      <c r="M99">
        <v>-500</v>
      </c>
      <c r="N99">
        <v>-500</v>
      </c>
      <c r="O99">
        <v>0</v>
      </c>
      <c r="P99">
        <v>0</v>
      </c>
      <c r="Q99">
        <v>0</v>
      </c>
      <c r="R99">
        <v>0</v>
      </c>
      <c r="S99">
        <v>0</v>
      </c>
      <c r="U99" t="s">
        <v>63</v>
      </c>
      <c r="V99">
        <v>0</v>
      </c>
      <c r="W99">
        <v>0</v>
      </c>
      <c r="X99">
        <v>0</v>
      </c>
      <c r="Y99" t="s">
        <v>285</v>
      </c>
      <c r="Z99">
        <f>VLOOKUP(L99,自助退!F:G,2,FALSE)</f>
        <v>500</v>
      </c>
      <c r="AA99" t="str">
        <f t="shared" si="1"/>
        <v/>
      </c>
    </row>
    <row r="100" spans="1:27" hidden="1">
      <c r="A100" t="s">
        <v>264</v>
      </c>
      <c r="B100" t="s">
        <v>265</v>
      </c>
      <c r="C100" t="s">
        <v>77</v>
      </c>
      <c r="D100" t="s">
        <v>266</v>
      </c>
      <c r="E100" s="40">
        <v>42890.895162037035</v>
      </c>
      <c r="F100" s="17">
        <v>42893.717314814814</v>
      </c>
      <c r="G100" t="s">
        <v>62</v>
      </c>
      <c r="H100" t="s">
        <v>62</v>
      </c>
      <c r="I100" t="s">
        <v>222</v>
      </c>
      <c r="J100" t="s">
        <v>149</v>
      </c>
      <c r="K100" t="s">
        <v>267</v>
      </c>
      <c r="L100" s="23" t="s">
        <v>2108</v>
      </c>
      <c r="M100">
        <v>-50</v>
      </c>
      <c r="N100">
        <v>-50</v>
      </c>
      <c r="O100">
        <v>0</v>
      </c>
      <c r="P100">
        <v>0</v>
      </c>
      <c r="Q100">
        <v>0</v>
      </c>
      <c r="R100">
        <v>0</v>
      </c>
      <c r="S100">
        <v>0</v>
      </c>
      <c r="U100" t="s">
        <v>63</v>
      </c>
      <c r="V100">
        <v>0</v>
      </c>
      <c r="W100">
        <v>0</v>
      </c>
      <c r="X100">
        <v>0</v>
      </c>
      <c r="Y100" t="s">
        <v>119</v>
      </c>
      <c r="Z100">
        <f>VLOOKUP(L100,自助退!F:G,2,FALSE)</f>
        <v>50</v>
      </c>
      <c r="AA100" t="str">
        <f t="shared" si="1"/>
        <v/>
      </c>
    </row>
    <row r="101" spans="1:27" hidden="1">
      <c r="A101" t="s">
        <v>429</v>
      </c>
      <c r="B101" t="s">
        <v>430</v>
      </c>
      <c r="C101" t="s">
        <v>77</v>
      </c>
      <c r="D101" t="s">
        <v>431</v>
      </c>
      <c r="E101" s="40">
        <v>42891.617256944446</v>
      </c>
      <c r="F101" s="17">
        <v>42893.72929398148</v>
      </c>
      <c r="G101" t="s">
        <v>62</v>
      </c>
      <c r="H101" t="s">
        <v>62</v>
      </c>
      <c r="I101" t="s">
        <v>249</v>
      </c>
      <c r="J101" t="s">
        <v>212</v>
      </c>
      <c r="K101" t="s">
        <v>432</v>
      </c>
      <c r="L101" s="23" t="s">
        <v>2110</v>
      </c>
      <c r="M101">
        <v>-490</v>
      </c>
      <c r="N101">
        <v>-490</v>
      </c>
      <c r="O101">
        <v>0</v>
      </c>
      <c r="P101">
        <v>0</v>
      </c>
      <c r="Q101">
        <v>0</v>
      </c>
      <c r="R101">
        <v>0</v>
      </c>
      <c r="S101">
        <v>0</v>
      </c>
      <c r="U101" t="s">
        <v>63</v>
      </c>
      <c r="V101">
        <v>0</v>
      </c>
      <c r="W101">
        <v>0</v>
      </c>
      <c r="X101">
        <v>0</v>
      </c>
      <c r="Y101" t="s">
        <v>285</v>
      </c>
      <c r="Z101">
        <f>VLOOKUP(L101,自助退!F:G,2,FALSE)</f>
        <v>490</v>
      </c>
      <c r="AA101" t="str">
        <f t="shared" si="1"/>
        <v/>
      </c>
    </row>
    <row r="102" spans="1:27" hidden="1">
      <c r="A102" t="s">
        <v>652</v>
      </c>
      <c r="B102" t="s">
        <v>653</v>
      </c>
      <c r="C102" t="s">
        <v>77</v>
      </c>
      <c r="D102" t="s">
        <v>654</v>
      </c>
      <c r="E102" s="40">
        <v>42893.411805555559</v>
      </c>
      <c r="F102" s="17">
        <v>42893.732418981483</v>
      </c>
      <c r="G102" t="s">
        <v>62</v>
      </c>
      <c r="H102" t="s">
        <v>62</v>
      </c>
      <c r="I102" t="s">
        <v>181</v>
      </c>
      <c r="J102" t="s">
        <v>238</v>
      </c>
      <c r="K102" t="s">
        <v>655</v>
      </c>
      <c r="L102" s="23" t="s">
        <v>2112</v>
      </c>
      <c r="M102">
        <v>-3000</v>
      </c>
      <c r="N102">
        <v>-3000</v>
      </c>
      <c r="O102">
        <v>0</v>
      </c>
      <c r="P102">
        <v>0</v>
      </c>
      <c r="Q102">
        <v>0</v>
      </c>
      <c r="R102">
        <v>0</v>
      </c>
      <c r="S102">
        <v>0</v>
      </c>
      <c r="U102" t="s">
        <v>63</v>
      </c>
      <c r="V102">
        <v>0</v>
      </c>
      <c r="W102">
        <v>0</v>
      </c>
      <c r="X102">
        <v>0</v>
      </c>
      <c r="Y102" t="s">
        <v>333</v>
      </c>
      <c r="Z102">
        <f>VLOOKUP(L102,自助退!F:G,2,FALSE)</f>
        <v>3000</v>
      </c>
      <c r="AA102" t="str">
        <f t="shared" si="1"/>
        <v/>
      </c>
    </row>
    <row r="103" spans="1:27" hidden="1">
      <c r="A103" t="s">
        <v>723</v>
      </c>
      <c r="B103" t="s">
        <v>724</v>
      </c>
      <c r="C103" t="s">
        <v>77</v>
      </c>
      <c r="D103" t="s">
        <v>725</v>
      </c>
      <c r="E103" s="40">
        <v>42893.6955787037</v>
      </c>
      <c r="F103" s="17">
        <v>42893.736215277779</v>
      </c>
      <c r="G103" t="s">
        <v>62</v>
      </c>
      <c r="H103" t="s">
        <v>62</v>
      </c>
      <c r="I103" t="s">
        <v>128</v>
      </c>
      <c r="J103" t="s">
        <v>339</v>
      </c>
      <c r="K103" t="s">
        <v>726</v>
      </c>
      <c r="L103" s="23" t="s">
        <v>2114</v>
      </c>
      <c r="M103">
        <v>-294</v>
      </c>
      <c r="N103">
        <v>-294</v>
      </c>
      <c r="O103">
        <v>0</v>
      </c>
      <c r="P103">
        <v>0</v>
      </c>
      <c r="Q103">
        <v>0</v>
      </c>
      <c r="R103">
        <v>0</v>
      </c>
      <c r="S103">
        <v>0</v>
      </c>
      <c r="U103" t="s">
        <v>63</v>
      </c>
      <c r="V103">
        <v>0</v>
      </c>
      <c r="W103">
        <v>0</v>
      </c>
      <c r="X103">
        <v>0</v>
      </c>
      <c r="Y103" t="s">
        <v>300</v>
      </c>
      <c r="Z103">
        <f>VLOOKUP(L103,自助退!F:G,2,FALSE)</f>
        <v>294</v>
      </c>
      <c r="AA103" t="str">
        <f t="shared" si="1"/>
        <v/>
      </c>
    </row>
    <row r="104" spans="1:27" hidden="1">
      <c r="A104" t="s">
        <v>736</v>
      </c>
      <c r="B104" t="s">
        <v>737</v>
      </c>
      <c r="C104" t="s">
        <v>77</v>
      </c>
      <c r="D104" t="s">
        <v>738</v>
      </c>
      <c r="E104" s="40">
        <v>42893.709513888891</v>
      </c>
      <c r="F104" s="17">
        <v>42893.747627314813</v>
      </c>
      <c r="G104" t="s">
        <v>62</v>
      </c>
      <c r="H104" t="s">
        <v>62</v>
      </c>
      <c r="I104" t="s">
        <v>138</v>
      </c>
      <c r="J104" t="s">
        <v>123</v>
      </c>
      <c r="K104" t="s">
        <v>624</v>
      </c>
      <c r="L104" s="23" t="s">
        <v>2116</v>
      </c>
      <c r="M104">
        <v>-355</v>
      </c>
      <c r="N104">
        <v>-355</v>
      </c>
      <c r="O104">
        <v>0</v>
      </c>
      <c r="P104">
        <v>0</v>
      </c>
      <c r="Q104">
        <v>0</v>
      </c>
      <c r="R104">
        <v>0</v>
      </c>
      <c r="S104">
        <v>0</v>
      </c>
      <c r="U104" t="s">
        <v>63</v>
      </c>
      <c r="V104">
        <v>0</v>
      </c>
      <c r="W104">
        <v>0</v>
      </c>
      <c r="X104">
        <v>0</v>
      </c>
      <c r="Y104" t="s">
        <v>285</v>
      </c>
      <c r="Z104">
        <f>VLOOKUP(L104,自助退!F:G,2,FALSE)</f>
        <v>355</v>
      </c>
      <c r="AA104" t="str">
        <f t="shared" si="1"/>
        <v/>
      </c>
    </row>
    <row r="105" spans="1:27" hidden="1">
      <c r="A105" t="s">
        <v>727</v>
      </c>
      <c r="B105" t="s">
        <v>728</v>
      </c>
      <c r="C105" t="s">
        <v>77</v>
      </c>
      <c r="D105" t="s">
        <v>729</v>
      </c>
      <c r="E105" s="40">
        <v>42893.701331018521</v>
      </c>
      <c r="F105" s="17">
        <v>42893.770601851851</v>
      </c>
      <c r="G105" t="s">
        <v>62</v>
      </c>
      <c r="H105" t="s">
        <v>62</v>
      </c>
      <c r="I105" t="s">
        <v>194</v>
      </c>
      <c r="J105" t="s">
        <v>167</v>
      </c>
      <c r="K105" t="s">
        <v>730</v>
      </c>
      <c r="L105" s="23" t="s">
        <v>2118</v>
      </c>
      <c r="M105">
        <v>-200</v>
      </c>
      <c r="N105">
        <v>-200</v>
      </c>
      <c r="O105">
        <v>0</v>
      </c>
      <c r="P105">
        <v>0</v>
      </c>
      <c r="Q105">
        <v>0</v>
      </c>
      <c r="R105">
        <v>0</v>
      </c>
      <c r="S105">
        <v>0</v>
      </c>
      <c r="U105" t="s">
        <v>63</v>
      </c>
      <c r="V105">
        <v>0</v>
      </c>
      <c r="W105">
        <v>0</v>
      </c>
      <c r="X105">
        <v>0</v>
      </c>
      <c r="Y105" t="s">
        <v>283</v>
      </c>
      <c r="Z105">
        <f>VLOOKUP(L105,自助退!F:G,2,FALSE)</f>
        <v>200</v>
      </c>
      <c r="AA105" t="str">
        <f t="shared" si="1"/>
        <v/>
      </c>
    </row>
    <row r="106" spans="1:27" hidden="1">
      <c r="A106" t="s">
        <v>739</v>
      </c>
      <c r="B106" t="s">
        <v>740</v>
      </c>
      <c r="C106" t="s">
        <v>77</v>
      </c>
      <c r="D106" t="s">
        <v>741</v>
      </c>
      <c r="E106" s="40">
        <v>42893.722743055558</v>
      </c>
      <c r="F106" s="17">
        <v>42893.771064814813</v>
      </c>
      <c r="G106" t="s">
        <v>62</v>
      </c>
      <c r="H106" t="s">
        <v>62</v>
      </c>
      <c r="I106" t="s">
        <v>194</v>
      </c>
      <c r="J106" t="s">
        <v>158</v>
      </c>
      <c r="K106" t="s">
        <v>730</v>
      </c>
      <c r="L106" s="23" t="s">
        <v>2120</v>
      </c>
      <c r="M106">
        <v>-293</v>
      </c>
      <c r="N106">
        <v>-293</v>
      </c>
      <c r="O106">
        <v>0</v>
      </c>
      <c r="P106">
        <v>0</v>
      </c>
      <c r="Q106">
        <v>0</v>
      </c>
      <c r="R106">
        <v>0</v>
      </c>
      <c r="S106">
        <v>0</v>
      </c>
      <c r="U106" t="s">
        <v>63</v>
      </c>
      <c r="V106">
        <v>0</v>
      </c>
      <c r="W106">
        <v>0</v>
      </c>
      <c r="X106">
        <v>0</v>
      </c>
      <c r="Y106" t="s">
        <v>285</v>
      </c>
      <c r="Z106">
        <f>VLOOKUP(L106,自助退!F:G,2,FALSE)</f>
        <v>293</v>
      </c>
      <c r="AA106" t="str">
        <f t="shared" si="1"/>
        <v/>
      </c>
    </row>
    <row r="107" spans="1:27" hidden="1">
      <c r="A107" t="s">
        <v>742</v>
      </c>
      <c r="B107" t="s">
        <v>743</v>
      </c>
      <c r="C107" t="s">
        <v>77</v>
      </c>
      <c r="D107" t="s">
        <v>744</v>
      </c>
      <c r="E107" s="40">
        <v>42893.729745370372</v>
      </c>
      <c r="F107" s="17">
        <v>42893.815104166664</v>
      </c>
      <c r="G107" t="s">
        <v>62</v>
      </c>
      <c r="H107" t="s">
        <v>62</v>
      </c>
      <c r="I107" t="s">
        <v>98</v>
      </c>
      <c r="J107" t="s">
        <v>214</v>
      </c>
      <c r="K107" t="s">
        <v>745</v>
      </c>
      <c r="L107" s="23" t="s">
        <v>2122</v>
      </c>
      <c r="M107">
        <v>-45</v>
      </c>
      <c r="N107">
        <v>-45</v>
      </c>
      <c r="O107">
        <v>0</v>
      </c>
      <c r="P107">
        <v>0</v>
      </c>
      <c r="Q107">
        <v>0</v>
      </c>
      <c r="R107">
        <v>0</v>
      </c>
      <c r="S107">
        <v>0</v>
      </c>
      <c r="U107" t="s">
        <v>63</v>
      </c>
      <c r="V107">
        <v>0</v>
      </c>
      <c r="W107">
        <v>0</v>
      </c>
      <c r="X107">
        <v>0</v>
      </c>
      <c r="Y107" t="s">
        <v>300</v>
      </c>
      <c r="Z107">
        <f>VLOOKUP(L107,自助退!F:G,2,FALSE)</f>
        <v>45</v>
      </c>
      <c r="AA107" t="str">
        <f t="shared" si="1"/>
        <v/>
      </c>
    </row>
    <row r="108" spans="1:27" hidden="1">
      <c r="A108" t="s">
        <v>748</v>
      </c>
      <c r="B108" t="s">
        <v>749</v>
      </c>
      <c r="C108" t="s">
        <v>77</v>
      </c>
      <c r="D108" t="s">
        <v>746</v>
      </c>
      <c r="E108" s="40">
        <v>42893.788159722222</v>
      </c>
      <c r="F108" s="17">
        <v>42893.902754629627</v>
      </c>
      <c r="G108" t="s">
        <v>62</v>
      </c>
      <c r="H108" t="s">
        <v>62</v>
      </c>
      <c r="I108" t="s">
        <v>427</v>
      </c>
      <c r="J108" t="s">
        <v>343</v>
      </c>
      <c r="K108" t="s">
        <v>747</v>
      </c>
      <c r="L108" s="23" t="s">
        <v>2124</v>
      </c>
      <c r="M108">
        <v>-123</v>
      </c>
      <c r="N108">
        <v>-123</v>
      </c>
      <c r="O108">
        <v>0</v>
      </c>
      <c r="P108">
        <v>0</v>
      </c>
      <c r="Q108">
        <v>0</v>
      </c>
      <c r="R108">
        <v>0</v>
      </c>
      <c r="S108">
        <v>0</v>
      </c>
      <c r="U108" t="s">
        <v>63</v>
      </c>
      <c r="V108">
        <v>0</v>
      </c>
      <c r="W108">
        <v>0</v>
      </c>
      <c r="X108">
        <v>0</v>
      </c>
      <c r="Y108" t="s">
        <v>283</v>
      </c>
      <c r="Z108">
        <f>VLOOKUP(L108,自助退!F:G,2,FALSE)</f>
        <v>123</v>
      </c>
      <c r="AA108" t="str">
        <f t="shared" si="1"/>
        <v/>
      </c>
    </row>
    <row r="109" spans="1:27" hidden="1">
      <c r="A109" t="s">
        <v>755</v>
      </c>
      <c r="B109" t="s">
        <v>756</v>
      </c>
      <c r="C109" t="s">
        <v>77</v>
      </c>
      <c r="D109" t="s">
        <v>757</v>
      </c>
      <c r="E109" s="40">
        <v>42893.905393518522</v>
      </c>
      <c r="F109" s="17">
        <v>42893.980752314812</v>
      </c>
      <c r="G109" t="s">
        <v>62</v>
      </c>
      <c r="H109" t="s">
        <v>62</v>
      </c>
      <c r="I109" t="s">
        <v>427</v>
      </c>
      <c r="J109" t="s">
        <v>428</v>
      </c>
      <c r="K109" t="s">
        <v>754</v>
      </c>
      <c r="L109" s="23" t="s">
        <v>2126</v>
      </c>
      <c r="M109">
        <v>-108</v>
      </c>
      <c r="N109">
        <v>-108</v>
      </c>
      <c r="O109">
        <v>0</v>
      </c>
      <c r="P109">
        <v>0</v>
      </c>
      <c r="Q109">
        <v>0</v>
      </c>
      <c r="R109">
        <v>0</v>
      </c>
      <c r="S109">
        <v>0</v>
      </c>
      <c r="U109" t="s">
        <v>63</v>
      </c>
      <c r="V109">
        <v>0</v>
      </c>
      <c r="W109">
        <v>0</v>
      </c>
      <c r="X109">
        <v>0</v>
      </c>
      <c r="Y109" t="s">
        <v>283</v>
      </c>
      <c r="Z109">
        <f>VLOOKUP(L109,自助退!F:G,2,FALSE)</f>
        <v>108</v>
      </c>
      <c r="AA109" t="str">
        <f t="shared" si="1"/>
        <v/>
      </c>
    </row>
    <row r="110" spans="1:27" hidden="1">
      <c r="A110" t="s">
        <v>762</v>
      </c>
      <c r="B110" t="s">
        <v>763</v>
      </c>
      <c r="C110" t="s">
        <v>77</v>
      </c>
      <c r="D110" t="s">
        <v>764</v>
      </c>
      <c r="E110" s="40">
        <v>42894.218101851853</v>
      </c>
      <c r="F110" s="17">
        <v>42894.219618055555</v>
      </c>
      <c r="G110" t="s">
        <v>62</v>
      </c>
      <c r="H110" t="s">
        <v>62</v>
      </c>
      <c r="I110" t="s">
        <v>249</v>
      </c>
      <c r="J110" t="s">
        <v>224</v>
      </c>
      <c r="K110" t="s">
        <v>765</v>
      </c>
      <c r="L110" s="23" t="s">
        <v>2128</v>
      </c>
      <c r="M110">
        <v>-13</v>
      </c>
      <c r="N110">
        <v>-13</v>
      </c>
      <c r="O110">
        <v>0</v>
      </c>
      <c r="P110">
        <v>0</v>
      </c>
      <c r="Q110">
        <v>0</v>
      </c>
      <c r="R110">
        <v>0</v>
      </c>
      <c r="S110">
        <v>0</v>
      </c>
      <c r="U110" t="s">
        <v>63</v>
      </c>
      <c r="V110">
        <v>0</v>
      </c>
      <c r="W110">
        <v>0</v>
      </c>
      <c r="X110">
        <v>0</v>
      </c>
      <c r="Y110" t="s">
        <v>766</v>
      </c>
      <c r="Z110">
        <f>VLOOKUP(L110,自助退!F:G,2,FALSE)</f>
        <v>13</v>
      </c>
      <c r="AA110" t="str">
        <f t="shared" si="1"/>
        <v/>
      </c>
    </row>
    <row r="111" spans="1:27" hidden="1">
      <c r="A111" t="s">
        <v>790</v>
      </c>
      <c r="B111" t="s">
        <v>791</v>
      </c>
      <c r="C111" t="s">
        <v>77</v>
      </c>
      <c r="D111" t="s">
        <v>792</v>
      </c>
      <c r="E111" s="40">
        <v>42894.359918981485</v>
      </c>
      <c r="F111" s="17">
        <v>42894.369895833333</v>
      </c>
      <c r="G111" t="s">
        <v>62</v>
      </c>
      <c r="H111" t="s">
        <v>62</v>
      </c>
      <c r="I111" t="s">
        <v>155</v>
      </c>
      <c r="J111" t="s">
        <v>145</v>
      </c>
      <c r="K111" t="s">
        <v>793</v>
      </c>
      <c r="L111" s="23" t="s">
        <v>2130</v>
      </c>
      <c r="M111">
        <v>-100</v>
      </c>
      <c r="N111">
        <v>-100</v>
      </c>
      <c r="O111">
        <v>0</v>
      </c>
      <c r="P111">
        <v>0</v>
      </c>
      <c r="Q111">
        <v>0</v>
      </c>
      <c r="R111">
        <v>0</v>
      </c>
      <c r="S111">
        <v>0</v>
      </c>
      <c r="U111" t="s">
        <v>63</v>
      </c>
      <c r="V111">
        <v>0</v>
      </c>
      <c r="W111">
        <v>0</v>
      </c>
      <c r="X111">
        <v>0</v>
      </c>
      <c r="Y111" t="s">
        <v>290</v>
      </c>
      <c r="Z111">
        <f>VLOOKUP(L111,自助退!F:G,2,FALSE)</f>
        <v>100</v>
      </c>
      <c r="AA111" t="str">
        <f t="shared" si="1"/>
        <v/>
      </c>
    </row>
    <row r="112" spans="1:27" hidden="1">
      <c r="A112" t="s">
        <v>566</v>
      </c>
      <c r="B112" t="s">
        <v>567</v>
      </c>
      <c r="C112" t="s">
        <v>77</v>
      </c>
      <c r="D112" t="s">
        <v>568</v>
      </c>
      <c r="E112" s="40">
        <v>42892.471574074072</v>
      </c>
      <c r="F112" s="17">
        <v>42894.372847222221</v>
      </c>
      <c r="G112" t="s">
        <v>62</v>
      </c>
      <c r="H112" t="s">
        <v>62</v>
      </c>
      <c r="I112" t="s">
        <v>210</v>
      </c>
      <c r="J112" t="s">
        <v>163</v>
      </c>
      <c r="K112" t="s">
        <v>569</v>
      </c>
      <c r="L112" s="23" t="s">
        <v>2132</v>
      </c>
      <c r="M112">
        <v>-20</v>
      </c>
      <c r="N112">
        <v>-20</v>
      </c>
      <c r="O112">
        <v>0</v>
      </c>
      <c r="P112">
        <v>0</v>
      </c>
      <c r="Q112">
        <v>0</v>
      </c>
      <c r="R112">
        <v>0</v>
      </c>
      <c r="S112">
        <v>0</v>
      </c>
      <c r="U112" t="s">
        <v>63</v>
      </c>
      <c r="V112">
        <v>0</v>
      </c>
      <c r="W112">
        <v>0</v>
      </c>
      <c r="X112">
        <v>0</v>
      </c>
      <c r="Y112" t="s">
        <v>282</v>
      </c>
      <c r="Z112">
        <f>VLOOKUP(L112,自助退!F:G,2,FALSE)</f>
        <v>20</v>
      </c>
      <c r="AA112" t="str">
        <f t="shared" si="1"/>
        <v/>
      </c>
    </row>
    <row r="113" spans="1:27" hidden="1">
      <c r="A113" t="s">
        <v>775</v>
      </c>
      <c r="B113" t="s">
        <v>776</v>
      </c>
      <c r="C113" t="s">
        <v>77</v>
      </c>
      <c r="D113" t="s">
        <v>777</v>
      </c>
      <c r="E113" s="40">
        <v>42894.331666666665</v>
      </c>
      <c r="F113" s="17">
        <v>42894.379340277781</v>
      </c>
      <c r="G113" t="s">
        <v>62</v>
      </c>
      <c r="H113" t="s">
        <v>62</v>
      </c>
      <c r="I113" t="s">
        <v>220</v>
      </c>
      <c r="J113" t="s">
        <v>201</v>
      </c>
      <c r="K113" t="s">
        <v>778</v>
      </c>
      <c r="L113" s="23" t="s">
        <v>2134</v>
      </c>
      <c r="M113">
        <v>-100</v>
      </c>
      <c r="N113">
        <v>-100</v>
      </c>
      <c r="O113">
        <v>0</v>
      </c>
      <c r="P113">
        <v>0</v>
      </c>
      <c r="Q113">
        <v>0</v>
      </c>
      <c r="R113">
        <v>0</v>
      </c>
      <c r="S113">
        <v>0</v>
      </c>
      <c r="U113" t="s">
        <v>63</v>
      </c>
      <c r="V113">
        <v>0</v>
      </c>
      <c r="W113">
        <v>0</v>
      </c>
      <c r="X113">
        <v>0</v>
      </c>
      <c r="Y113" t="s">
        <v>290</v>
      </c>
      <c r="Z113">
        <f>VLOOKUP(L113,自助退!F:G,2,FALSE)</f>
        <v>100</v>
      </c>
      <c r="AA113" t="str">
        <f t="shared" si="1"/>
        <v/>
      </c>
    </row>
    <row r="114" spans="1:27" hidden="1">
      <c r="A114" t="s">
        <v>381</v>
      </c>
      <c r="B114" t="s">
        <v>382</v>
      </c>
      <c r="C114" t="s">
        <v>77</v>
      </c>
      <c r="D114" t="s">
        <v>383</v>
      </c>
      <c r="E114" s="40">
        <v>42891.463437500002</v>
      </c>
      <c r="F114" s="17">
        <v>42894.390219907407</v>
      </c>
      <c r="G114" t="s">
        <v>62</v>
      </c>
      <c r="H114" t="s">
        <v>62</v>
      </c>
      <c r="I114" t="s">
        <v>128</v>
      </c>
      <c r="J114" t="s">
        <v>112</v>
      </c>
      <c r="K114" t="s">
        <v>384</v>
      </c>
      <c r="L114" s="23" t="s">
        <v>2136</v>
      </c>
      <c r="M114">
        <v>-100</v>
      </c>
      <c r="N114">
        <v>-100</v>
      </c>
      <c r="O114">
        <v>0</v>
      </c>
      <c r="P114">
        <v>0</v>
      </c>
      <c r="Q114">
        <v>0</v>
      </c>
      <c r="R114">
        <v>0</v>
      </c>
      <c r="S114">
        <v>0</v>
      </c>
      <c r="U114" t="s">
        <v>63</v>
      </c>
      <c r="V114">
        <v>0</v>
      </c>
      <c r="W114">
        <v>0</v>
      </c>
      <c r="X114">
        <v>0</v>
      </c>
      <c r="Y114" t="s">
        <v>290</v>
      </c>
      <c r="Z114">
        <f>VLOOKUP(L114,自助退!F:G,2,FALSE)</f>
        <v>100</v>
      </c>
      <c r="AA114" t="str">
        <f t="shared" si="1"/>
        <v/>
      </c>
    </row>
    <row r="115" spans="1:27" hidden="1">
      <c r="A115" t="s">
        <v>819</v>
      </c>
      <c r="B115" t="s">
        <v>820</v>
      </c>
      <c r="C115" t="s">
        <v>77</v>
      </c>
      <c r="D115" t="s">
        <v>821</v>
      </c>
      <c r="E115" s="40">
        <v>42894.399363425924</v>
      </c>
      <c r="F115" s="17">
        <v>42894.408414351848</v>
      </c>
      <c r="G115" t="s">
        <v>62</v>
      </c>
      <c r="H115" t="s">
        <v>62</v>
      </c>
      <c r="I115" t="s">
        <v>120</v>
      </c>
      <c r="J115" t="s">
        <v>139</v>
      </c>
      <c r="K115" t="s">
        <v>822</v>
      </c>
      <c r="L115" s="23" t="s">
        <v>2138</v>
      </c>
      <c r="M115">
        <v>-500</v>
      </c>
      <c r="N115">
        <v>-500</v>
      </c>
      <c r="O115">
        <v>0</v>
      </c>
      <c r="P115">
        <v>0</v>
      </c>
      <c r="Q115">
        <v>0</v>
      </c>
      <c r="R115">
        <v>0</v>
      </c>
      <c r="S115">
        <v>0</v>
      </c>
      <c r="U115" t="s">
        <v>63</v>
      </c>
      <c r="V115">
        <v>0</v>
      </c>
      <c r="W115">
        <v>0</v>
      </c>
      <c r="X115">
        <v>0</v>
      </c>
      <c r="Y115" t="s">
        <v>285</v>
      </c>
      <c r="Z115">
        <f>VLOOKUP(L115,自助退!F:G,2,FALSE)</f>
        <v>500</v>
      </c>
      <c r="AA115" t="str">
        <f t="shared" si="1"/>
        <v/>
      </c>
    </row>
    <row r="116" spans="1:27" hidden="1">
      <c r="A116" t="s">
        <v>633</v>
      </c>
      <c r="B116" t="s">
        <v>634</v>
      </c>
      <c r="C116" t="s">
        <v>77</v>
      </c>
      <c r="D116" t="s">
        <v>635</v>
      </c>
      <c r="E116" s="40">
        <v>42893.344421296293</v>
      </c>
      <c r="F116" s="17">
        <v>42894.408587962964</v>
      </c>
      <c r="G116" t="s">
        <v>62</v>
      </c>
      <c r="H116" t="s">
        <v>62</v>
      </c>
      <c r="I116" t="s">
        <v>120</v>
      </c>
      <c r="J116" t="s">
        <v>152</v>
      </c>
      <c r="K116" t="s">
        <v>624</v>
      </c>
      <c r="L116" s="23" t="s">
        <v>2140</v>
      </c>
      <c r="M116">
        <v>-42</v>
      </c>
      <c r="N116">
        <v>-42</v>
      </c>
      <c r="O116">
        <v>0</v>
      </c>
      <c r="P116">
        <v>0</v>
      </c>
      <c r="Q116">
        <v>0</v>
      </c>
      <c r="R116">
        <v>0</v>
      </c>
      <c r="S116">
        <v>0</v>
      </c>
      <c r="U116" t="s">
        <v>63</v>
      </c>
      <c r="V116">
        <v>0</v>
      </c>
      <c r="W116">
        <v>0</v>
      </c>
      <c r="X116">
        <v>0</v>
      </c>
      <c r="Y116" t="s">
        <v>286</v>
      </c>
      <c r="Z116">
        <f>VLOOKUP(L116,自助退!F:G,2,FALSE)</f>
        <v>42</v>
      </c>
      <c r="AA116" t="str">
        <f t="shared" si="1"/>
        <v/>
      </c>
    </row>
    <row r="117" spans="1:27" hidden="1">
      <c r="A117" t="s">
        <v>831</v>
      </c>
      <c r="B117" t="s">
        <v>832</v>
      </c>
      <c r="C117" t="s">
        <v>77</v>
      </c>
      <c r="D117" t="s">
        <v>833</v>
      </c>
      <c r="E117" s="40">
        <v>42894.412314814814</v>
      </c>
      <c r="F117" s="17">
        <v>42894.415671296294</v>
      </c>
      <c r="G117" t="s">
        <v>62</v>
      </c>
      <c r="H117" t="s">
        <v>62</v>
      </c>
      <c r="I117" t="s">
        <v>166</v>
      </c>
      <c r="J117" t="s">
        <v>123</v>
      </c>
      <c r="K117" t="s">
        <v>687</v>
      </c>
      <c r="L117" s="23" t="s">
        <v>2142</v>
      </c>
      <c r="M117">
        <v>-200</v>
      </c>
      <c r="N117">
        <v>-200</v>
      </c>
      <c r="O117">
        <v>0</v>
      </c>
      <c r="P117">
        <v>0</v>
      </c>
      <c r="Q117">
        <v>0</v>
      </c>
      <c r="R117">
        <v>0</v>
      </c>
      <c r="S117">
        <v>0</v>
      </c>
      <c r="U117" t="s">
        <v>63</v>
      </c>
      <c r="V117">
        <v>0</v>
      </c>
      <c r="W117">
        <v>0</v>
      </c>
      <c r="X117">
        <v>0</v>
      </c>
      <c r="Y117" t="s">
        <v>292</v>
      </c>
      <c r="Z117">
        <f>VLOOKUP(L117,自助退!F:G,2,FALSE)</f>
        <v>200</v>
      </c>
      <c r="AA117" t="str">
        <f t="shared" si="1"/>
        <v/>
      </c>
    </row>
    <row r="118" spans="1:27" hidden="1">
      <c r="A118" t="s">
        <v>815</v>
      </c>
      <c r="B118" t="s">
        <v>816</v>
      </c>
      <c r="C118" t="s">
        <v>77</v>
      </c>
      <c r="D118" t="s">
        <v>817</v>
      </c>
      <c r="E118" s="40">
        <v>42894.396817129629</v>
      </c>
      <c r="F118" s="17">
        <v>42894.420439814814</v>
      </c>
      <c r="G118" t="s">
        <v>62</v>
      </c>
      <c r="H118" t="s">
        <v>62</v>
      </c>
      <c r="I118" t="s">
        <v>166</v>
      </c>
      <c r="J118" t="s">
        <v>167</v>
      </c>
      <c r="K118" t="s">
        <v>818</v>
      </c>
      <c r="L118" s="23" t="s">
        <v>2144</v>
      </c>
      <c r="M118">
        <v>-3992</v>
      </c>
      <c r="N118">
        <v>-3992</v>
      </c>
      <c r="O118">
        <v>0</v>
      </c>
      <c r="P118">
        <v>0</v>
      </c>
      <c r="Q118">
        <v>0</v>
      </c>
      <c r="R118">
        <v>0</v>
      </c>
      <c r="S118">
        <v>0</v>
      </c>
      <c r="U118" t="s">
        <v>63</v>
      </c>
      <c r="V118">
        <v>0</v>
      </c>
      <c r="W118">
        <v>0</v>
      </c>
      <c r="X118">
        <v>0</v>
      </c>
      <c r="Y118" t="s">
        <v>358</v>
      </c>
      <c r="Z118">
        <f>VLOOKUP(L118,自助退!F:G,2,FALSE)</f>
        <v>3992</v>
      </c>
      <c r="AA118" t="str">
        <f t="shared" si="1"/>
        <v/>
      </c>
    </row>
    <row r="119" spans="1:27" hidden="1">
      <c r="A119" t="s">
        <v>794</v>
      </c>
      <c r="B119" t="s">
        <v>795</v>
      </c>
      <c r="C119" t="s">
        <v>77</v>
      </c>
      <c r="D119" t="s">
        <v>796</v>
      </c>
      <c r="E119" s="40">
        <v>42894.36146990741</v>
      </c>
      <c r="F119" s="17">
        <v>42894.450416666667</v>
      </c>
      <c r="G119" t="s">
        <v>62</v>
      </c>
      <c r="H119" t="s">
        <v>62</v>
      </c>
      <c r="I119" t="s">
        <v>138</v>
      </c>
      <c r="J119" t="s">
        <v>152</v>
      </c>
      <c r="K119" t="s">
        <v>797</v>
      </c>
      <c r="L119" s="23" t="s">
        <v>2146</v>
      </c>
      <c r="M119">
        <v>-180</v>
      </c>
      <c r="N119">
        <v>-180</v>
      </c>
      <c r="O119">
        <v>0</v>
      </c>
      <c r="P119">
        <v>0</v>
      </c>
      <c r="Q119">
        <v>0</v>
      </c>
      <c r="R119">
        <v>0</v>
      </c>
      <c r="S119">
        <v>0</v>
      </c>
      <c r="U119" t="s">
        <v>63</v>
      </c>
      <c r="V119">
        <v>0</v>
      </c>
      <c r="W119">
        <v>0</v>
      </c>
      <c r="X119">
        <v>0</v>
      </c>
      <c r="Y119" t="s">
        <v>300</v>
      </c>
      <c r="Z119">
        <f>VLOOKUP(L119,自助退!F:G,2,FALSE)</f>
        <v>180</v>
      </c>
      <c r="AA119" t="str">
        <f t="shared" si="1"/>
        <v/>
      </c>
    </row>
    <row r="120" spans="1:27" hidden="1">
      <c r="A120" t="s">
        <v>845</v>
      </c>
      <c r="B120" t="s">
        <v>846</v>
      </c>
      <c r="C120" t="s">
        <v>77</v>
      </c>
      <c r="D120" t="s">
        <v>847</v>
      </c>
      <c r="E120" s="40">
        <v>42894.435752314814</v>
      </c>
      <c r="F120" s="17">
        <v>42894.45553240741</v>
      </c>
      <c r="G120" t="s">
        <v>62</v>
      </c>
      <c r="H120" t="s">
        <v>62</v>
      </c>
      <c r="I120" t="s">
        <v>120</v>
      </c>
      <c r="J120" t="s">
        <v>152</v>
      </c>
      <c r="K120" t="s">
        <v>848</v>
      </c>
      <c r="L120" s="23" t="s">
        <v>2148</v>
      </c>
      <c r="M120">
        <v>-186</v>
      </c>
      <c r="N120">
        <v>-186</v>
      </c>
      <c r="O120">
        <v>0</v>
      </c>
      <c r="P120">
        <v>0</v>
      </c>
      <c r="Q120">
        <v>0</v>
      </c>
      <c r="R120">
        <v>0</v>
      </c>
      <c r="S120">
        <v>0</v>
      </c>
      <c r="U120" t="s">
        <v>63</v>
      </c>
      <c r="V120">
        <v>0</v>
      </c>
      <c r="W120">
        <v>0</v>
      </c>
      <c r="X120">
        <v>0</v>
      </c>
      <c r="Y120" t="s">
        <v>283</v>
      </c>
      <c r="Z120">
        <f>VLOOKUP(L120,自助退!F:G,2,FALSE)</f>
        <v>186</v>
      </c>
      <c r="AA120" t="str">
        <f t="shared" si="1"/>
        <v/>
      </c>
    </row>
    <row r="121" spans="1:27" hidden="1">
      <c r="A121" t="s">
        <v>841</v>
      </c>
      <c r="B121" t="s">
        <v>842</v>
      </c>
      <c r="C121" t="s">
        <v>77</v>
      </c>
      <c r="D121" t="s">
        <v>843</v>
      </c>
      <c r="E121" s="40">
        <v>42894.423750000002</v>
      </c>
      <c r="F121" s="17">
        <v>42894.461053240739</v>
      </c>
      <c r="G121" t="s">
        <v>62</v>
      </c>
      <c r="H121" t="s">
        <v>62</v>
      </c>
      <c r="I121" t="s">
        <v>178</v>
      </c>
      <c r="J121" t="s">
        <v>147</v>
      </c>
      <c r="K121" t="s">
        <v>844</v>
      </c>
      <c r="L121" s="23" t="s">
        <v>2150</v>
      </c>
      <c r="M121">
        <v>-96</v>
      </c>
      <c r="N121">
        <v>-96</v>
      </c>
      <c r="O121">
        <v>0</v>
      </c>
      <c r="P121">
        <v>0</v>
      </c>
      <c r="Q121">
        <v>0</v>
      </c>
      <c r="R121">
        <v>0</v>
      </c>
      <c r="S121">
        <v>0</v>
      </c>
      <c r="U121" t="s">
        <v>63</v>
      </c>
      <c r="V121">
        <v>0</v>
      </c>
      <c r="W121">
        <v>0</v>
      </c>
      <c r="X121">
        <v>0</v>
      </c>
      <c r="Y121" t="s">
        <v>290</v>
      </c>
      <c r="Z121">
        <f>VLOOKUP(L121,自助退!F:G,2,FALSE)</f>
        <v>96</v>
      </c>
      <c r="AA121" t="str">
        <f t="shared" si="1"/>
        <v/>
      </c>
    </row>
    <row r="122" spans="1:27" hidden="1">
      <c r="A122" t="s">
        <v>731</v>
      </c>
      <c r="B122" t="s">
        <v>732</v>
      </c>
      <c r="C122" t="s">
        <v>77</v>
      </c>
      <c r="D122" t="s">
        <v>733</v>
      </c>
      <c r="E122" s="40">
        <v>42893.706180555557</v>
      </c>
      <c r="F122" s="17">
        <v>42894.462511574071</v>
      </c>
      <c r="G122" t="s">
        <v>62</v>
      </c>
      <c r="H122" t="s">
        <v>62</v>
      </c>
      <c r="I122" t="s">
        <v>185</v>
      </c>
      <c r="J122" t="s">
        <v>118</v>
      </c>
      <c r="K122" t="s">
        <v>734</v>
      </c>
      <c r="L122" s="23" t="s">
        <v>2152</v>
      </c>
      <c r="M122">
        <v>-106</v>
      </c>
      <c r="N122">
        <v>-106</v>
      </c>
      <c r="O122">
        <v>0</v>
      </c>
      <c r="P122">
        <v>0</v>
      </c>
      <c r="Q122">
        <v>0</v>
      </c>
      <c r="R122">
        <v>0</v>
      </c>
      <c r="S122">
        <v>0</v>
      </c>
      <c r="U122" t="s">
        <v>63</v>
      </c>
      <c r="V122">
        <v>0</v>
      </c>
      <c r="W122">
        <v>0</v>
      </c>
      <c r="X122">
        <v>0</v>
      </c>
      <c r="Y122" t="s">
        <v>305</v>
      </c>
      <c r="Z122">
        <f>VLOOKUP(L122,自助退!F:G,2,FALSE)</f>
        <v>106</v>
      </c>
      <c r="AA122" t="str">
        <f t="shared" si="1"/>
        <v/>
      </c>
    </row>
    <row r="123" spans="1:27" hidden="1">
      <c r="A123" t="s">
        <v>802</v>
      </c>
      <c r="B123" t="s">
        <v>803</v>
      </c>
      <c r="C123" t="s">
        <v>77</v>
      </c>
      <c r="D123" t="s">
        <v>804</v>
      </c>
      <c r="E123" s="40">
        <v>42894.363530092596</v>
      </c>
      <c r="F123" s="17">
        <v>42894.469085648147</v>
      </c>
      <c r="G123" t="s">
        <v>62</v>
      </c>
      <c r="H123" t="s">
        <v>62</v>
      </c>
      <c r="I123" t="s">
        <v>313</v>
      </c>
      <c r="J123" t="s">
        <v>783</v>
      </c>
      <c r="K123" t="s">
        <v>805</v>
      </c>
      <c r="L123" s="23" t="s">
        <v>2154</v>
      </c>
      <c r="M123">
        <v>-471</v>
      </c>
      <c r="N123">
        <v>-471</v>
      </c>
      <c r="O123">
        <v>0</v>
      </c>
      <c r="P123">
        <v>0</v>
      </c>
      <c r="Q123">
        <v>0</v>
      </c>
      <c r="R123">
        <v>0</v>
      </c>
      <c r="S123">
        <v>0</v>
      </c>
      <c r="U123" t="s">
        <v>63</v>
      </c>
      <c r="V123">
        <v>0</v>
      </c>
      <c r="W123">
        <v>0</v>
      </c>
      <c r="X123">
        <v>0</v>
      </c>
      <c r="Y123" t="s">
        <v>292</v>
      </c>
      <c r="Z123">
        <f>VLOOKUP(L123,自助退!F:G,2,FALSE)</f>
        <v>471</v>
      </c>
      <c r="AA123" t="str">
        <f t="shared" si="1"/>
        <v/>
      </c>
    </row>
    <row r="124" spans="1:27" hidden="1">
      <c r="A124" t="s">
        <v>798</v>
      </c>
      <c r="B124" t="s">
        <v>799</v>
      </c>
      <c r="C124" t="s">
        <v>77</v>
      </c>
      <c r="D124" t="s">
        <v>800</v>
      </c>
      <c r="E124" s="40">
        <v>42894.362650462965</v>
      </c>
      <c r="F124" s="17">
        <v>42894.469398148147</v>
      </c>
      <c r="G124" t="s">
        <v>62</v>
      </c>
      <c r="H124" t="s">
        <v>62</v>
      </c>
      <c r="I124" t="s">
        <v>313</v>
      </c>
      <c r="J124" t="s">
        <v>783</v>
      </c>
      <c r="K124" t="s">
        <v>801</v>
      </c>
      <c r="L124" s="23" t="s">
        <v>2156</v>
      </c>
      <c r="M124">
        <v>-471</v>
      </c>
      <c r="N124">
        <v>-471</v>
      </c>
      <c r="O124">
        <v>0</v>
      </c>
      <c r="P124">
        <v>0</v>
      </c>
      <c r="Q124">
        <v>0</v>
      </c>
      <c r="R124">
        <v>0</v>
      </c>
      <c r="S124">
        <v>0</v>
      </c>
      <c r="U124" t="s">
        <v>63</v>
      </c>
      <c r="V124">
        <v>0</v>
      </c>
      <c r="W124">
        <v>0</v>
      </c>
      <c r="X124">
        <v>0</v>
      </c>
      <c r="Y124" t="s">
        <v>292</v>
      </c>
      <c r="Z124">
        <f>VLOOKUP(L124,自助退!F:G,2,FALSE)</f>
        <v>471</v>
      </c>
      <c r="AA124" t="str">
        <f t="shared" si="1"/>
        <v/>
      </c>
    </row>
    <row r="125" spans="1:27" hidden="1">
      <c r="A125" t="s">
        <v>806</v>
      </c>
      <c r="B125" t="s">
        <v>807</v>
      </c>
      <c r="C125" t="s">
        <v>77</v>
      </c>
      <c r="D125" t="s">
        <v>808</v>
      </c>
      <c r="E125" s="40">
        <v>42894.369016203702</v>
      </c>
      <c r="F125" s="17">
        <v>42894.483472222222</v>
      </c>
      <c r="G125" t="s">
        <v>62</v>
      </c>
      <c r="H125" t="s">
        <v>62</v>
      </c>
      <c r="I125" t="s">
        <v>150</v>
      </c>
      <c r="J125" t="s">
        <v>101</v>
      </c>
      <c r="K125" t="s">
        <v>809</v>
      </c>
      <c r="L125" s="23" t="s">
        <v>2158</v>
      </c>
      <c r="M125">
        <v>-265</v>
      </c>
      <c r="N125">
        <v>-265</v>
      </c>
      <c r="O125">
        <v>0</v>
      </c>
      <c r="P125">
        <v>0</v>
      </c>
      <c r="Q125">
        <v>0</v>
      </c>
      <c r="R125">
        <v>0</v>
      </c>
      <c r="S125">
        <v>0</v>
      </c>
      <c r="U125" t="s">
        <v>63</v>
      </c>
      <c r="V125">
        <v>0</v>
      </c>
      <c r="W125">
        <v>0</v>
      </c>
      <c r="X125">
        <v>0</v>
      </c>
      <c r="Y125" t="s">
        <v>304</v>
      </c>
      <c r="Z125">
        <f>VLOOKUP(L125,自助退!F:G,2,FALSE)</f>
        <v>265</v>
      </c>
      <c r="AA125" t="str">
        <f t="shared" si="1"/>
        <v/>
      </c>
    </row>
    <row r="126" spans="1:27" hidden="1">
      <c r="A126" t="s">
        <v>810</v>
      </c>
      <c r="B126" t="s">
        <v>811</v>
      </c>
      <c r="C126" t="s">
        <v>77</v>
      </c>
      <c r="D126" t="s">
        <v>812</v>
      </c>
      <c r="E126" s="40">
        <v>42894.37091435185</v>
      </c>
      <c r="F126" s="17">
        <v>42894.486238425925</v>
      </c>
      <c r="G126" t="s">
        <v>62</v>
      </c>
      <c r="H126" t="s">
        <v>62</v>
      </c>
      <c r="I126" t="s">
        <v>106</v>
      </c>
      <c r="J126" t="s">
        <v>195</v>
      </c>
      <c r="K126" t="s">
        <v>813</v>
      </c>
      <c r="L126" s="23" t="s">
        <v>2160</v>
      </c>
      <c r="M126">
        <v>-409</v>
      </c>
      <c r="N126">
        <v>-409</v>
      </c>
      <c r="O126">
        <v>0</v>
      </c>
      <c r="P126">
        <v>0</v>
      </c>
      <c r="Q126">
        <v>0</v>
      </c>
      <c r="R126">
        <v>0</v>
      </c>
      <c r="S126">
        <v>0</v>
      </c>
      <c r="U126" t="s">
        <v>63</v>
      </c>
      <c r="V126">
        <v>0</v>
      </c>
      <c r="W126">
        <v>0</v>
      </c>
      <c r="X126">
        <v>0</v>
      </c>
      <c r="Y126" t="s">
        <v>285</v>
      </c>
      <c r="Z126">
        <f>VLOOKUP(L126,自助退!F:G,2,FALSE)</f>
        <v>409</v>
      </c>
      <c r="AA126" t="str">
        <f t="shared" si="1"/>
        <v/>
      </c>
    </row>
    <row r="127" spans="1:27" hidden="1">
      <c r="A127" t="s">
        <v>779</v>
      </c>
      <c r="B127" t="s">
        <v>780</v>
      </c>
      <c r="C127" t="s">
        <v>77</v>
      </c>
      <c r="D127" t="s">
        <v>781</v>
      </c>
      <c r="E127" s="40">
        <v>42894.33258101852</v>
      </c>
      <c r="F127" s="17">
        <v>42894.502395833333</v>
      </c>
      <c r="G127" t="s">
        <v>62</v>
      </c>
      <c r="H127" t="s">
        <v>62</v>
      </c>
      <c r="I127" t="s">
        <v>254</v>
      </c>
      <c r="J127" t="s">
        <v>314</v>
      </c>
      <c r="K127" t="s">
        <v>782</v>
      </c>
      <c r="L127" s="23" t="s">
        <v>2162</v>
      </c>
      <c r="M127">
        <v>-115</v>
      </c>
      <c r="N127">
        <v>-115</v>
      </c>
      <c r="O127">
        <v>0</v>
      </c>
      <c r="P127">
        <v>0</v>
      </c>
      <c r="Q127">
        <v>0</v>
      </c>
      <c r="R127">
        <v>0</v>
      </c>
      <c r="S127">
        <v>0</v>
      </c>
      <c r="U127" t="s">
        <v>63</v>
      </c>
      <c r="V127">
        <v>0</v>
      </c>
      <c r="W127">
        <v>0</v>
      </c>
      <c r="X127">
        <v>0</v>
      </c>
      <c r="Y127" t="s">
        <v>292</v>
      </c>
      <c r="Z127">
        <f>VLOOKUP(L127,自助退!F:G,2,FALSE)</f>
        <v>115</v>
      </c>
      <c r="AA127" t="str">
        <f t="shared" si="1"/>
        <v/>
      </c>
    </row>
    <row r="128" spans="1:27" hidden="1">
      <c r="A128" t="s">
        <v>644</v>
      </c>
      <c r="B128" t="s">
        <v>645</v>
      </c>
      <c r="C128" t="s">
        <v>77</v>
      </c>
      <c r="D128" t="s">
        <v>646</v>
      </c>
      <c r="E128" s="40">
        <v>42893.390023148146</v>
      </c>
      <c r="F128" s="17">
        <v>42894.517129629632</v>
      </c>
      <c r="G128" t="s">
        <v>62</v>
      </c>
      <c r="H128" t="s">
        <v>62</v>
      </c>
      <c r="I128" t="s">
        <v>293</v>
      </c>
      <c r="J128" t="s">
        <v>145</v>
      </c>
      <c r="K128" t="s">
        <v>647</v>
      </c>
      <c r="L128" s="23" t="s">
        <v>2164</v>
      </c>
      <c r="M128">
        <v>-241</v>
      </c>
      <c r="N128">
        <v>-241</v>
      </c>
      <c r="O128">
        <v>0</v>
      </c>
      <c r="P128">
        <v>0</v>
      </c>
      <c r="Q128">
        <v>0</v>
      </c>
      <c r="R128">
        <v>0</v>
      </c>
      <c r="S128">
        <v>0</v>
      </c>
      <c r="U128" t="s">
        <v>63</v>
      </c>
      <c r="V128">
        <v>0</v>
      </c>
      <c r="W128">
        <v>0</v>
      </c>
      <c r="X128">
        <v>0</v>
      </c>
      <c r="Y128" t="s">
        <v>300</v>
      </c>
      <c r="Z128">
        <f>VLOOKUP(L128,自助退!F:G,2,FALSE)</f>
        <v>241</v>
      </c>
      <c r="AA128" t="str">
        <f t="shared" si="1"/>
        <v/>
      </c>
    </row>
    <row r="129" spans="1:27" hidden="1">
      <c r="A129" t="s">
        <v>863</v>
      </c>
      <c r="B129" t="s">
        <v>864</v>
      </c>
      <c r="C129" t="s">
        <v>77</v>
      </c>
      <c r="D129" t="s">
        <v>858</v>
      </c>
      <c r="E129" s="40">
        <v>42894.524965277778</v>
      </c>
      <c r="F129" s="17">
        <v>42894.531909722224</v>
      </c>
      <c r="G129" t="s">
        <v>62</v>
      </c>
      <c r="H129" t="s">
        <v>62</v>
      </c>
      <c r="I129" t="s">
        <v>122</v>
      </c>
      <c r="J129" t="s">
        <v>127</v>
      </c>
      <c r="K129" t="s">
        <v>859</v>
      </c>
      <c r="L129" s="23" t="s">
        <v>2166</v>
      </c>
      <c r="M129">
        <v>-20</v>
      </c>
      <c r="N129">
        <v>-20</v>
      </c>
      <c r="O129">
        <v>0</v>
      </c>
      <c r="P129">
        <v>0</v>
      </c>
      <c r="Q129">
        <v>0</v>
      </c>
      <c r="R129">
        <v>0</v>
      </c>
      <c r="S129">
        <v>0</v>
      </c>
      <c r="U129" t="s">
        <v>63</v>
      </c>
      <c r="V129">
        <v>0</v>
      </c>
      <c r="W129">
        <v>0</v>
      </c>
      <c r="X129">
        <v>0</v>
      </c>
      <c r="Y129" t="s">
        <v>282</v>
      </c>
      <c r="Z129">
        <f>VLOOKUP(L129,自助退!F:G,2,FALSE)</f>
        <v>20</v>
      </c>
      <c r="AA129" t="str">
        <f t="shared" si="1"/>
        <v/>
      </c>
    </row>
    <row r="130" spans="1:27" hidden="1">
      <c r="A130" t="s">
        <v>353</v>
      </c>
      <c r="B130" t="s">
        <v>354</v>
      </c>
      <c r="C130" t="s">
        <v>77</v>
      </c>
      <c r="D130" t="s">
        <v>355</v>
      </c>
      <c r="E130" s="40">
        <v>42891.428171296298</v>
      </c>
      <c r="F130" s="17">
        <v>42894.56826388889</v>
      </c>
      <c r="G130" t="s">
        <v>62</v>
      </c>
      <c r="H130" t="s">
        <v>62</v>
      </c>
      <c r="I130" t="s">
        <v>220</v>
      </c>
      <c r="J130" t="s">
        <v>343</v>
      </c>
      <c r="K130" t="s">
        <v>356</v>
      </c>
      <c r="L130" s="23" t="s">
        <v>2168</v>
      </c>
      <c r="M130">
        <v>-499</v>
      </c>
      <c r="N130">
        <v>-499</v>
      </c>
      <c r="O130">
        <v>0</v>
      </c>
      <c r="P130">
        <v>0</v>
      </c>
      <c r="Q130">
        <v>0</v>
      </c>
      <c r="R130">
        <v>0</v>
      </c>
      <c r="S130">
        <v>0</v>
      </c>
      <c r="U130" t="s">
        <v>63</v>
      </c>
      <c r="V130">
        <v>0</v>
      </c>
      <c r="W130">
        <v>0</v>
      </c>
      <c r="X130">
        <v>0</v>
      </c>
      <c r="Y130" t="s">
        <v>357</v>
      </c>
      <c r="Z130">
        <f>VLOOKUP(L130,自助退!F:G,2,FALSE)</f>
        <v>499</v>
      </c>
      <c r="AA130" t="str">
        <f t="shared" si="1"/>
        <v/>
      </c>
    </row>
    <row r="131" spans="1:27" hidden="1">
      <c r="A131" t="s">
        <v>856</v>
      </c>
      <c r="B131" t="s">
        <v>857</v>
      </c>
      <c r="C131" t="s">
        <v>77</v>
      </c>
      <c r="D131" t="s">
        <v>858</v>
      </c>
      <c r="E131" s="40">
        <v>42894.497789351852</v>
      </c>
      <c r="F131" s="17">
        <v>42894.58488425926</v>
      </c>
      <c r="G131" t="s">
        <v>62</v>
      </c>
      <c r="H131" t="s">
        <v>62</v>
      </c>
      <c r="I131" t="s">
        <v>379</v>
      </c>
      <c r="J131" t="s">
        <v>123</v>
      </c>
      <c r="K131" t="s">
        <v>859</v>
      </c>
      <c r="L131" s="23" t="s">
        <v>2170</v>
      </c>
      <c r="M131">
        <v>-16</v>
      </c>
      <c r="N131">
        <v>-16</v>
      </c>
      <c r="O131">
        <v>0</v>
      </c>
      <c r="P131">
        <v>0</v>
      </c>
      <c r="Q131">
        <v>0</v>
      </c>
      <c r="R131">
        <v>0</v>
      </c>
      <c r="S131">
        <v>0</v>
      </c>
      <c r="U131" t="s">
        <v>63</v>
      </c>
      <c r="V131">
        <v>0</v>
      </c>
      <c r="W131">
        <v>0</v>
      </c>
      <c r="X131">
        <v>0</v>
      </c>
      <c r="Y131" t="s">
        <v>282</v>
      </c>
      <c r="Z131">
        <f>VLOOKUP(L131,自助退!F:G,2,FALSE)</f>
        <v>16</v>
      </c>
      <c r="AA131" t="str">
        <f t="shared" ref="AA131:AA194" si="2">IF(Z131=M131*-1,"",1)</f>
        <v/>
      </c>
    </row>
    <row r="132" spans="1:27" hidden="1">
      <c r="A132" t="s">
        <v>877</v>
      </c>
      <c r="B132" t="s">
        <v>878</v>
      </c>
      <c r="C132" t="s">
        <v>77</v>
      </c>
      <c r="D132" t="s">
        <v>879</v>
      </c>
      <c r="E132" s="40">
        <v>42894.582662037035</v>
      </c>
      <c r="F132" s="17">
        <v>42894.600949074076</v>
      </c>
      <c r="G132" t="s">
        <v>62</v>
      </c>
      <c r="H132" t="s">
        <v>62</v>
      </c>
      <c r="I132" t="s">
        <v>210</v>
      </c>
      <c r="J132" t="s">
        <v>111</v>
      </c>
      <c r="K132" t="s">
        <v>880</v>
      </c>
      <c r="L132" s="23" t="s">
        <v>2172</v>
      </c>
      <c r="M132">
        <v>-1000</v>
      </c>
      <c r="N132">
        <v>-1000</v>
      </c>
      <c r="O132">
        <v>0</v>
      </c>
      <c r="P132">
        <v>0</v>
      </c>
      <c r="Q132">
        <v>0</v>
      </c>
      <c r="R132">
        <v>0</v>
      </c>
      <c r="S132">
        <v>0</v>
      </c>
      <c r="U132" t="s">
        <v>63</v>
      </c>
      <c r="V132">
        <v>0</v>
      </c>
      <c r="W132">
        <v>0</v>
      </c>
      <c r="X132">
        <v>0</v>
      </c>
      <c r="Y132" t="s">
        <v>292</v>
      </c>
      <c r="Z132">
        <f>VLOOKUP(L132,自助退!F:G,2,FALSE)</f>
        <v>1000</v>
      </c>
      <c r="AA132" t="str">
        <f t="shared" si="2"/>
        <v/>
      </c>
    </row>
    <row r="133" spans="1:27" hidden="1">
      <c r="A133" t="s">
        <v>823</v>
      </c>
      <c r="B133" t="s">
        <v>824</v>
      </c>
      <c r="C133" t="s">
        <v>77</v>
      </c>
      <c r="D133" t="s">
        <v>825</v>
      </c>
      <c r="E133" s="40">
        <v>42894.400000000001</v>
      </c>
      <c r="F133" s="17">
        <v>42894.611226851855</v>
      </c>
      <c r="G133" t="s">
        <v>62</v>
      </c>
      <c r="H133" t="s">
        <v>62</v>
      </c>
      <c r="I133" t="s">
        <v>146</v>
      </c>
      <c r="J133" t="s">
        <v>141</v>
      </c>
      <c r="K133" t="s">
        <v>826</v>
      </c>
      <c r="L133" s="23" t="s">
        <v>2174</v>
      </c>
      <c r="M133">
        <v>-492</v>
      </c>
      <c r="N133">
        <v>-492</v>
      </c>
      <c r="O133">
        <v>0</v>
      </c>
      <c r="P133">
        <v>0</v>
      </c>
      <c r="Q133">
        <v>0</v>
      </c>
      <c r="R133">
        <v>0</v>
      </c>
      <c r="S133">
        <v>0</v>
      </c>
      <c r="U133" t="s">
        <v>63</v>
      </c>
      <c r="V133">
        <v>0</v>
      </c>
      <c r="W133">
        <v>0</v>
      </c>
      <c r="X133">
        <v>0</v>
      </c>
      <c r="Y133" t="s">
        <v>285</v>
      </c>
      <c r="Z133">
        <f>VLOOKUP(L133,自助退!F:G,2,FALSE)</f>
        <v>492</v>
      </c>
      <c r="AA133" t="str">
        <f t="shared" si="2"/>
        <v/>
      </c>
    </row>
    <row r="134" spans="1:27" hidden="1">
      <c r="A134" t="s">
        <v>849</v>
      </c>
      <c r="B134" t="s">
        <v>850</v>
      </c>
      <c r="C134" t="s">
        <v>77</v>
      </c>
      <c r="D134" t="s">
        <v>851</v>
      </c>
      <c r="E134" s="40">
        <v>42894.453275462962</v>
      </c>
      <c r="F134" s="17">
        <v>42894.629849537036</v>
      </c>
      <c r="G134" t="s">
        <v>62</v>
      </c>
      <c r="H134" t="s">
        <v>62</v>
      </c>
      <c r="I134" t="s">
        <v>146</v>
      </c>
      <c r="J134" t="s">
        <v>141</v>
      </c>
      <c r="K134" t="s">
        <v>852</v>
      </c>
      <c r="L134" s="23" t="s">
        <v>2176</v>
      </c>
      <c r="M134">
        <v>-169</v>
      </c>
      <c r="N134">
        <v>-169</v>
      </c>
      <c r="O134">
        <v>0</v>
      </c>
      <c r="P134">
        <v>0</v>
      </c>
      <c r="Q134">
        <v>0</v>
      </c>
      <c r="R134">
        <v>0</v>
      </c>
      <c r="S134">
        <v>0</v>
      </c>
      <c r="U134" t="s">
        <v>63</v>
      </c>
      <c r="V134">
        <v>0</v>
      </c>
      <c r="W134">
        <v>0</v>
      </c>
      <c r="X134">
        <v>0</v>
      </c>
      <c r="Y134" t="s">
        <v>333</v>
      </c>
      <c r="Z134">
        <f>VLOOKUP(L134,自助退!F:G,2,FALSE)</f>
        <v>169</v>
      </c>
      <c r="AA134" t="str">
        <f t="shared" si="2"/>
        <v/>
      </c>
    </row>
    <row r="135" spans="1:27" hidden="1">
      <c r="A135" t="s">
        <v>889</v>
      </c>
      <c r="B135" t="s">
        <v>890</v>
      </c>
      <c r="C135" t="s">
        <v>77</v>
      </c>
      <c r="D135" t="s">
        <v>891</v>
      </c>
      <c r="E135" s="40">
        <v>42894.61310185185</v>
      </c>
      <c r="F135" s="17">
        <v>42894.633460648147</v>
      </c>
      <c r="G135" t="s">
        <v>62</v>
      </c>
      <c r="H135" t="s">
        <v>62</v>
      </c>
      <c r="I135" t="s">
        <v>202</v>
      </c>
      <c r="J135" t="s">
        <v>123</v>
      </c>
      <c r="K135" t="s">
        <v>844</v>
      </c>
      <c r="L135" s="23" t="s">
        <v>2178</v>
      </c>
      <c r="M135">
        <v>-100</v>
      </c>
      <c r="N135">
        <v>-100</v>
      </c>
      <c r="O135">
        <v>0</v>
      </c>
      <c r="P135">
        <v>0</v>
      </c>
      <c r="Q135">
        <v>0</v>
      </c>
      <c r="R135">
        <v>0</v>
      </c>
      <c r="S135">
        <v>0</v>
      </c>
      <c r="U135" t="s">
        <v>63</v>
      </c>
      <c r="V135">
        <v>0</v>
      </c>
      <c r="W135">
        <v>0</v>
      </c>
      <c r="X135">
        <v>0</v>
      </c>
      <c r="Y135" t="s">
        <v>290</v>
      </c>
      <c r="Z135">
        <f>VLOOKUP(L135,自助退!F:G,2,FALSE)</f>
        <v>100</v>
      </c>
      <c r="AA135" t="str">
        <f t="shared" si="2"/>
        <v/>
      </c>
    </row>
    <row r="136" spans="1:27" hidden="1">
      <c r="A136" t="s">
        <v>861</v>
      </c>
      <c r="B136" t="s">
        <v>862</v>
      </c>
      <c r="C136" t="s">
        <v>77</v>
      </c>
      <c r="D136" t="s">
        <v>788</v>
      </c>
      <c r="E136" s="40">
        <v>42894.507592592592</v>
      </c>
      <c r="F136" s="17">
        <v>42894.634699074071</v>
      </c>
      <c r="G136" t="s">
        <v>62</v>
      </c>
      <c r="H136" t="s">
        <v>62</v>
      </c>
      <c r="I136" t="s">
        <v>194</v>
      </c>
      <c r="J136" t="s">
        <v>295</v>
      </c>
      <c r="K136" t="s">
        <v>789</v>
      </c>
      <c r="L136" s="23" t="s">
        <v>2180</v>
      </c>
      <c r="M136">
        <v>-62</v>
      </c>
      <c r="N136">
        <v>-62</v>
      </c>
      <c r="O136">
        <v>0</v>
      </c>
      <c r="P136">
        <v>0</v>
      </c>
      <c r="Q136">
        <v>0</v>
      </c>
      <c r="R136">
        <v>0</v>
      </c>
      <c r="S136">
        <v>0</v>
      </c>
      <c r="U136" t="s">
        <v>63</v>
      </c>
      <c r="V136">
        <v>0</v>
      </c>
      <c r="W136">
        <v>0</v>
      </c>
      <c r="X136">
        <v>0</v>
      </c>
      <c r="Y136" t="s">
        <v>290</v>
      </c>
      <c r="Z136">
        <f>VLOOKUP(L136,自助退!F:G,2,FALSE)</f>
        <v>62</v>
      </c>
      <c r="AA136" t="str">
        <f t="shared" si="2"/>
        <v/>
      </c>
    </row>
    <row r="137" spans="1:27" hidden="1">
      <c r="A137" t="s">
        <v>771</v>
      </c>
      <c r="B137" t="s">
        <v>772</v>
      </c>
      <c r="C137" t="s">
        <v>77</v>
      </c>
      <c r="D137" t="s">
        <v>773</v>
      </c>
      <c r="E137" s="40">
        <v>42894.32199074074</v>
      </c>
      <c r="F137" s="17">
        <v>42894.635740740741</v>
      </c>
      <c r="G137" t="s">
        <v>62</v>
      </c>
      <c r="H137" t="s">
        <v>62</v>
      </c>
      <c r="I137" t="s">
        <v>146</v>
      </c>
      <c r="J137" t="s">
        <v>182</v>
      </c>
      <c r="K137" t="s">
        <v>774</v>
      </c>
      <c r="L137" s="23" t="s">
        <v>2182</v>
      </c>
      <c r="M137">
        <v>-300</v>
      </c>
      <c r="N137">
        <v>-300</v>
      </c>
      <c r="O137">
        <v>0</v>
      </c>
      <c r="P137">
        <v>0</v>
      </c>
      <c r="Q137">
        <v>0</v>
      </c>
      <c r="R137">
        <v>0</v>
      </c>
      <c r="S137">
        <v>0</v>
      </c>
      <c r="U137" t="s">
        <v>63</v>
      </c>
      <c r="V137">
        <v>0</v>
      </c>
      <c r="W137">
        <v>0</v>
      </c>
      <c r="X137">
        <v>0</v>
      </c>
      <c r="Y137" t="s">
        <v>300</v>
      </c>
      <c r="Z137">
        <f>VLOOKUP(L137,自助退!F:G,2,FALSE)</f>
        <v>300</v>
      </c>
      <c r="AA137" t="str">
        <f t="shared" si="2"/>
        <v/>
      </c>
    </row>
    <row r="138" spans="1:27" hidden="1">
      <c r="A138" t="s">
        <v>881</v>
      </c>
      <c r="B138" t="s">
        <v>882</v>
      </c>
      <c r="C138" t="s">
        <v>77</v>
      </c>
      <c r="D138" t="s">
        <v>883</v>
      </c>
      <c r="E138" s="40">
        <v>42894.602280092593</v>
      </c>
      <c r="F138" s="17">
        <v>42894.645231481481</v>
      </c>
      <c r="G138" t="s">
        <v>62</v>
      </c>
      <c r="H138" t="s">
        <v>62</v>
      </c>
      <c r="I138" t="s">
        <v>162</v>
      </c>
      <c r="J138" t="s">
        <v>380</v>
      </c>
      <c r="K138" t="s">
        <v>528</v>
      </c>
      <c r="L138" s="23" t="s">
        <v>2184</v>
      </c>
      <c r="M138">
        <v>-100</v>
      </c>
      <c r="N138">
        <v>-100</v>
      </c>
      <c r="O138">
        <v>0</v>
      </c>
      <c r="P138">
        <v>0</v>
      </c>
      <c r="Q138">
        <v>0</v>
      </c>
      <c r="R138">
        <v>0</v>
      </c>
      <c r="S138">
        <v>0</v>
      </c>
      <c r="U138" t="s">
        <v>63</v>
      </c>
      <c r="V138">
        <v>0</v>
      </c>
      <c r="W138">
        <v>0</v>
      </c>
      <c r="X138">
        <v>0</v>
      </c>
      <c r="Y138" t="s">
        <v>290</v>
      </c>
      <c r="Z138">
        <f>VLOOKUP(L138,自助退!F:G,2,FALSE)</f>
        <v>100</v>
      </c>
      <c r="AA138" t="str">
        <f t="shared" si="2"/>
        <v/>
      </c>
    </row>
    <row r="139" spans="1:27" hidden="1">
      <c r="A139" t="s">
        <v>885</v>
      </c>
      <c r="B139" t="s">
        <v>886</v>
      </c>
      <c r="C139" t="s">
        <v>77</v>
      </c>
      <c r="D139" t="s">
        <v>887</v>
      </c>
      <c r="E139" s="40">
        <v>42894.606932870367</v>
      </c>
      <c r="F139" s="17">
        <v>42894.648229166669</v>
      </c>
      <c r="G139" t="s">
        <v>62</v>
      </c>
      <c r="H139" t="s">
        <v>62</v>
      </c>
      <c r="I139" t="s">
        <v>194</v>
      </c>
      <c r="J139" t="s">
        <v>201</v>
      </c>
      <c r="K139" t="s">
        <v>888</v>
      </c>
      <c r="L139" s="23" t="s">
        <v>2186</v>
      </c>
      <c r="M139">
        <v>-112</v>
      </c>
      <c r="N139">
        <v>-112</v>
      </c>
      <c r="O139">
        <v>0</v>
      </c>
      <c r="P139">
        <v>0</v>
      </c>
      <c r="Q139">
        <v>0</v>
      </c>
      <c r="R139">
        <v>0</v>
      </c>
      <c r="S139">
        <v>0</v>
      </c>
      <c r="U139" t="s">
        <v>63</v>
      </c>
      <c r="V139">
        <v>0</v>
      </c>
      <c r="W139">
        <v>0</v>
      </c>
      <c r="X139">
        <v>0</v>
      </c>
      <c r="Y139" t="s">
        <v>285</v>
      </c>
      <c r="Z139">
        <f>VLOOKUP(L139,自助退!F:G,2,FALSE)</f>
        <v>112</v>
      </c>
      <c r="AA139" t="str">
        <f t="shared" si="2"/>
        <v/>
      </c>
    </row>
    <row r="140" spans="1:27" hidden="1">
      <c r="A140" t="s">
        <v>871</v>
      </c>
      <c r="B140" t="s">
        <v>872</v>
      </c>
      <c r="C140" t="s">
        <v>77</v>
      </c>
      <c r="D140" t="s">
        <v>873</v>
      </c>
      <c r="E140" s="40">
        <v>42894.548842592594</v>
      </c>
      <c r="F140" s="17">
        <v>42894.65556712963</v>
      </c>
      <c r="G140" t="s">
        <v>62</v>
      </c>
      <c r="H140" t="s">
        <v>62</v>
      </c>
      <c r="I140" t="s">
        <v>183</v>
      </c>
      <c r="J140" t="s">
        <v>184</v>
      </c>
      <c r="K140" t="s">
        <v>597</v>
      </c>
      <c r="L140" s="23" t="s">
        <v>2188</v>
      </c>
      <c r="M140">
        <v>-813</v>
      </c>
      <c r="N140">
        <v>-813</v>
      </c>
      <c r="O140">
        <v>0</v>
      </c>
      <c r="P140">
        <v>0</v>
      </c>
      <c r="Q140">
        <v>0</v>
      </c>
      <c r="R140">
        <v>0</v>
      </c>
      <c r="S140">
        <v>0</v>
      </c>
      <c r="U140" t="s">
        <v>63</v>
      </c>
      <c r="V140">
        <v>0</v>
      </c>
      <c r="W140">
        <v>0</v>
      </c>
      <c r="X140">
        <v>0</v>
      </c>
      <c r="Y140" t="s">
        <v>874</v>
      </c>
      <c r="Z140">
        <f>VLOOKUP(L140,自助退!F:G,2,FALSE)</f>
        <v>813</v>
      </c>
      <c r="AA140" t="str">
        <f t="shared" si="2"/>
        <v/>
      </c>
    </row>
    <row r="141" spans="1:27" hidden="1">
      <c r="A141" t="s">
        <v>594</v>
      </c>
      <c r="B141" t="s">
        <v>595</v>
      </c>
      <c r="C141" t="s">
        <v>77</v>
      </c>
      <c r="D141" t="s">
        <v>596</v>
      </c>
      <c r="E141" s="40">
        <v>42892.634305555555</v>
      </c>
      <c r="F141" s="17">
        <v>42894.655833333331</v>
      </c>
      <c r="G141" t="s">
        <v>62</v>
      </c>
      <c r="H141" t="s">
        <v>62</v>
      </c>
      <c r="I141" t="s">
        <v>183</v>
      </c>
      <c r="J141" t="s">
        <v>184</v>
      </c>
      <c r="K141" t="s">
        <v>597</v>
      </c>
      <c r="L141" s="23" t="s">
        <v>2190</v>
      </c>
      <c r="M141">
        <v>-91</v>
      </c>
      <c r="N141">
        <v>-91</v>
      </c>
      <c r="O141">
        <v>0</v>
      </c>
      <c r="P141">
        <v>0</v>
      </c>
      <c r="Q141">
        <v>0</v>
      </c>
      <c r="R141">
        <v>0</v>
      </c>
      <c r="S141">
        <v>0</v>
      </c>
      <c r="U141" t="s">
        <v>63</v>
      </c>
      <c r="V141">
        <v>0</v>
      </c>
      <c r="W141">
        <v>0</v>
      </c>
      <c r="X141">
        <v>0</v>
      </c>
      <c r="Y141" t="s">
        <v>283</v>
      </c>
      <c r="Z141">
        <f>VLOOKUP(L141,自助退!F:G,2,FALSE)</f>
        <v>91</v>
      </c>
      <c r="AA141" t="str">
        <f t="shared" si="2"/>
        <v/>
      </c>
    </row>
    <row r="142" spans="1:27" hidden="1">
      <c r="A142" t="s">
        <v>613</v>
      </c>
      <c r="B142" t="s">
        <v>614</v>
      </c>
      <c r="C142" t="s">
        <v>77</v>
      </c>
      <c r="D142" t="s">
        <v>615</v>
      </c>
      <c r="E142" s="40">
        <v>42893.319780092592</v>
      </c>
      <c r="F142" s="17">
        <v>42894.662476851852</v>
      </c>
      <c r="G142" t="s">
        <v>62</v>
      </c>
      <c r="H142" t="s">
        <v>62</v>
      </c>
      <c r="I142" t="s">
        <v>132</v>
      </c>
      <c r="J142" t="s">
        <v>109</v>
      </c>
      <c r="K142" t="s">
        <v>616</v>
      </c>
      <c r="L142" s="23" t="s">
        <v>2192</v>
      </c>
      <c r="M142">
        <v>-104</v>
      </c>
      <c r="N142">
        <v>-104</v>
      </c>
      <c r="O142">
        <v>0</v>
      </c>
      <c r="P142">
        <v>0</v>
      </c>
      <c r="Q142">
        <v>0</v>
      </c>
      <c r="R142">
        <v>0</v>
      </c>
      <c r="S142">
        <v>0</v>
      </c>
      <c r="U142" t="s">
        <v>63</v>
      </c>
      <c r="V142">
        <v>0</v>
      </c>
      <c r="W142">
        <v>0</v>
      </c>
      <c r="X142">
        <v>0</v>
      </c>
      <c r="Y142" t="s">
        <v>285</v>
      </c>
      <c r="Z142">
        <f>VLOOKUP(L142,自助退!F:G,2,FALSE)</f>
        <v>104</v>
      </c>
      <c r="AA142" t="str">
        <f t="shared" si="2"/>
        <v/>
      </c>
    </row>
    <row r="143" spans="1:27" hidden="1">
      <c r="A143" t="s">
        <v>827</v>
      </c>
      <c r="B143" t="s">
        <v>828</v>
      </c>
      <c r="C143" t="s">
        <v>77</v>
      </c>
      <c r="D143" t="s">
        <v>829</v>
      </c>
      <c r="E143" s="40">
        <v>42894.403807870367</v>
      </c>
      <c r="F143" s="17">
        <v>42894.665173611109</v>
      </c>
      <c r="G143" t="s">
        <v>62</v>
      </c>
      <c r="H143" t="s">
        <v>62</v>
      </c>
      <c r="I143" t="s">
        <v>113</v>
      </c>
      <c r="J143" t="s">
        <v>114</v>
      </c>
      <c r="K143" t="s">
        <v>830</v>
      </c>
      <c r="L143" s="23" t="s">
        <v>2194</v>
      </c>
      <c r="M143">
        <v>-14</v>
      </c>
      <c r="N143">
        <v>-14</v>
      </c>
      <c r="O143">
        <v>0</v>
      </c>
      <c r="P143">
        <v>0</v>
      </c>
      <c r="Q143">
        <v>0</v>
      </c>
      <c r="R143">
        <v>0</v>
      </c>
      <c r="S143">
        <v>0</v>
      </c>
      <c r="U143" t="s">
        <v>63</v>
      </c>
      <c r="V143">
        <v>0</v>
      </c>
      <c r="W143">
        <v>0</v>
      </c>
      <c r="X143">
        <v>0</v>
      </c>
      <c r="Y143" t="s">
        <v>286</v>
      </c>
      <c r="Z143">
        <f>VLOOKUP(L143,自助退!F:G,2,FALSE)</f>
        <v>14</v>
      </c>
      <c r="AA143" t="str">
        <f t="shared" si="2"/>
        <v/>
      </c>
    </row>
    <row r="144" spans="1:27" hidden="1">
      <c r="A144" t="s">
        <v>656</v>
      </c>
      <c r="B144" t="s">
        <v>657</v>
      </c>
      <c r="C144" t="s">
        <v>77</v>
      </c>
      <c r="D144" t="s">
        <v>658</v>
      </c>
      <c r="E144" s="40">
        <v>42893.421412037038</v>
      </c>
      <c r="F144" s="17">
        <v>42894.670381944445</v>
      </c>
      <c r="G144" t="s">
        <v>62</v>
      </c>
      <c r="H144" t="s">
        <v>62</v>
      </c>
      <c r="I144" t="s">
        <v>204</v>
      </c>
      <c r="J144" t="s">
        <v>145</v>
      </c>
      <c r="K144" t="s">
        <v>659</v>
      </c>
      <c r="L144" s="23" t="s">
        <v>2196</v>
      </c>
      <c r="M144">
        <v>-60</v>
      </c>
      <c r="N144">
        <v>-60</v>
      </c>
      <c r="O144">
        <v>0</v>
      </c>
      <c r="P144">
        <v>0</v>
      </c>
      <c r="Q144">
        <v>0</v>
      </c>
      <c r="R144">
        <v>0</v>
      </c>
      <c r="S144">
        <v>0</v>
      </c>
      <c r="U144" t="s">
        <v>63</v>
      </c>
      <c r="V144">
        <v>0</v>
      </c>
      <c r="W144">
        <v>0</v>
      </c>
      <c r="X144">
        <v>0</v>
      </c>
      <c r="Y144" t="s">
        <v>290</v>
      </c>
      <c r="Z144">
        <f>VLOOKUP(L144,自助退!F:G,2,FALSE)</f>
        <v>60</v>
      </c>
      <c r="AA144" t="str">
        <f t="shared" si="2"/>
        <v/>
      </c>
    </row>
    <row r="145" spans="1:27" hidden="1">
      <c r="A145" t="s">
        <v>853</v>
      </c>
      <c r="B145" t="s">
        <v>854</v>
      </c>
      <c r="C145" t="s">
        <v>77</v>
      </c>
      <c r="D145" t="s">
        <v>855</v>
      </c>
      <c r="E145" s="40">
        <v>42894.494652777779</v>
      </c>
      <c r="F145" s="17">
        <v>42894.674513888887</v>
      </c>
      <c r="G145" t="s">
        <v>62</v>
      </c>
      <c r="H145" t="s">
        <v>62</v>
      </c>
      <c r="I145" t="s">
        <v>225</v>
      </c>
      <c r="J145" t="s">
        <v>188</v>
      </c>
      <c r="K145" t="s">
        <v>814</v>
      </c>
      <c r="L145" s="23" t="s">
        <v>2198</v>
      </c>
      <c r="M145">
        <v>-134</v>
      </c>
      <c r="N145">
        <v>-134</v>
      </c>
      <c r="O145">
        <v>0</v>
      </c>
      <c r="P145">
        <v>0</v>
      </c>
      <c r="Q145">
        <v>0</v>
      </c>
      <c r="R145">
        <v>0</v>
      </c>
      <c r="S145">
        <v>0</v>
      </c>
      <c r="U145" t="s">
        <v>63</v>
      </c>
      <c r="V145">
        <v>0</v>
      </c>
      <c r="W145">
        <v>0</v>
      </c>
      <c r="X145">
        <v>0</v>
      </c>
      <c r="Y145" t="s">
        <v>283</v>
      </c>
      <c r="Z145">
        <f>VLOOKUP(L145,自助退!F:G,2,FALSE)</f>
        <v>134</v>
      </c>
      <c r="AA145" t="str">
        <f t="shared" si="2"/>
        <v/>
      </c>
    </row>
    <row r="146" spans="1:27" hidden="1">
      <c r="A146" t="s">
        <v>834</v>
      </c>
      <c r="B146" t="s">
        <v>835</v>
      </c>
      <c r="C146" t="s">
        <v>77</v>
      </c>
      <c r="D146" t="s">
        <v>836</v>
      </c>
      <c r="E146" s="40">
        <v>42894.414930555555</v>
      </c>
      <c r="F146" s="17">
        <v>42894.688067129631</v>
      </c>
      <c r="G146" t="s">
        <v>62</v>
      </c>
      <c r="H146" t="s">
        <v>62</v>
      </c>
      <c r="I146" t="s">
        <v>192</v>
      </c>
      <c r="J146" t="s">
        <v>295</v>
      </c>
      <c r="K146" t="s">
        <v>288</v>
      </c>
      <c r="L146" s="23" t="s">
        <v>2200</v>
      </c>
      <c r="M146">
        <v>-50</v>
      </c>
      <c r="N146">
        <v>-50</v>
      </c>
      <c r="O146">
        <v>0</v>
      </c>
      <c r="P146">
        <v>0</v>
      </c>
      <c r="Q146">
        <v>0</v>
      </c>
      <c r="R146">
        <v>0</v>
      </c>
      <c r="S146">
        <v>0</v>
      </c>
      <c r="U146" t="s">
        <v>63</v>
      </c>
      <c r="V146">
        <v>0</v>
      </c>
      <c r="W146">
        <v>0</v>
      </c>
      <c r="X146">
        <v>0</v>
      </c>
      <c r="Y146" t="s">
        <v>286</v>
      </c>
      <c r="Z146">
        <f>VLOOKUP(L146,自助退!F:G,2,FALSE)</f>
        <v>50</v>
      </c>
      <c r="AA146" t="str">
        <f t="shared" si="2"/>
        <v/>
      </c>
    </row>
    <row r="147" spans="1:27" hidden="1">
      <c r="A147" t="s">
        <v>349</v>
      </c>
      <c r="B147" t="s">
        <v>350</v>
      </c>
      <c r="C147" t="s">
        <v>77</v>
      </c>
      <c r="D147" t="s">
        <v>351</v>
      </c>
      <c r="E147" s="40">
        <v>42891.426898148151</v>
      </c>
      <c r="F147" s="17">
        <v>42894.692395833335</v>
      </c>
      <c r="G147" t="s">
        <v>62</v>
      </c>
      <c r="H147" t="s">
        <v>62</v>
      </c>
      <c r="I147" t="s">
        <v>142</v>
      </c>
      <c r="J147" t="s">
        <v>182</v>
      </c>
      <c r="K147" t="s">
        <v>352</v>
      </c>
      <c r="L147" s="23" t="s">
        <v>2202</v>
      </c>
      <c r="M147">
        <v>-100</v>
      </c>
      <c r="N147">
        <v>-100</v>
      </c>
      <c r="O147">
        <v>0</v>
      </c>
      <c r="P147">
        <v>0</v>
      </c>
      <c r="Q147">
        <v>0</v>
      </c>
      <c r="R147">
        <v>0</v>
      </c>
      <c r="S147">
        <v>0</v>
      </c>
      <c r="U147" t="s">
        <v>63</v>
      </c>
      <c r="V147">
        <v>0</v>
      </c>
      <c r="W147">
        <v>0</v>
      </c>
      <c r="X147">
        <v>0</v>
      </c>
      <c r="Y147" t="s">
        <v>290</v>
      </c>
      <c r="Z147">
        <f>VLOOKUP(L147,自助退!F:G,2,FALSE)</f>
        <v>100</v>
      </c>
      <c r="AA147" t="str">
        <f t="shared" si="2"/>
        <v/>
      </c>
    </row>
    <row r="148" spans="1:27" hidden="1">
      <c r="A148" t="s">
        <v>712</v>
      </c>
      <c r="B148" t="s">
        <v>713</v>
      </c>
      <c r="C148" t="s">
        <v>77</v>
      </c>
      <c r="D148" t="s">
        <v>714</v>
      </c>
      <c r="E148" s="40">
        <v>42893.653055555558</v>
      </c>
      <c r="F148" s="17">
        <v>42894.692604166667</v>
      </c>
      <c r="G148" t="s">
        <v>62</v>
      </c>
      <c r="H148" t="s">
        <v>62</v>
      </c>
      <c r="I148" t="s">
        <v>142</v>
      </c>
      <c r="J148" t="s">
        <v>179</v>
      </c>
      <c r="K148" t="s">
        <v>352</v>
      </c>
      <c r="L148" s="23" t="s">
        <v>2204</v>
      </c>
      <c r="M148">
        <v>-100</v>
      </c>
      <c r="N148">
        <v>-100</v>
      </c>
      <c r="O148">
        <v>0</v>
      </c>
      <c r="P148">
        <v>0</v>
      </c>
      <c r="Q148">
        <v>0</v>
      </c>
      <c r="R148">
        <v>0</v>
      </c>
      <c r="S148">
        <v>0</v>
      </c>
      <c r="U148" t="s">
        <v>63</v>
      </c>
      <c r="V148">
        <v>0</v>
      </c>
      <c r="W148">
        <v>0</v>
      </c>
      <c r="X148">
        <v>0</v>
      </c>
      <c r="Y148" t="s">
        <v>340</v>
      </c>
      <c r="Z148">
        <f>VLOOKUP(L148,自助退!F:G,2,FALSE)</f>
        <v>100</v>
      </c>
      <c r="AA148" t="str">
        <f t="shared" si="2"/>
        <v/>
      </c>
    </row>
    <row r="149" spans="1:27" hidden="1">
      <c r="A149" t="s">
        <v>916</v>
      </c>
      <c r="B149" t="s">
        <v>917</v>
      </c>
      <c r="C149" t="s">
        <v>77</v>
      </c>
      <c r="D149" t="s">
        <v>918</v>
      </c>
      <c r="E149" s="40">
        <v>42894.689270833333</v>
      </c>
      <c r="F149" s="17">
        <v>42894.701284722221</v>
      </c>
      <c r="G149" t="s">
        <v>62</v>
      </c>
      <c r="H149" t="s">
        <v>62</v>
      </c>
      <c r="I149" t="s">
        <v>108</v>
      </c>
      <c r="J149" t="s">
        <v>111</v>
      </c>
      <c r="K149" t="s">
        <v>919</v>
      </c>
      <c r="L149" s="23" t="s">
        <v>2206</v>
      </c>
      <c r="M149">
        <v>-125</v>
      </c>
      <c r="N149">
        <v>-125</v>
      </c>
      <c r="O149">
        <v>0</v>
      </c>
      <c r="P149">
        <v>0</v>
      </c>
      <c r="Q149">
        <v>0</v>
      </c>
      <c r="R149">
        <v>0</v>
      </c>
      <c r="S149">
        <v>0</v>
      </c>
      <c r="U149" t="s">
        <v>63</v>
      </c>
      <c r="V149">
        <v>0</v>
      </c>
      <c r="W149">
        <v>0</v>
      </c>
      <c r="X149">
        <v>0</v>
      </c>
      <c r="Y149" t="s">
        <v>920</v>
      </c>
      <c r="Z149">
        <f>VLOOKUP(L149,自助退!F:G,2,FALSE)</f>
        <v>125</v>
      </c>
      <c r="AA149" t="str">
        <f t="shared" si="2"/>
        <v/>
      </c>
    </row>
    <row r="150" spans="1:27" hidden="1">
      <c r="A150" t="s">
        <v>907</v>
      </c>
      <c r="B150" t="s">
        <v>908</v>
      </c>
      <c r="C150" t="s">
        <v>77</v>
      </c>
      <c r="D150" t="s">
        <v>909</v>
      </c>
      <c r="E150" s="40">
        <v>42894.680775462963</v>
      </c>
      <c r="F150" s="17">
        <v>42894.703993055555</v>
      </c>
      <c r="G150" t="s">
        <v>62</v>
      </c>
      <c r="H150" t="s">
        <v>62</v>
      </c>
      <c r="I150" t="s">
        <v>183</v>
      </c>
      <c r="J150" t="s">
        <v>234</v>
      </c>
      <c r="K150" t="s">
        <v>910</v>
      </c>
      <c r="L150" s="23" t="s">
        <v>2208</v>
      </c>
      <c r="M150">
        <v>-20</v>
      </c>
      <c r="N150">
        <v>-20</v>
      </c>
      <c r="O150">
        <v>0</v>
      </c>
      <c r="P150">
        <v>0</v>
      </c>
      <c r="Q150">
        <v>0</v>
      </c>
      <c r="R150">
        <v>0</v>
      </c>
      <c r="S150">
        <v>0</v>
      </c>
      <c r="U150" t="s">
        <v>63</v>
      </c>
      <c r="V150">
        <v>0</v>
      </c>
      <c r="W150">
        <v>0</v>
      </c>
      <c r="X150">
        <v>0</v>
      </c>
      <c r="Y150" t="s">
        <v>282</v>
      </c>
      <c r="Z150">
        <f>VLOOKUP(L150,自助退!F:G,2,FALSE)</f>
        <v>20</v>
      </c>
      <c r="AA150" t="str">
        <f t="shared" si="2"/>
        <v/>
      </c>
    </row>
    <row r="151" spans="1:27" hidden="1">
      <c r="A151" t="s">
        <v>900</v>
      </c>
      <c r="B151" t="s">
        <v>901</v>
      </c>
      <c r="C151" t="s">
        <v>77</v>
      </c>
      <c r="D151" t="s">
        <v>902</v>
      </c>
      <c r="E151" s="40">
        <v>42894.652789351851</v>
      </c>
      <c r="F151" s="17">
        <v>42894.707812499997</v>
      </c>
      <c r="G151" t="s">
        <v>62</v>
      </c>
      <c r="H151" t="s">
        <v>62</v>
      </c>
      <c r="I151" t="s">
        <v>138</v>
      </c>
      <c r="J151" t="s">
        <v>163</v>
      </c>
      <c r="K151" t="s">
        <v>903</v>
      </c>
      <c r="L151" s="23" t="s">
        <v>2210</v>
      </c>
      <c r="M151">
        <v>-903</v>
      </c>
      <c r="N151">
        <v>-903</v>
      </c>
      <c r="O151">
        <v>0</v>
      </c>
      <c r="P151">
        <v>0</v>
      </c>
      <c r="Q151">
        <v>0</v>
      </c>
      <c r="R151">
        <v>0</v>
      </c>
      <c r="S151">
        <v>0</v>
      </c>
      <c r="U151" t="s">
        <v>63</v>
      </c>
      <c r="V151">
        <v>0</v>
      </c>
      <c r="W151">
        <v>0</v>
      </c>
      <c r="X151">
        <v>0</v>
      </c>
      <c r="Y151" t="s">
        <v>304</v>
      </c>
      <c r="Z151">
        <f>VLOOKUP(L151,自助退!F:G,2,FALSE)</f>
        <v>903</v>
      </c>
      <c r="AA151" t="str">
        <f t="shared" si="2"/>
        <v/>
      </c>
    </row>
    <row r="152" spans="1:27" hidden="1">
      <c r="A152" t="s">
        <v>750</v>
      </c>
      <c r="B152" t="s">
        <v>751</v>
      </c>
      <c r="C152" t="s">
        <v>77</v>
      </c>
      <c r="D152" t="s">
        <v>752</v>
      </c>
      <c r="E152" s="40">
        <v>42893.8749537037</v>
      </c>
      <c r="F152" s="17">
        <v>42894.708611111113</v>
      </c>
      <c r="G152" t="s">
        <v>62</v>
      </c>
      <c r="H152" t="s">
        <v>62</v>
      </c>
      <c r="I152" t="s">
        <v>148</v>
      </c>
      <c r="J152" t="s">
        <v>99</v>
      </c>
      <c r="K152" t="s">
        <v>753</v>
      </c>
      <c r="L152" s="23" t="s">
        <v>2212</v>
      </c>
      <c r="M152">
        <v>-263</v>
      </c>
      <c r="N152">
        <v>-263</v>
      </c>
      <c r="O152">
        <v>0</v>
      </c>
      <c r="P152">
        <v>0</v>
      </c>
      <c r="Q152">
        <v>0</v>
      </c>
      <c r="R152">
        <v>0</v>
      </c>
      <c r="S152">
        <v>0</v>
      </c>
      <c r="U152" t="s">
        <v>63</v>
      </c>
      <c r="V152">
        <v>0</v>
      </c>
      <c r="W152">
        <v>0</v>
      </c>
      <c r="X152">
        <v>0</v>
      </c>
      <c r="Y152" t="s">
        <v>292</v>
      </c>
      <c r="Z152">
        <f>VLOOKUP(L152,自助退!F:G,2,FALSE)</f>
        <v>263</v>
      </c>
      <c r="AA152" t="str">
        <f t="shared" si="2"/>
        <v/>
      </c>
    </row>
    <row r="153" spans="1:27" hidden="1">
      <c r="A153" t="s">
        <v>921</v>
      </c>
      <c r="B153" t="s">
        <v>922</v>
      </c>
      <c r="C153" t="s">
        <v>77</v>
      </c>
      <c r="D153" t="s">
        <v>923</v>
      </c>
      <c r="E153" s="40">
        <v>42894.69604166667</v>
      </c>
      <c r="F153" s="17">
        <v>42894.713020833333</v>
      </c>
      <c r="G153" t="s">
        <v>62</v>
      </c>
      <c r="H153" t="s">
        <v>62</v>
      </c>
      <c r="I153" t="s">
        <v>98</v>
      </c>
      <c r="J153" t="s">
        <v>114</v>
      </c>
      <c r="K153" t="s">
        <v>726</v>
      </c>
      <c r="L153" s="23" t="s">
        <v>2214</v>
      </c>
      <c r="M153">
        <v>-500</v>
      </c>
      <c r="N153">
        <v>-500</v>
      </c>
      <c r="O153">
        <v>0</v>
      </c>
      <c r="P153">
        <v>0</v>
      </c>
      <c r="Q153">
        <v>0</v>
      </c>
      <c r="R153">
        <v>0</v>
      </c>
      <c r="S153">
        <v>0</v>
      </c>
      <c r="U153" t="s">
        <v>63</v>
      </c>
      <c r="V153">
        <v>0</v>
      </c>
      <c r="W153">
        <v>0</v>
      </c>
      <c r="X153">
        <v>0</v>
      </c>
      <c r="Y153" t="s">
        <v>285</v>
      </c>
      <c r="Z153">
        <f>VLOOKUP(L153,自助退!F:G,2,FALSE)</f>
        <v>500</v>
      </c>
      <c r="AA153" t="str">
        <f t="shared" si="2"/>
        <v/>
      </c>
    </row>
    <row r="154" spans="1:27" hidden="1">
      <c r="A154" t="s">
        <v>911</v>
      </c>
      <c r="B154" t="s">
        <v>912</v>
      </c>
      <c r="C154" t="s">
        <v>77</v>
      </c>
      <c r="D154" t="s">
        <v>725</v>
      </c>
      <c r="E154" s="40">
        <v>42894.683263888888</v>
      </c>
      <c r="F154" s="17">
        <v>42894.713194444441</v>
      </c>
      <c r="G154" t="s">
        <v>62</v>
      </c>
      <c r="H154" t="s">
        <v>62</v>
      </c>
      <c r="I154" t="s">
        <v>98</v>
      </c>
      <c r="J154" t="s">
        <v>114</v>
      </c>
      <c r="K154" t="s">
        <v>726</v>
      </c>
      <c r="L154" s="23" t="s">
        <v>2216</v>
      </c>
      <c r="M154">
        <v>-300</v>
      </c>
      <c r="N154">
        <v>-300</v>
      </c>
      <c r="O154">
        <v>0</v>
      </c>
      <c r="P154">
        <v>0</v>
      </c>
      <c r="Q154">
        <v>0</v>
      </c>
      <c r="R154">
        <v>0</v>
      </c>
      <c r="S154">
        <v>0</v>
      </c>
      <c r="U154" t="s">
        <v>63</v>
      </c>
      <c r="V154">
        <v>0</v>
      </c>
      <c r="W154">
        <v>0</v>
      </c>
      <c r="X154">
        <v>0</v>
      </c>
      <c r="Y154" t="s">
        <v>300</v>
      </c>
      <c r="Z154">
        <f>VLOOKUP(L154,自助退!F:G,2,FALSE)</f>
        <v>300</v>
      </c>
      <c r="AA154" t="str">
        <f t="shared" si="2"/>
        <v/>
      </c>
    </row>
    <row r="155" spans="1:27" hidden="1">
      <c r="A155" t="s">
        <v>913</v>
      </c>
      <c r="B155" t="s">
        <v>914</v>
      </c>
      <c r="C155" t="s">
        <v>77</v>
      </c>
      <c r="D155" t="s">
        <v>915</v>
      </c>
      <c r="E155" s="40">
        <v>42894.684745370374</v>
      </c>
      <c r="F155" s="17">
        <v>42894.729189814818</v>
      </c>
      <c r="G155" t="s">
        <v>62</v>
      </c>
      <c r="H155" t="s">
        <v>62</v>
      </c>
      <c r="I155" t="s">
        <v>210</v>
      </c>
      <c r="J155" t="s">
        <v>221</v>
      </c>
      <c r="K155" t="s">
        <v>892</v>
      </c>
      <c r="L155" s="23" t="s">
        <v>2218</v>
      </c>
      <c r="M155">
        <v>-400</v>
      </c>
      <c r="N155">
        <v>-400</v>
      </c>
      <c r="O155">
        <v>0</v>
      </c>
      <c r="P155">
        <v>0</v>
      </c>
      <c r="Q155">
        <v>0</v>
      </c>
      <c r="R155">
        <v>0</v>
      </c>
      <c r="S155">
        <v>0</v>
      </c>
      <c r="U155" t="s">
        <v>63</v>
      </c>
      <c r="V155">
        <v>0</v>
      </c>
      <c r="W155">
        <v>0</v>
      </c>
      <c r="X155">
        <v>0</v>
      </c>
      <c r="Y155" t="s">
        <v>471</v>
      </c>
      <c r="Z155">
        <f>VLOOKUP(L155,自助退!F:G,2,FALSE)</f>
        <v>400</v>
      </c>
      <c r="AA155" t="str">
        <f t="shared" si="2"/>
        <v/>
      </c>
    </row>
    <row r="156" spans="1:27" hidden="1">
      <c r="A156" t="s">
        <v>904</v>
      </c>
      <c r="B156" t="s">
        <v>905</v>
      </c>
      <c r="C156" t="s">
        <v>77</v>
      </c>
      <c r="D156" t="s">
        <v>906</v>
      </c>
      <c r="E156" s="40">
        <v>42894.663101851853</v>
      </c>
      <c r="F156" s="17">
        <v>42894.734803240739</v>
      </c>
      <c r="G156" t="s">
        <v>62</v>
      </c>
      <c r="H156" t="s">
        <v>62</v>
      </c>
      <c r="I156" t="s">
        <v>166</v>
      </c>
      <c r="J156" t="s">
        <v>203</v>
      </c>
      <c r="K156" t="s">
        <v>844</v>
      </c>
      <c r="L156" s="23" t="s">
        <v>2220</v>
      </c>
      <c r="M156">
        <v>-4814</v>
      </c>
      <c r="N156">
        <v>-4814</v>
      </c>
      <c r="O156">
        <v>0</v>
      </c>
      <c r="P156">
        <v>0</v>
      </c>
      <c r="Q156">
        <v>0</v>
      </c>
      <c r="R156">
        <v>0</v>
      </c>
      <c r="S156">
        <v>0</v>
      </c>
      <c r="U156" t="s">
        <v>63</v>
      </c>
      <c r="V156">
        <v>0</v>
      </c>
      <c r="W156">
        <v>0</v>
      </c>
      <c r="X156">
        <v>0</v>
      </c>
      <c r="Y156" t="s">
        <v>309</v>
      </c>
      <c r="Z156">
        <f>VLOOKUP(L156,自助退!F:G,2,FALSE)</f>
        <v>4814</v>
      </c>
      <c r="AA156" t="str">
        <f t="shared" si="2"/>
        <v/>
      </c>
    </row>
    <row r="157" spans="1:27" hidden="1">
      <c r="A157" t="s">
        <v>893</v>
      </c>
      <c r="B157" t="s">
        <v>894</v>
      </c>
      <c r="C157" t="s">
        <v>77</v>
      </c>
      <c r="D157" t="s">
        <v>895</v>
      </c>
      <c r="E157" s="40">
        <v>42894.62804398148</v>
      </c>
      <c r="F157" s="17">
        <v>42894.752349537041</v>
      </c>
      <c r="G157" t="s">
        <v>62</v>
      </c>
      <c r="H157" t="s">
        <v>62</v>
      </c>
      <c r="I157" t="s">
        <v>140</v>
      </c>
      <c r="J157" t="s">
        <v>101</v>
      </c>
      <c r="K157" t="s">
        <v>884</v>
      </c>
      <c r="L157" s="23" t="s">
        <v>2222</v>
      </c>
      <c r="M157">
        <v>-36</v>
      </c>
      <c r="N157">
        <v>-36</v>
      </c>
      <c r="O157">
        <v>0</v>
      </c>
      <c r="P157">
        <v>0</v>
      </c>
      <c r="Q157">
        <v>0</v>
      </c>
      <c r="R157">
        <v>0</v>
      </c>
      <c r="S157">
        <v>0</v>
      </c>
      <c r="U157" t="s">
        <v>63</v>
      </c>
      <c r="V157">
        <v>0</v>
      </c>
      <c r="W157">
        <v>0</v>
      </c>
      <c r="X157">
        <v>0</v>
      </c>
      <c r="Y157" t="s">
        <v>285</v>
      </c>
      <c r="Z157">
        <f>VLOOKUP(L157,自助退!F:G,2,FALSE)</f>
        <v>36</v>
      </c>
      <c r="AA157" t="str">
        <f t="shared" si="2"/>
        <v/>
      </c>
    </row>
    <row r="158" spans="1:27" hidden="1">
      <c r="A158" t="s">
        <v>936</v>
      </c>
      <c r="B158" t="s">
        <v>937</v>
      </c>
      <c r="C158" t="s">
        <v>77</v>
      </c>
      <c r="D158" t="s">
        <v>938</v>
      </c>
      <c r="E158" s="40">
        <v>42894.732372685183</v>
      </c>
      <c r="F158" s="17">
        <v>42894.762835648151</v>
      </c>
      <c r="G158" t="s">
        <v>62</v>
      </c>
      <c r="H158" t="s">
        <v>62</v>
      </c>
      <c r="I158" t="s">
        <v>126</v>
      </c>
      <c r="J158" t="s">
        <v>149</v>
      </c>
      <c r="K158" t="s">
        <v>939</v>
      </c>
      <c r="L158" s="23" t="s">
        <v>2224</v>
      </c>
      <c r="M158">
        <v>-100</v>
      </c>
      <c r="N158">
        <v>-100</v>
      </c>
      <c r="O158">
        <v>0</v>
      </c>
      <c r="P158">
        <v>0</v>
      </c>
      <c r="Q158">
        <v>0</v>
      </c>
      <c r="R158">
        <v>0</v>
      </c>
      <c r="S158">
        <v>0</v>
      </c>
      <c r="U158" t="s">
        <v>63</v>
      </c>
      <c r="V158">
        <v>0</v>
      </c>
      <c r="W158">
        <v>0</v>
      </c>
      <c r="X158">
        <v>0</v>
      </c>
      <c r="Y158" t="s">
        <v>290</v>
      </c>
      <c r="Z158">
        <f>VLOOKUP(L158,自助退!F:G,2,FALSE)</f>
        <v>100</v>
      </c>
      <c r="AA158" t="str">
        <f t="shared" si="2"/>
        <v/>
      </c>
    </row>
    <row r="159" spans="1:27" hidden="1">
      <c r="A159" t="s">
        <v>590</v>
      </c>
      <c r="B159" t="s">
        <v>591</v>
      </c>
      <c r="C159" t="s">
        <v>77</v>
      </c>
      <c r="D159" t="s">
        <v>592</v>
      </c>
      <c r="E159" s="40">
        <v>42892.628182870372</v>
      </c>
      <c r="F159" s="17">
        <v>42894.783634259256</v>
      </c>
      <c r="G159" t="s">
        <v>62</v>
      </c>
      <c r="H159" t="s">
        <v>62</v>
      </c>
      <c r="I159" t="s">
        <v>169</v>
      </c>
      <c r="J159" t="s">
        <v>214</v>
      </c>
      <c r="K159" t="s">
        <v>593</v>
      </c>
      <c r="L159" s="23" t="s">
        <v>2226</v>
      </c>
      <c r="M159">
        <v>-84</v>
      </c>
      <c r="N159">
        <v>-84</v>
      </c>
      <c r="O159">
        <v>0</v>
      </c>
      <c r="P159">
        <v>0</v>
      </c>
      <c r="Q159">
        <v>0</v>
      </c>
      <c r="R159">
        <v>0</v>
      </c>
      <c r="S159">
        <v>0</v>
      </c>
      <c r="U159" t="s">
        <v>63</v>
      </c>
      <c r="V159">
        <v>0</v>
      </c>
      <c r="W159">
        <v>0</v>
      </c>
      <c r="X159">
        <v>0</v>
      </c>
      <c r="Y159" t="s">
        <v>283</v>
      </c>
      <c r="Z159">
        <f>VLOOKUP(L159,自助退!F:G,2,FALSE)</f>
        <v>84</v>
      </c>
      <c r="AA159" t="str">
        <f t="shared" si="2"/>
        <v/>
      </c>
    </row>
    <row r="160" spans="1:27" hidden="1">
      <c r="A160" t="s">
        <v>134</v>
      </c>
      <c r="B160" t="s">
        <v>135</v>
      </c>
      <c r="C160" t="s">
        <v>77</v>
      </c>
      <c r="D160" t="s">
        <v>136</v>
      </c>
      <c r="E160" s="40">
        <v>42889.359340277777</v>
      </c>
      <c r="F160" s="17">
        <v>42894.791805555556</v>
      </c>
      <c r="G160" t="s">
        <v>62</v>
      </c>
      <c r="H160" t="s">
        <v>62</v>
      </c>
      <c r="I160" t="s">
        <v>220</v>
      </c>
      <c r="J160" t="s">
        <v>109</v>
      </c>
      <c r="K160" t="s">
        <v>137</v>
      </c>
      <c r="L160" s="23" t="s">
        <v>2228</v>
      </c>
      <c r="M160">
        <v>-660</v>
      </c>
      <c r="N160">
        <v>-660</v>
      </c>
      <c r="O160">
        <v>0</v>
      </c>
      <c r="P160">
        <v>0</v>
      </c>
      <c r="Q160">
        <v>0</v>
      </c>
      <c r="R160">
        <v>0</v>
      </c>
      <c r="S160">
        <v>0</v>
      </c>
      <c r="U160" t="s">
        <v>63</v>
      </c>
      <c r="V160">
        <v>0</v>
      </c>
      <c r="W160">
        <v>0</v>
      </c>
      <c r="X160">
        <v>0</v>
      </c>
      <c r="Y160" t="s">
        <v>130</v>
      </c>
      <c r="Z160">
        <f>VLOOKUP(L160,自助退!F:G,2,FALSE)</f>
        <v>660</v>
      </c>
      <c r="AA160" t="str">
        <f t="shared" si="2"/>
        <v/>
      </c>
    </row>
    <row r="161" spans="1:27" hidden="1">
      <c r="A161" t="s">
        <v>946</v>
      </c>
      <c r="B161" t="s">
        <v>947</v>
      </c>
      <c r="C161" t="s">
        <v>77</v>
      </c>
      <c r="D161" t="s">
        <v>948</v>
      </c>
      <c r="E161" s="40">
        <v>42894.867696759262</v>
      </c>
      <c r="F161" s="17">
        <v>42894.878298611111</v>
      </c>
      <c r="G161" t="s">
        <v>62</v>
      </c>
      <c r="H161" t="s">
        <v>62</v>
      </c>
      <c r="I161" t="s">
        <v>427</v>
      </c>
      <c r="J161" t="s">
        <v>428</v>
      </c>
      <c r="K161" t="s">
        <v>949</v>
      </c>
      <c r="L161" s="23" t="s">
        <v>2230</v>
      </c>
      <c r="M161">
        <v>-20</v>
      </c>
      <c r="N161">
        <v>-20</v>
      </c>
      <c r="O161">
        <v>0</v>
      </c>
      <c r="P161">
        <v>0</v>
      </c>
      <c r="Q161">
        <v>0</v>
      </c>
      <c r="R161">
        <v>0</v>
      </c>
      <c r="S161">
        <v>0</v>
      </c>
      <c r="U161" t="s">
        <v>63</v>
      </c>
      <c r="V161">
        <v>0</v>
      </c>
      <c r="W161">
        <v>0</v>
      </c>
      <c r="X161">
        <v>0</v>
      </c>
      <c r="Y161" t="s">
        <v>282</v>
      </c>
      <c r="Z161">
        <f>VLOOKUP(L161,自助退!F:G,2,FALSE)</f>
        <v>20</v>
      </c>
      <c r="AA161" t="str">
        <f t="shared" si="2"/>
        <v/>
      </c>
    </row>
    <row r="162" spans="1:27" hidden="1">
      <c r="A162" t="s">
        <v>950</v>
      </c>
      <c r="B162" t="s">
        <v>951</v>
      </c>
      <c r="C162" t="s">
        <v>77</v>
      </c>
      <c r="D162" t="s">
        <v>952</v>
      </c>
      <c r="E162" s="40">
        <v>42894.999398148146</v>
      </c>
      <c r="F162" s="17">
        <v>42895.263680555552</v>
      </c>
      <c r="G162" t="s">
        <v>62</v>
      </c>
      <c r="H162" t="s">
        <v>62</v>
      </c>
      <c r="I162" t="s">
        <v>427</v>
      </c>
      <c r="J162" t="s">
        <v>343</v>
      </c>
      <c r="K162" t="s">
        <v>949</v>
      </c>
      <c r="L162" s="23" t="s">
        <v>2232</v>
      </c>
      <c r="M162">
        <v>-80</v>
      </c>
      <c r="N162">
        <v>-80</v>
      </c>
      <c r="O162">
        <v>0</v>
      </c>
      <c r="P162">
        <v>0</v>
      </c>
      <c r="Q162">
        <v>0</v>
      </c>
      <c r="R162">
        <v>0</v>
      </c>
      <c r="S162">
        <v>0</v>
      </c>
      <c r="U162" t="s">
        <v>63</v>
      </c>
      <c r="V162">
        <v>0</v>
      </c>
      <c r="W162">
        <v>0</v>
      </c>
      <c r="X162">
        <v>0</v>
      </c>
      <c r="Y162" t="s">
        <v>399</v>
      </c>
      <c r="Z162">
        <f>VLOOKUP(L162,自助退!F:G,2,FALSE)</f>
        <v>80</v>
      </c>
      <c r="AA162" t="str">
        <f t="shared" si="2"/>
        <v/>
      </c>
    </row>
    <row r="163" spans="1:27" hidden="1">
      <c r="A163" t="s">
        <v>953</v>
      </c>
      <c r="B163" t="s">
        <v>954</v>
      </c>
      <c r="C163" t="s">
        <v>77</v>
      </c>
      <c r="D163" t="s">
        <v>1023</v>
      </c>
      <c r="E163" s="40">
        <v>42895.263692129629</v>
      </c>
      <c r="F163" s="17">
        <v>42895.281053240738</v>
      </c>
      <c r="G163" t="s">
        <v>62</v>
      </c>
      <c r="H163" t="s">
        <v>62</v>
      </c>
      <c r="I163" t="s">
        <v>148</v>
      </c>
      <c r="J163" t="s">
        <v>99</v>
      </c>
      <c r="K163" t="s">
        <v>1024</v>
      </c>
      <c r="L163" s="23" t="s">
        <v>2234</v>
      </c>
      <c r="M163">
        <v>-4000</v>
      </c>
      <c r="N163">
        <v>-4000</v>
      </c>
      <c r="O163">
        <v>0</v>
      </c>
      <c r="P163">
        <v>0</v>
      </c>
      <c r="Q163">
        <v>-0.55000000000000004</v>
      </c>
      <c r="R163">
        <v>0</v>
      </c>
      <c r="S163">
        <v>0</v>
      </c>
      <c r="T163" t="s">
        <v>86</v>
      </c>
      <c r="U163" t="s">
        <v>63</v>
      </c>
      <c r="V163">
        <v>0</v>
      </c>
      <c r="W163">
        <v>0</v>
      </c>
      <c r="X163">
        <v>0</v>
      </c>
      <c r="Y163" t="s">
        <v>358</v>
      </c>
      <c r="Z163">
        <f>VLOOKUP(L163,自助退!F:G,2,FALSE)</f>
        <v>4000</v>
      </c>
      <c r="AA163" t="str">
        <f t="shared" si="2"/>
        <v/>
      </c>
    </row>
    <row r="164" spans="1:27" hidden="1">
      <c r="A164" t="s">
        <v>955</v>
      </c>
      <c r="B164" t="s">
        <v>956</v>
      </c>
      <c r="C164" t="s">
        <v>77</v>
      </c>
      <c r="D164" t="s">
        <v>1025</v>
      </c>
      <c r="E164" s="40">
        <v>42895.288124999999</v>
      </c>
      <c r="F164" s="17">
        <v>42895.297013888892</v>
      </c>
      <c r="G164" t="s">
        <v>62</v>
      </c>
      <c r="H164" t="s">
        <v>62</v>
      </c>
      <c r="I164" t="s">
        <v>220</v>
      </c>
      <c r="J164" t="s">
        <v>224</v>
      </c>
      <c r="K164" t="s">
        <v>1026</v>
      </c>
      <c r="L164" s="23" t="s">
        <v>2236</v>
      </c>
      <c r="M164">
        <v>-4000</v>
      </c>
      <c r="N164">
        <v>-4000</v>
      </c>
      <c r="O164">
        <v>0</v>
      </c>
      <c r="P164">
        <v>0</v>
      </c>
      <c r="Q164">
        <v>0</v>
      </c>
      <c r="R164">
        <v>0</v>
      </c>
      <c r="S164">
        <v>0</v>
      </c>
      <c r="U164" t="s">
        <v>63</v>
      </c>
      <c r="V164">
        <v>0</v>
      </c>
      <c r="W164">
        <v>0</v>
      </c>
      <c r="X164">
        <v>0</v>
      </c>
      <c r="Y164" t="s">
        <v>358</v>
      </c>
      <c r="Z164">
        <f>VLOOKUP(L164,自助退!F:G,2,FALSE)</f>
        <v>4000</v>
      </c>
      <c r="AA164" t="str">
        <f t="shared" si="2"/>
        <v/>
      </c>
    </row>
    <row r="165" spans="1:27" hidden="1">
      <c r="A165" t="s">
        <v>959</v>
      </c>
      <c r="B165" t="s">
        <v>960</v>
      </c>
      <c r="C165" t="s">
        <v>77</v>
      </c>
      <c r="D165" t="s">
        <v>1030</v>
      </c>
      <c r="E165" s="40">
        <v>42895.30736111111</v>
      </c>
      <c r="F165" s="17">
        <v>42895.327164351853</v>
      </c>
      <c r="G165" t="s">
        <v>62</v>
      </c>
      <c r="H165" t="s">
        <v>62</v>
      </c>
      <c r="I165" t="s">
        <v>166</v>
      </c>
      <c r="J165" t="s">
        <v>129</v>
      </c>
      <c r="K165" t="s">
        <v>1031</v>
      </c>
      <c r="L165" s="23" t="s">
        <v>2238</v>
      </c>
      <c r="M165">
        <v>-200</v>
      </c>
      <c r="N165">
        <v>-200</v>
      </c>
      <c r="O165">
        <v>0</v>
      </c>
      <c r="P165">
        <v>0</v>
      </c>
      <c r="Q165">
        <v>0</v>
      </c>
      <c r="R165">
        <v>0</v>
      </c>
      <c r="S165">
        <v>0</v>
      </c>
      <c r="U165" t="s">
        <v>63</v>
      </c>
      <c r="V165">
        <v>0</v>
      </c>
      <c r="W165">
        <v>0</v>
      </c>
      <c r="X165">
        <v>0</v>
      </c>
      <c r="Y165" t="s">
        <v>283</v>
      </c>
      <c r="Z165">
        <f>VLOOKUP(L165,自助退!F:G,2,FALSE)</f>
        <v>200</v>
      </c>
      <c r="AA165" t="str">
        <f t="shared" si="2"/>
        <v/>
      </c>
    </row>
    <row r="166" spans="1:27" hidden="1">
      <c r="A166" t="s">
        <v>965</v>
      </c>
      <c r="B166" t="s">
        <v>966</v>
      </c>
      <c r="C166" t="s">
        <v>77</v>
      </c>
      <c r="D166" t="s">
        <v>1036</v>
      </c>
      <c r="E166" s="40">
        <v>42895.331516203703</v>
      </c>
      <c r="F166" s="17">
        <v>42895.346354166664</v>
      </c>
      <c r="G166" t="s">
        <v>62</v>
      </c>
      <c r="H166" t="s">
        <v>62</v>
      </c>
      <c r="I166" t="s">
        <v>210</v>
      </c>
      <c r="J166" t="s">
        <v>228</v>
      </c>
      <c r="K166" t="s">
        <v>1037</v>
      </c>
      <c r="L166" s="23" t="s">
        <v>2240</v>
      </c>
      <c r="M166">
        <v>-100</v>
      </c>
      <c r="N166">
        <v>-100</v>
      </c>
      <c r="O166">
        <v>0</v>
      </c>
      <c r="P166">
        <v>0</v>
      </c>
      <c r="Q166">
        <v>0</v>
      </c>
      <c r="R166">
        <v>0</v>
      </c>
      <c r="S166">
        <v>0</v>
      </c>
      <c r="U166" t="s">
        <v>63</v>
      </c>
      <c r="V166">
        <v>0</v>
      </c>
      <c r="W166">
        <v>0</v>
      </c>
      <c r="X166">
        <v>0</v>
      </c>
      <c r="Y166" t="s">
        <v>290</v>
      </c>
      <c r="Z166">
        <f>VLOOKUP(L166,自助退!F:G,2,FALSE)</f>
        <v>100</v>
      </c>
      <c r="AA166" t="str">
        <f t="shared" si="2"/>
        <v/>
      </c>
    </row>
    <row r="167" spans="1:27" hidden="1">
      <c r="A167" t="s">
        <v>590</v>
      </c>
      <c r="B167" t="s">
        <v>591</v>
      </c>
      <c r="C167" t="s">
        <v>77</v>
      </c>
      <c r="D167" t="s">
        <v>592</v>
      </c>
      <c r="E167" s="40">
        <v>42892.628182870372</v>
      </c>
      <c r="F167" s="17">
        <v>42895.348877314813</v>
      </c>
      <c r="G167" t="s">
        <v>62</v>
      </c>
      <c r="H167" t="s">
        <v>62</v>
      </c>
      <c r="I167" t="s">
        <v>169</v>
      </c>
      <c r="J167" t="s">
        <v>214</v>
      </c>
      <c r="K167" t="s">
        <v>593</v>
      </c>
      <c r="L167" s="23" t="s">
        <v>2242</v>
      </c>
      <c r="M167">
        <v>-32</v>
      </c>
      <c r="N167">
        <v>-32</v>
      </c>
      <c r="O167">
        <v>0</v>
      </c>
      <c r="P167">
        <v>0</v>
      </c>
      <c r="Q167">
        <v>0</v>
      </c>
      <c r="R167">
        <v>0</v>
      </c>
      <c r="S167">
        <v>0</v>
      </c>
      <c r="U167" t="s">
        <v>63</v>
      </c>
      <c r="V167">
        <v>0</v>
      </c>
      <c r="W167">
        <v>0</v>
      </c>
      <c r="X167">
        <v>0</v>
      </c>
      <c r="Y167" t="s">
        <v>283</v>
      </c>
      <c r="Z167">
        <f>VLOOKUP(L167,自助退!F:G,2,FALSE)</f>
        <v>32</v>
      </c>
      <c r="AA167" t="str">
        <f t="shared" si="2"/>
        <v/>
      </c>
    </row>
    <row r="168" spans="1:27" hidden="1">
      <c r="A168" t="s">
        <v>784</v>
      </c>
      <c r="B168" t="s">
        <v>785</v>
      </c>
      <c r="C168" t="s">
        <v>77</v>
      </c>
      <c r="D168" t="s">
        <v>786</v>
      </c>
      <c r="E168" s="40">
        <v>42894.35633101852</v>
      </c>
      <c r="F168" s="17">
        <v>42895.366261574076</v>
      </c>
      <c r="G168" t="s">
        <v>62</v>
      </c>
      <c r="H168" t="s">
        <v>62</v>
      </c>
      <c r="I168" t="s">
        <v>162</v>
      </c>
      <c r="J168" t="s">
        <v>165</v>
      </c>
      <c r="K168" t="s">
        <v>787</v>
      </c>
      <c r="L168" s="23" t="s">
        <v>2244</v>
      </c>
      <c r="M168">
        <v>-200</v>
      </c>
      <c r="N168">
        <v>-200</v>
      </c>
      <c r="O168">
        <v>0</v>
      </c>
      <c r="P168">
        <v>0</v>
      </c>
      <c r="Q168">
        <v>0</v>
      </c>
      <c r="R168">
        <v>0</v>
      </c>
      <c r="S168">
        <v>0</v>
      </c>
      <c r="U168" t="s">
        <v>63</v>
      </c>
      <c r="V168">
        <v>0</v>
      </c>
      <c r="W168">
        <v>0</v>
      </c>
      <c r="X168">
        <v>0</v>
      </c>
      <c r="Y168" t="s">
        <v>283</v>
      </c>
      <c r="Z168">
        <f>VLOOKUP(L168,自助退!F:G,2,FALSE)</f>
        <v>200</v>
      </c>
      <c r="AA168" t="str">
        <f t="shared" si="2"/>
        <v/>
      </c>
    </row>
    <row r="169" spans="1:27" hidden="1">
      <c r="A169" t="s">
        <v>924</v>
      </c>
      <c r="B169" t="s">
        <v>925</v>
      </c>
      <c r="C169" t="s">
        <v>77</v>
      </c>
      <c r="D169" t="s">
        <v>926</v>
      </c>
      <c r="E169" s="40">
        <v>42894.704618055555</v>
      </c>
      <c r="F169" s="17">
        <v>42895.397743055553</v>
      </c>
      <c r="G169" t="s">
        <v>62</v>
      </c>
      <c r="H169" t="s">
        <v>62</v>
      </c>
      <c r="I169" t="s">
        <v>342</v>
      </c>
      <c r="J169" t="s">
        <v>129</v>
      </c>
      <c r="K169" t="s">
        <v>927</v>
      </c>
      <c r="L169" s="23" t="s">
        <v>2246</v>
      </c>
      <c r="M169">
        <v>-721</v>
      </c>
      <c r="N169">
        <v>-721</v>
      </c>
      <c r="O169">
        <v>0</v>
      </c>
      <c r="P169">
        <v>0</v>
      </c>
      <c r="Q169">
        <v>0</v>
      </c>
      <c r="R169">
        <v>0</v>
      </c>
      <c r="S169">
        <v>0</v>
      </c>
      <c r="U169" t="s">
        <v>63</v>
      </c>
      <c r="V169">
        <v>0</v>
      </c>
      <c r="W169">
        <v>0</v>
      </c>
      <c r="X169">
        <v>0</v>
      </c>
      <c r="Y169" t="s">
        <v>324</v>
      </c>
      <c r="Z169">
        <f>VLOOKUP(L169,自助退!F:G,2,FALSE)</f>
        <v>721</v>
      </c>
      <c r="AA169" t="str">
        <f t="shared" si="2"/>
        <v/>
      </c>
    </row>
    <row r="170" spans="1:27" hidden="1">
      <c r="A170" t="s">
        <v>767</v>
      </c>
      <c r="B170" t="s">
        <v>768</v>
      </c>
      <c r="C170" t="s">
        <v>77</v>
      </c>
      <c r="D170" t="s">
        <v>769</v>
      </c>
      <c r="E170" s="40">
        <v>42894.282986111109</v>
      </c>
      <c r="F170" s="17">
        <v>42895.406493055554</v>
      </c>
      <c r="G170" t="s">
        <v>62</v>
      </c>
      <c r="H170" t="s">
        <v>62</v>
      </c>
      <c r="I170" t="s">
        <v>233</v>
      </c>
      <c r="J170" t="s">
        <v>149</v>
      </c>
      <c r="K170" t="s">
        <v>770</v>
      </c>
      <c r="L170" s="23" t="s">
        <v>2248</v>
      </c>
      <c r="M170">
        <v>-472</v>
      </c>
      <c r="N170">
        <v>-472</v>
      </c>
      <c r="O170">
        <v>0</v>
      </c>
      <c r="P170">
        <v>0</v>
      </c>
      <c r="Q170">
        <v>0</v>
      </c>
      <c r="R170">
        <v>0</v>
      </c>
      <c r="S170">
        <v>0</v>
      </c>
      <c r="U170" t="s">
        <v>63</v>
      </c>
      <c r="V170">
        <v>0</v>
      </c>
      <c r="W170">
        <v>0</v>
      </c>
      <c r="X170">
        <v>0</v>
      </c>
      <c r="Y170" t="s">
        <v>285</v>
      </c>
      <c r="Z170">
        <f>VLOOKUP(L170,自助退!F:G,2,FALSE)</f>
        <v>472</v>
      </c>
      <c r="AA170" t="str">
        <f t="shared" si="2"/>
        <v/>
      </c>
    </row>
    <row r="171" spans="1:27" hidden="1">
      <c r="A171" t="s">
        <v>975</v>
      </c>
      <c r="B171" t="s">
        <v>976</v>
      </c>
      <c r="C171" t="s">
        <v>77</v>
      </c>
      <c r="D171" t="s">
        <v>1046</v>
      </c>
      <c r="E171" s="40">
        <v>42895.404687499999</v>
      </c>
      <c r="F171" s="17">
        <v>42895.419212962966</v>
      </c>
      <c r="G171" t="s">
        <v>62</v>
      </c>
      <c r="H171" t="s">
        <v>62</v>
      </c>
      <c r="I171" t="s">
        <v>117</v>
      </c>
      <c r="J171" t="s">
        <v>167</v>
      </c>
      <c r="K171" t="s">
        <v>1047</v>
      </c>
      <c r="L171" s="23" t="s">
        <v>2250</v>
      </c>
      <c r="M171">
        <v>-200</v>
      </c>
      <c r="N171">
        <v>-200</v>
      </c>
      <c r="O171">
        <v>0</v>
      </c>
      <c r="P171">
        <v>0</v>
      </c>
      <c r="Q171">
        <v>-0.72</v>
      </c>
      <c r="R171">
        <v>0</v>
      </c>
      <c r="S171">
        <v>0</v>
      </c>
      <c r="T171" t="s">
        <v>86</v>
      </c>
      <c r="U171" t="s">
        <v>63</v>
      </c>
      <c r="V171">
        <v>0</v>
      </c>
      <c r="W171">
        <v>0</v>
      </c>
      <c r="X171">
        <v>0</v>
      </c>
      <c r="Y171" t="s">
        <v>283</v>
      </c>
      <c r="Z171">
        <f>VLOOKUP(L171,自助退!F:G,2,FALSE)</f>
        <v>200</v>
      </c>
      <c r="AA171" t="str">
        <f t="shared" si="2"/>
        <v/>
      </c>
    </row>
    <row r="172" spans="1:27" hidden="1">
      <c r="A172" t="s">
        <v>973</v>
      </c>
      <c r="B172" t="s">
        <v>974</v>
      </c>
      <c r="C172" t="s">
        <v>77</v>
      </c>
      <c r="D172" t="s">
        <v>1044</v>
      </c>
      <c r="E172" s="40">
        <v>42895.387569444443</v>
      </c>
      <c r="F172" s="17">
        <v>42895.428368055553</v>
      </c>
      <c r="G172" t="s">
        <v>62</v>
      </c>
      <c r="H172" t="s">
        <v>62</v>
      </c>
      <c r="I172" t="s">
        <v>178</v>
      </c>
      <c r="J172" t="s">
        <v>198</v>
      </c>
      <c r="K172" t="s">
        <v>1045</v>
      </c>
      <c r="L172" s="23" t="s">
        <v>2252</v>
      </c>
      <c r="M172">
        <v>-1000</v>
      </c>
      <c r="N172">
        <v>-1000</v>
      </c>
      <c r="O172">
        <v>0</v>
      </c>
      <c r="P172">
        <v>0</v>
      </c>
      <c r="Q172">
        <v>-0.4</v>
      </c>
      <c r="R172">
        <v>0</v>
      </c>
      <c r="S172">
        <v>0</v>
      </c>
      <c r="T172" t="s">
        <v>86</v>
      </c>
      <c r="U172" t="s">
        <v>63</v>
      </c>
      <c r="V172">
        <v>0</v>
      </c>
      <c r="W172">
        <v>0</v>
      </c>
      <c r="X172">
        <v>0</v>
      </c>
      <c r="Y172" t="s">
        <v>292</v>
      </c>
      <c r="Z172">
        <f>VLOOKUP(L172,自助退!F:G,2,FALSE)</f>
        <v>1000</v>
      </c>
      <c r="AA172" t="str">
        <f t="shared" si="2"/>
        <v/>
      </c>
    </row>
    <row r="173" spans="1:27" hidden="1">
      <c r="A173" t="s">
        <v>957</v>
      </c>
      <c r="B173" t="s">
        <v>958</v>
      </c>
      <c r="C173" t="s">
        <v>77</v>
      </c>
      <c r="D173" t="s">
        <v>1027</v>
      </c>
      <c r="E173" s="40">
        <v>42895.30574074074</v>
      </c>
      <c r="F173" s="17">
        <v>42895.440787037034</v>
      </c>
      <c r="G173" t="s">
        <v>62</v>
      </c>
      <c r="H173" t="s">
        <v>62</v>
      </c>
      <c r="I173" t="s">
        <v>148</v>
      </c>
      <c r="J173" t="s">
        <v>158</v>
      </c>
      <c r="K173" t="s">
        <v>1028</v>
      </c>
      <c r="L173" s="23" t="s">
        <v>2254</v>
      </c>
      <c r="M173">
        <v>-321</v>
      </c>
      <c r="N173">
        <v>-321</v>
      </c>
      <c r="O173">
        <v>0</v>
      </c>
      <c r="P173">
        <v>0</v>
      </c>
      <c r="Q173">
        <v>0</v>
      </c>
      <c r="R173">
        <v>0</v>
      </c>
      <c r="S173">
        <v>0</v>
      </c>
      <c r="U173" t="s">
        <v>63</v>
      </c>
      <c r="V173">
        <v>0</v>
      </c>
      <c r="W173">
        <v>0</v>
      </c>
      <c r="X173">
        <v>0</v>
      </c>
      <c r="Y173" t="s">
        <v>1029</v>
      </c>
      <c r="Z173">
        <f>VLOOKUP(L173,自助退!F:G,2,FALSE)</f>
        <v>321</v>
      </c>
      <c r="AA173" t="str">
        <f t="shared" si="2"/>
        <v/>
      </c>
    </row>
    <row r="174" spans="1:27" hidden="1">
      <c r="A174" t="s">
        <v>963</v>
      </c>
      <c r="B174" t="s">
        <v>964</v>
      </c>
      <c r="C174" t="s">
        <v>77</v>
      </c>
      <c r="D174" t="s">
        <v>1034</v>
      </c>
      <c r="E174" s="40">
        <v>42895.320196759261</v>
      </c>
      <c r="F174" s="17">
        <v>42895.441990740743</v>
      </c>
      <c r="G174" t="s">
        <v>62</v>
      </c>
      <c r="H174" t="s">
        <v>62</v>
      </c>
      <c r="I174" t="s">
        <v>293</v>
      </c>
      <c r="J174" t="s">
        <v>226</v>
      </c>
      <c r="K174" t="s">
        <v>1035</v>
      </c>
      <c r="L174" s="23" t="s">
        <v>2256</v>
      </c>
      <c r="M174">
        <v>-115</v>
      </c>
      <c r="N174">
        <v>-115</v>
      </c>
      <c r="O174">
        <v>0</v>
      </c>
      <c r="P174">
        <v>0</v>
      </c>
      <c r="Q174">
        <v>0</v>
      </c>
      <c r="R174">
        <v>0</v>
      </c>
      <c r="S174">
        <v>0</v>
      </c>
      <c r="U174" t="s">
        <v>63</v>
      </c>
      <c r="V174">
        <v>0</v>
      </c>
      <c r="W174">
        <v>0</v>
      </c>
      <c r="X174">
        <v>0</v>
      </c>
      <c r="Y174" t="s">
        <v>292</v>
      </c>
      <c r="Z174">
        <f>VLOOKUP(L174,自助退!F:G,2,FALSE)</f>
        <v>115</v>
      </c>
      <c r="AA174" t="str">
        <f t="shared" si="2"/>
        <v/>
      </c>
    </row>
    <row r="175" spans="1:27" hidden="1">
      <c r="A175" t="s">
        <v>837</v>
      </c>
      <c r="B175" t="s">
        <v>838</v>
      </c>
      <c r="C175" t="s">
        <v>77</v>
      </c>
      <c r="D175" t="s">
        <v>839</v>
      </c>
      <c r="E175" s="40">
        <v>42894.419386574074</v>
      </c>
      <c r="F175" s="17">
        <v>42895.442407407405</v>
      </c>
      <c r="G175" t="s">
        <v>62</v>
      </c>
      <c r="H175" t="s">
        <v>62</v>
      </c>
      <c r="I175" t="s">
        <v>98</v>
      </c>
      <c r="J175" t="s">
        <v>141</v>
      </c>
      <c r="K175" t="s">
        <v>840</v>
      </c>
      <c r="L175" s="23" t="s">
        <v>2258</v>
      </c>
      <c r="M175">
        <v>-5000</v>
      </c>
      <c r="N175">
        <v>-5000</v>
      </c>
      <c r="O175">
        <v>0</v>
      </c>
      <c r="P175">
        <v>0</v>
      </c>
      <c r="Q175">
        <v>0</v>
      </c>
      <c r="R175">
        <v>0</v>
      </c>
      <c r="S175">
        <v>0</v>
      </c>
      <c r="U175" t="s">
        <v>63</v>
      </c>
      <c r="V175">
        <v>0</v>
      </c>
      <c r="W175">
        <v>0</v>
      </c>
      <c r="X175">
        <v>0</v>
      </c>
      <c r="Y175" t="s">
        <v>309</v>
      </c>
      <c r="Z175">
        <f>VLOOKUP(L175,自助退!F:G,2,FALSE)</f>
        <v>5000</v>
      </c>
      <c r="AA175" t="str">
        <f t="shared" si="2"/>
        <v/>
      </c>
    </row>
    <row r="176" spans="1:27" hidden="1">
      <c r="A176" t="s">
        <v>987</v>
      </c>
      <c r="B176" t="s">
        <v>988</v>
      </c>
      <c r="C176" t="s">
        <v>77</v>
      </c>
      <c r="D176" t="s">
        <v>1055</v>
      </c>
      <c r="E176" s="40">
        <v>42895.43818287037</v>
      </c>
      <c r="F176" s="17">
        <v>42895.463530092595</v>
      </c>
      <c r="G176" t="s">
        <v>62</v>
      </c>
      <c r="H176" t="s">
        <v>62</v>
      </c>
      <c r="I176" t="s">
        <v>227</v>
      </c>
      <c r="J176" t="s">
        <v>212</v>
      </c>
      <c r="K176" t="s">
        <v>1056</v>
      </c>
      <c r="L176" s="23" t="s">
        <v>2260</v>
      </c>
      <c r="M176">
        <v>-44</v>
      </c>
      <c r="N176">
        <v>-44</v>
      </c>
      <c r="O176">
        <v>0</v>
      </c>
      <c r="P176">
        <v>0</v>
      </c>
      <c r="Q176">
        <v>0</v>
      </c>
      <c r="R176">
        <v>0</v>
      </c>
      <c r="S176">
        <v>0</v>
      </c>
      <c r="U176" t="s">
        <v>63</v>
      </c>
      <c r="V176">
        <v>0</v>
      </c>
      <c r="W176">
        <v>0</v>
      </c>
      <c r="X176">
        <v>0</v>
      </c>
      <c r="Y176" t="s">
        <v>286</v>
      </c>
      <c r="Z176">
        <f>VLOOKUP(L176,自助退!F:G,2,FALSE)</f>
        <v>44</v>
      </c>
      <c r="AA176" t="str">
        <f t="shared" si="2"/>
        <v/>
      </c>
    </row>
    <row r="177" spans="1:27" hidden="1">
      <c r="A177" t="s">
        <v>464</v>
      </c>
      <c r="B177" t="s">
        <v>465</v>
      </c>
      <c r="C177" t="s">
        <v>77</v>
      </c>
      <c r="D177" t="s">
        <v>466</v>
      </c>
      <c r="E177" s="40">
        <v>42891.674467592595</v>
      </c>
      <c r="F177" s="17">
        <v>42895.464560185188</v>
      </c>
      <c r="G177" t="s">
        <v>62</v>
      </c>
      <c r="H177" t="s">
        <v>62</v>
      </c>
      <c r="I177" t="s">
        <v>142</v>
      </c>
      <c r="J177" t="s">
        <v>214</v>
      </c>
      <c r="K177" t="s">
        <v>463</v>
      </c>
      <c r="L177" s="23" t="s">
        <v>2262</v>
      </c>
      <c r="M177">
        <v>-4050</v>
      </c>
      <c r="N177">
        <v>-4050</v>
      </c>
      <c r="O177">
        <v>0</v>
      </c>
      <c r="P177">
        <v>0</v>
      </c>
      <c r="Q177">
        <v>0</v>
      </c>
      <c r="R177">
        <v>0</v>
      </c>
      <c r="S177">
        <v>0</v>
      </c>
      <c r="U177" t="s">
        <v>63</v>
      </c>
      <c r="V177">
        <v>0</v>
      </c>
      <c r="W177">
        <v>0</v>
      </c>
      <c r="X177">
        <v>0</v>
      </c>
      <c r="Y177" t="s">
        <v>309</v>
      </c>
      <c r="Z177">
        <f>VLOOKUP(L177,自助退!F:G,2,FALSE)</f>
        <v>4050</v>
      </c>
      <c r="AA177" t="str">
        <f t="shared" si="2"/>
        <v/>
      </c>
    </row>
    <row r="178" spans="1:27" hidden="1">
      <c r="A178" t="s">
        <v>552</v>
      </c>
      <c r="B178" t="s">
        <v>553</v>
      </c>
      <c r="C178" t="s">
        <v>77</v>
      </c>
      <c r="D178" t="s">
        <v>554</v>
      </c>
      <c r="E178" s="40">
        <v>42892.418495370373</v>
      </c>
      <c r="F178" s="17">
        <v>42895.470439814817</v>
      </c>
      <c r="G178" t="s">
        <v>62</v>
      </c>
      <c r="H178" t="s">
        <v>62</v>
      </c>
      <c r="I178" t="s">
        <v>190</v>
      </c>
      <c r="J178" t="s">
        <v>123</v>
      </c>
      <c r="K178" t="s">
        <v>555</v>
      </c>
      <c r="L178" s="23" t="s">
        <v>2264</v>
      </c>
      <c r="M178">
        <v>-164</v>
      </c>
      <c r="N178">
        <v>-164</v>
      </c>
      <c r="O178">
        <v>0</v>
      </c>
      <c r="P178">
        <v>0</v>
      </c>
      <c r="Q178">
        <v>0</v>
      </c>
      <c r="R178">
        <v>0</v>
      </c>
      <c r="S178">
        <v>0</v>
      </c>
      <c r="U178" t="s">
        <v>63</v>
      </c>
      <c r="V178">
        <v>0</v>
      </c>
      <c r="W178">
        <v>0</v>
      </c>
      <c r="X178">
        <v>0</v>
      </c>
      <c r="Y178" t="s">
        <v>283</v>
      </c>
      <c r="Z178">
        <f>VLOOKUP(L178,自助退!F:G,2,FALSE)</f>
        <v>164</v>
      </c>
      <c r="AA178" t="str">
        <f t="shared" si="2"/>
        <v/>
      </c>
    </row>
    <row r="179" spans="1:27" hidden="1">
      <c r="A179" t="s">
        <v>969</v>
      </c>
      <c r="B179" t="s">
        <v>970</v>
      </c>
      <c r="C179" t="s">
        <v>77</v>
      </c>
      <c r="D179" t="s">
        <v>1039</v>
      </c>
      <c r="E179" s="40">
        <v>42895.342314814814</v>
      </c>
      <c r="F179" s="17">
        <v>42895.483113425929</v>
      </c>
      <c r="G179" t="s">
        <v>62</v>
      </c>
      <c r="H179" t="s">
        <v>62</v>
      </c>
      <c r="I179" t="s">
        <v>210</v>
      </c>
      <c r="J179" t="s">
        <v>152</v>
      </c>
      <c r="K179" t="s">
        <v>1040</v>
      </c>
      <c r="L179" s="23" t="s">
        <v>2266</v>
      </c>
      <c r="M179">
        <v>-86</v>
      </c>
      <c r="N179">
        <v>-86</v>
      </c>
      <c r="O179">
        <v>0</v>
      </c>
      <c r="P179">
        <v>0</v>
      </c>
      <c r="Q179">
        <v>0</v>
      </c>
      <c r="R179">
        <v>0</v>
      </c>
      <c r="S179">
        <v>0</v>
      </c>
      <c r="U179" t="s">
        <v>63</v>
      </c>
      <c r="V179">
        <v>0</v>
      </c>
      <c r="W179">
        <v>0</v>
      </c>
      <c r="X179">
        <v>0</v>
      </c>
      <c r="Y179" t="s">
        <v>290</v>
      </c>
      <c r="Z179">
        <f>VLOOKUP(L179,自助退!F:G,2,FALSE)</f>
        <v>86</v>
      </c>
      <c r="AA179" t="str">
        <f t="shared" si="2"/>
        <v/>
      </c>
    </row>
    <row r="180" spans="1:27" hidden="1">
      <c r="A180" t="s">
        <v>578</v>
      </c>
      <c r="B180" t="s">
        <v>579</v>
      </c>
      <c r="C180" t="s">
        <v>77</v>
      </c>
      <c r="D180" t="s">
        <v>580</v>
      </c>
      <c r="E180" s="40">
        <v>42892.492523148147</v>
      </c>
      <c r="F180" s="17">
        <v>42895.486296296294</v>
      </c>
      <c r="G180" t="s">
        <v>62</v>
      </c>
      <c r="H180" t="s">
        <v>62</v>
      </c>
      <c r="I180" t="s">
        <v>146</v>
      </c>
      <c r="J180" t="s">
        <v>143</v>
      </c>
      <c r="K180" t="s">
        <v>581</v>
      </c>
      <c r="L180" s="23" t="s">
        <v>2268</v>
      </c>
      <c r="M180">
        <v>-2500</v>
      </c>
      <c r="N180">
        <v>-2500</v>
      </c>
      <c r="O180">
        <v>0</v>
      </c>
      <c r="P180">
        <v>0</v>
      </c>
      <c r="Q180">
        <v>0</v>
      </c>
      <c r="R180">
        <v>0</v>
      </c>
      <c r="S180">
        <v>0</v>
      </c>
      <c r="U180" t="s">
        <v>63</v>
      </c>
      <c r="V180">
        <v>0</v>
      </c>
      <c r="W180">
        <v>0</v>
      </c>
      <c r="X180">
        <v>0</v>
      </c>
      <c r="Y180" t="s">
        <v>309</v>
      </c>
      <c r="Z180">
        <f>VLOOKUP(L180,自助退!F:G,2,FALSE)</f>
        <v>2500</v>
      </c>
      <c r="AA180" t="str">
        <f t="shared" si="2"/>
        <v/>
      </c>
    </row>
    <row r="181" spans="1:27" hidden="1">
      <c r="A181" t="s">
        <v>985</v>
      </c>
      <c r="B181" t="s">
        <v>986</v>
      </c>
      <c r="C181" t="s">
        <v>77</v>
      </c>
      <c r="D181" t="s">
        <v>1053</v>
      </c>
      <c r="E181" s="40">
        <v>42895.435879629629</v>
      </c>
      <c r="F181" s="17">
        <v>42895.487442129626</v>
      </c>
      <c r="G181" t="s">
        <v>62</v>
      </c>
      <c r="H181" t="s">
        <v>62</v>
      </c>
      <c r="I181" t="s">
        <v>122</v>
      </c>
      <c r="J181" t="s">
        <v>123</v>
      </c>
      <c r="K181" t="s">
        <v>1054</v>
      </c>
      <c r="L181" s="23" t="s">
        <v>2270</v>
      </c>
      <c r="M181">
        <v>-55</v>
      </c>
      <c r="N181">
        <v>-55</v>
      </c>
      <c r="O181">
        <v>0</v>
      </c>
      <c r="P181">
        <v>0</v>
      </c>
      <c r="Q181">
        <v>0</v>
      </c>
      <c r="R181">
        <v>0</v>
      </c>
      <c r="S181">
        <v>0</v>
      </c>
      <c r="U181" t="s">
        <v>63</v>
      </c>
      <c r="V181">
        <v>0</v>
      </c>
      <c r="W181">
        <v>0</v>
      </c>
      <c r="X181">
        <v>0</v>
      </c>
      <c r="Y181" t="s">
        <v>300</v>
      </c>
      <c r="Z181">
        <f>VLOOKUP(L181,自助退!F:G,2,FALSE)</f>
        <v>55</v>
      </c>
      <c r="AA181" t="str">
        <f t="shared" si="2"/>
        <v/>
      </c>
    </row>
    <row r="182" spans="1:27" hidden="1">
      <c r="A182" t="s">
        <v>989</v>
      </c>
      <c r="B182" t="s">
        <v>990</v>
      </c>
      <c r="C182" t="s">
        <v>77</v>
      </c>
      <c r="D182" t="s">
        <v>1057</v>
      </c>
      <c r="E182" s="40">
        <v>42895.442499999997</v>
      </c>
      <c r="F182" s="17">
        <v>42895.48809027778</v>
      </c>
      <c r="G182" t="s">
        <v>62</v>
      </c>
      <c r="H182" t="s">
        <v>62</v>
      </c>
      <c r="I182" t="s">
        <v>106</v>
      </c>
      <c r="J182" t="s">
        <v>123</v>
      </c>
      <c r="K182" t="s">
        <v>1058</v>
      </c>
      <c r="L182" s="23" t="s">
        <v>2272</v>
      </c>
      <c r="M182">
        <v>-255</v>
      </c>
      <c r="N182">
        <v>-255</v>
      </c>
      <c r="O182">
        <v>0</v>
      </c>
      <c r="P182">
        <v>0</v>
      </c>
      <c r="Q182">
        <v>0</v>
      </c>
      <c r="R182">
        <v>0</v>
      </c>
      <c r="S182">
        <v>0</v>
      </c>
      <c r="U182" t="s">
        <v>63</v>
      </c>
      <c r="V182">
        <v>0</v>
      </c>
      <c r="W182">
        <v>0</v>
      </c>
      <c r="X182">
        <v>0</v>
      </c>
      <c r="Y182" t="s">
        <v>300</v>
      </c>
      <c r="Z182">
        <f>VLOOKUP(L182,自助退!F:G,2,FALSE)</f>
        <v>255</v>
      </c>
      <c r="AA182" t="str">
        <f t="shared" si="2"/>
        <v/>
      </c>
    </row>
    <row r="183" spans="1:27" hidden="1">
      <c r="A183" t="s">
        <v>260</v>
      </c>
      <c r="B183" t="s">
        <v>261</v>
      </c>
      <c r="C183" t="s">
        <v>77</v>
      </c>
      <c r="D183" t="s">
        <v>262</v>
      </c>
      <c r="E183" s="40">
        <v>42890.849212962959</v>
      </c>
      <c r="F183" s="17">
        <v>42895.500601851854</v>
      </c>
      <c r="G183" t="s">
        <v>62</v>
      </c>
      <c r="H183" t="s">
        <v>62</v>
      </c>
      <c r="I183" t="s">
        <v>132</v>
      </c>
      <c r="J183" t="s">
        <v>170</v>
      </c>
      <c r="K183" t="s">
        <v>263</v>
      </c>
      <c r="L183" s="23" t="s">
        <v>2274</v>
      </c>
      <c r="M183">
        <v>-79</v>
      </c>
      <c r="N183">
        <v>-79</v>
      </c>
      <c r="O183">
        <v>0</v>
      </c>
      <c r="P183">
        <v>0</v>
      </c>
      <c r="Q183">
        <v>0</v>
      </c>
      <c r="R183">
        <v>0</v>
      </c>
      <c r="S183">
        <v>0</v>
      </c>
      <c r="U183" t="s">
        <v>63</v>
      </c>
      <c r="V183">
        <v>0</v>
      </c>
      <c r="W183">
        <v>0</v>
      </c>
      <c r="X183">
        <v>0</v>
      </c>
      <c r="Y183" t="s">
        <v>168</v>
      </c>
      <c r="Z183">
        <f>VLOOKUP(L183,自助退!F:G,2,FALSE)</f>
        <v>79</v>
      </c>
      <c r="AA183" t="str">
        <f t="shared" si="2"/>
        <v/>
      </c>
    </row>
    <row r="184" spans="1:27" hidden="1">
      <c r="A184" t="s">
        <v>683</v>
      </c>
      <c r="B184" t="s">
        <v>684</v>
      </c>
      <c r="C184" t="s">
        <v>77</v>
      </c>
      <c r="D184" t="s">
        <v>685</v>
      </c>
      <c r="E184" s="40">
        <v>42893.496145833335</v>
      </c>
      <c r="F184" s="17">
        <v>42895.520474537036</v>
      </c>
      <c r="G184" t="s">
        <v>62</v>
      </c>
      <c r="H184" t="s">
        <v>62</v>
      </c>
      <c r="I184" t="s">
        <v>124</v>
      </c>
      <c r="J184" t="s">
        <v>341</v>
      </c>
      <c r="K184" t="s">
        <v>686</v>
      </c>
      <c r="L184" s="23" t="s">
        <v>2276</v>
      </c>
      <c r="M184">
        <v>-100</v>
      </c>
      <c r="N184">
        <v>-100</v>
      </c>
      <c r="O184">
        <v>0</v>
      </c>
      <c r="P184">
        <v>0</v>
      </c>
      <c r="Q184">
        <v>0</v>
      </c>
      <c r="R184">
        <v>0</v>
      </c>
      <c r="S184">
        <v>0</v>
      </c>
      <c r="U184" t="s">
        <v>63</v>
      </c>
      <c r="V184">
        <v>0</v>
      </c>
      <c r="W184">
        <v>0</v>
      </c>
      <c r="X184">
        <v>0</v>
      </c>
      <c r="Y184" t="s">
        <v>283</v>
      </c>
      <c r="Z184">
        <f>VLOOKUP(L184,自助退!F:G,2,FALSE)</f>
        <v>100</v>
      </c>
      <c r="AA184" t="str">
        <f t="shared" si="2"/>
        <v/>
      </c>
    </row>
    <row r="185" spans="1:27" hidden="1">
      <c r="A185" t="s">
        <v>868</v>
      </c>
      <c r="B185" t="s">
        <v>869</v>
      </c>
      <c r="C185" t="s">
        <v>77</v>
      </c>
      <c r="D185" t="s">
        <v>870</v>
      </c>
      <c r="E185" s="40">
        <v>42894.52721064815</v>
      </c>
      <c r="F185" s="17">
        <v>42895.56181712963</v>
      </c>
      <c r="G185" t="s">
        <v>62</v>
      </c>
      <c r="H185" t="s">
        <v>62</v>
      </c>
      <c r="I185" t="s">
        <v>124</v>
      </c>
      <c r="J185" t="s">
        <v>147</v>
      </c>
      <c r="K185" t="s">
        <v>735</v>
      </c>
      <c r="L185" s="23" t="s">
        <v>2278</v>
      </c>
      <c r="M185">
        <v>-295</v>
      </c>
      <c r="N185">
        <v>-295</v>
      </c>
      <c r="O185">
        <v>0</v>
      </c>
      <c r="P185">
        <v>0</v>
      </c>
      <c r="Q185">
        <v>0</v>
      </c>
      <c r="R185">
        <v>0</v>
      </c>
      <c r="S185">
        <v>0</v>
      </c>
      <c r="U185" t="s">
        <v>63</v>
      </c>
      <c r="V185">
        <v>0</v>
      </c>
      <c r="W185">
        <v>0</v>
      </c>
      <c r="X185">
        <v>0</v>
      </c>
      <c r="Y185" t="s">
        <v>285</v>
      </c>
      <c r="Z185">
        <f>VLOOKUP(L185,自助退!F:G,2,FALSE)</f>
        <v>295</v>
      </c>
      <c r="AA185" t="str">
        <f t="shared" si="2"/>
        <v/>
      </c>
    </row>
    <row r="186" spans="1:27" hidden="1">
      <c r="A186" t="s">
        <v>865</v>
      </c>
      <c r="B186" t="s">
        <v>866</v>
      </c>
      <c r="C186" t="s">
        <v>77</v>
      </c>
      <c r="D186" t="s">
        <v>867</v>
      </c>
      <c r="E186" s="40">
        <v>42894.526574074072</v>
      </c>
      <c r="F186" s="17">
        <v>42895.562569444446</v>
      </c>
      <c r="G186" t="s">
        <v>62</v>
      </c>
      <c r="H186" t="s">
        <v>62</v>
      </c>
      <c r="I186" t="s">
        <v>124</v>
      </c>
      <c r="J186" t="s">
        <v>147</v>
      </c>
      <c r="K186" t="s">
        <v>735</v>
      </c>
      <c r="L186" s="23" t="s">
        <v>2280</v>
      </c>
      <c r="M186">
        <v>-164</v>
      </c>
      <c r="N186">
        <v>-164</v>
      </c>
      <c r="O186">
        <v>0</v>
      </c>
      <c r="P186">
        <v>0</v>
      </c>
      <c r="Q186">
        <v>0</v>
      </c>
      <c r="R186">
        <v>0</v>
      </c>
      <c r="S186">
        <v>0</v>
      </c>
      <c r="U186" t="s">
        <v>63</v>
      </c>
      <c r="V186">
        <v>0</v>
      </c>
      <c r="W186">
        <v>0</v>
      </c>
      <c r="X186">
        <v>0</v>
      </c>
      <c r="Y186" t="s">
        <v>340</v>
      </c>
      <c r="Z186">
        <f>VLOOKUP(L186,自助退!F:G,2,FALSE)</f>
        <v>164</v>
      </c>
      <c r="AA186" t="str">
        <f t="shared" si="2"/>
        <v/>
      </c>
    </row>
    <row r="187" spans="1:27" hidden="1">
      <c r="A187" t="s">
        <v>993</v>
      </c>
      <c r="B187" t="s">
        <v>994</v>
      </c>
      <c r="C187" t="s">
        <v>77</v>
      </c>
      <c r="D187" t="s">
        <v>1061</v>
      </c>
      <c r="E187" s="40">
        <v>42895.594085648147</v>
      </c>
      <c r="F187" s="17">
        <v>42895.602662037039</v>
      </c>
      <c r="G187" t="s">
        <v>62</v>
      </c>
      <c r="H187" t="s">
        <v>62</v>
      </c>
      <c r="I187" t="s">
        <v>151</v>
      </c>
      <c r="J187" t="s">
        <v>230</v>
      </c>
      <c r="K187" t="s">
        <v>1062</v>
      </c>
      <c r="L187" s="23" t="s">
        <v>2282</v>
      </c>
      <c r="M187">
        <v>-60</v>
      </c>
      <c r="N187">
        <v>-60</v>
      </c>
      <c r="O187">
        <v>0</v>
      </c>
      <c r="P187">
        <v>0</v>
      </c>
      <c r="Q187">
        <v>0</v>
      </c>
      <c r="R187">
        <v>0</v>
      </c>
      <c r="S187">
        <v>0</v>
      </c>
      <c r="U187" t="s">
        <v>63</v>
      </c>
      <c r="V187">
        <v>0</v>
      </c>
      <c r="W187">
        <v>0</v>
      </c>
      <c r="X187">
        <v>0</v>
      </c>
      <c r="Y187" t="s">
        <v>300</v>
      </c>
      <c r="Z187">
        <f>VLOOKUP(L187,自助退!F:G,2,FALSE)</f>
        <v>60</v>
      </c>
      <c r="AA187" t="str">
        <f t="shared" si="2"/>
        <v/>
      </c>
    </row>
    <row r="188" spans="1:27" hidden="1">
      <c r="A188" t="s">
        <v>997</v>
      </c>
      <c r="B188" t="s">
        <v>998</v>
      </c>
      <c r="C188" t="s">
        <v>77</v>
      </c>
      <c r="D188" t="s">
        <v>1065</v>
      </c>
      <c r="E188" s="40">
        <v>42895.601736111108</v>
      </c>
      <c r="F188" s="17">
        <v>42895.607881944445</v>
      </c>
      <c r="G188" t="s">
        <v>62</v>
      </c>
      <c r="H188" t="s">
        <v>62</v>
      </c>
      <c r="I188" t="s">
        <v>190</v>
      </c>
      <c r="J188" t="s">
        <v>112</v>
      </c>
      <c r="K188" t="s">
        <v>1066</v>
      </c>
      <c r="L188" s="23" t="s">
        <v>2284</v>
      </c>
      <c r="M188">
        <v>-27</v>
      </c>
      <c r="N188">
        <v>-27</v>
      </c>
      <c r="O188">
        <v>0</v>
      </c>
      <c r="P188">
        <v>0</v>
      </c>
      <c r="Q188">
        <v>0</v>
      </c>
      <c r="R188">
        <v>0</v>
      </c>
      <c r="S188">
        <v>0</v>
      </c>
      <c r="U188" t="s">
        <v>63</v>
      </c>
      <c r="V188">
        <v>0</v>
      </c>
      <c r="W188">
        <v>0</v>
      </c>
      <c r="X188">
        <v>0</v>
      </c>
      <c r="Y188" t="s">
        <v>1067</v>
      </c>
      <c r="Z188">
        <f>VLOOKUP(L188,自助退!F:G,2,FALSE)</f>
        <v>27</v>
      </c>
      <c r="AA188" t="str">
        <f t="shared" si="2"/>
        <v/>
      </c>
    </row>
    <row r="189" spans="1:27" hidden="1">
      <c r="A189" t="s">
        <v>991</v>
      </c>
      <c r="B189" t="s">
        <v>992</v>
      </c>
      <c r="C189" t="s">
        <v>77</v>
      </c>
      <c r="D189" t="s">
        <v>1059</v>
      </c>
      <c r="E189" s="40">
        <v>42895.454143518517</v>
      </c>
      <c r="F189" s="17">
        <v>42895.636331018519</v>
      </c>
      <c r="G189" t="s">
        <v>62</v>
      </c>
      <c r="H189" t="s">
        <v>62</v>
      </c>
      <c r="I189" t="s">
        <v>144</v>
      </c>
      <c r="J189" t="s">
        <v>165</v>
      </c>
      <c r="K189" t="s">
        <v>1060</v>
      </c>
      <c r="L189" s="23" t="s">
        <v>2286</v>
      </c>
      <c r="M189">
        <v>-101</v>
      </c>
      <c r="N189">
        <v>-101</v>
      </c>
      <c r="O189">
        <v>0</v>
      </c>
      <c r="P189">
        <v>0</v>
      </c>
      <c r="Q189">
        <v>0</v>
      </c>
      <c r="R189">
        <v>0</v>
      </c>
      <c r="S189">
        <v>0</v>
      </c>
      <c r="U189" t="s">
        <v>63</v>
      </c>
      <c r="V189">
        <v>0</v>
      </c>
      <c r="W189">
        <v>0</v>
      </c>
      <c r="X189">
        <v>0</v>
      </c>
      <c r="Y189" t="s">
        <v>283</v>
      </c>
      <c r="Z189">
        <f>VLOOKUP(L189,自助退!F:G,2,FALSE)</f>
        <v>101</v>
      </c>
      <c r="AA189" t="str">
        <f t="shared" si="2"/>
        <v/>
      </c>
    </row>
    <row r="190" spans="1:27" hidden="1">
      <c r="A190" t="s">
        <v>940</v>
      </c>
      <c r="B190" t="s">
        <v>941</v>
      </c>
      <c r="C190" t="s">
        <v>77</v>
      </c>
      <c r="D190" t="s">
        <v>942</v>
      </c>
      <c r="E190" s="40">
        <v>42894.733194444445</v>
      </c>
      <c r="F190" s="17">
        <v>42895.636469907404</v>
      </c>
      <c r="G190" t="s">
        <v>62</v>
      </c>
      <c r="H190" t="s">
        <v>62</v>
      </c>
      <c r="I190" t="s">
        <v>140</v>
      </c>
      <c r="J190" t="s">
        <v>198</v>
      </c>
      <c r="K190" t="s">
        <v>935</v>
      </c>
      <c r="L190" s="23" t="s">
        <v>2288</v>
      </c>
      <c r="M190">
        <v>-540</v>
      </c>
      <c r="N190">
        <v>-540</v>
      </c>
      <c r="O190">
        <v>0</v>
      </c>
      <c r="P190">
        <v>0</v>
      </c>
      <c r="Q190">
        <v>0</v>
      </c>
      <c r="R190">
        <v>0</v>
      </c>
      <c r="S190">
        <v>0</v>
      </c>
      <c r="U190" t="s">
        <v>63</v>
      </c>
      <c r="V190">
        <v>0</v>
      </c>
      <c r="W190">
        <v>0</v>
      </c>
      <c r="X190">
        <v>0</v>
      </c>
      <c r="Y190" t="s">
        <v>292</v>
      </c>
      <c r="Z190">
        <f>VLOOKUP(L190,自助退!F:G,2,FALSE)</f>
        <v>540</v>
      </c>
      <c r="AA190" t="str">
        <f t="shared" si="2"/>
        <v/>
      </c>
    </row>
    <row r="191" spans="1:27" hidden="1">
      <c r="A191" t="s">
        <v>932</v>
      </c>
      <c r="B191" t="s">
        <v>933</v>
      </c>
      <c r="C191" t="s">
        <v>77</v>
      </c>
      <c r="D191" t="s">
        <v>934</v>
      </c>
      <c r="E191" s="40">
        <v>42894.732268518521</v>
      </c>
      <c r="F191" s="17">
        <v>42895.636840277781</v>
      </c>
      <c r="G191" t="s">
        <v>62</v>
      </c>
      <c r="H191" t="s">
        <v>62</v>
      </c>
      <c r="I191" t="s">
        <v>140</v>
      </c>
      <c r="J191" t="s">
        <v>198</v>
      </c>
      <c r="K191" t="s">
        <v>935</v>
      </c>
      <c r="L191" s="23" t="s">
        <v>2290</v>
      </c>
      <c r="M191">
        <v>-31</v>
      </c>
      <c r="N191">
        <v>-31</v>
      </c>
      <c r="O191">
        <v>0</v>
      </c>
      <c r="P191">
        <v>0</v>
      </c>
      <c r="Q191">
        <v>0</v>
      </c>
      <c r="R191">
        <v>0</v>
      </c>
      <c r="S191">
        <v>0</v>
      </c>
      <c r="U191" t="s">
        <v>63</v>
      </c>
      <c r="V191">
        <v>0</v>
      </c>
      <c r="W191">
        <v>0</v>
      </c>
      <c r="X191">
        <v>0</v>
      </c>
      <c r="Y191" t="s">
        <v>283</v>
      </c>
      <c r="Z191">
        <f>VLOOKUP(L191,自助退!F:G,2,FALSE)</f>
        <v>31</v>
      </c>
      <c r="AA191" t="str">
        <f t="shared" si="2"/>
        <v/>
      </c>
    </row>
    <row r="192" spans="1:27" hidden="1">
      <c r="A192" t="s">
        <v>995</v>
      </c>
      <c r="B192" t="s">
        <v>996</v>
      </c>
      <c r="C192" t="s">
        <v>77</v>
      </c>
      <c r="D192" t="s">
        <v>1063</v>
      </c>
      <c r="E192" s="40">
        <v>42895.596944444442</v>
      </c>
      <c r="F192" s="17">
        <v>42895.636956018519</v>
      </c>
      <c r="G192" t="s">
        <v>62</v>
      </c>
      <c r="H192" t="s">
        <v>62</v>
      </c>
      <c r="I192" t="s">
        <v>368</v>
      </c>
      <c r="J192" t="s">
        <v>219</v>
      </c>
      <c r="K192" t="s">
        <v>1064</v>
      </c>
      <c r="L192" s="23" t="s">
        <v>2292</v>
      </c>
      <c r="M192">
        <v>-50</v>
      </c>
      <c r="N192">
        <v>-50</v>
      </c>
      <c r="O192">
        <v>0</v>
      </c>
      <c r="P192">
        <v>0</v>
      </c>
      <c r="Q192">
        <v>0</v>
      </c>
      <c r="R192">
        <v>0</v>
      </c>
      <c r="S192">
        <v>0</v>
      </c>
      <c r="U192" t="s">
        <v>63</v>
      </c>
      <c r="V192">
        <v>0</v>
      </c>
      <c r="W192">
        <v>0</v>
      </c>
      <c r="X192">
        <v>0</v>
      </c>
      <c r="Y192" t="s">
        <v>286</v>
      </c>
      <c r="Z192">
        <f>VLOOKUP(L192,自助退!F:G,2,FALSE)</f>
        <v>50</v>
      </c>
      <c r="AA192" t="str">
        <f t="shared" si="2"/>
        <v/>
      </c>
    </row>
    <row r="193" spans="1:27" hidden="1">
      <c r="A193" t="s">
        <v>1001</v>
      </c>
      <c r="B193" t="s">
        <v>1002</v>
      </c>
      <c r="C193" t="s">
        <v>77</v>
      </c>
      <c r="D193" t="s">
        <v>1071</v>
      </c>
      <c r="E193" s="40">
        <v>42895.64</v>
      </c>
      <c r="F193" s="17">
        <v>42895.646273148152</v>
      </c>
      <c r="G193" t="s">
        <v>62</v>
      </c>
      <c r="H193" t="s">
        <v>62</v>
      </c>
      <c r="I193" t="s">
        <v>194</v>
      </c>
      <c r="J193" t="s">
        <v>302</v>
      </c>
      <c r="K193" t="s">
        <v>1072</v>
      </c>
      <c r="L193" s="23" t="s">
        <v>2294</v>
      </c>
      <c r="M193">
        <v>-250</v>
      </c>
      <c r="N193">
        <v>-250</v>
      </c>
      <c r="O193">
        <v>0</v>
      </c>
      <c r="P193">
        <v>0</v>
      </c>
      <c r="Q193">
        <v>-1.32</v>
      </c>
      <c r="R193">
        <v>0</v>
      </c>
      <c r="S193">
        <v>0</v>
      </c>
      <c r="T193" t="s">
        <v>86</v>
      </c>
      <c r="U193" t="s">
        <v>63</v>
      </c>
      <c r="V193">
        <v>0</v>
      </c>
      <c r="W193">
        <v>0</v>
      </c>
      <c r="X193">
        <v>0</v>
      </c>
      <c r="Y193" t="s">
        <v>344</v>
      </c>
      <c r="Z193">
        <f>VLOOKUP(L193,自助退!F:G,2,FALSE)</f>
        <v>250</v>
      </c>
      <c r="AA193" t="str">
        <f t="shared" si="2"/>
        <v/>
      </c>
    </row>
    <row r="194" spans="1:27" hidden="1">
      <c r="A194" t="s">
        <v>171</v>
      </c>
      <c r="B194" t="s">
        <v>172</v>
      </c>
      <c r="C194" t="s">
        <v>77</v>
      </c>
      <c r="D194" t="s">
        <v>173</v>
      </c>
      <c r="E194" s="40">
        <v>42889.410115740742</v>
      </c>
      <c r="F194" s="17">
        <v>42895.654050925928</v>
      </c>
      <c r="G194" t="s">
        <v>62</v>
      </c>
      <c r="H194" t="s">
        <v>62</v>
      </c>
      <c r="I194" t="s">
        <v>160</v>
      </c>
      <c r="J194" t="s">
        <v>170</v>
      </c>
      <c r="K194" t="s">
        <v>174</v>
      </c>
      <c r="L194" s="23" t="s">
        <v>2296</v>
      </c>
      <c r="M194">
        <v>-14</v>
      </c>
      <c r="N194">
        <v>-14</v>
      </c>
      <c r="O194">
        <v>0</v>
      </c>
      <c r="P194">
        <v>0</v>
      </c>
      <c r="Q194">
        <v>0</v>
      </c>
      <c r="R194">
        <v>0</v>
      </c>
      <c r="S194">
        <v>0</v>
      </c>
      <c r="U194" t="s">
        <v>63</v>
      </c>
      <c r="V194">
        <v>0</v>
      </c>
      <c r="W194">
        <v>0</v>
      </c>
      <c r="X194">
        <v>0</v>
      </c>
      <c r="Y194" t="s">
        <v>102</v>
      </c>
      <c r="Z194">
        <f>VLOOKUP(L194,自助退!F:G,2,FALSE)</f>
        <v>14</v>
      </c>
      <c r="AA194" t="str">
        <f t="shared" si="2"/>
        <v/>
      </c>
    </row>
    <row r="195" spans="1:27" hidden="1">
      <c r="A195" t="s">
        <v>967</v>
      </c>
      <c r="B195" t="s">
        <v>968</v>
      </c>
      <c r="C195" t="s">
        <v>77</v>
      </c>
      <c r="D195" t="s">
        <v>1038</v>
      </c>
      <c r="E195" s="40">
        <v>42895.339467592596</v>
      </c>
      <c r="F195" s="17">
        <v>42895.654618055552</v>
      </c>
      <c r="G195" t="s">
        <v>62</v>
      </c>
      <c r="H195" t="s">
        <v>62</v>
      </c>
      <c r="I195" t="s">
        <v>187</v>
      </c>
      <c r="J195" t="s">
        <v>188</v>
      </c>
      <c r="K195" t="s">
        <v>88</v>
      </c>
      <c r="L195" s="23" t="s">
        <v>2298</v>
      </c>
      <c r="M195">
        <v>-200</v>
      </c>
      <c r="N195">
        <v>-200</v>
      </c>
      <c r="O195">
        <v>0</v>
      </c>
      <c r="P195">
        <v>0</v>
      </c>
      <c r="Q195">
        <v>0</v>
      </c>
      <c r="R195">
        <v>0</v>
      </c>
      <c r="S195">
        <v>0</v>
      </c>
      <c r="U195" t="s">
        <v>63</v>
      </c>
      <c r="V195">
        <v>0</v>
      </c>
      <c r="W195">
        <v>0</v>
      </c>
      <c r="X195">
        <v>0</v>
      </c>
      <c r="Y195" t="s">
        <v>283</v>
      </c>
      <c r="Z195">
        <f>VLOOKUP(L195,自助退!F:G,2,FALSE)</f>
        <v>200</v>
      </c>
      <c r="AA195" t="str">
        <f t="shared" ref="AA195:AA250" si="3">IF(Z195=M195*-1,"",1)</f>
        <v/>
      </c>
    </row>
    <row r="196" spans="1:27" hidden="1">
      <c r="A196" t="s">
        <v>981</v>
      </c>
      <c r="B196" t="s">
        <v>982</v>
      </c>
      <c r="C196" t="s">
        <v>77</v>
      </c>
      <c r="D196" t="s">
        <v>1052</v>
      </c>
      <c r="E196" s="40">
        <v>42895.429456018515</v>
      </c>
      <c r="F196" s="17">
        <v>42895.67050925926</v>
      </c>
      <c r="G196" t="s">
        <v>62</v>
      </c>
      <c r="H196" t="s">
        <v>62</v>
      </c>
      <c r="I196" t="s">
        <v>229</v>
      </c>
      <c r="J196" t="s">
        <v>203</v>
      </c>
      <c r="K196" t="s">
        <v>1041</v>
      </c>
      <c r="L196" s="23" t="s">
        <v>2300</v>
      </c>
      <c r="M196">
        <v>-412</v>
      </c>
      <c r="N196">
        <v>-412</v>
      </c>
      <c r="O196">
        <v>0</v>
      </c>
      <c r="P196">
        <v>0</v>
      </c>
      <c r="Q196">
        <v>0</v>
      </c>
      <c r="R196">
        <v>0</v>
      </c>
      <c r="S196">
        <v>0</v>
      </c>
      <c r="U196" t="s">
        <v>63</v>
      </c>
      <c r="V196">
        <v>0</v>
      </c>
      <c r="W196">
        <v>0</v>
      </c>
      <c r="X196">
        <v>0</v>
      </c>
      <c r="Y196" t="s">
        <v>285</v>
      </c>
      <c r="Z196">
        <f>VLOOKUP(L196,自助退!F:G,2,FALSE)</f>
        <v>412</v>
      </c>
      <c r="AA196" t="str">
        <f t="shared" si="3"/>
        <v/>
      </c>
    </row>
    <row r="197" spans="1:27" hidden="1">
      <c r="A197" t="s">
        <v>971</v>
      </c>
      <c r="B197" t="s">
        <v>972</v>
      </c>
      <c r="C197" t="s">
        <v>77</v>
      </c>
      <c r="D197" t="s">
        <v>1042</v>
      </c>
      <c r="E197" s="40">
        <v>42895.3750462963</v>
      </c>
      <c r="F197" s="17">
        <v>42895.67931712963</v>
      </c>
      <c r="G197" t="s">
        <v>62</v>
      </c>
      <c r="H197" t="s">
        <v>62</v>
      </c>
      <c r="I197" t="s">
        <v>160</v>
      </c>
      <c r="J197" t="s">
        <v>152</v>
      </c>
      <c r="K197" t="s">
        <v>1043</v>
      </c>
      <c r="L197" s="23" t="s">
        <v>2302</v>
      </c>
      <c r="M197">
        <v>-126</v>
      </c>
      <c r="N197">
        <v>-126</v>
      </c>
      <c r="O197">
        <v>0</v>
      </c>
      <c r="P197">
        <v>0</v>
      </c>
      <c r="Q197">
        <v>0</v>
      </c>
      <c r="R197">
        <v>0</v>
      </c>
      <c r="S197">
        <v>0</v>
      </c>
      <c r="U197" t="s">
        <v>63</v>
      </c>
      <c r="V197">
        <v>0</v>
      </c>
      <c r="W197">
        <v>0</v>
      </c>
      <c r="X197">
        <v>0</v>
      </c>
      <c r="Y197" t="s">
        <v>285</v>
      </c>
      <c r="Z197">
        <f>VLOOKUP(L197,自助退!F:G,2,FALSE)</f>
        <v>126</v>
      </c>
      <c r="AA197" t="str">
        <f t="shared" si="3"/>
        <v/>
      </c>
    </row>
    <row r="198" spans="1:27" hidden="1">
      <c r="A198" t="s">
        <v>316</v>
      </c>
      <c r="B198" t="s">
        <v>317</v>
      </c>
      <c r="C198" t="s">
        <v>77</v>
      </c>
      <c r="D198" t="s">
        <v>318</v>
      </c>
      <c r="E198" s="40">
        <v>42891.374722222223</v>
      </c>
      <c r="F198" s="17">
        <v>42895.686342592591</v>
      </c>
      <c r="G198" t="s">
        <v>62</v>
      </c>
      <c r="H198" t="s">
        <v>62</v>
      </c>
      <c r="I198" t="s">
        <v>115</v>
      </c>
      <c r="J198" t="s">
        <v>104</v>
      </c>
      <c r="K198" t="s">
        <v>315</v>
      </c>
      <c r="L198" s="23" t="s">
        <v>2304</v>
      </c>
      <c r="M198">
        <v>-92</v>
      </c>
      <c r="N198">
        <v>-92</v>
      </c>
      <c r="O198">
        <v>0</v>
      </c>
      <c r="P198">
        <v>0</v>
      </c>
      <c r="Q198">
        <v>0</v>
      </c>
      <c r="R198">
        <v>0</v>
      </c>
      <c r="S198">
        <v>0</v>
      </c>
      <c r="U198" t="s">
        <v>63</v>
      </c>
      <c r="V198">
        <v>0</v>
      </c>
      <c r="W198">
        <v>0</v>
      </c>
      <c r="X198">
        <v>0</v>
      </c>
      <c r="Y198" t="s">
        <v>283</v>
      </c>
      <c r="Z198">
        <f>VLOOKUP(L198,自助退!F:G,2,FALSE)</f>
        <v>92</v>
      </c>
      <c r="AA198" t="str">
        <f t="shared" si="3"/>
        <v/>
      </c>
    </row>
    <row r="199" spans="1:27" hidden="1">
      <c r="A199" t="s">
        <v>1007</v>
      </c>
      <c r="B199" t="s">
        <v>1008</v>
      </c>
      <c r="C199" t="s">
        <v>77</v>
      </c>
      <c r="D199" t="s">
        <v>1075</v>
      </c>
      <c r="E199" s="40">
        <v>42895.664490740739</v>
      </c>
      <c r="F199" s="17">
        <v>42895.688113425924</v>
      </c>
      <c r="G199" t="s">
        <v>62</v>
      </c>
      <c r="H199" t="s">
        <v>62</v>
      </c>
      <c r="I199" t="s">
        <v>120</v>
      </c>
      <c r="J199" t="s">
        <v>226</v>
      </c>
      <c r="K199" t="s">
        <v>1076</v>
      </c>
      <c r="L199" s="23" t="s">
        <v>2306</v>
      </c>
      <c r="M199">
        <v>-20</v>
      </c>
      <c r="N199">
        <v>-20</v>
      </c>
      <c r="O199">
        <v>0</v>
      </c>
      <c r="P199">
        <v>0</v>
      </c>
      <c r="Q199">
        <v>-0.48</v>
      </c>
      <c r="R199">
        <v>0</v>
      </c>
      <c r="S199">
        <v>0</v>
      </c>
      <c r="T199" t="s">
        <v>86</v>
      </c>
      <c r="U199" t="s">
        <v>63</v>
      </c>
      <c r="V199">
        <v>0</v>
      </c>
      <c r="W199">
        <v>0</v>
      </c>
      <c r="X199">
        <v>0</v>
      </c>
      <c r="Y199" t="s">
        <v>282</v>
      </c>
      <c r="Z199">
        <f>VLOOKUP(L199,自助退!F:G,2,FALSE)</f>
        <v>20</v>
      </c>
      <c r="AA199" t="str">
        <f t="shared" si="3"/>
        <v/>
      </c>
    </row>
    <row r="200" spans="1:27" hidden="1">
      <c r="A200" t="s">
        <v>1011</v>
      </c>
      <c r="B200" t="s">
        <v>1012</v>
      </c>
      <c r="C200" t="s">
        <v>77</v>
      </c>
      <c r="D200" t="s">
        <v>1079</v>
      </c>
      <c r="E200" s="40">
        <v>42895.684687499997</v>
      </c>
      <c r="F200" s="17">
        <v>42895.691342592596</v>
      </c>
      <c r="G200" t="s">
        <v>62</v>
      </c>
      <c r="H200" t="s">
        <v>62</v>
      </c>
      <c r="I200" t="s">
        <v>120</v>
      </c>
      <c r="J200" t="s">
        <v>139</v>
      </c>
      <c r="K200" t="s">
        <v>1080</v>
      </c>
      <c r="L200" s="23" t="s">
        <v>2308</v>
      </c>
      <c r="M200">
        <v>-2</v>
      </c>
      <c r="N200">
        <v>-2</v>
      </c>
      <c r="O200">
        <v>0</v>
      </c>
      <c r="P200">
        <v>0</v>
      </c>
      <c r="Q200">
        <v>0</v>
      </c>
      <c r="R200">
        <v>0</v>
      </c>
      <c r="S200">
        <v>0</v>
      </c>
      <c r="U200" t="s">
        <v>63</v>
      </c>
      <c r="V200">
        <v>0</v>
      </c>
      <c r="W200">
        <v>0</v>
      </c>
      <c r="X200">
        <v>0</v>
      </c>
      <c r="Y200" t="s">
        <v>323</v>
      </c>
      <c r="Z200">
        <f>VLOOKUP(L200,自助退!F:G,2,FALSE)</f>
        <v>2</v>
      </c>
      <c r="AA200" t="str">
        <f t="shared" si="3"/>
        <v/>
      </c>
    </row>
    <row r="201" spans="1:27" hidden="1">
      <c r="A201" t="s">
        <v>1009</v>
      </c>
      <c r="B201" t="s">
        <v>1010</v>
      </c>
      <c r="C201" t="s">
        <v>77</v>
      </c>
      <c r="D201" t="s">
        <v>1077</v>
      </c>
      <c r="E201" s="40">
        <v>42895.682164351849</v>
      </c>
      <c r="F201" s="17">
        <v>42895.692627314813</v>
      </c>
      <c r="G201" t="s">
        <v>62</v>
      </c>
      <c r="H201" t="s">
        <v>62</v>
      </c>
      <c r="I201" t="s">
        <v>162</v>
      </c>
      <c r="J201" t="s">
        <v>860</v>
      </c>
      <c r="K201" t="s">
        <v>1078</v>
      </c>
      <c r="L201" s="23" t="s">
        <v>2310</v>
      </c>
      <c r="M201">
        <v>-200</v>
      </c>
      <c r="N201">
        <v>-200</v>
      </c>
      <c r="O201">
        <v>0</v>
      </c>
      <c r="P201">
        <v>0</v>
      </c>
      <c r="Q201">
        <v>-0.26</v>
      </c>
      <c r="R201">
        <v>0</v>
      </c>
      <c r="S201">
        <v>0</v>
      </c>
      <c r="T201" t="s">
        <v>86</v>
      </c>
      <c r="U201" t="s">
        <v>63</v>
      </c>
      <c r="V201">
        <v>0</v>
      </c>
      <c r="W201">
        <v>0</v>
      </c>
      <c r="X201">
        <v>0</v>
      </c>
      <c r="Y201" t="s">
        <v>283</v>
      </c>
      <c r="Z201">
        <f>VLOOKUP(L201,自助退!F:G,2,FALSE)</f>
        <v>200</v>
      </c>
      <c r="AA201" t="str">
        <f t="shared" si="3"/>
        <v/>
      </c>
    </row>
    <row r="202" spans="1:27" hidden="1">
      <c r="A202" t="s">
        <v>1003</v>
      </c>
      <c r="B202" t="s">
        <v>1004</v>
      </c>
      <c r="C202" t="s">
        <v>77</v>
      </c>
      <c r="D202" t="s">
        <v>1073</v>
      </c>
      <c r="E202" s="40">
        <v>42895.645196759258</v>
      </c>
      <c r="F202" s="17">
        <v>42895.704409722224</v>
      </c>
      <c r="G202" t="s">
        <v>62</v>
      </c>
      <c r="H202" t="s">
        <v>62</v>
      </c>
      <c r="I202" t="s">
        <v>138</v>
      </c>
      <c r="J202" t="s">
        <v>123</v>
      </c>
      <c r="K202" t="s">
        <v>1069</v>
      </c>
      <c r="L202" s="23" t="s">
        <v>2312</v>
      </c>
      <c r="M202">
        <v>-92</v>
      </c>
      <c r="N202">
        <v>-92</v>
      </c>
      <c r="O202">
        <v>0</v>
      </c>
      <c r="P202">
        <v>0</v>
      </c>
      <c r="Q202">
        <v>0</v>
      </c>
      <c r="R202">
        <v>0</v>
      </c>
      <c r="S202">
        <v>0</v>
      </c>
      <c r="U202" t="s">
        <v>63</v>
      </c>
      <c r="V202">
        <v>0</v>
      </c>
      <c r="W202">
        <v>0</v>
      </c>
      <c r="X202">
        <v>0</v>
      </c>
      <c r="Y202" t="s">
        <v>290</v>
      </c>
      <c r="Z202">
        <f>VLOOKUP(L202,自助退!F:G,2,FALSE)</f>
        <v>92</v>
      </c>
      <c r="AA202" t="str">
        <f t="shared" si="3"/>
        <v/>
      </c>
    </row>
    <row r="203" spans="1:27" hidden="1">
      <c r="A203" t="s">
        <v>999</v>
      </c>
      <c r="B203" t="s">
        <v>1000</v>
      </c>
      <c r="C203" t="s">
        <v>77</v>
      </c>
      <c r="D203" t="s">
        <v>1068</v>
      </c>
      <c r="E203" s="40">
        <v>42895.629583333335</v>
      </c>
      <c r="F203" s="17">
        <v>42895.705671296295</v>
      </c>
      <c r="G203" t="s">
        <v>62</v>
      </c>
      <c r="H203" t="s">
        <v>62</v>
      </c>
      <c r="I203" t="s">
        <v>138</v>
      </c>
      <c r="J203" t="s">
        <v>167</v>
      </c>
      <c r="K203" t="s">
        <v>1069</v>
      </c>
      <c r="L203" s="23" t="s">
        <v>2314</v>
      </c>
      <c r="M203">
        <v>-354</v>
      </c>
      <c r="N203">
        <v>-354</v>
      </c>
      <c r="O203">
        <v>0</v>
      </c>
      <c r="P203">
        <v>0</v>
      </c>
      <c r="Q203">
        <v>0</v>
      </c>
      <c r="R203">
        <v>0</v>
      </c>
      <c r="S203">
        <v>0</v>
      </c>
      <c r="U203" t="s">
        <v>63</v>
      </c>
      <c r="V203">
        <v>0</v>
      </c>
      <c r="W203">
        <v>0</v>
      </c>
      <c r="X203">
        <v>0</v>
      </c>
      <c r="Y203" t="s">
        <v>1070</v>
      </c>
      <c r="Z203">
        <f>VLOOKUP(L203,自助退!F:G,2,FALSE)</f>
        <v>354</v>
      </c>
      <c r="AA203" t="str">
        <f t="shared" si="3"/>
        <v/>
      </c>
    </row>
    <row r="204" spans="1:27" hidden="1">
      <c r="A204" t="s">
        <v>928</v>
      </c>
      <c r="B204" t="s">
        <v>929</v>
      </c>
      <c r="C204" t="s">
        <v>77</v>
      </c>
      <c r="D204" t="s">
        <v>930</v>
      </c>
      <c r="E204" s="40">
        <v>42894.717280092591</v>
      </c>
      <c r="F204" s="17">
        <v>42895.711747685185</v>
      </c>
      <c r="G204" t="s">
        <v>62</v>
      </c>
      <c r="H204" t="s">
        <v>62</v>
      </c>
      <c r="I204" t="s">
        <v>225</v>
      </c>
      <c r="J204" t="s">
        <v>123</v>
      </c>
      <c r="K204" t="s">
        <v>931</v>
      </c>
      <c r="L204" s="23" t="s">
        <v>2316</v>
      </c>
      <c r="M204">
        <v>-100</v>
      </c>
      <c r="N204">
        <v>-100</v>
      </c>
      <c r="O204">
        <v>0</v>
      </c>
      <c r="P204">
        <v>0</v>
      </c>
      <c r="Q204">
        <v>0</v>
      </c>
      <c r="R204">
        <v>0</v>
      </c>
      <c r="S204">
        <v>0</v>
      </c>
      <c r="U204" t="s">
        <v>63</v>
      </c>
      <c r="V204">
        <v>0</v>
      </c>
      <c r="W204">
        <v>0</v>
      </c>
      <c r="X204">
        <v>0</v>
      </c>
      <c r="Y204" t="s">
        <v>300</v>
      </c>
      <c r="Z204">
        <f>VLOOKUP(L204,自助退!F:G,2,FALSE)</f>
        <v>100</v>
      </c>
      <c r="AA204" t="str">
        <f t="shared" si="3"/>
        <v/>
      </c>
    </row>
    <row r="205" spans="1:27" hidden="1">
      <c r="A205" t="s">
        <v>1013</v>
      </c>
      <c r="B205" t="s">
        <v>1014</v>
      </c>
      <c r="C205" t="s">
        <v>77</v>
      </c>
      <c r="D205" t="s">
        <v>1081</v>
      </c>
      <c r="E205" s="40">
        <v>42895.687465277777</v>
      </c>
      <c r="F205" s="17">
        <v>42895.729409722226</v>
      </c>
      <c r="G205" t="s">
        <v>62</v>
      </c>
      <c r="H205" t="s">
        <v>62</v>
      </c>
      <c r="I205" t="s">
        <v>108</v>
      </c>
      <c r="J205" t="s">
        <v>380</v>
      </c>
      <c r="K205" t="s">
        <v>248</v>
      </c>
      <c r="L205" s="23" t="s">
        <v>2318</v>
      </c>
      <c r="M205">
        <v>-300</v>
      </c>
      <c r="N205">
        <v>-300</v>
      </c>
      <c r="O205">
        <v>0</v>
      </c>
      <c r="P205">
        <v>0</v>
      </c>
      <c r="Q205">
        <v>0</v>
      </c>
      <c r="R205">
        <v>0</v>
      </c>
      <c r="S205">
        <v>0</v>
      </c>
      <c r="U205" t="s">
        <v>63</v>
      </c>
      <c r="V205">
        <v>0</v>
      </c>
      <c r="W205">
        <v>0</v>
      </c>
      <c r="X205">
        <v>0</v>
      </c>
      <c r="Y205" t="s">
        <v>300</v>
      </c>
      <c r="Z205">
        <f>VLOOKUP(L205,自助退!F:G,2,FALSE)</f>
        <v>300</v>
      </c>
      <c r="AA205" t="str">
        <f t="shared" si="3"/>
        <v/>
      </c>
    </row>
    <row r="206" spans="1:27" hidden="1">
      <c r="A206" t="s">
        <v>1005</v>
      </c>
      <c r="B206" t="s">
        <v>1006</v>
      </c>
      <c r="C206" t="s">
        <v>77</v>
      </c>
      <c r="D206" t="s">
        <v>1074</v>
      </c>
      <c r="E206" s="40">
        <v>42895.657916666663</v>
      </c>
      <c r="F206" s="17">
        <v>42895.729814814818</v>
      </c>
      <c r="G206" t="s">
        <v>62</v>
      </c>
      <c r="H206" t="s">
        <v>62</v>
      </c>
      <c r="I206" t="s">
        <v>108</v>
      </c>
      <c r="J206" t="s">
        <v>123</v>
      </c>
      <c r="K206" t="s">
        <v>248</v>
      </c>
      <c r="L206" s="23" t="s">
        <v>2320</v>
      </c>
      <c r="M206">
        <v>-62</v>
      </c>
      <c r="N206">
        <v>-62</v>
      </c>
      <c r="O206">
        <v>0</v>
      </c>
      <c r="P206">
        <v>0</v>
      </c>
      <c r="Q206">
        <v>0</v>
      </c>
      <c r="R206">
        <v>0</v>
      </c>
      <c r="S206">
        <v>0</v>
      </c>
      <c r="U206" t="s">
        <v>63</v>
      </c>
      <c r="V206">
        <v>0</v>
      </c>
      <c r="W206">
        <v>0</v>
      </c>
      <c r="X206">
        <v>0</v>
      </c>
      <c r="Y206" t="s">
        <v>290</v>
      </c>
      <c r="Z206">
        <f>VLOOKUP(L206,自助退!F:G,2,FALSE)</f>
        <v>62</v>
      </c>
      <c r="AA206" t="str">
        <f t="shared" si="3"/>
        <v/>
      </c>
    </row>
    <row r="207" spans="1:27" hidden="1">
      <c r="A207" t="s">
        <v>961</v>
      </c>
      <c r="B207" t="s">
        <v>962</v>
      </c>
      <c r="C207" t="s">
        <v>77</v>
      </c>
      <c r="D207" t="s">
        <v>1032</v>
      </c>
      <c r="E207" s="40">
        <v>42895.314479166664</v>
      </c>
      <c r="F207" s="17">
        <v>42895.730069444442</v>
      </c>
      <c r="G207" t="s">
        <v>62</v>
      </c>
      <c r="H207" t="s">
        <v>62</v>
      </c>
      <c r="I207" t="s">
        <v>192</v>
      </c>
      <c r="J207" t="s">
        <v>152</v>
      </c>
      <c r="K207" t="s">
        <v>1033</v>
      </c>
      <c r="L207" s="23" t="s">
        <v>2322</v>
      </c>
      <c r="M207">
        <v>-200</v>
      </c>
      <c r="N207">
        <v>-200</v>
      </c>
      <c r="O207">
        <v>0</v>
      </c>
      <c r="P207">
        <v>0</v>
      </c>
      <c r="Q207">
        <v>0</v>
      </c>
      <c r="R207">
        <v>0</v>
      </c>
      <c r="S207">
        <v>0</v>
      </c>
      <c r="U207" t="s">
        <v>63</v>
      </c>
      <c r="V207">
        <v>0</v>
      </c>
      <c r="W207">
        <v>0</v>
      </c>
      <c r="X207">
        <v>0</v>
      </c>
      <c r="Y207" t="s">
        <v>283</v>
      </c>
      <c r="Z207">
        <f>VLOOKUP(L207,自助退!F:G,2,FALSE)</f>
        <v>200</v>
      </c>
      <c r="AA207" t="str">
        <f t="shared" si="3"/>
        <v/>
      </c>
    </row>
    <row r="208" spans="1:27" hidden="1">
      <c r="A208" t="s">
        <v>896</v>
      </c>
      <c r="B208" t="s">
        <v>897</v>
      </c>
      <c r="C208" t="s">
        <v>77</v>
      </c>
      <c r="D208" t="s">
        <v>898</v>
      </c>
      <c r="E208" s="40">
        <v>42894.628078703703</v>
      </c>
      <c r="F208" s="17">
        <v>42895.736203703702</v>
      </c>
      <c r="G208" t="s">
        <v>62</v>
      </c>
      <c r="H208" t="s">
        <v>62</v>
      </c>
      <c r="I208" t="s">
        <v>229</v>
      </c>
      <c r="J208" t="s">
        <v>121</v>
      </c>
      <c r="K208" t="s">
        <v>899</v>
      </c>
      <c r="L208" s="23" t="s">
        <v>2324</v>
      </c>
      <c r="M208">
        <v>-164</v>
      </c>
      <c r="N208">
        <v>-164</v>
      </c>
      <c r="O208">
        <v>0</v>
      </c>
      <c r="P208">
        <v>0</v>
      </c>
      <c r="Q208">
        <v>0</v>
      </c>
      <c r="R208">
        <v>0</v>
      </c>
      <c r="S208">
        <v>0</v>
      </c>
      <c r="U208" t="s">
        <v>63</v>
      </c>
      <c r="V208">
        <v>0</v>
      </c>
      <c r="W208">
        <v>0</v>
      </c>
      <c r="X208">
        <v>0</v>
      </c>
      <c r="Y208" t="s">
        <v>283</v>
      </c>
      <c r="Z208">
        <f>VLOOKUP(L208,自助退!F:G,2,FALSE)</f>
        <v>164</v>
      </c>
      <c r="AA208" t="str">
        <f t="shared" si="3"/>
        <v/>
      </c>
    </row>
    <row r="209" spans="1:27" hidden="1">
      <c r="A209" t="s">
        <v>1021</v>
      </c>
      <c r="B209" t="s">
        <v>1022</v>
      </c>
      <c r="C209" t="s">
        <v>77</v>
      </c>
      <c r="D209" t="s">
        <v>1087</v>
      </c>
      <c r="E209" s="40">
        <v>42895.759363425925</v>
      </c>
      <c r="F209" s="17">
        <v>42895.762407407405</v>
      </c>
      <c r="G209" t="s">
        <v>62</v>
      </c>
      <c r="H209" t="s">
        <v>62</v>
      </c>
      <c r="I209" t="s">
        <v>115</v>
      </c>
      <c r="J209" t="s">
        <v>116</v>
      </c>
      <c r="K209" t="s">
        <v>1088</v>
      </c>
      <c r="L209" s="23" t="s">
        <v>2326</v>
      </c>
      <c r="M209">
        <v>-100</v>
      </c>
      <c r="N209">
        <v>-100</v>
      </c>
      <c r="O209">
        <v>0</v>
      </c>
      <c r="P209">
        <v>0</v>
      </c>
      <c r="Q209">
        <v>-0.71</v>
      </c>
      <c r="R209">
        <v>0</v>
      </c>
      <c r="S209">
        <v>0</v>
      </c>
      <c r="T209" t="s">
        <v>86</v>
      </c>
      <c r="U209" t="s">
        <v>63</v>
      </c>
      <c r="V209">
        <v>0</v>
      </c>
      <c r="W209">
        <v>0</v>
      </c>
      <c r="X209">
        <v>0</v>
      </c>
      <c r="Y209" t="s">
        <v>290</v>
      </c>
      <c r="Z209">
        <f>VLOOKUP(L209,自助退!F:G,2,FALSE)</f>
        <v>100</v>
      </c>
      <c r="AA209" t="str">
        <f t="shared" si="3"/>
        <v/>
      </c>
    </row>
    <row r="210" spans="1:27" hidden="1">
      <c r="A210" t="s">
        <v>1019</v>
      </c>
      <c r="B210" t="s">
        <v>1020</v>
      </c>
      <c r="C210" t="s">
        <v>77</v>
      </c>
      <c r="D210" t="s">
        <v>1086</v>
      </c>
      <c r="E210" s="40">
        <v>42895.748668981483</v>
      </c>
      <c r="F210" s="17">
        <v>42895.766168981485</v>
      </c>
      <c r="G210" t="s">
        <v>62</v>
      </c>
      <c r="H210" t="s">
        <v>62</v>
      </c>
      <c r="I210" t="s">
        <v>126</v>
      </c>
      <c r="J210" t="s">
        <v>228</v>
      </c>
      <c r="K210" t="s">
        <v>1082</v>
      </c>
      <c r="L210" s="23" t="s">
        <v>2328</v>
      </c>
      <c r="M210">
        <v>-95</v>
      </c>
      <c r="N210">
        <v>-95</v>
      </c>
      <c r="O210">
        <v>0</v>
      </c>
      <c r="P210">
        <v>0</v>
      </c>
      <c r="Q210">
        <v>0</v>
      </c>
      <c r="R210">
        <v>0</v>
      </c>
      <c r="S210">
        <v>0</v>
      </c>
      <c r="U210" t="s">
        <v>63</v>
      </c>
      <c r="V210">
        <v>0</v>
      </c>
      <c r="W210">
        <v>0</v>
      </c>
      <c r="X210">
        <v>0</v>
      </c>
      <c r="Y210" t="s">
        <v>300</v>
      </c>
      <c r="Z210">
        <f>VLOOKUP(L210,自助退!F:G,2,FALSE)</f>
        <v>95</v>
      </c>
      <c r="AA210" t="str">
        <f t="shared" si="3"/>
        <v/>
      </c>
    </row>
    <row r="211" spans="1:27" hidden="1">
      <c r="A211" t="s">
        <v>502</v>
      </c>
      <c r="B211" t="s">
        <v>503</v>
      </c>
      <c r="C211" t="s">
        <v>77</v>
      </c>
      <c r="D211" t="s">
        <v>504</v>
      </c>
      <c r="E211" s="40">
        <v>42892.108182870368</v>
      </c>
      <c r="F211" s="17">
        <v>42896.249305555553</v>
      </c>
      <c r="G211" t="s">
        <v>62</v>
      </c>
      <c r="H211" t="s">
        <v>62</v>
      </c>
      <c r="I211" t="s">
        <v>220</v>
      </c>
      <c r="J211" t="s">
        <v>109</v>
      </c>
      <c r="K211" t="s">
        <v>505</v>
      </c>
      <c r="L211" s="23" t="s">
        <v>2330</v>
      </c>
      <c r="M211">
        <v>-80</v>
      </c>
      <c r="N211">
        <v>-80</v>
      </c>
      <c r="O211">
        <v>0</v>
      </c>
      <c r="P211">
        <v>0</v>
      </c>
      <c r="Q211">
        <v>0</v>
      </c>
      <c r="R211">
        <v>0</v>
      </c>
      <c r="S211">
        <v>0</v>
      </c>
      <c r="U211" t="s">
        <v>63</v>
      </c>
      <c r="V211">
        <v>0</v>
      </c>
      <c r="W211">
        <v>0</v>
      </c>
      <c r="X211">
        <v>0</v>
      </c>
      <c r="Y211" t="s">
        <v>290</v>
      </c>
      <c r="Z211">
        <f>VLOOKUP(L211,自助退!F:G,2,FALSE)</f>
        <v>80</v>
      </c>
      <c r="AA211" t="str">
        <f t="shared" si="3"/>
        <v/>
      </c>
    </row>
    <row r="212" spans="1:27" hidden="1">
      <c r="A212" t="s">
        <v>979</v>
      </c>
      <c r="B212" t="s">
        <v>980</v>
      </c>
      <c r="C212" t="s">
        <v>77</v>
      </c>
      <c r="D212" t="s">
        <v>1050</v>
      </c>
      <c r="E212" s="40">
        <v>42895.424745370372</v>
      </c>
      <c r="F212" s="17">
        <v>42896.357106481482</v>
      </c>
      <c r="G212" t="s">
        <v>62</v>
      </c>
      <c r="H212" t="s">
        <v>62</v>
      </c>
      <c r="I212" t="s">
        <v>178</v>
      </c>
      <c r="J212" t="s">
        <v>179</v>
      </c>
      <c r="K212" t="s">
        <v>1051</v>
      </c>
      <c r="L212" s="23" t="s">
        <v>2332</v>
      </c>
      <c r="M212">
        <v>-21</v>
      </c>
      <c r="N212">
        <v>-21</v>
      </c>
      <c r="O212">
        <v>0</v>
      </c>
      <c r="P212">
        <v>0</v>
      </c>
      <c r="Q212">
        <v>0</v>
      </c>
      <c r="R212">
        <v>0</v>
      </c>
      <c r="S212">
        <v>0</v>
      </c>
      <c r="U212" t="s">
        <v>63</v>
      </c>
      <c r="V212">
        <v>0</v>
      </c>
      <c r="W212">
        <v>0</v>
      </c>
      <c r="X212">
        <v>0</v>
      </c>
      <c r="Y212" t="s">
        <v>283</v>
      </c>
      <c r="Z212">
        <f>VLOOKUP(L212,自助退!F:G,2,FALSE)</f>
        <v>21</v>
      </c>
      <c r="AA212" t="str">
        <f t="shared" si="3"/>
        <v/>
      </c>
    </row>
    <row r="213" spans="1:27" hidden="1">
      <c r="A213" t="s">
        <v>1089</v>
      </c>
      <c r="B213" t="s">
        <v>1090</v>
      </c>
      <c r="C213" t="s">
        <v>77</v>
      </c>
      <c r="D213" t="s">
        <v>1091</v>
      </c>
      <c r="E213" s="40">
        <v>42896.329293981478</v>
      </c>
      <c r="F213" s="17">
        <v>42896.365104166667</v>
      </c>
      <c r="G213" t="s">
        <v>62</v>
      </c>
      <c r="H213" t="s">
        <v>62</v>
      </c>
      <c r="I213" t="s">
        <v>427</v>
      </c>
      <c r="J213" t="s">
        <v>238</v>
      </c>
      <c r="K213" t="s">
        <v>927</v>
      </c>
      <c r="L213" s="23" t="s">
        <v>2334</v>
      </c>
      <c r="M213">
        <v>-69</v>
      </c>
      <c r="N213">
        <v>-69</v>
      </c>
      <c r="O213">
        <v>0</v>
      </c>
      <c r="P213">
        <v>0</v>
      </c>
      <c r="Q213">
        <v>0</v>
      </c>
      <c r="R213">
        <v>0</v>
      </c>
      <c r="S213">
        <v>0</v>
      </c>
      <c r="U213" t="s">
        <v>63</v>
      </c>
      <c r="V213">
        <v>0</v>
      </c>
      <c r="W213">
        <v>0</v>
      </c>
      <c r="X213">
        <v>0</v>
      </c>
      <c r="Y213" t="s">
        <v>340</v>
      </c>
      <c r="Z213">
        <f>VLOOKUP(L213,自助退!F:G,2,FALSE)</f>
        <v>69</v>
      </c>
      <c r="AA213" t="str">
        <f t="shared" si="3"/>
        <v/>
      </c>
    </row>
    <row r="214" spans="1:27" hidden="1">
      <c r="A214" t="s">
        <v>1092</v>
      </c>
      <c r="B214" t="s">
        <v>1093</v>
      </c>
      <c r="C214" t="s">
        <v>77</v>
      </c>
      <c r="D214" t="s">
        <v>1094</v>
      </c>
      <c r="E214" s="40">
        <v>42896.354641203703</v>
      </c>
      <c r="F214" s="17">
        <v>42896.369803240741</v>
      </c>
      <c r="G214" t="s">
        <v>62</v>
      </c>
      <c r="H214" t="s">
        <v>62</v>
      </c>
      <c r="I214" t="s">
        <v>117</v>
      </c>
      <c r="J214" t="s">
        <v>211</v>
      </c>
      <c r="K214" t="s">
        <v>1095</v>
      </c>
      <c r="L214" s="23" t="s">
        <v>2336</v>
      </c>
      <c r="M214">
        <v>-200</v>
      </c>
      <c r="N214">
        <v>-200</v>
      </c>
      <c r="O214">
        <v>0</v>
      </c>
      <c r="P214">
        <v>0</v>
      </c>
      <c r="Q214">
        <v>0</v>
      </c>
      <c r="R214">
        <v>0</v>
      </c>
      <c r="S214">
        <v>0</v>
      </c>
      <c r="U214" t="s">
        <v>63</v>
      </c>
      <c r="V214">
        <v>0</v>
      </c>
      <c r="W214">
        <v>0</v>
      </c>
      <c r="X214">
        <v>0</v>
      </c>
      <c r="Y214" t="s">
        <v>283</v>
      </c>
      <c r="Z214">
        <f>VLOOKUP(L214,自助退!F:G,2,FALSE)</f>
        <v>200</v>
      </c>
      <c r="AA214" t="str">
        <f t="shared" si="3"/>
        <v/>
      </c>
    </row>
    <row r="215" spans="1:27" hidden="1">
      <c r="A215" t="s">
        <v>1106</v>
      </c>
      <c r="B215" t="s">
        <v>1107</v>
      </c>
      <c r="C215" t="s">
        <v>77</v>
      </c>
      <c r="D215" t="s">
        <v>1108</v>
      </c>
      <c r="E215" s="40">
        <v>42896.404074074075</v>
      </c>
      <c r="F215" s="17">
        <v>42896.414664351854</v>
      </c>
      <c r="G215" t="s">
        <v>62</v>
      </c>
      <c r="H215" t="s">
        <v>62</v>
      </c>
      <c r="I215" t="s">
        <v>218</v>
      </c>
      <c r="J215" t="s">
        <v>234</v>
      </c>
      <c r="K215" t="s">
        <v>1109</v>
      </c>
      <c r="L215" s="23" t="s">
        <v>2338</v>
      </c>
      <c r="M215">
        <v>-200</v>
      </c>
      <c r="N215">
        <v>-200</v>
      </c>
      <c r="O215">
        <v>0</v>
      </c>
      <c r="P215">
        <v>0</v>
      </c>
      <c r="Q215">
        <v>0</v>
      </c>
      <c r="R215">
        <v>0</v>
      </c>
      <c r="S215">
        <v>0</v>
      </c>
      <c r="U215" t="s">
        <v>63</v>
      </c>
      <c r="V215">
        <v>0</v>
      </c>
      <c r="W215">
        <v>0</v>
      </c>
      <c r="X215">
        <v>0</v>
      </c>
      <c r="Y215" t="s">
        <v>283</v>
      </c>
      <c r="Z215">
        <f>VLOOKUP(L215,自助退!F:G,2,FALSE)</f>
        <v>200</v>
      </c>
      <c r="AA215" t="str">
        <f t="shared" si="3"/>
        <v/>
      </c>
    </row>
    <row r="216" spans="1:27" hidden="1">
      <c r="A216" t="s">
        <v>977</v>
      </c>
      <c r="B216" t="s">
        <v>978</v>
      </c>
      <c r="C216" t="s">
        <v>77</v>
      </c>
      <c r="D216" t="s">
        <v>1048</v>
      </c>
      <c r="E216" s="40">
        <v>42895.41783564815</v>
      </c>
      <c r="F216" s="17">
        <v>42896.427129629628</v>
      </c>
      <c r="G216" t="s">
        <v>62</v>
      </c>
      <c r="H216" t="s">
        <v>62</v>
      </c>
      <c r="I216" t="s">
        <v>115</v>
      </c>
      <c r="J216" t="s">
        <v>165</v>
      </c>
      <c r="K216" t="s">
        <v>1049</v>
      </c>
      <c r="L216" s="23" t="s">
        <v>2340</v>
      </c>
      <c r="M216">
        <v>-70</v>
      </c>
      <c r="N216">
        <v>-70</v>
      </c>
      <c r="O216">
        <v>0</v>
      </c>
      <c r="P216">
        <v>0</v>
      </c>
      <c r="Q216">
        <v>0</v>
      </c>
      <c r="R216">
        <v>0</v>
      </c>
      <c r="S216">
        <v>0</v>
      </c>
      <c r="U216" t="s">
        <v>63</v>
      </c>
      <c r="V216">
        <v>0</v>
      </c>
      <c r="W216">
        <v>0</v>
      </c>
      <c r="X216">
        <v>0</v>
      </c>
      <c r="Y216" t="s">
        <v>283</v>
      </c>
      <c r="Z216">
        <f>VLOOKUP(L216,自助退!F:G,2,FALSE)</f>
        <v>70</v>
      </c>
      <c r="AA216" t="str">
        <f t="shared" si="3"/>
        <v/>
      </c>
    </row>
    <row r="217" spans="1:27" hidden="1">
      <c r="A217" t="s">
        <v>1101</v>
      </c>
      <c r="B217" t="s">
        <v>1102</v>
      </c>
      <c r="C217" t="s">
        <v>77</v>
      </c>
      <c r="D217" t="s">
        <v>1103</v>
      </c>
      <c r="E217" s="40">
        <v>42896.37290509259</v>
      </c>
      <c r="F217" s="17">
        <v>42896.429305555554</v>
      </c>
      <c r="G217" t="s">
        <v>62</v>
      </c>
      <c r="H217" t="s">
        <v>62</v>
      </c>
      <c r="I217" t="s">
        <v>100</v>
      </c>
      <c r="J217" t="s">
        <v>184</v>
      </c>
      <c r="K217" t="s">
        <v>1104</v>
      </c>
      <c r="L217" s="23" t="s">
        <v>2342</v>
      </c>
      <c r="M217">
        <v>-100</v>
      </c>
      <c r="N217">
        <v>-100</v>
      </c>
      <c r="O217">
        <v>0</v>
      </c>
      <c r="P217">
        <v>0</v>
      </c>
      <c r="Q217">
        <v>0</v>
      </c>
      <c r="R217">
        <v>0</v>
      </c>
      <c r="S217">
        <v>0</v>
      </c>
      <c r="U217" t="s">
        <v>63</v>
      </c>
      <c r="V217">
        <v>0</v>
      </c>
      <c r="W217">
        <v>0</v>
      </c>
      <c r="X217">
        <v>0</v>
      </c>
      <c r="Y217" t="s">
        <v>290</v>
      </c>
      <c r="Z217">
        <f>VLOOKUP(L217,自助退!F:G,2,FALSE)</f>
        <v>100</v>
      </c>
      <c r="AA217" t="str">
        <f t="shared" si="3"/>
        <v/>
      </c>
    </row>
    <row r="218" spans="1:27" hidden="1">
      <c r="A218" t="s">
        <v>1097</v>
      </c>
      <c r="B218" t="s">
        <v>1098</v>
      </c>
      <c r="C218" t="s">
        <v>77</v>
      </c>
      <c r="D218" t="s">
        <v>1099</v>
      </c>
      <c r="E218" s="40">
        <v>42896.368807870371</v>
      </c>
      <c r="F218" s="17">
        <v>42896.43236111111</v>
      </c>
      <c r="G218" t="s">
        <v>62</v>
      </c>
      <c r="H218" t="s">
        <v>62</v>
      </c>
      <c r="I218" t="s">
        <v>185</v>
      </c>
      <c r="J218" t="s">
        <v>158</v>
      </c>
      <c r="K218" t="s">
        <v>1100</v>
      </c>
      <c r="L218" s="23" t="s">
        <v>2344</v>
      </c>
      <c r="M218">
        <v>-496</v>
      </c>
      <c r="N218">
        <v>-496</v>
      </c>
      <c r="O218">
        <v>0</v>
      </c>
      <c r="P218">
        <v>0</v>
      </c>
      <c r="Q218">
        <v>0</v>
      </c>
      <c r="R218">
        <v>0</v>
      </c>
      <c r="S218">
        <v>0</v>
      </c>
      <c r="U218" t="s">
        <v>63</v>
      </c>
      <c r="V218">
        <v>0</v>
      </c>
      <c r="W218">
        <v>0</v>
      </c>
      <c r="X218">
        <v>0</v>
      </c>
      <c r="Y218" t="s">
        <v>285</v>
      </c>
      <c r="Z218">
        <f>VLOOKUP(L218,自助退!F:G,2,FALSE)</f>
        <v>496</v>
      </c>
      <c r="AA218" t="str">
        <f t="shared" si="3"/>
        <v/>
      </c>
    </row>
    <row r="219" spans="1:27" hidden="1">
      <c r="A219" t="s">
        <v>1117</v>
      </c>
      <c r="B219" t="s">
        <v>1118</v>
      </c>
      <c r="C219" t="s">
        <v>77</v>
      </c>
      <c r="D219" t="s">
        <v>1119</v>
      </c>
      <c r="E219" s="40">
        <v>42896.453055555554</v>
      </c>
      <c r="F219" s="17">
        <v>42896.453368055554</v>
      </c>
      <c r="G219" t="s">
        <v>62</v>
      </c>
      <c r="H219" t="s">
        <v>62</v>
      </c>
      <c r="I219" t="s">
        <v>199</v>
      </c>
      <c r="J219" t="s">
        <v>84</v>
      </c>
      <c r="K219" t="s">
        <v>85</v>
      </c>
      <c r="L219" s="23" t="s">
        <v>2346</v>
      </c>
      <c r="M219">
        <v>-1</v>
      </c>
      <c r="N219">
        <v>-1</v>
      </c>
      <c r="O219">
        <v>0</v>
      </c>
      <c r="P219">
        <v>0</v>
      </c>
      <c r="Q219">
        <v>-0.31</v>
      </c>
      <c r="R219">
        <v>0</v>
      </c>
      <c r="S219">
        <v>0</v>
      </c>
      <c r="T219" t="s">
        <v>86</v>
      </c>
      <c r="U219" t="s">
        <v>63</v>
      </c>
      <c r="V219">
        <v>0</v>
      </c>
      <c r="W219">
        <v>0</v>
      </c>
      <c r="X219">
        <v>0</v>
      </c>
      <c r="Y219" t="s">
        <v>482</v>
      </c>
      <c r="Z219">
        <f>VLOOKUP(L219,自助退!F:G,2,FALSE)</f>
        <v>1</v>
      </c>
      <c r="AA219" t="str">
        <f t="shared" si="3"/>
        <v/>
      </c>
    </row>
    <row r="220" spans="1:27" hidden="1">
      <c r="A220" t="s">
        <v>1015</v>
      </c>
      <c r="B220" t="s">
        <v>1016</v>
      </c>
      <c r="C220" t="s">
        <v>77</v>
      </c>
      <c r="D220" t="s">
        <v>1083</v>
      </c>
      <c r="E220" s="40">
        <v>42895.73777777778</v>
      </c>
      <c r="F220" s="17">
        <v>42896.455023148148</v>
      </c>
      <c r="G220" t="s">
        <v>62</v>
      </c>
      <c r="H220" t="s">
        <v>62</v>
      </c>
      <c r="I220" t="s">
        <v>148</v>
      </c>
      <c r="J220" t="s">
        <v>232</v>
      </c>
      <c r="K220" t="s">
        <v>1084</v>
      </c>
      <c r="L220" s="23" t="s">
        <v>2348</v>
      </c>
      <c r="M220">
        <v>-496</v>
      </c>
      <c r="N220">
        <v>-496</v>
      </c>
      <c r="O220">
        <v>0</v>
      </c>
      <c r="P220">
        <v>0</v>
      </c>
      <c r="Q220">
        <v>0</v>
      </c>
      <c r="R220">
        <v>0</v>
      </c>
      <c r="S220">
        <v>0</v>
      </c>
      <c r="U220" t="s">
        <v>63</v>
      </c>
      <c r="V220">
        <v>0</v>
      </c>
      <c r="W220">
        <v>0</v>
      </c>
      <c r="X220">
        <v>0</v>
      </c>
      <c r="Y220" t="s">
        <v>285</v>
      </c>
      <c r="Z220">
        <f>VLOOKUP(L220,自助退!F:G,2,FALSE)</f>
        <v>496</v>
      </c>
      <c r="AA220" t="str">
        <f t="shared" si="3"/>
        <v/>
      </c>
    </row>
    <row r="221" spans="1:27" hidden="1">
      <c r="A221" t="s">
        <v>1110</v>
      </c>
      <c r="B221" t="s">
        <v>1111</v>
      </c>
      <c r="C221" t="s">
        <v>77</v>
      </c>
      <c r="D221" t="s">
        <v>1112</v>
      </c>
      <c r="E221" s="40">
        <v>42896.434386574074</v>
      </c>
      <c r="F221" s="17">
        <v>42896.456446759257</v>
      </c>
      <c r="G221" t="s">
        <v>62</v>
      </c>
      <c r="H221" t="s">
        <v>62</v>
      </c>
      <c r="I221" t="s">
        <v>132</v>
      </c>
      <c r="J221" t="s">
        <v>145</v>
      </c>
      <c r="K221" t="s">
        <v>1105</v>
      </c>
      <c r="L221" s="23" t="s">
        <v>2350</v>
      </c>
      <c r="M221">
        <v>-31</v>
      </c>
      <c r="N221">
        <v>-31</v>
      </c>
      <c r="O221">
        <v>0</v>
      </c>
      <c r="P221">
        <v>0</v>
      </c>
      <c r="Q221">
        <v>0</v>
      </c>
      <c r="R221">
        <v>0</v>
      </c>
      <c r="S221">
        <v>0</v>
      </c>
      <c r="U221" t="s">
        <v>63</v>
      </c>
      <c r="V221">
        <v>0</v>
      </c>
      <c r="W221">
        <v>0</v>
      </c>
      <c r="X221">
        <v>0</v>
      </c>
      <c r="Y221" t="s">
        <v>290</v>
      </c>
      <c r="Z221">
        <f>VLOOKUP(L221,自助退!F:G,2,FALSE)</f>
        <v>31</v>
      </c>
      <c r="AA221" t="str">
        <f t="shared" si="3"/>
        <v/>
      </c>
    </row>
    <row r="222" spans="1:27" hidden="1">
      <c r="A222" t="s">
        <v>1120</v>
      </c>
      <c r="B222" t="s">
        <v>1121</v>
      </c>
      <c r="C222" t="s">
        <v>77</v>
      </c>
      <c r="D222" t="s">
        <v>1122</v>
      </c>
      <c r="E222" s="40">
        <v>42896.453738425924</v>
      </c>
      <c r="F222" s="17">
        <v>42896.457337962966</v>
      </c>
      <c r="G222" t="s">
        <v>62</v>
      </c>
      <c r="H222" t="s">
        <v>62</v>
      </c>
      <c r="I222" t="s">
        <v>117</v>
      </c>
      <c r="J222" t="s">
        <v>118</v>
      </c>
      <c r="K222" t="s">
        <v>1123</v>
      </c>
      <c r="L222" s="23" t="s">
        <v>2352</v>
      </c>
      <c r="M222">
        <v>-700</v>
      </c>
      <c r="N222">
        <v>-700</v>
      </c>
      <c r="O222">
        <v>0</v>
      </c>
      <c r="P222">
        <v>0</v>
      </c>
      <c r="Q222">
        <v>0</v>
      </c>
      <c r="R222">
        <v>0</v>
      </c>
      <c r="S222">
        <v>0</v>
      </c>
      <c r="U222" t="s">
        <v>63</v>
      </c>
      <c r="V222">
        <v>0</v>
      </c>
      <c r="W222">
        <v>0</v>
      </c>
      <c r="X222">
        <v>0</v>
      </c>
      <c r="Y222" t="s">
        <v>1124</v>
      </c>
      <c r="Z222">
        <f>VLOOKUP(L222,自助退!F:G,2,FALSE)</f>
        <v>700</v>
      </c>
      <c r="AA222" t="str">
        <f t="shared" si="3"/>
        <v/>
      </c>
    </row>
    <row r="223" spans="1:27" hidden="1">
      <c r="A223" t="s">
        <v>1129</v>
      </c>
      <c r="B223" t="s">
        <v>1130</v>
      </c>
      <c r="C223" t="s">
        <v>77</v>
      </c>
      <c r="D223" t="s">
        <v>1119</v>
      </c>
      <c r="E223" s="40">
        <v>42896.466979166667</v>
      </c>
      <c r="F223" s="17">
        <v>42896.467372685183</v>
      </c>
      <c r="G223" t="s">
        <v>62</v>
      </c>
      <c r="H223" t="s">
        <v>62</v>
      </c>
      <c r="I223" t="s">
        <v>199</v>
      </c>
      <c r="J223" t="s">
        <v>84</v>
      </c>
      <c r="K223" t="s">
        <v>1131</v>
      </c>
      <c r="L223" s="23" t="s">
        <v>2354</v>
      </c>
      <c r="M223">
        <v>-1</v>
      </c>
      <c r="N223">
        <v>-1</v>
      </c>
      <c r="O223">
        <v>0</v>
      </c>
      <c r="P223">
        <v>0</v>
      </c>
      <c r="Q223">
        <v>0</v>
      </c>
      <c r="R223">
        <v>0</v>
      </c>
      <c r="S223">
        <v>0</v>
      </c>
      <c r="U223" t="s">
        <v>63</v>
      </c>
      <c r="V223">
        <v>0</v>
      </c>
      <c r="W223">
        <v>0</v>
      </c>
      <c r="X223">
        <v>0</v>
      </c>
      <c r="Y223" t="s">
        <v>482</v>
      </c>
      <c r="Z223">
        <f>VLOOKUP(L223,自助退!F:G,2,FALSE)</f>
        <v>1</v>
      </c>
      <c r="AA223" t="str">
        <f t="shared" si="3"/>
        <v/>
      </c>
    </row>
    <row r="224" spans="1:27" hidden="1">
      <c r="A224" t="s">
        <v>1132</v>
      </c>
      <c r="B224" t="s">
        <v>1133</v>
      </c>
      <c r="C224" t="s">
        <v>77</v>
      </c>
      <c r="D224" t="s">
        <v>1134</v>
      </c>
      <c r="E224" s="40">
        <v>42896.47457175926</v>
      </c>
      <c r="F224" s="17">
        <v>42896.475983796299</v>
      </c>
      <c r="G224" t="s">
        <v>62</v>
      </c>
      <c r="H224" t="s">
        <v>62</v>
      </c>
      <c r="I224" t="s">
        <v>342</v>
      </c>
      <c r="J224" t="s">
        <v>343</v>
      </c>
      <c r="K224" t="s">
        <v>1135</v>
      </c>
      <c r="L224" s="23" t="s">
        <v>2356</v>
      </c>
      <c r="M224">
        <v>-100</v>
      </c>
      <c r="N224">
        <v>-100</v>
      </c>
      <c r="O224">
        <v>0</v>
      </c>
      <c r="P224">
        <v>0</v>
      </c>
      <c r="Q224">
        <v>0</v>
      </c>
      <c r="R224">
        <v>0</v>
      </c>
      <c r="S224">
        <v>0</v>
      </c>
      <c r="U224" t="s">
        <v>63</v>
      </c>
      <c r="V224">
        <v>0</v>
      </c>
      <c r="W224">
        <v>0</v>
      </c>
      <c r="X224">
        <v>0</v>
      </c>
      <c r="Y224" t="s">
        <v>290</v>
      </c>
      <c r="Z224">
        <f>VLOOKUP(L224,自助退!F:G,2,FALSE)</f>
        <v>100</v>
      </c>
      <c r="AA224" t="str">
        <f t="shared" si="3"/>
        <v/>
      </c>
    </row>
    <row r="225" spans="1:27" hidden="1">
      <c r="A225" t="s">
        <v>696</v>
      </c>
      <c r="B225" t="s">
        <v>697</v>
      </c>
      <c r="C225" t="s">
        <v>77</v>
      </c>
      <c r="D225" t="s">
        <v>698</v>
      </c>
      <c r="E225" s="40">
        <v>42893.58011574074</v>
      </c>
      <c r="F225" s="17">
        <v>42896.47729166667</v>
      </c>
      <c r="G225" t="s">
        <v>62</v>
      </c>
      <c r="H225" t="s">
        <v>62</v>
      </c>
      <c r="I225" t="s">
        <v>128</v>
      </c>
      <c r="J225" t="s">
        <v>129</v>
      </c>
      <c r="K225" t="s">
        <v>699</v>
      </c>
      <c r="L225" s="23" t="s">
        <v>2358</v>
      </c>
      <c r="M225">
        <v>-500</v>
      </c>
      <c r="N225">
        <v>-500</v>
      </c>
      <c r="O225">
        <v>0</v>
      </c>
      <c r="P225">
        <v>0</v>
      </c>
      <c r="Q225">
        <v>0</v>
      </c>
      <c r="R225">
        <v>0</v>
      </c>
      <c r="S225">
        <v>0</v>
      </c>
      <c r="U225" t="s">
        <v>63</v>
      </c>
      <c r="V225">
        <v>0</v>
      </c>
      <c r="W225">
        <v>0</v>
      </c>
      <c r="X225">
        <v>0</v>
      </c>
      <c r="Y225" t="s">
        <v>285</v>
      </c>
      <c r="Z225">
        <f>VLOOKUP(L225,自助退!F:G,2,FALSE)</f>
        <v>500</v>
      </c>
      <c r="AA225" t="str">
        <f t="shared" si="3"/>
        <v/>
      </c>
    </row>
    <row r="226" spans="1:27" hidden="1">
      <c r="A226" t="s">
        <v>704</v>
      </c>
      <c r="B226" t="s">
        <v>705</v>
      </c>
      <c r="C226" t="s">
        <v>77</v>
      </c>
      <c r="D226" t="s">
        <v>706</v>
      </c>
      <c r="E226" s="40">
        <v>42893.631909722222</v>
      </c>
      <c r="F226" s="17">
        <v>42896.478854166664</v>
      </c>
      <c r="G226" t="s">
        <v>62</v>
      </c>
      <c r="H226" t="s">
        <v>62</v>
      </c>
      <c r="I226" t="s">
        <v>138</v>
      </c>
      <c r="J226" t="s">
        <v>165</v>
      </c>
      <c r="K226" t="s">
        <v>707</v>
      </c>
      <c r="L226" s="23" t="s">
        <v>2360</v>
      </c>
      <c r="M226">
        <v>-1200</v>
      </c>
      <c r="N226">
        <v>-1200</v>
      </c>
      <c r="O226">
        <v>0</v>
      </c>
      <c r="P226">
        <v>0</v>
      </c>
      <c r="Q226">
        <v>0</v>
      </c>
      <c r="R226">
        <v>0</v>
      </c>
      <c r="S226">
        <v>0</v>
      </c>
      <c r="U226" t="s">
        <v>63</v>
      </c>
      <c r="V226">
        <v>0</v>
      </c>
      <c r="W226">
        <v>0</v>
      </c>
      <c r="X226">
        <v>0</v>
      </c>
      <c r="Y226" t="s">
        <v>433</v>
      </c>
      <c r="Z226">
        <f>VLOOKUP(L226,自助退!F:G,2,FALSE)</f>
        <v>1200</v>
      </c>
      <c r="AA226" t="str">
        <f t="shared" si="3"/>
        <v/>
      </c>
    </row>
    <row r="227" spans="1:27" hidden="1">
      <c r="A227" t="s">
        <v>943</v>
      </c>
      <c r="B227" t="s">
        <v>944</v>
      </c>
      <c r="C227" t="s">
        <v>77</v>
      </c>
      <c r="D227" t="s">
        <v>945</v>
      </c>
      <c r="E227" s="40">
        <v>42894.826458333337</v>
      </c>
      <c r="F227" s="17">
        <v>42896.479039351849</v>
      </c>
      <c r="G227" t="s">
        <v>62</v>
      </c>
      <c r="H227" t="s">
        <v>62</v>
      </c>
      <c r="I227" t="s">
        <v>138</v>
      </c>
      <c r="J227" t="s">
        <v>284</v>
      </c>
      <c r="K227" t="s">
        <v>707</v>
      </c>
      <c r="L227" s="23" t="s">
        <v>2362</v>
      </c>
      <c r="M227">
        <v>-1500</v>
      </c>
      <c r="N227">
        <v>-1500</v>
      </c>
      <c r="O227">
        <v>0</v>
      </c>
      <c r="P227">
        <v>0</v>
      </c>
      <c r="Q227">
        <v>0</v>
      </c>
      <c r="R227">
        <v>0</v>
      </c>
      <c r="S227">
        <v>0</v>
      </c>
      <c r="U227" t="s">
        <v>63</v>
      </c>
      <c r="V227">
        <v>0</v>
      </c>
      <c r="W227">
        <v>0</v>
      </c>
      <c r="X227">
        <v>0</v>
      </c>
      <c r="Y227" t="s">
        <v>324</v>
      </c>
      <c r="Z227">
        <f>VLOOKUP(L227,自助退!F:G,2,FALSE)</f>
        <v>1500</v>
      </c>
      <c r="AA227" t="str">
        <f t="shared" si="3"/>
        <v/>
      </c>
    </row>
    <row r="228" spans="1:27" hidden="1">
      <c r="A228" t="s">
        <v>1017</v>
      </c>
      <c r="B228" t="s">
        <v>1018</v>
      </c>
      <c r="C228" t="s">
        <v>77</v>
      </c>
      <c r="D228" t="s">
        <v>1085</v>
      </c>
      <c r="E228" s="40">
        <v>42895.743495370371</v>
      </c>
      <c r="F228" s="17">
        <v>42896.479583333334</v>
      </c>
      <c r="G228" t="s">
        <v>62</v>
      </c>
      <c r="H228" t="s">
        <v>62</v>
      </c>
      <c r="I228" t="s">
        <v>138</v>
      </c>
      <c r="J228" t="s">
        <v>226</v>
      </c>
      <c r="K228" t="s">
        <v>707</v>
      </c>
      <c r="L228" s="23" t="s">
        <v>2364</v>
      </c>
      <c r="M228">
        <v>-64</v>
      </c>
      <c r="N228">
        <v>-64</v>
      </c>
      <c r="O228">
        <v>0</v>
      </c>
      <c r="P228">
        <v>0</v>
      </c>
      <c r="Q228">
        <v>0</v>
      </c>
      <c r="R228">
        <v>0</v>
      </c>
      <c r="S228">
        <v>0</v>
      </c>
      <c r="U228" t="s">
        <v>63</v>
      </c>
      <c r="V228">
        <v>0</v>
      </c>
      <c r="W228">
        <v>0</v>
      </c>
      <c r="X228">
        <v>0</v>
      </c>
      <c r="Y228" t="s">
        <v>304</v>
      </c>
      <c r="Z228">
        <f>VLOOKUP(L228,自助退!F:G,2,FALSE)</f>
        <v>64</v>
      </c>
      <c r="AA228" t="str">
        <f t="shared" si="3"/>
        <v/>
      </c>
    </row>
    <row r="229" spans="1:27" hidden="1">
      <c r="A229" t="s">
        <v>625</v>
      </c>
      <c r="B229" t="s">
        <v>626</v>
      </c>
      <c r="C229" t="s">
        <v>77</v>
      </c>
      <c r="D229" t="s">
        <v>627</v>
      </c>
      <c r="E229" s="40">
        <v>42893.337314814817</v>
      </c>
      <c r="F229" s="17">
        <v>42896.483252314814</v>
      </c>
      <c r="G229" t="s">
        <v>62</v>
      </c>
      <c r="H229" t="s">
        <v>62</v>
      </c>
      <c r="I229" t="s">
        <v>199</v>
      </c>
      <c r="J229" t="s">
        <v>314</v>
      </c>
      <c r="K229" t="s">
        <v>628</v>
      </c>
      <c r="L229" s="23" t="s">
        <v>2366</v>
      </c>
      <c r="M229">
        <v>-1000</v>
      </c>
      <c r="N229">
        <v>-1000</v>
      </c>
      <c r="O229">
        <v>0</v>
      </c>
      <c r="P229">
        <v>0</v>
      </c>
      <c r="Q229">
        <v>0</v>
      </c>
      <c r="R229">
        <v>0</v>
      </c>
      <c r="S229">
        <v>0</v>
      </c>
      <c r="U229" t="s">
        <v>63</v>
      </c>
      <c r="V229">
        <v>0</v>
      </c>
      <c r="W229">
        <v>0</v>
      </c>
      <c r="X229">
        <v>0</v>
      </c>
      <c r="Y229" t="s">
        <v>292</v>
      </c>
      <c r="Z229">
        <f>VLOOKUP(L229,自助退!F:G,2,FALSE)</f>
        <v>1000</v>
      </c>
      <c r="AA229" t="str">
        <f t="shared" si="3"/>
        <v/>
      </c>
    </row>
    <row r="230" spans="1:27" hidden="1">
      <c r="A230" t="s">
        <v>1113</v>
      </c>
      <c r="B230" t="s">
        <v>1114</v>
      </c>
      <c r="C230" t="s">
        <v>77</v>
      </c>
      <c r="D230" t="s">
        <v>1115</v>
      </c>
      <c r="E230" s="40">
        <v>42896.448796296296</v>
      </c>
      <c r="F230" s="17">
        <v>42896.489189814813</v>
      </c>
      <c r="G230" t="s">
        <v>62</v>
      </c>
      <c r="H230" t="s">
        <v>62</v>
      </c>
      <c r="I230" t="s">
        <v>875</v>
      </c>
      <c r="J230" t="s">
        <v>189</v>
      </c>
      <c r="K230" t="s">
        <v>1116</v>
      </c>
      <c r="L230" s="23" t="s">
        <v>2368</v>
      </c>
      <c r="M230">
        <v>-24</v>
      </c>
      <c r="N230">
        <v>-24</v>
      </c>
      <c r="O230">
        <v>0</v>
      </c>
      <c r="P230">
        <v>0</v>
      </c>
      <c r="Q230">
        <v>0</v>
      </c>
      <c r="R230">
        <v>0</v>
      </c>
      <c r="S230">
        <v>0</v>
      </c>
      <c r="U230" t="s">
        <v>63</v>
      </c>
      <c r="V230">
        <v>0</v>
      </c>
      <c r="W230">
        <v>0</v>
      </c>
      <c r="X230">
        <v>0</v>
      </c>
      <c r="Y230" t="s">
        <v>290</v>
      </c>
      <c r="Z230">
        <f>VLOOKUP(L230,自助退!F:G,2,FALSE)</f>
        <v>24</v>
      </c>
      <c r="AA230" t="str">
        <f t="shared" si="3"/>
        <v/>
      </c>
    </row>
    <row r="231" spans="1:27" hidden="1">
      <c r="A231" t="s">
        <v>1140</v>
      </c>
      <c r="B231" t="s">
        <v>1141</v>
      </c>
      <c r="C231" t="s">
        <v>77</v>
      </c>
      <c r="D231" t="s">
        <v>1142</v>
      </c>
      <c r="E231" s="40">
        <v>42896.491099537037</v>
      </c>
      <c r="F231" s="17">
        <v>42896.496851851851</v>
      </c>
      <c r="G231" t="s">
        <v>62</v>
      </c>
      <c r="H231" t="s">
        <v>62</v>
      </c>
      <c r="I231" t="s">
        <v>227</v>
      </c>
      <c r="J231" t="s">
        <v>127</v>
      </c>
      <c r="K231" t="s">
        <v>1143</v>
      </c>
      <c r="L231" s="23" t="s">
        <v>2370</v>
      </c>
      <c r="M231">
        <v>-50</v>
      </c>
      <c r="N231">
        <v>-50</v>
      </c>
      <c r="O231">
        <v>0</v>
      </c>
      <c r="P231">
        <v>0</v>
      </c>
      <c r="Q231">
        <v>0</v>
      </c>
      <c r="R231">
        <v>0</v>
      </c>
      <c r="S231">
        <v>0</v>
      </c>
      <c r="U231" t="s">
        <v>63</v>
      </c>
      <c r="V231">
        <v>0</v>
      </c>
      <c r="W231">
        <v>0</v>
      </c>
      <c r="X231">
        <v>0</v>
      </c>
      <c r="Y231" t="s">
        <v>290</v>
      </c>
      <c r="Z231">
        <f>VLOOKUP(L231,自助退!F:G,2,FALSE)</f>
        <v>50</v>
      </c>
      <c r="AA231" t="str">
        <f t="shared" si="3"/>
        <v/>
      </c>
    </row>
    <row r="232" spans="1:27" hidden="1">
      <c r="A232" t="s">
        <v>385</v>
      </c>
      <c r="B232" t="s">
        <v>386</v>
      </c>
      <c r="C232" t="s">
        <v>77</v>
      </c>
      <c r="D232" t="s">
        <v>387</v>
      </c>
      <c r="E232" s="40">
        <v>42891.464814814812</v>
      </c>
      <c r="F232" s="17">
        <v>42896.604039351849</v>
      </c>
      <c r="G232" t="s">
        <v>62</v>
      </c>
      <c r="H232" t="s">
        <v>62</v>
      </c>
      <c r="I232" t="s">
        <v>128</v>
      </c>
      <c r="J232" t="s">
        <v>238</v>
      </c>
      <c r="K232" t="s">
        <v>388</v>
      </c>
      <c r="L232" s="23" t="s">
        <v>2380</v>
      </c>
      <c r="M232">
        <v>-194</v>
      </c>
      <c r="N232">
        <v>-194</v>
      </c>
      <c r="O232">
        <v>0</v>
      </c>
      <c r="P232">
        <v>0</v>
      </c>
      <c r="Q232">
        <v>0</v>
      </c>
      <c r="R232">
        <v>0</v>
      </c>
      <c r="S232">
        <v>0</v>
      </c>
      <c r="U232" t="s">
        <v>63</v>
      </c>
      <c r="V232">
        <v>0</v>
      </c>
      <c r="W232">
        <v>0</v>
      </c>
      <c r="X232">
        <v>0</v>
      </c>
      <c r="Y232" t="s">
        <v>283</v>
      </c>
      <c r="Z232">
        <f>VLOOKUP(L232,自助退!F:G,2,FALSE)</f>
        <v>194</v>
      </c>
      <c r="AA232" t="str">
        <f t="shared" si="3"/>
        <v/>
      </c>
    </row>
    <row r="233" spans="1:27" hidden="1">
      <c r="A233" t="s">
        <v>1151</v>
      </c>
      <c r="B233" t="s">
        <v>1152</v>
      </c>
      <c r="C233" t="s">
        <v>77</v>
      </c>
      <c r="D233" t="s">
        <v>1153</v>
      </c>
      <c r="E233" s="40">
        <v>42896.599791666667</v>
      </c>
      <c r="F233" s="17">
        <v>42896.606921296298</v>
      </c>
      <c r="G233" t="s">
        <v>62</v>
      </c>
      <c r="H233" t="s">
        <v>62</v>
      </c>
      <c r="I233" t="s">
        <v>164</v>
      </c>
      <c r="J233" t="s">
        <v>165</v>
      </c>
      <c r="K233" t="s">
        <v>1154</v>
      </c>
      <c r="L233" s="23" t="s">
        <v>2382</v>
      </c>
      <c r="M233">
        <v>-20</v>
      </c>
      <c r="N233">
        <v>-20</v>
      </c>
      <c r="O233">
        <v>0</v>
      </c>
      <c r="P233">
        <v>0</v>
      </c>
      <c r="Q233">
        <v>0</v>
      </c>
      <c r="R233">
        <v>0</v>
      </c>
      <c r="S233">
        <v>0</v>
      </c>
      <c r="U233" t="s">
        <v>63</v>
      </c>
      <c r="V233">
        <v>0</v>
      </c>
      <c r="W233">
        <v>0</v>
      </c>
      <c r="X233">
        <v>0</v>
      </c>
      <c r="Y233" t="s">
        <v>282</v>
      </c>
      <c r="Z233">
        <f>VLOOKUP(L233,自助退!F:G,2,FALSE)</f>
        <v>20</v>
      </c>
      <c r="AA233" t="str">
        <f t="shared" si="3"/>
        <v/>
      </c>
    </row>
    <row r="234" spans="1:27" hidden="1">
      <c r="A234" t="s">
        <v>1125</v>
      </c>
      <c r="B234" t="s">
        <v>1126</v>
      </c>
      <c r="C234" t="s">
        <v>77</v>
      </c>
      <c r="D234" t="s">
        <v>1127</v>
      </c>
      <c r="E234" s="40">
        <v>42896.455150462964</v>
      </c>
      <c r="F234" s="17">
        <v>42896.620370370372</v>
      </c>
      <c r="G234" t="s">
        <v>62</v>
      </c>
      <c r="H234" t="s">
        <v>62</v>
      </c>
      <c r="I234" t="s">
        <v>115</v>
      </c>
      <c r="J234" t="s">
        <v>876</v>
      </c>
      <c r="K234" t="s">
        <v>1128</v>
      </c>
      <c r="L234" s="23" t="s">
        <v>2384</v>
      </c>
      <c r="M234">
        <v>-8</v>
      </c>
      <c r="N234">
        <v>-8</v>
      </c>
      <c r="O234">
        <v>0</v>
      </c>
      <c r="P234">
        <v>0</v>
      </c>
      <c r="Q234">
        <v>0</v>
      </c>
      <c r="R234">
        <v>0</v>
      </c>
      <c r="S234">
        <v>0</v>
      </c>
      <c r="U234" t="s">
        <v>63</v>
      </c>
      <c r="V234">
        <v>0</v>
      </c>
      <c r="W234">
        <v>0</v>
      </c>
      <c r="X234">
        <v>0</v>
      </c>
      <c r="Y234" t="s">
        <v>283</v>
      </c>
      <c r="Z234">
        <f>VLOOKUP(L234,自助退!F:G,2,FALSE)</f>
        <v>8</v>
      </c>
      <c r="AA234" t="str">
        <f t="shared" si="3"/>
        <v/>
      </c>
    </row>
    <row r="235" spans="1:27" hidden="1">
      <c r="A235" t="s">
        <v>494</v>
      </c>
      <c r="B235" t="s">
        <v>495</v>
      </c>
      <c r="C235" t="s">
        <v>77</v>
      </c>
      <c r="D235" t="s">
        <v>496</v>
      </c>
      <c r="E235" s="40">
        <v>42891.831342592595</v>
      </c>
      <c r="F235" s="17">
        <v>42896.625243055554</v>
      </c>
      <c r="G235" t="s">
        <v>62</v>
      </c>
      <c r="H235" t="s">
        <v>62</v>
      </c>
      <c r="I235" t="s">
        <v>197</v>
      </c>
      <c r="J235" t="s">
        <v>234</v>
      </c>
      <c r="K235" t="s">
        <v>497</v>
      </c>
      <c r="L235" s="23" t="s">
        <v>2386</v>
      </c>
      <c r="M235">
        <v>-500</v>
      </c>
      <c r="N235">
        <v>-500</v>
      </c>
      <c r="O235">
        <v>0</v>
      </c>
      <c r="P235">
        <v>0</v>
      </c>
      <c r="Q235">
        <v>0</v>
      </c>
      <c r="R235">
        <v>0</v>
      </c>
      <c r="S235">
        <v>0</v>
      </c>
      <c r="U235" t="s">
        <v>63</v>
      </c>
      <c r="V235">
        <v>0</v>
      </c>
      <c r="W235">
        <v>0</v>
      </c>
      <c r="X235">
        <v>0</v>
      </c>
      <c r="Y235" t="s">
        <v>285</v>
      </c>
      <c r="Z235">
        <f>VLOOKUP(L235,自助退!F:G,2,FALSE)</f>
        <v>500</v>
      </c>
      <c r="AA235" t="str">
        <f t="shared" si="3"/>
        <v/>
      </c>
    </row>
    <row r="236" spans="1:27" hidden="1">
      <c r="A236" t="s">
        <v>1155</v>
      </c>
      <c r="B236" t="s">
        <v>1156</v>
      </c>
      <c r="C236" t="s">
        <v>77</v>
      </c>
      <c r="D236" t="s">
        <v>1157</v>
      </c>
      <c r="E236" s="40">
        <v>42896.601331018515</v>
      </c>
      <c r="F236" s="17">
        <v>42896.641574074078</v>
      </c>
      <c r="G236" t="s">
        <v>62</v>
      </c>
      <c r="H236" t="s">
        <v>62</v>
      </c>
      <c r="I236" t="s">
        <v>122</v>
      </c>
      <c r="J236" t="s">
        <v>123</v>
      </c>
      <c r="K236" t="s">
        <v>1158</v>
      </c>
      <c r="L236" s="23" t="s">
        <v>2406</v>
      </c>
      <c r="M236">
        <v>-700</v>
      </c>
      <c r="N236">
        <v>-700</v>
      </c>
      <c r="O236">
        <v>0</v>
      </c>
      <c r="P236">
        <v>0</v>
      </c>
      <c r="Q236">
        <v>0</v>
      </c>
      <c r="R236">
        <v>0</v>
      </c>
      <c r="S236">
        <v>0</v>
      </c>
      <c r="U236" t="s">
        <v>63</v>
      </c>
      <c r="V236">
        <v>0</v>
      </c>
      <c r="W236">
        <v>0</v>
      </c>
      <c r="X236">
        <v>0</v>
      </c>
      <c r="Y236" t="s">
        <v>292</v>
      </c>
      <c r="Z236">
        <f>VLOOKUP(L236,自助退!F:G,2,FALSE)</f>
        <v>700</v>
      </c>
      <c r="AA236" t="str">
        <f t="shared" si="3"/>
        <v/>
      </c>
    </row>
    <row r="237" spans="1:27" hidden="1">
      <c r="A237" t="s">
        <v>1161</v>
      </c>
      <c r="B237" t="s">
        <v>1162</v>
      </c>
      <c r="C237" t="s">
        <v>77</v>
      </c>
      <c r="D237" t="s">
        <v>1159</v>
      </c>
      <c r="E237" s="40">
        <v>42896.637083333335</v>
      </c>
      <c r="F237" s="17">
        <v>42896.648657407408</v>
      </c>
      <c r="G237" t="s">
        <v>62</v>
      </c>
      <c r="H237" t="s">
        <v>62</v>
      </c>
      <c r="I237" t="s">
        <v>192</v>
      </c>
      <c r="J237" t="s">
        <v>165</v>
      </c>
      <c r="K237" t="s">
        <v>1160</v>
      </c>
      <c r="L237" s="23" t="s">
        <v>2408</v>
      </c>
      <c r="M237">
        <v>-10</v>
      </c>
      <c r="N237">
        <v>-10</v>
      </c>
      <c r="O237">
        <v>0</v>
      </c>
      <c r="P237">
        <v>0</v>
      </c>
      <c r="Q237">
        <v>0</v>
      </c>
      <c r="R237">
        <v>0</v>
      </c>
      <c r="S237">
        <v>0</v>
      </c>
      <c r="U237" t="s">
        <v>63</v>
      </c>
      <c r="V237">
        <v>0</v>
      </c>
      <c r="W237">
        <v>0</v>
      </c>
      <c r="X237">
        <v>0</v>
      </c>
      <c r="Y237" t="s">
        <v>323</v>
      </c>
      <c r="Z237">
        <f>VLOOKUP(L237,自助退!F:G,2,FALSE)</f>
        <v>10</v>
      </c>
      <c r="AA237" t="str">
        <f t="shared" si="3"/>
        <v/>
      </c>
    </row>
    <row r="238" spans="1:27" hidden="1">
      <c r="A238" t="s">
        <v>455</v>
      </c>
      <c r="B238" t="s">
        <v>456</v>
      </c>
      <c r="C238" t="s">
        <v>77</v>
      </c>
      <c r="D238" t="s">
        <v>457</v>
      </c>
      <c r="E238" s="40">
        <v>42891.665706018517</v>
      </c>
      <c r="F238" s="17">
        <v>42896.666180555556</v>
      </c>
      <c r="G238" t="s">
        <v>62</v>
      </c>
      <c r="H238" t="s">
        <v>62</v>
      </c>
      <c r="I238" t="s">
        <v>227</v>
      </c>
      <c r="J238" t="s">
        <v>123</v>
      </c>
      <c r="K238" t="s">
        <v>458</v>
      </c>
      <c r="L238" s="23" t="s">
        <v>2410</v>
      </c>
      <c r="M238">
        <v>-866</v>
      </c>
      <c r="N238">
        <v>-866</v>
      </c>
      <c r="O238">
        <v>0</v>
      </c>
      <c r="P238">
        <v>0</v>
      </c>
      <c r="Q238">
        <v>0</v>
      </c>
      <c r="R238">
        <v>0</v>
      </c>
      <c r="S238">
        <v>0</v>
      </c>
      <c r="U238" t="s">
        <v>63</v>
      </c>
      <c r="V238">
        <v>0</v>
      </c>
      <c r="W238">
        <v>0</v>
      </c>
      <c r="X238">
        <v>0</v>
      </c>
      <c r="Y238" t="s">
        <v>433</v>
      </c>
      <c r="Z238">
        <f>VLOOKUP(L238,自助退!F:G,2,FALSE)</f>
        <v>866</v>
      </c>
      <c r="AA238" t="str">
        <f t="shared" si="3"/>
        <v/>
      </c>
    </row>
    <row r="239" spans="1:27" hidden="1">
      <c r="A239" t="s">
        <v>1144</v>
      </c>
      <c r="B239" t="s">
        <v>1145</v>
      </c>
      <c r="C239" t="s">
        <v>77</v>
      </c>
      <c r="D239" t="s">
        <v>1146</v>
      </c>
      <c r="E239" s="40">
        <v>42896.523368055554</v>
      </c>
      <c r="F239" s="17">
        <v>42896.678425925929</v>
      </c>
      <c r="G239" t="s">
        <v>62</v>
      </c>
      <c r="H239" t="s">
        <v>62</v>
      </c>
      <c r="I239" t="s">
        <v>213</v>
      </c>
      <c r="J239" t="s">
        <v>143</v>
      </c>
      <c r="K239" t="s">
        <v>289</v>
      </c>
      <c r="L239" s="23" t="s">
        <v>2412</v>
      </c>
      <c r="M239">
        <v>-9999</v>
      </c>
      <c r="N239">
        <v>-9999</v>
      </c>
      <c r="O239">
        <v>0</v>
      </c>
      <c r="P239">
        <v>0</v>
      </c>
      <c r="Q239">
        <v>0</v>
      </c>
      <c r="R239">
        <v>0</v>
      </c>
      <c r="S239">
        <v>0</v>
      </c>
      <c r="U239" t="s">
        <v>63</v>
      </c>
      <c r="V239">
        <v>0</v>
      </c>
      <c r="W239">
        <v>0</v>
      </c>
      <c r="X239">
        <v>0</v>
      </c>
      <c r="Y239" t="s">
        <v>408</v>
      </c>
      <c r="Z239">
        <f>VLOOKUP(L239,自助退!F:G,2,FALSE)</f>
        <v>9999</v>
      </c>
      <c r="AA239" t="str">
        <f t="shared" si="3"/>
        <v/>
      </c>
    </row>
    <row r="240" spans="1:27" hidden="1">
      <c r="A240" t="s">
        <v>1166</v>
      </c>
      <c r="B240" t="s">
        <v>1167</v>
      </c>
      <c r="C240" t="s">
        <v>77</v>
      </c>
      <c r="D240" t="s">
        <v>1168</v>
      </c>
      <c r="E240" s="40">
        <v>42896.669502314813</v>
      </c>
      <c r="F240" s="17">
        <v>42896.679293981484</v>
      </c>
      <c r="G240" t="s">
        <v>62</v>
      </c>
      <c r="H240" t="s">
        <v>62</v>
      </c>
      <c r="I240" t="s">
        <v>237</v>
      </c>
      <c r="J240" t="s">
        <v>232</v>
      </c>
      <c r="K240" t="s">
        <v>1169</v>
      </c>
      <c r="L240" s="23" t="s">
        <v>2414</v>
      </c>
      <c r="M240">
        <v>-2</v>
      </c>
      <c r="N240">
        <v>-2</v>
      </c>
      <c r="O240">
        <v>0</v>
      </c>
      <c r="P240">
        <v>0</v>
      </c>
      <c r="Q240">
        <v>0</v>
      </c>
      <c r="R240">
        <v>0</v>
      </c>
      <c r="S240">
        <v>0</v>
      </c>
      <c r="U240" t="s">
        <v>63</v>
      </c>
      <c r="V240">
        <v>0</v>
      </c>
      <c r="W240">
        <v>0</v>
      </c>
      <c r="X240">
        <v>0</v>
      </c>
      <c r="Y240" t="s">
        <v>1170</v>
      </c>
      <c r="Z240">
        <f>VLOOKUP(L240,自助退!F:G,2,FALSE)</f>
        <v>2</v>
      </c>
      <c r="AA240" t="str">
        <f t="shared" si="3"/>
        <v/>
      </c>
    </row>
    <row r="241" spans="1:27" hidden="1">
      <c r="A241" t="s">
        <v>1147</v>
      </c>
      <c r="B241" t="s">
        <v>1148</v>
      </c>
      <c r="C241" t="s">
        <v>77</v>
      </c>
      <c r="D241" t="s">
        <v>1149</v>
      </c>
      <c r="E241" s="40">
        <v>42896.598078703704</v>
      </c>
      <c r="F241" s="17">
        <v>42896.711053240739</v>
      </c>
      <c r="G241" t="s">
        <v>62</v>
      </c>
      <c r="H241" t="s">
        <v>62</v>
      </c>
      <c r="I241" t="s">
        <v>235</v>
      </c>
      <c r="J241" t="s">
        <v>161</v>
      </c>
      <c r="K241" t="s">
        <v>1150</v>
      </c>
      <c r="L241" s="23" t="s">
        <v>2420</v>
      </c>
      <c r="M241">
        <v>-14</v>
      </c>
      <c r="N241">
        <v>-14</v>
      </c>
      <c r="O241">
        <v>0</v>
      </c>
      <c r="P241">
        <v>0</v>
      </c>
      <c r="Q241">
        <v>0</v>
      </c>
      <c r="R241">
        <v>0</v>
      </c>
      <c r="S241">
        <v>0</v>
      </c>
      <c r="U241" t="s">
        <v>63</v>
      </c>
      <c r="V241">
        <v>0</v>
      </c>
      <c r="W241">
        <v>0</v>
      </c>
      <c r="X241">
        <v>0</v>
      </c>
      <c r="Y241" t="s">
        <v>282</v>
      </c>
      <c r="Z241">
        <f>VLOOKUP(L241,自助退!F:G,2,FALSE)</f>
        <v>14</v>
      </c>
      <c r="AA241" t="str">
        <f t="shared" si="3"/>
        <v/>
      </c>
    </row>
    <row r="242" spans="1:27" hidden="1">
      <c r="A242" t="s">
        <v>1166</v>
      </c>
      <c r="B242" t="s">
        <v>1167</v>
      </c>
      <c r="C242" t="s">
        <v>77</v>
      </c>
      <c r="D242" t="s">
        <v>1168</v>
      </c>
      <c r="E242" s="40">
        <v>42896.669502314813</v>
      </c>
      <c r="F242" s="17">
        <v>42896.711967592593</v>
      </c>
      <c r="G242" t="s">
        <v>62</v>
      </c>
      <c r="H242" t="s">
        <v>62</v>
      </c>
      <c r="I242" t="s">
        <v>294</v>
      </c>
      <c r="J242" t="s">
        <v>232</v>
      </c>
      <c r="K242" t="s">
        <v>1169</v>
      </c>
      <c r="L242" s="23" t="s">
        <v>2422</v>
      </c>
      <c r="M242">
        <v>-108</v>
      </c>
      <c r="N242">
        <v>-108</v>
      </c>
      <c r="O242">
        <v>0</v>
      </c>
      <c r="P242">
        <v>0</v>
      </c>
      <c r="Q242">
        <v>0</v>
      </c>
      <c r="R242">
        <v>0</v>
      </c>
      <c r="S242">
        <v>0</v>
      </c>
      <c r="U242" t="s">
        <v>63</v>
      </c>
      <c r="V242">
        <v>0</v>
      </c>
      <c r="W242">
        <v>0</v>
      </c>
      <c r="X242">
        <v>0</v>
      </c>
      <c r="Y242" t="s">
        <v>1170</v>
      </c>
      <c r="Z242">
        <f>VLOOKUP(L242,自助退!F:G,2,FALSE)</f>
        <v>108</v>
      </c>
      <c r="AA242" t="str">
        <f t="shared" si="3"/>
        <v/>
      </c>
    </row>
    <row r="243" spans="1:27" hidden="1">
      <c r="A243" t="s">
        <v>1136</v>
      </c>
      <c r="B243" t="s">
        <v>1137</v>
      </c>
      <c r="C243" t="s">
        <v>77</v>
      </c>
      <c r="D243" t="s">
        <v>1138</v>
      </c>
      <c r="E243" s="40">
        <v>42896.483888888892</v>
      </c>
      <c r="F243" s="17">
        <v>42896.746076388888</v>
      </c>
      <c r="G243" t="s">
        <v>62</v>
      </c>
      <c r="H243" t="s">
        <v>62</v>
      </c>
      <c r="I243" t="s">
        <v>194</v>
      </c>
      <c r="J243" t="s">
        <v>255</v>
      </c>
      <c r="K243" t="s">
        <v>1139</v>
      </c>
      <c r="L243" s="23" t="s">
        <v>2424</v>
      </c>
      <c r="M243">
        <v>-200</v>
      </c>
      <c r="N243">
        <v>-200</v>
      </c>
      <c r="O243">
        <v>0</v>
      </c>
      <c r="P243">
        <v>0</v>
      </c>
      <c r="Q243">
        <v>0</v>
      </c>
      <c r="R243">
        <v>0</v>
      </c>
      <c r="S243">
        <v>0</v>
      </c>
      <c r="U243" t="s">
        <v>63</v>
      </c>
      <c r="V243">
        <v>0</v>
      </c>
      <c r="W243">
        <v>0</v>
      </c>
      <c r="X243">
        <v>0</v>
      </c>
      <c r="Y243" t="s">
        <v>283</v>
      </c>
      <c r="Z243">
        <f>VLOOKUP(L243,自助退!F:G,2,FALSE)</f>
        <v>200</v>
      </c>
      <c r="AA243" t="str">
        <f t="shared" si="3"/>
        <v/>
      </c>
    </row>
    <row r="244" spans="1:27" hidden="1">
      <c r="A244" t="s">
        <v>1163</v>
      </c>
      <c r="B244" t="s">
        <v>1164</v>
      </c>
      <c r="C244" t="s">
        <v>77</v>
      </c>
      <c r="D244" t="s">
        <v>1165</v>
      </c>
      <c r="E244" s="40">
        <v>42896.640266203707</v>
      </c>
      <c r="F244" s="17">
        <v>42897.353229166663</v>
      </c>
      <c r="G244" t="s">
        <v>62</v>
      </c>
      <c r="H244" t="s">
        <v>62</v>
      </c>
      <c r="I244" t="s">
        <v>249</v>
      </c>
      <c r="J244" t="s">
        <v>141</v>
      </c>
      <c r="K244" t="s">
        <v>1096</v>
      </c>
      <c r="L244" s="23" t="s">
        <v>2426</v>
      </c>
      <c r="M244">
        <v>-38</v>
      </c>
      <c r="N244">
        <v>-38</v>
      </c>
      <c r="O244">
        <v>0</v>
      </c>
      <c r="P244">
        <v>0</v>
      </c>
      <c r="Q244">
        <v>0</v>
      </c>
      <c r="R244">
        <v>0</v>
      </c>
      <c r="S244">
        <v>0</v>
      </c>
      <c r="U244" t="s">
        <v>63</v>
      </c>
      <c r="V244">
        <v>0</v>
      </c>
      <c r="W244">
        <v>0</v>
      </c>
      <c r="X244">
        <v>0</v>
      </c>
      <c r="Y244" t="s">
        <v>340</v>
      </c>
      <c r="Z244">
        <f>VLOOKUP(L244,自助退!F:G,2,FALSE)</f>
        <v>38</v>
      </c>
      <c r="AA244" t="str">
        <f t="shared" si="3"/>
        <v/>
      </c>
    </row>
    <row r="245" spans="1:27" hidden="1">
      <c r="A245" t="s">
        <v>244</v>
      </c>
      <c r="B245" t="s">
        <v>245</v>
      </c>
      <c r="C245" t="s">
        <v>77</v>
      </c>
      <c r="D245" t="s">
        <v>246</v>
      </c>
      <c r="E245" s="40">
        <v>42890.512766203705</v>
      </c>
      <c r="F245" s="17">
        <v>42897.444363425922</v>
      </c>
      <c r="G245" t="s">
        <v>62</v>
      </c>
      <c r="H245" t="s">
        <v>62</v>
      </c>
      <c r="I245" t="s">
        <v>222</v>
      </c>
      <c r="J245" t="s">
        <v>143</v>
      </c>
      <c r="K245" t="s">
        <v>200</v>
      </c>
      <c r="L245" s="23" t="s">
        <v>2428</v>
      </c>
      <c r="M245">
        <v>-5500</v>
      </c>
      <c r="N245">
        <v>-5500</v>
      </c>
      <c r="O245">
        <v>0</v>
      </c>
      <c r="P245">
        <v>0</v>
      </c>
      <c r="Q245">
        <v>0</v>
      </c>
      <c r="R245">
        <v>0</v>
      </c>
      <c r="S245">
        <v>0</v>
      </c>
      <c r="U245" t="s">
        <v>63</v>
      </c>
      <c r="V245">
        <v>0</v>
      </c>
      <c r="W245">
        <v>0</v>
      </c>
      <c r="X245">
        <v>0</v>
      </c>
      <c r="Y245" t="s">
        <v>247</v>
      </c>
      <c r="Z245">
        <f>VLOOKUP(L245,自助退!F:G,2,FALSE)</f>
        <v>5500</v>
      </c>
      <c r="AA245" t="str">
        <f t="shared" si="3"/>
        <v/>
      </c>
    </row>
    <row r="246" spans="1:27" hidden="1">
      <c r="A246" t="s">
        <v>451</v>
      </c>
      <c r="B246" t="s">
        <v>452</v>
      </c>
      <c r="C246" t="s">
        <v>77</v>
      </c>
      <c r="D246" t="s">
        <v>453</v>
      </c>
      <c r="E246" s="40">
        <v>42891.659861111111</v>
      </c>
      <c r="F246" s="17">
        <v>42897.554293981484</v>
      </c>
      <c r="G246" t="s">
        <v>62</v>
      </c>
      <c r="H246" t="s">
        <v>62</v>
      </c>
      <c r="I246" t="s">
        <v>233</v>
      </c>
      <c r="J246" t="s">
        <v>234</v>
      </c>
      <c r="K246" t="s">
        <v>454</v>
      </c>
      <c r="L246" s="23" t="s">
        <v>2430</v>
      </c>
      <c r="M246">
        <v>-307</v>
      </c>
      <c r="N246">
        <v>-307</v>
      </c>
      <c r="O246">
        <v>0</v>
      </c>
      <c r="P246">
        <v>0</v>
      </c>
      <c r="Q246">
        <v>0</v>
      </c>
      <c r="R246">
        <v>0</v>
      </c>
      <c r="S246">
        <v>0</v>
      </c>
      <c r="U246" t="s">
        <v>63</v>
      </c>
      <c r="V246">
        <v>0</v>
      </c>
      <c r="W246">
        <v>0</v>
      </c>
      <c r="X246">
        <v>0</v>
      </c>
      <c r="Y246" t="s">
        <v>292</v>
      </c>
      <c r="Z246">
        <f>VLOOKUP(L246,自助退!F:G,2,FALSE)</f>
        <v>307</v>
      </c>
      <c r="AA246" t="str">
        <f t="shared" si="3"/>
        <v/>
      </c>
    </row>
    <row r="247" spans="1:27" hidden="1">
      <c r="A247" t="s">
        <v>758</v>
      </c>
      <c r="B247" t="s">
        <v>759</v>
      </c>
      <c r="C247" t="s">
        <v>77</v>
      </c>
      <c r="D247" t="s">
        <v>760</v>
      </c>
      <c r="E247" s="40">
        <v>42893.920115740744</v>
      </c>
      <c r="F247" s="17">
        <v>42897.616423611114</v>
      </c>
      <c r="G247" t="s">
        <v>62</v>
      </c>
      <c r="H247" t="s">
        <v>62</v>
      </c>
      <c r="I247" t="s">
        <v>249</v>
      </c>
      <c r="J247" t="s">
        <v>99</v>
      </c>
      <c r="K247" t="s">
        <v>761</v>
      </c>
      <c r="L247" s="23" t="s">
        <v>2432</v>
      </c>
      <c r="M247">
        <v>-500</v>
      </c>
      <c r="N247">
        <v>-500</v>
      </c>
      <c r="O247">
        <v>0</v>
      </c>
      <c r="P247">
        <v>0</v>
      </c>
      <c r="Q247">
        <v>0</v>
      </c>
      <c r="R247">
        <v>0</v>
      </c>
      <c r="S247">
        <v>0</v>
      </c>
      <c r="U247" t="s">
        <v>63</v>
      </c>
      <c r="V247">
        <v>0</v>
      </c>
      <c r="W247">
        <v>0</v>
      </c>
      <c r="X247">
        <v>0</v>
      </c>
      <c r="Y247" t="s">
        <v>292</v>
      </c>
      <c r="Z247">
        <f>VLOOKUP(L247,自助退!F:G,2,FALSE)</f>
        <v>500</v>
      </c>
      <c r="AA247" t="str">
        <f t="shared" si="3"/>
        <v/>
      </c>
    </row>
    <row r="248" spans="1:27" hidden="1">
      <c r="A248" t="s">
        <v>983</v>
      </c>
      <c r="B248" t="s">
        <v>984</v>
      </c>
      <c r="C248" t="s">
        <v>77</v>
      </c>
      <c r="D248" t="s">
        <v>1044</v>
      </c>
      <c r="E248" s="40">
        <v>42895.435011574074</v>
      </c>
      <c r="F248" s="17">
        <v>42897.662476851852</v>
      </c>
      <c r="G248" t="s">
        <v>62</v>
      </c>
      <c r="H248" t="s">
        <v>62</v>
      </c>
      <c r="I248" t="s">
        <v>254</v>
      </c>
      <c r="J248" t="s">
        <v>147</v>
      </c>
      <c r="K248" t="s">
        <v>1045</v>
      </c>
      <c r="L248" s="41" t="s">
        <v>2462</v>
      </c>
      <c r="M248">
        <v>-811</v>
      </c>
      <c r="N248">
        <v>-811</v>
      </c>
      <c r="O248">
        <v>0</v>
      </c>
      <c r="P248">
        <v>0</v>
      </c>
      <c r="Q248">
        <v>0</v>
      </c>
      <c r="R248">
        <v>0</v>
      </c>
      <c r="S248">
        <v>0</v>
      </c>
      <c r="U248" t="s">
        <v>63</v>
      </c>
      <c r="V248">
        <v>0</v>
      </c>
      <c r="W248">
        <v>0</v>
      </c>
      <c r="X248">
        <v>0</v>
      </c>
      <c r="Y248" t="s">
        <v>292</v>
      </c>
      <c r="Z248">
        <f>VLOOKUP(L248,自助退!F:G,2,FALSE)</f>
        <v>811</v>
      </c>
      <c r="AA248" t="str">
        <f t="shared" si="3"/>
        <v/>
      </c>
    </row>
    <row r="249" spans="1:27" hidden="1">
      <c r="A249" t="s">
        <v>1171</v>
      </c>
      <c r="B249" t="s">
        <v>1172</v>
      </c>
      <c r="C249" t="s">
        <v>77</v>
      </c>
      <c r="D249" t="s">
        <v>1173</v>
      </c>
      <c r="E249" s="40">
        <v>42897.690833333334</v>
      </c>
      <c r="F249" s="17">
        <v>42897.694444444445</v>
      </c>
      <c r="G249" t="s">
        <v>62</v>
      </c>
      <c r="H249" t="s">
        <v>62</v>
      </c>
      <c r="I249" t="s">
        <v>427</v>
      </c>
      <c r="J249" t="s">
        <v>428</v>
      </c>
      <c r="K249" t="s">
        <v>1174</v>
      </c>
      <c r="L249" s="23" t="s">
        <v>2466</v>
      </c>
      <c r="M249">
        <v>-10</v>
      </c>
      <c r="N249">
        <v>-10</v>
      </c>
      <c r="O249">
        <v>0</v>
      </c>
      <c r="P249">
        <v>0</v>
      </c>
      <c r="Q249">
        <v>0</v>
      </c>
      <c r="R249">
        <v>0</v>
      </c>
      <c r="S249">
        <v>0</v>
      </c>
      <c r="U249" t="s">
        <v>63</v>
      </c>
      <c r="V249">
        <v>0</v>
      </c>
      <c r="W249">
        <v>0</v>
      </c>
      <c r="X249">
        <v>0</v>
      </c>
      <c r="Y249" t="s">
        <v>323</v>
      </c>
      <c r="Z249">
        <f>VLOOKUP(L249,自助退!F:G,2,FALSE)</f>
        <v>10</v>
      </c>
      <c r="AA249" t="str">
        <f t="shared" si="3"/>
        <v/>
      </c>
    </row>
    <row r="250" spans="1:27" hidden="1">
      <c r="A250" t="s">
        <v>563</v>
      </c>
      <c r="B250" t="s">
        <v>564</v>
      </c>
      <c r="C250" t="s">
        <v>77</v>
      </c>
      <c r="D250" t="s">
        <v>565</v>
      </c>
      <c r="E250" s="40">
        <v>42892.435937499999</v>
      </c>
      <c r="F250" s="17">
        <v>42897.896099537036</v>
      </c>
      <c r="G250" t="s">
        <v>62</v>
      </c>
      <c r="H250" t="s">
        <v>62</v>
      </c>
      <c r="I250" t="s">
        <v>220</v>
      </c>
      <c r="J250" t="s">
        <v>243</v>
      </c>
      <c r="K250" t="s">
        <v>481</v>
      </c>
      <c r="L250" s="23" t="s">
        <v>2468</v>
      </c>
      <c r="M250">
        <v>-600</v>
      </c>
      <c r="N250">
        <v>-600</v>
      </c>
      <c r="O250">
        <v>0</v>
      </c>
      <c r="P250">
        <v>0</v>
      </c>
      <c r="Q250">
        <v>0</v>
      </c>
      <c r="R250">
        <v>0</v>
      </c>
      <c r="S250">
        <v>0</v>
      </c>
      <c r="U250" t="s">
        <v>63</v>
      </c>
      <c r="V250">
        <v>0</v>
      </c>
      <c r="W250">
        <v>0</v>
      </c>
      <c r="X250">
        <v>0</v>
      </c>
      <c r="Y250" t="s">
        <v>292</v>
      </c>
      <c r="Z250">
        <f>VLOOKUP(L250,自助退!F:G,2,FALSE)</f>
        <v>600</v>
      </c>
      <c r="AA250" t="str">
        <f t="shared" si="3"/>
        <v/>
      </c>
    </row>
    <row r="251" spans="1:27">
      <c r="A251" t="s">
        <v>2496</v>
      </c>
      <c r="B251" t="s">
        <v>2497</v>
      </c>
      <c r="C251" t="s">
        <v>77</v>
      </c>
      <c r="D251" t="s">
        <v>2498</v>
      </c>
      <c r="E251" s="40">
        <v>42898.312291666669</v>
      </c>
      <c r="F251" s="17">
        <v>42898.346250000002</v>
      </c>
      <c r="G251" t="s">
        <v>62</v>
      </c>
      <c r="H251" t="s">
        <v>62</v>
      </c>
      <c r="I251" t="s">
        <v>166</v>
      </c>
      <c r="J251" t="s">
        <v>214</v>
      </c>
      <c r="K251" t="s">
        <v>2499</v>
      </c>
      <c r="L251" t="s">
        <v>2813</v>
      </c>
      <c r="M251">
        <v>-280</v>
      </c>
      <c r="N251">
        <v>-280</v>
      </c>
      <c r="O251">
        <v>0</v>
      </c>
      <c r="P251">
        <v>0</v>
      </c>
      <c r="Q251">
        <v>0</v>
      </c>
      <c r="R251">
        <v>0</v>
      </c>
      <c r="S251">
        <v>0</v>
      </c>
      <c r="U251" t="s">
        <v>63</v>
      </c>
      <c r="V251">
        <v>0</v>
      </c>
      <c r="W251">
        <v>0</v>
      </c>
      <c r="X251">
        <v>0</v>
      </c>
      <c r="Y251" t="s">
        <v>300</v>
      </c>
      <c r="Z251">
        <f>VLOOKUP(L251,自助退!F:G,2,FALSE)</f>
        <v>280</v>
      </c>
    </row>
    <row r="252" spans="1:27">
      <c r="A252" t="s">
        <v>2500</v>
      </c>
      <c r="B252" t="s">
        <v>2501</v>
      </c>
      <c r="C252" t="s">
        <v>77</v>
      </c>
      <c r="D252" t="s">
        <v>2502</v>
      </c>
      <c r="E252" s="40">
        <v>42894.382094907407</v>
      </c>
      <c r="F252" s="17">
        <v>42898.373912037037</v>
      </c>
      <c r="G252" t="s">
        <v>62</v>
      </c>
      <c r="H252" t="s">
        <v>62</v>
      </c>
      <c r="I252" t="s">
        <v>249</v>
      </c>
      <c r="J252" t="s">
        <v>343</v>
      </c>
      <c r="K252" t="s">
        <v>2503</v>
      </c>
      <c r="L252" t="s">
        <v>2816</v>
      </c>
      <c r="M252">
        <v>-197</v>
      </c>
      <c r="N252">
        <v>-197</v>
      </c>
      <c r="O252">
        <v>0</v>
      </c>
      <c r="P252">
        <v>0</v>
      </c>
      <c r="Q252">
        <v>0</v>
      </c>
      <c r="R252">
        <v>0</v>
      </c>
      <c r="S252">
        <v>0</v>
      </c>
      <c r="U252" t="s">
        <v>63</v>
      </c>
      <c r="V252">
        <v>0</v>
      </c>
      <c r="W252">
        <v>0</v>
      </c>
      <c r="X252">
        <v>0</v>
      </c>
      <c r="Y252" t="s">
        <v>300</v>
      </c>
      <c r="Z252">
        <f>VLOOKUP(L252,自助退!F:G,2,FALSE)</f>
        <v>197</v>
      </c>
    </row>
    <row r="253" spans="1:27">
      <c r="A253" t="s">
        <v>2504</v>
      </c>
      <c r="B253" t="s">
        <v>2505</v>
      </c>
      <c r="C253" t="s">
        <v>77</v>
      </c>
      <c r="D253" t="s">
        <v>2506</v>
      </c>
      <c r="E253" s="40">
        <v>42891.339826388888</v>
      </c>
      <c r="F253" s="17">
        <v>42898.397187499999</v>
      </c>
      <c r="G253" t="s">
        <v>62</v>
      </c>
      <c r="H253" t="s">
        <v>62</v>
      </c>
      <c r="I253" t="s">
        <v>115</v>
      </c>
      <c r="J253" t="s">
        <v>295</v>
      </c>
      <c r="K253" t="s">
        <v>2507</v>
      </c>
      <c r="L253" t="s">
        <v>2819</v>
      </c>
      <c r="M253">
        <v>-260</v>
      </c>
      <c r="N253">
        <v>-260</v>
      </c>
      <c r="O253">
        <v>0</v>
      </c>
      <c r="P253">
        <v>0</v>
      </c>
      <c r="Q253">
        <v>0</v>
      </c>
      <c r="R253">
        <v>0</v>
      </c>
      <c r="S253">
        <v>0</v>
      </c>
      <c r="U253" t="s">
        <v>63</v>
      </c>
      <c r="V253">
        <v>0</v>
      </c>
      <c r="W253">
        <v>0</v>
      </c>
      <c r="X253">
        <v>0</v>
      </c>
      <c r="Y253" t="s">
        <v>285</v>
      </c>
      <c r="Z253">
        <f>VLOOKUP(L253,自助退!F:G,2,FALSE)</f>
        <v>260</v>
      </c>
    </row>
    <row r="254" spans="1:27">
      <c r="A254" t="s">
        <v>2508</v>
      </c>
      <c r="B254" t="s">
        <v>2509</v>
      </c>
      <c r="C254" t="s">
        <v>77</v>
      </c>
      <c r="D254" t="s">
        <v>2510</v>
      </c>
      <c r="E254" s="40">
        <v>42898.388680555552</v>
      </c>
      <c r="F254" s="17">
        <v>42898.40320601852</v>
      </c>
      <c r="G254" t="s">
        <v>62</v>
      </c>
      <c r="H254" t="s">
        <v>62</v>
      </c>
      <c r="I254" t="s">
        <v>144</v>
      </c>
      <c r="J254" t="s">
        <v>163</v>
      </c>
      <c r="K254" t="s">
        <v>2511</v>
      </c>
      <c r="L254" t="s">
        <v>2822</v>
      </c>
      <c r="M254">
        <v>-300</v>
      </c>
      <c r="N254">
        <v>-300</v>
      </c>
      <c r="O254">
        <v>0</v>
      </c>
      <c r="P254">
        <v>0</v>
      </c>
      <c r="Q254">
        <v>0</v>
      </c>
      <c r="R254">
        <v>0</v>
      </c>
      <c r="S254">
        <v>0</v>
      </c>
      <c r="U254" t="s">
        <v>63</v>
      </c>
      <c r="V254">
        <v>0</v>
      </c>
      <c r="W254">
        <v>0</v>
      </c>
      <c r="X254">
        <v>0</v>
      </c>
      <c r="Y254" t="s">
        <v>300</v>
      </c>
      <c r="Z254">
        <f>VLOOKUP(L254,自助退!F:G,2,FALSE)</f>
        <v>300</v>
      </c>
    </row>
    <row r="255" spans="1:27">
      <c r="A255" t="s">
        <v>2512</v>
      </c>
      <c r="B255" t="s">
        <v>2513</v>
      </c>
      <c r="C255" t="s">
        <v>77</v>
      </c>
      <c r="D255" t="s">
        <v>2514</v>
      </c>
      <c r="E255" s="40">
        <v>42895.69059027778</v>
      </c>
      <c r="F255" s="17">
        <v>42898.411608796298</v>
      </c>
      <c r="G255" t="s">
        <v>62</v>
      </c>
      <c r="H255" t="s">
        <v>62</v>
      </c>
      <c r="I255" t="s">
        <v>151</v>
      </c>
      <c r="J255" t="s">
        <v>205</v>
      </c>
      <c r="K255" t="s">
        <v>2515</v>
      </c>
      <c r="L255" t="s">
        <v>2825</v>
      </c>
      <c r="M255">
        <v>-290</v>
      </c>
      <c r="N255">
        <v>-290</v>
      </c>
      <c r="O255">
        <v>0</v>
      </c>
      <c r="P255">
        <v>0</v>
      </c>
      <c r="Q255">
        <v>0</v>
      </c>
      <c r="R255">
        <v>0</v>
      </c>
      <c r="S255">
        <v>0</v>
      </c>
      <c r="U255" t="s">
        <v>63</v>
      </c>
      <c r="V255">
        <v>0</v>
      </c>
      <c r="W255">
        <v>0</v>
      </c>
      <c r="X255">
        <v>0</v>
      </c>
      <c r="Y255" t="s">
        <v>292</v>
      </c>
      <c r="Z255">
        <f>VLOOKUP(L255,自助退!F:G,2,FALSE)</f>
        <v>290</v>
      </c>
    </row>
    <row r="256" spans="1:27">
      <c r="A256" t="s">
        <v>2516</v>
      </c>
      <c r="B256" t="s">
        <v>2517</v>
      </c>
      <c r="C256" t="s">
        <v>77</v>
      </c>
      <c r="D256" t="s">
        <v>2518</v>
      </c>
      <c r="E256" s="40">
        <v>42898.394629629627</v>
      </c>
      <c r="F256" s="17">
        <v>42898.432696759257</v>
      </c>
      <c r="G256" t="s">
        <v>62</v>
      </c>
      <c r="H256" t="s">
        <v>62</v>
      </c>
      <c r="I256" t="s">
        <v>153</v>
      </c>
      <c r="J256" t="s">
        <v>163</v>
      </c>
      <c r="K256" t="s">
        <v>2511</v>
      </c>
      <c r="L256" t="s">
        <v>2828</v>
      </c>
      <c r="M256">
        <v>-200</v>
      </c>
      <c r="N256">
        <v>-200</v>
      </c>
      <c r="O256">
        <v>0</v>
      </c>
      <c r="P256">
        <v>0</v>
      </c>
      <c r="Q256">
        <v>0</v>
      </c>
      <c r="R256">
        <v>0</v>
      </c>
      <c r="S256">
        <v>0</v>
      </c>
      <c r="U256" t="s">
        <v>63</v>
      </c>
      <c r="V256">
        <v>0</v>
      </c>
      <c r="W256">
        <v>0</v>
      </c>
      <c r="X256">
        <v>0</v>
      </c>
      <c r="Y256" t="s">
        <v>300</v>
      </c>
      <c r="Z256">
        <f>VLOOKUP(L256,自助退!F:G,2,FALSE)</f>
        <v>200</v>
      </c>
    </row>
    <row r="257" spans="1:26">
      <c r="A257" t="s">
        <v>2519</v>
      </c>
      <c r="B257" t="s">
        <v>2520</v>
      </c>
      <c r="C257" t="s">
        <v>77</v>
      </c>
      <c r="D257" t="s">
        <v>2521</v>
      </c>
      <c r="E257" s="40">
        <v>42898.348749999997</v>
      </c>
      <c r="F257" s="17">
        <v>42898.434976851851</v>
      </c>
      <c r="G257" t="s">
        <v>62</v>
      </c>
      <c r="H257" t="s">
        <v>62</v>
      </c>
      <c r="I257" t="s">
        <v>108</v>
      </c>
      <c r="J257" t="s">
        <v>111</v>
      </c>
      <c r="K257" t="s">
        <v>2522</v>
      </c>
      <c r="L257" t="s">
        <v>2831</v>
      </c>
      <c r="M257">
        <v>-396</v>
      </c>
      <c r="N257">
        <v>-396</v>
      </c>
      <c r="O257">
        <v>0</v>
      </c>
      <c r="P257">
        <v>0</v>
      </c>
      <c r="Q257">
        <v>0</v>
      </c>
      <c r="R257">
        <v>0</v>
      </c>
      <c r="S257">
        <v>0</v>
      </c>
      <c r="U257" t="s">
        <v>63</v>
      </c>
      <c r="V257">
        <v>0</v>
      </c>
      <c r="W257">
        <v>0</v>
      </c>
      <c r="X257">
        <v>0</v>
      </c>
      <c r="Y257" t="s">
        <v>285</v>
      </c>
      <c r="Z257">
        <f>VLOOKUP(L257,自助退!F:G,2,FALSE)</f>
        <v>396</v>
      </c>
    </row>
    <row r="258" spans="1:26">
      <c r="A258" t="s">
        <v>2523</v>
      </c>
      <c r="B258" t="s">
        <v>2524</v>
      </c>
      <c r="C258" t="s">
        <v>77</v>
      </c>
      <c r="D258" t="s">
        <v>2525</v>
      </c>
      <c r="E258" s="40">
        <v>42898.411180555559</v>
      </c>
      <c r="F258" s="17">
        <v>42898.451585648145</v>
      </c>
      <c r="G258" t="s">
        <v>62</v>
      </c>
      <c r="H258" t="s">
        <v>62</v>
      </c>
      <c r="I258" t="s">
        <v>106</v>
      </c>
      <c r="J258" t="s">
        <v>152</v>
      </c>
      <c r="K258" t="s">
        <v>2515</v>
      </c>
      <c r="L258" t="s">
        <v>2834</v>
      </c>
      <c r="M258">
        <v>-511</v>
      </c>
      <c r="N258">
        <v>-511</v>
      </c>
      <c r="O258">
        <v>0</v>
      </c>
      <c r="P258">
        <v>0</v>
      </c>
      <c r="Q258">
        <v>0</v>
      </c>
      <c r="R258">
        <v>0</v>
      </c>
      <c r="S258">
        <v>0</v>
      </c>
      <c r="U258" t="s">
        <v>63</v>
      </c>
      <c r="V258">
        <v>0</v>
      </c>
      <c r="W258">
        <v>0</v>
      </c>
      <c r="X258">
        <v>0</v>
      </c>
      <c r="Y258" t="s">
        <v>303</v>
      </c>
      <c r="Z258">
        <f>VLOOKUP(L258,自助退!F:G,2,FALSE)</f>
        <v>511</v>
      </c>
    </row>
    <row r="259" spans="1:26">
      <c r="A259" t="s">
        <v>2526</v>
      </c>
      <c r="B259" t="s">
        <v>2527</v>
      </c>
      <c r="C259" t="s">
        <v>77</v>
      </c>
      <c r="D259" t="s">
        <v>2528</v>
      </c>
      <c r="E259" s="40">
        <v>42898.424131944441</v>
      </c>
      <c r="F259" s="17">
        <v>42898.457303240742</v>
      </c>
      <c r="G259" t="s">
        <v>62</v>
      </c>
      <c r="H259" t="s">
        <v>62</v>
      </c>
      <c r="I259" t="s">
        <v>146</v>
      </c>
      <c r="J259" t="s">
        <v>101</v>
      </c>
      <c r="K259" t="s">
        <v>2529</v>
      </c>
      <c r="L259" t="s">
        <v>2837</v>
      </c>
      <c r="M259">
        <v>-196</v>
      </c>
      <c r="N259">
        <v>-196</v>
      </c>
      <c r="O259">
        <v>0</v>
      </c>
      <c r="P259">
        <v>0</v>
      </c>
      <c r="Q259">
        <v>0</v>
      </c>
      <c r="R259">
        <v>0</v>
      </c>
      <c r="S259">
        <v>0</v>
      </c>
      <c r="U259" t="s">
        <v>63</v>
      </c>
      <c r="V259">
        <v>0</v>
      </c>
      <c r="W259">
        <v>0</v>
      </c>
      <c r="X259">
        <v>0</v>
      </c>
      <c r="Y259" t="s">
        <v>285</v>
      </c>
      <c r="Z259">
        <f>VLOOKUP(L259,自助退!F:G,2,FALSE)</f>
        <v>196</v>
      </c>
    </row>
    <row r="260" spans="1:26">
      <c r="A260" t="s">
        <v>2530</v>
      </c>
      <c r="B260" t="s">
        <v>2531</v>
      </c>
      <c r="C260" t="s">
        <v>77</v>
      </c>
      <c r="D260" t="s">
        <v>2532</v>
      </c>
      <c r="E260" s="40">
        <v>42895.600532407407</v>
      </c>
      <c r="F260" s="17">
        <v>42898.459490740737</v>
      </c>
      <c r="G260" t="s">
        <v>62</v>
      </c>
      <c r="H260" t="s">
        <v>62</v>
      </c>
      <c r="I260" t="s">
        <v>197</v>
      </c>
      <c r="J260" t="s">
        <v>143</v>
      </c>
      <c r="K260" t="s">
        <v>289</v>
      </c>
      <c r="L260" t="s">
        <v>2840</v>
      </c>
      <c r="M260">
        <v>-5000</v>
      </c>
      <c r="N260">
        <v>-5000</v>
      </c>
      <c r="O260">
        <v>0</v>
      </c>
      <c r="P260">
        <v>0</v>
      </c>
      <c r="Q260">
        <v>-0.78</v>
      </c>
      <c r="R260">
        <v>0</v>
      </c>
      <c r="S260">
        <v>0</v>
      </c>
      <c r="T260" t="s">
        <v>86</v>
      </c>
      <c r="U260" t="s">
        <v>63</v>
      </c>
      <c r="V260">
        <v>0</v>
      </c>
      <c r="W260">
        <v>0</v>
      </c>
      <c r="X260">
        <v>0</v>
      </c>
      <c r="Y260" t="s">
        <v>309</v>
      </c>
      <c r="Z260">
        <f>VLOOKUP(L260,自助退!F:G,2,FALSE)</f>
        <v>5000</v>
      </c>
    </row>
    <row r="261" spans="1:26">
      <c r="A261" t="s">
        <v>1163</v>
      </c>
      <c r="B261" t="s">
        <v>1164</v>
      </c>
      <c r="C261" t="s">
        <v>77</v>
      </c>
      <c r="D261" t="s">
        <v>1165</v>
      </c>
      <c r="E261" s="40">
        <v>42896.640266203707</v>
      </c>
      <c r="F261" s="17">
        <v>42898.465046296296</v>
      </c>
      <c r="G261" t="s">
        <v>62</v>
      </c>
      <c r="H261" t="s">
        <v>62</v>
      </c>
      <c r="I261" t="s">
        <v>210</v>
      </c>
      <c r="J261" t="s">
        <v>141</v>
      </c>
      <c r="K261" t="s">
        <v>1096</v>
      </c>
      <c r="L261" t="s">
        <v>2850</v>
      </c>
      <c r="M261">
        <v>-232</v>
      </c>
      <c r="N261">
        <v>-232</v>
      </c>
      <c r="O261">
        <v>0</v>
      </c>
      <c r="P261">
        <v>0</v>
      </c>
      <c r="Q261">
        <v>0</v>
      </c>
      <c r="R261">
        <v>0</v>
      </c>
      <c r="S261">
        <v>0</v>
      </c>
      <c r="U261" t="s">
        <v>63</v>
      </c>
      <c r="V261">
        <v>0</v>
      </c>
      <c r="W261">
        <v>0</v>
      </c>
      <c r="X261">
        <v>0</v>
      </c>
      <c r="Y261" t="s">
        <v>340</v>
      </c>
      <c r="Z261">
        <f>VLOOKUP(L261,自助退!F:G,2,FALSE)</f>
        <v>232</v>
      </c>
    </row>
    <row r="262" spans="1:26">
      <c r="A262" t="s">
        <v>2533</v>
      </c>
      <c r="B262" t="s">
        <v>2534</v>
      </c>
      <c r="C262" t="s">
        <v>77</v>
      </c>
      <c r="D262" t="s">
        <v>2535</v>
      </c>
      <c r="E262" s="40">
        <v>42898.40353009259</v>
      </c>
      <c r="F262" s="17">
        <v>42898.46806712963</v>
      </c>
      <c r="G262" t="s">
        <v>62</v>
      </c>
      <c r="H262" t="s">
        <v>62</v>
      </c>
      <c r="I262" t="s">
        <v>190</v>
      </c>
      <c r="J262" t="s">
        <v>214</v>
      </c>
      <c r="K262" t="s">
        <v>2536</v>
      </c>
      <c r="L262" t="s">
        <v>2853</v>
      </c>
      <c r="M262">
        <v>-96</v>
      </c>
      <c r="N262">
        <v>-96</v>
      </c>
      <c r="O262">
        <v>0</v>
      </c>
      <c r="P262">
        <v>0</v>
      </c>
      <c r="Q262">
        <v>0</v>
      </c>
      <c r="R262">
        <v>0</v>
      </c>
      <c r="S262">
        <v>0</v>
      </c>
      <c r="U262" t="s">
        <v>63</v>
      </c>
      <c r="V262">
        <v>0</v>
      </c>
      <c r="W262">
        <v>0</v>
      </c>
      <c r="X262">
        <v>0</v>
      </c>
      <c r="Y262" t="s">
        <v>290</v>
      </c>
      <c r="Z262">
        <f>VLOOKUP(L262,自助退!F:G,2,FALSE)</f>
        <v>96</v>
      </c>
    </row>
    <row r="263" spans="1:26">
      <c r="A263" t="s">
        <v>2537</v>
      </c>
      <c r="B263" t="s">
        <v>2538</v>
      </c>
      <c r="C263" t="s">
        <v>77</v>
      </c>
      <c r="D263" t="s">
        <v>2539</v>
      </c>
      <c r="E263" s="40">
        <v>42898.386863425927</v>
      </c>
      <c r="F263" s="17">
        <v>42898.484872685185</v>
      </c>
      <c r="G263" t="s">
        <v>62</v>
      </c>
      <c r="H263" t="s">
        <v>62</v>
      </c>
      <c r="I263" t="s">
        <v>162</v>
      </c>
      <c r="J263" t="s">
        <v>203</v>
      </c>
      <c r="K263" t="s">
        <v>2540</v>
      </c>
      <c r="L263" t="s">
        <v>2856</v>
      </c>
      <c r="M263">
        <v>-162</v>
      </c>
      <c r="N263">
        <v>-162</v>
      </c>
      <c r="O263">
        <v>0</v>
      </c>
      <c r="P263">
        <v>0</v>
      </c>
      <c r="Q263">
        <v>0</v>
      </c>
      <c r="R263">
        <v>0</v>
      </c>
      <c r="S263">
        <v>0</v>
      </c>
      <c r="U263" t="s">
        <v>63</v>
      </c>
      <c r="V263">
        <v>0</v>
      </c>
      <c r="W263">
        <v>0</v>
      </c>
      <c r="X263">
        <v>0</v>
      </c>
      <c r="Y263" t="s">
        <v>300</v>
      </c>
      <c r="Z263">
        <f>VLOOKUP(L263,自助退!F:G,2,FALSE)</f>
        <v>162</v>
      </c>
    </row>
    <row r="264" spans="1:26">
      <c r="A264" t="s">
        <v>2541</v>
      </c>
      <c r="B264" t="s">
        <v>2542</v>
      </c>
      <c r="C264" t="s">
        <v>77</v>
      </c>
      <c r="D264" t="s">
        <v>2543</v>
      </c>
      <c r="E264" s="40">
        <v>42898.488078703704</v>
      </c>
      <c r="F264" s="17">
        <v>42898.488865740743</v>
      </c>
      <c r="G264" t="s">
        <v>62</v>
      </c>
      <c r="H264" t="s">
        <v>62</v>
      </c>
      <c r="I264" t="s">
        <v>210</v>
      </c>
      <c r="J264" t="s">
        <v>211</v>
      </c>
      <c r="K264" t="s">
        <v>2544</v>
      </c>
      <c r="L264" t="s">
        <v>2859</v>
      </c>
      <c r="M264">
        <v>-150</v>
      </c>
      <c r="N264">
        <v>-150</v>
      </c>
      <c r="O264">
        <v>0</v>
      </c>
      <c r="P264">
        <v>0</v>
      </c>
      <c r="Q264">
        <v>0</v>
      </c>
      <c r="R264">
        <v>0</v>
      </c>
      <c r="S264">
        <v>0</v>
      </c>
      <c r="U264" t="s">
        <v>63</v>
      </c>
      <c r="V264">
        <v>0</v>
      </c>
      <c r="W264">
        <v>0</v>
      </c>
      <c r="X264">
        <v>0</v>
      </c>
      <c r="Y264" t="s">
        <v>2545</v>
      </c>
      <c r="Z264">
        <f>VLOOKUP(L264,自助退!F:G,2,FALSE)</f>
        <v>150</v>
      </c>
    </row>
    <row r="265" spans="1:26">
      <c r="A265" t="s">
        <v>2546</v>
      </c>
      <c r="B265" t="s">
        <v>2547</v>
      </c>
      <c r="C265" t="s">
        <v>77</v>
      </c>
      <c r="D265" t="s">
        <v>2548</v>
      </c>
      <c r="E265" s="40">
        <v>42898.486307870371</v>
      </c>
      <c r="F265" s="17">
        <v>42898.490474537037</v>
      </c>
      <c r="G265" t="s">
        <v>62</v>
      </c>
      <c r="H265" t="s">
        <v>62</v>
      </c>
      <c r="I265" t="s">
        <v>225</v>
      </c>
      <c r="J265" t="s">
        <v>236</v>
      </c>
      <c r="K265" t="s">
        <v>2549</v>
      </c>
      <c r="L265" t="s">
        <v>2862</v>
      </c>
      <c r="M265">
        <v>-50</v>
      </c>
      <c r="N265">
        <v>-50</v>
      </c>
      <c r="O265">
        <v>0</v>
      </c>
      <c r="P265">
        <v>0</v>
      </c>
      <c r="Q265">
        <v>0</v>
      </c>
      <c r="R265">
        <v>0</v>
      </c>
      <c r="S265">
        <v>0</v>
      </c>
      <c r="U265" t="s">
        <v>63</v>
      </c>
      <c r="V265">
        <v>0</v>
      </c>
      <c r="W265">
        <v>0</v>
      </c>
      <c r="X265">
        <v>0</v>
      </c>
      <c r="Y265" t="s">
        <v>286</v>
      </c>
      <c r="Z265">
        <f>VLOOKUP(L265,自助退!F:G,2,FALSE)</f>
        <v>50</v>
      </c>
    </row>
    <row r="266" spans="1:26">
      <c r="A266" t="s">
        <v>2550</v>
      </c>
      <c r="B266" t="s">
        <v>2551</v>
      </c>
      <c r="C266" t="s">
        <v>77</v>
      </c>
      <c r="D266" t="s">
        <v>2552</v>
      </c>
      <c r="E266" s="40">
        <v>42898.456585648149</v>
      </c>
      <c r="F266" s="17">
        <v>42898.49114583333</v>
      </c>
      <c r="G266" t="s">
        <v>62</v>
      </c>
      <c r="H266" t="s">
        <v>62</v>
      </c>
      <c r="I266" t="s">
        <v>427</v>
      </c>
      <c r="J266" t="s">
        <v>428</v>
      </c>
      <c r="K266" t="s">
        <v>2553</v>
      </c>
      <c r="L266" t="s">
        <v>2865</v>
      </c>
      <c r="M266">
        <v>-20</v>
      </c>
      <c r="N266">
        <v>-20</v>
      </c>
      <c r="O266">
        <v>0</v>
      </c>
      <c r="P266">
        <v>0</v>
      </c>
      <c r="Q266">
        <v>0</v>
      </c>
      <c r="R266">
        <v>0</v>
      </c>
      <c r="S266">
        <v>0</v>
      </c>
      <c r="U266" t="s">
        <v>63</v>
      </c>
      <c r="V266">
        <v>0</v>
      </c>
      <c r="W266">
        <v>0</v>
      </c>
      <c r="X266">
        <v>0</v>
      </c>
      <c r="Y266" t="s">
        <v>282</v>
      </c>
      <c r="Z266">
        <f>VLOOKUP(L266,自助退!F:G,2,FALSE)</f>
        <v>20</v>
      </c>
    </row>
    <row r="267" spans="1:26">
      <c r="A267" t="s">
        <v>2554</v>
      </c>
      <c r="B267" t="s">
        <v>2555</v>
      </c>
      <c r="C267" t="s">
        <v>77</v>
      </c>
      <c r="D267" t="s">
        <v>2556</v>
      </c>
      <c r="E267" s="40">
        <v>42898.490682870368</v>
      </c>
      <c r="F267" s="17">
        <v>42898.493680555555</v>
      </c>
      <c r="G267" t="s">
        <v>62</v>
      </c>
      <c r="H267" t="s">
        <v>62</v>
      </c>
      <c r="I267" t="s">
        <v>2557</v>
      </c>
      <c r="J267" t="s">
        <v>112</v>
      </c>
      <c r="K267" t="s">
        <v>2558</v>
      </c>
      <c r="L267" t="s">
        <v>2868</v>
      </c>
      <c r="M267">
        <v>-200</v>
      </c>
      <c r="N267">
        <v>-200</v>
      </c>
      <c r="O267">
        <v>0</v>
      </c>
      <c r="P267">
        <v>0</v>
      </c>
      <c r="Q267">
        <v>0</v>
      </c>
      <c r="R267">
        <v>0</v>
      </c>
      <c r="S267">
        <v>0</v>
      </c>
      <c r="U267" t="s">
        <v>63</v>
      </c>
      <c r="V267">
        <v>0</v>
      </c>
      <c r="W267">
        <v>0</v>
      </c>
      <c r="X267">
        <v>0</v>
      </c>
      <c r="Y267" t="s">
        <v>285</v>
      </c>
      <c r="Z267">
        <f>VLOOKUP(L267,自助退!F:G,2,FALSE)</f>
        <v>200</v>
      </c>
    </row>
    <row r="268" spans="1:26">
      <c r="A268" t="s">
        <v>2559</v>
      </c>
      <c r="B268" t="s">
        <v>2560</v>
      </c>
      <c r="C268" t="s">
        <v>77</v>
      </c>
      <c r="D268" t="s">
        <v>2561</v>
      </c>
      <c r="E268" s="40">
        <v>42898.307835648149</v>
      </c>
      <c r="F268" s="17">
        <v>42898.495335648149</v>
      </c>
      <c r="G268" t="s">
        <v>62</v>
      </c>
      <c r="H268" t="s">
        <v>62</v>
      </c>
      <c r="I268" t="s">
        <v>122</v>
      </c>
      <c r="J268" t="s">
        <v>123</v>
      </c>
      <c r="K268" t="s">
        <v>2562</v>
      </c>
      <c r="L268" t="s">
        <v>2871</v>
      </c>
      <c r="M268">
        <v>-177</v>
      </c>
      <c r="N268">
        <v>-177</v>
      </c>
      <c r="O268">
        <v>0</v>
      </c>
      <c r="P268">
        <v>0</v>
      </c>
      <c r="Q268">
        <v>0</v>
      </c>
      <c r="R268">
        <v>0</v>
      </c>
      <c r="S268">
        <v>0</v>
      </c>
      <c r="U268" t="s">
        <v>63</v>
      </c>
      <c r="V268">
        <v>0</v>
      </c>
      <c r="W268">
        <v>0</v>
      </c>
      <c r="X268">
        <v>0</v>
      </c>
      <c r="Y268" t="s">
        <v>300</v>
      </c>
      <c r="Z268">
        <f>VLOOKUP(L268,自助退!F:G,2,FALSE)</f>
        <v>177</v>
      </c>
    </row>
    <row r="269" spans="1:26">
      <c r="A269" t="s">
        <v>2563</v>
      </c>
      <c r="B269" t="s">
        <v>2564</v>
      </c>
      <c r="C269" t="s">
        <v>77</v>
      </c>
      <c r="D269" t="s">
        <v>2565</v>
      </c>
      <c r="E269" s="40">
        <v>42898.493483796294</v>
      </c>
      <c r="F269" s="17">
        <v>42898.496527777781</v>
      </c>
      <c r="G269" t="s">
        <v>62</v>
      </c>
      <c r="H269" t="s">
        <v>62</v>
      </c>
      <c r="I269" t="s">
        <v>220</v>
      </c>
      <c r="J269" t="s">
        <v>129</v>
      </c>
      <c r="K269" t="s">
        <v>2566</v>
      </c>
      <c r="L269" t="s">
        <v>2874</v>
      </c>
      <c r="M269">
        <v>-400</v>
      </c>
      <c r="N269">
        <v>-400</v>
      </c>
      <c r="O269">
        <v>0</v>
      </c>
      <c r="P269">
        <v>0</v>
      </c>
      <c r="Q269">
        <v>0</v>
      </c>
      <c r="R269">
        <v>0</v>
      </c>
      <c r="S269">
        <v>0</v>
      </c>
      <c r="U269" t="s">
        <v>63</v>
      </c>
      <c r="V269">
        <v>0</v>
      </c>
      <c r="W269">
        <v>0</v>
      </c>
      <c r="X269">
        <v>0</v>
      </c>
      <c r="Y269" t="s">
        <v>340</v>
      </c>
      <c r="Z269">
        <f>VLOOKUP(L269,自助退!F:G,2,FALSE)</f>
        <v>400</v>
      </c>
    </row>
    <row r="270" spans="1:26">
      <c r="A270" t="s">
        <v>2567</v>
      </c>
      <c r="B270" t="s">
        <v>2568</v>
      </c>
      <c r="C270" t="s">
        <v>77</v>
      </c>
      <c r="D270" t="s">
        <v>2569</v>
      </c>
      <c r="E270" s="40">
        <v>42898.41128472222</v>
      </c>
      <c r="F270" s="17">
        <v>42898.498078703706</v>
      </c>
      <c r="G270" t="s">
        <v>62</v>
      </c>
      <c r="H270" t="s">
        <v>62</v>
      </c>
      <c r="I270" t="s">
        <v>122</v>
      </c>
      <c r="J270" t="s">
        <v>167</v>
      </c>
      <c r="K270" t="s">
        <v>2570</v>
      </c>
      <c r="L270" t="s">
        <v>2877</v>
      </c>
      <c r="M270">
        <v>-877</v>
      </c>
      <c r="N270">
        <v>-877</v>
      </c>
      <c r="O270">
        <v>0</v>
      </c>
      <c r="P270">
        <v>0</v>
      </c>
      <c r="Q270">
        <v>0</v>
      </c>
      <c r="R270">
        <v>0</v>
      </c>
      <c r="S270">
        <v>0</v>
      </c>
      <c r="U270" t="s">
        <v>63</v>
      </c>
      <c r="V270">
        <v>0</v>
      </c>
      <c r="W270">
        <v>0</v>
      </c>
      <c r="X270">
        <v>0</v>
      </c>
      <c r="Y270" t="s">
        <v>292</v>
      </c>
      <c r="Z270">
        <f>VLOOKUP(L270,自助退!F:G,2,FALSE)</f>
        <v>877</v>
      </c>
    </row>
    <row r="271" spans="1:26">
      <c r="A271" t="s">
        <v>2571</v>
      </c>
      <c r="B271" t="s">
        <v>2572</v>
      </c>
      <c r="C271" t="s">
        <v>77</v>
      </c>
      <c r="D271" t="s">
        <v>2573</v>
      </c>
      <c r="E271" s="40">
        <v>42898.501886574071</v>
      </c>
      <c r="F271" s="17">
        <v>42898.509247685186</v>
      </c>
      <c r="G271" t="s">
        <v>62</v>
      </c>
      <c r="H271" t="s">
        <v>62</v>
      </c>
      <c r="I271" t="s">
        <v>183</v>
      </c>
      <c r="J271" t="s">
        <v>101</v>
      </c>
      <c r="K271" t="s">
        <v>2574</v>
      </c>
      <c r="L271" t="s">
        <v>2880</v>
      </c>
      <c r="M271">
        <v>-20</v>
      </c>
      <c r="N271">
        <v>-20</v>
      </c>
      <c r="O271">
        <v>0</v>
      </c>
      <c r="P271">
        <v>0</v>
      </c>
      <c r="Q271">
        <v>0</v>
      </c>
      <c r="R271">
        <v>0</v>
      </c>
      <c r="S271">
        <v>0</v>
      </c>
      <c r="U271" t="s">
        <v>63</v>
      </c>
      <c r="V271">
        <v>0</v>
      </c>
      <c r="W271">
        <v>0</v>
      </c>
      <c r="X271">
        <v>0</v>
      </c>
      <c r="Y271" t="s">
        <v>282</v>
      </c>
      <c r="Z271">
        <f>VLOOKUP(L271,自助退!F:G,2,FALSE)</f>
        <v>20</v>
      </c>
    </row>
    <row r="272" spans="1:26">
      <c r="A272" t="s">
        <v>2575</v>
      </c>
      <c r="B272" t="s">
        <v>2576</v>
      </c>
      <c r="C272" t="s">
        <v>77</v>
      </c>
      <c r="D272" t="s">
        <v>2577</v>
      </c>
      <c r="E272" s="40">
        <v>42898.39916666667</v>
      </c>
      <c r="F272" s="17">
        <v>42898.521608796298</v>
      </c>
      <c r="G272" t="s">
        <v>62</v>
      </c>
      <c r="H272" t="s">
        <v>62</v>
      </c>
      <c r="I272" t="s">
        <v>227</v>
      </c>
      <c r="J272" t="s">
        <v>104</v>
      </c>
      <c r="K272" t="s">
        <v>2578</v>
      </c>
      <c r="L272" t="s">
        <v>2883</v>
      </c>
      <c r="M272">
        <v>-174</v>
      </c>
      <c r="N272">
        <v>-174</v>
      </c>
      <c r="O272">
        <v>0</v>
      </c>
      <c r="P272">
        <v>0</v>
      </c>
      <c r="Q272">
        <v>0</v>
      </c>
      <c r="R272">
        <v>0</v>
      </c>
      <c r="S272">
        <v>0</v>
      </c>
      <c r="U272" t="s">
        <v>63</v>
      </c>
      <c r="V272">
        <v>0</v>
      </c>
      <c r="W272">
        <v>0</v>
      </c>
      <c r="X272">
        <v>0</v>
      </c>
      <c r="Y272" t="s">
        <v>2579</v>
      </c>
      <c r="Z272">
        <f>VLOOKUP(L272,自助退!F:G,2,FALSE)</f>
        <v>174</v>
      </c>
    </row>
    <row r="273" spans="1:26">
      <c r="A273" t="s">
        <v>2580</v>
      </c>
      <c r="B273" t="s">
        <v>2581</v>
      </c>
      <c r="C273" t="s">
        <v>77</v>
      </c>
      <c r="D273" t="s">
        <v>2582</v>
      </c>
      <c r="E273" s="40">
        <v>42891.417870370373</v>
      </c>
      <c r="F273" s="17">
        <v>42898.522627314815</v>
      </c>
      <c r="G273" t="s">
        <v>62</v>
      </c>
      <c r="H273" t="s">
        <v>62</v>
      </c>
      <c r="I273" t="s">
        <v>117</v>
      </c>
      <c r="J273" t="s">
        <v>114</v>
      </c>
      <c r="K273" t="s">
        <v>2583</v>
      </c>
      <c r="L273" t="s">
        <v>2886</v>
      </c>
      <c r="M273">
        <v>-1259</v>
      </c>
      <c r="N273">
        <v>-1259</v>
      </c>
      <c r="O273">
        <v>0</v>
      </c>
      <c r="P273">
        <v>0</v>
      </c>
      <c r="Q273">
        <v>0</v>
      </c>
      <c r="R273">
        <v>0</v>
      </c>
      <c r="S273">
        <v>0</v>
      </c>
      <c r="U273" t="s">
        <v>63</v>
      </c>
      <c r="V273">
        <v>0</v>
      </c>
      <c r="W273">
        <v>0</v>
      </c>
      <c r="X273">
        <v>0</v>
      </c>
      <c r="Y273" t="s">
        <v>333</v>
      </c>
      <c r="Z273">
        <f>VLOOKUP(L273,自助退!F:G,2,FALSE)</f>
        <v>1259</v>
      </c>
    </row>
    <row r="274" spans="1:26">
      <c r="A274" t="s">
        <v>2584</v>
      </c>
      <c r="B274" t="s">
        <v>2585</v>
      </c>
      <c r="C274" t="s">
        <v>77</v>
      </c>
      <c r="D274" t="s">
        <v>2586</v>
      </c>
      <c r="E274" s="40">
        <v>42895.552037037036</v>
      </c>
      <c r="F274" s="17">
        <v>42898.538587962961</v>
      </c>
      <c r="G274" t="s">
        <v>62</v>
      </c>
      <c r="H274" t="s">
        <v>62</v>
      </c>
      <c r="I274" t="s">
        <v>220</v>
      </c>
      <c r="J274" t="s">
        <v>221</v>
      </c>
      <c r="K274" t="s">
        <v>2587</v>
      </c>
      <c r="L274" t="s">
        <v>2889</v>
      </c>
      <c r="M274">
        <v>-1950</v>
      </c>
      <c r="N274">
        <v>-1950</v>
      </c>
      <c r="O274">
        <v>0</v>
      </c>
      <c r="P274">
        <v>0</v>
      </c>
      <c r="Q274">
        <v>0</v>
      </c>
      <c r="R274">
        <v>0</v>
      </c>
      <c r="S274">
        <v>0</v>
      </c>
      <c r="U274" t="s">
        <v>63</v>
      </c>
      <c r="V274">
        <v>0</v>
      </c>
      <c r="W274">
        <v>0</v>
      </c>
      <c r="X274">
        <v>0</v>
      </c>
      <c r="Y274" t="s">
        <v>304</v>
      </c>
      <c r="Z274">
        <f>VLOOKUP(L274,自助退!F:G,2,FALSE)</f>
        <v>1950</v>
      </c>
    </row>
    <row r="275" spans="1:26">
      <c r="A275" t="s">
        <v>2588</v>
      </c>
      <c r="B275" t="s">
        <v>2589</v>
      </c>
      <c r="C275" t="s">
        <v>77</v>
      </c>
      <c r="D275" t="s">
        <v>2590</v>
      </c>
      <c r="E275" s="40">
        <v>42896.493310185186</v>
      </c>
      <c r="F275" s="17">
        <v>42898.54420138889</v>
      </c>
      <c r="G275" t="s">
        <v>62</v>
      </c>
      <c r="H275" t="s">
        <v>62</v>
      </c>
      <c r="I275" t="s">
        <v>427</v>
      </c>
      <c r="J275" t="s">
        <v>195</v>
      </c>
      <c r="K275" t="s">
        <v>2591</v>
      </c>
      <c r="L275" t="s">
        <v>2892</v>
      </c>
      <c r="M275">
        <v>-74</v>
      </c>
      <c r="N275">
        <v>-74</v>
      </c>
      <c r="O275">
        <v>0</v>
      </c>
      <c r="P275">
        <v>0</v>
      </c>
      <c r="Q275">
        <v>0</v>
      </c>
      <c r="R275">
        <v>0</v>
      </c>
      <c r="S275">
        <v>0</v>
      </c>
      <c r="U275" t="s">
        <v>63</v>
      </c>
      <c r="V275">
        <v>0</v>
      </c>
      <c r="W275">
        <v>0</v>
      </c>
      <c r="X275">
        <v>0</v>
      </c>
      <c r="Y275" t="s">
        <v>285</v>
      </c>
      <c r="Z275">
        <f>VLOOKUP(L275,自助退!F:G,2,FALSE)</f>
        <v>74</v>
      </c>
    </row>
    <row r="276" spans="1:26">
      <c r="A276" t="s">
        <v>2592</v>
      </c>
      <c r="B276" t="s">
        <v>2593</v>
      </c>
      <c r="C276" t="s">
        <v>77</v>
      </c>
      <c r="D276" t="s">
        <v>2594</v>
      </c>
      <c r="E276" s="40">
        <v>42893.470949074072</v>
      </c>
      <c r="F276" s="17">
        <v>42898.593877314815</v>
      </c>
      <c r="G276" t="s">
        <v>62</v>
      </c>
      <c r="H276" t="s">
        <v>62</v>
      </c>
      <c r="I276" t="s">
        <v>128</v>
      </c>
      <c r="J276" t="s">
        <v>221</v>
      </c>
      <c r="K276" t="s">
        <v>2595</v>
      </c>
      <c r="L276" t="s">
        <v>2895</v>
      </c>
      <c r="M276">
        <v>-200</v>
      </c>
      <c r="N276">
        <v>-200</v>
      </c>
      <c r="O276">
        <v>0</v>
      </c>
      <c r="P276">
        <v>0</v>
      </c>
      <c r="Q276">
        <v>0</v>
      </c>
      <c r="R276">
        <v>0</v>
      </c>
      <c r="S276">
        <v>0</v>
      </c>
      <c r="U276" t="s">
        <v>63</v>
      </c>
      <c r="V276">
        <v>0</v>
      </c>
      <c r="W276">
        <v>0</v>
      </c>
      <c r="X276">
        <v>0</v>
      </c>
      <c r="Y276" t="s">
        <v>283</v>
      </c>
      <c r="Z276">
        <f>VLOOKUP(L276,自助退!F:G,2,FALSE)</f>
        <v>200</v>
      </c>
    </row>
    <row r="277" spans="1:26">
      <c r="A277" t="s">
        <v>2596</v>
      </c>
      <c r="B277" t="s">
        <v>2597</v>
      </c>
      <c r="C277" t="s">
        <v>77</v>
      </c>
      <c r="D277" t="s">
        <v>2598</v>
      </c>
      <c r="E277" s="40">
        <v>42898.550243055557</v>
      </c>
      <c r="F277" s="17">
        <v>42898.595486111109</v>
      </c>
      <c r="G277" t="s">
        <v>62</v>
      </c>
      <c r="H277" t="s">
        <v>62</v>
      </c>
      <c r="I277" t="s">
        <v>166</v>
      </c>
      <c r="J277" t="s">
        <v>123</v>
      </c>
      <c r="K277" t="s">
        <v>2599</v>
      </c>
      <c r="L277" t="s">
        <v>2898</v>
      </c>
      <c r="M277">
        <v>-1000</v>
      </c>
      <c r="N277">
        <v>-1000</v>
      </c>
      <c r="O277">
        <v>0</v>
      </c>
      <c r="P277">
        <v>0</v>
      </c>
      <c r="Q277">
        <v>0</v>
      </c>
      <c r="R277">
        <v>0</v>
      </c>
      <c r="S277">
        <v>0</v>
      </c>
      <c r="U277" t="s">
        <v>63</v>
      </c>
      <c r="V277">
        <v>0</v>
      </c>
      <c r="W277">
        <v>0</v>
      </c>
      <c r="X277">
        <v>0</v>
      </c>
      <c r="Y277" t="s">
        <v>292</v>
      </c>
      <c r="Z277">
        <f>VLOOKUP(L277,自助退!F:G,2,FALSE)</f>
        <v>1000</v>
      </c>
    </row>
    <row r="278" spans="1:26">
      <c r="A278" t="s">
        <v>2600</v>
      </c>
      <c r="B278" t="s">
        <v>2601</v>
      </c>
      <c r="C278" t="s">
        <v>77</v>
      </c>
      <c r="D278" t="s">
        <v>2602</v>
      </c>
      <c r="E278" s="40">
        <v>42898.547118055554</v>
      </c>
      <c r="F278" s="17">
        <v>42898.62091435185</v>
      </c>
      <c r="G278" t="s">
        <v>62</v>
      </c>
      <c r="H278" t="s">
        <v>62</v>
      </c>
      <c r="I278" t="s">
        <v>194</v>
      </c>
      <c r="J278" t="s">
        <v>107</v>
      </c>
      <c r="K278" t="s">
        <v>2603</v>
      </c>
      <c r="L278" t="s">
        <v>2901</v>
      </c>
      <c r="M278">
        <v>-1441</v>
      </c>
      <c r="N278">
        <v>-1441</v>
      </c>
      <c r="O278">
        <v>0</v>
      </c>
      <c r="P278">
        <v>0</v>
      </c>
      <c r="Q278">
        <v>0</v>
      </c>
      <c r="R278">
        <v>0</v>
      </c>
      <c r="S278">
        <v>0</v>
      </c>
      <c r="U278" t="s">
        <v>63</v>
      </c>
      <c r="V278">
        <v>0</v>
      </c>
      <c r="W278">
        <v>0</v>
      </c>
      <c r="X278">
        <v>0</v>
      </c>
      <c r="Y278" t="s">
        <v>304</v>
      </c>
      <c r="Z278">
        <f>VLOOKUP(L278,自助退!F:G,2,FALSE)</f>
        <v>1441</v>
      </c>
    </row>
    <row r="279" spans="1:26">
      <c r="A279" t="s">
        <v>2604</v>
      </c>
      <c r="B279" t="s">
        <v>2605</v>
      </c>
      <c r="C279" t="s">
        <v>77</v>
      </c>
      <c r="D279" t="s">
        <v>2606</v>
      </c>
      <c r="E279" s="40">
        <v>42896.381377314814</v>
      </c>
      <c r="F279" s="17">
        <v>42898.634259259263</v>
      </c>
      <c r="G279" t="s">
        <v>62</v>
      </c>
      <c r="H279" t="s">
        <v>62</v>
      </c>
      <c r="I279" t="s">
        <v>254</v>
      </c>
      <c r="J279" t="s">
        <v>234</v>
      </c>
      <c r="K279" t="s">
        <v>2607</v>
      </c>
      <c r="L279" t="s">
        <v>2904</v>
      </c>
      <c r="M279">
        <v>-392</v>
      </c>
      <c r="N279">
        <v>-392</v>
      </c>
      <c r="O279">
        <v>0</v>
      </c>
      <c r="P279">
        <v>0</v>
      </c>
      <c r="Q279">
        <v>0</v>
      </c>
      <c r="R279">
        <v>0</v>
      </c>
      <c r="S279">
        <v>0</v>
      </c>
      <c r="U279" t="s">
        <v>63</v>
      </c>
      <c r="V279">
        <v>0</v>
      </c>
      <c r="W279">
        <v>0</v>
      </c>
      <c r="X279">
        <v>0</v>
      </c>
      <c r="Y279" t="s">
        <v>292</v>
      </c>
      <c r="Z279">
        <f>VLOOKUP(L279,自助退!F:G,2,FALSE)</f>
        <v>392</v>
      </c>
    </row>
    <row r="280" spans="1:26">
      <c r="A280" t="s">
        <v>2608</v>
      </c>
      <c r="B280" t="s">
        <v>2609</v>
      </c>
      <c r="C280" t="s">
        <v>77</v>
      </c>
      <c r="D280" t="s">
        <v>2610</v>
      </c>
      <c r="E280" s="40">
        <v>42892.706365740742</v>
      </c>
      <c r="F280" s="17">
        <v>42898.650775462964</v>
      </c>
      <c r="G280" t="s">
        <v>62</v>
      </c>
      <c r="H280" t="s">
        <v>62</v>
      </c>
      <c r="I280" t="s">
        <v>220</v>
      </c>
      <c r="J280" t="s">
        <v>221</v>
      </c>
      <c r="K280" t="s">
        <v>2611</v>
      </c>
      <c r="L280" t="s">
        <v>2907</v>
      </c>
      <c r="M280">
        <v>-112</v>
      </c>
      <c r="N280">
        <v>-112</v>
      </c>
      <c r="O280">
        <v>0</v>
      </c>
      <c r="P280">
        <v>0</v>
      </c>
      <c r="Q280">
        <v>0</v>
      </c>
      <c r="R280">
        <v>0</v>
      </c>
      <c r="S280">
        <v>0</v>
      </c>
      <c r="U280" t="s">
        <v>63</v>
      </c>
      <c r="V280">
        <v>0</v>
      </c>
      <c r="W280">
        <v>0</v>
      </c>
      <c r="X280">
        <v>0</v>
      </c>
      <c r="Y280" t="s">
        <v>292</v>
      </c>
      <c r="Z280">
        <f>VLOOKUP(L280,自助退!F:G,2,FALSE)</f>
        <v>112</v>
      </c>
    </row>
    <row r="281" spans="1:26">
      <c r="A281" t="s">
        <v>2612</v>
      </c>
      <c r="B281" t="s">
        <v>2613</v>
      </c>
      <c r="C281" t="s">
        <v>77</v>
      </c>
      <c r="D281" t="s">
        <v>2614</v>
      </c>
      <c r="E281" s="40">
        <v>42898.617962962962</v>
      </c>
      <c r="F281" s="17">
        <v>42898.653981481482</v>
      </c>
      <c r="G281" t="s">
        <v>62</v>
      </c>
      <c r="H281" t="s">
        <v>62</v>
      </c>
      <c r="I281" t="s">
        <v>229</v>
      </c>
      <c r="J281" t="s">
        <v>230</v>
      </c>
      <c r="K281" t="s">
        <v>2615</v>
      </c>
      <c r="L281" t="s">
        <v>2910</v>
      </c>
      <c r="M281">
        <v>-192</v>
      </c>
      <c r="N281">
        <v>-192</v>
      </c>
      <c r="O281">
        <v>0</v>
      </c>
      <c r="P281">
        <v>0</v>
      </c>
      <c r="Q281">
        <v>0</v>
      </c>
      <c r="R281">
        <v>0</v>
      </c>
      <c r="S281">
        <v>0</v>
      </c>
      <c r="U281" t="s">
        <v>63</v>
      </c>
      <c r="V281">
        <v>0</v>
      </c>
      <c r="W281">
        <v>0</v>
      </c>
      <c r="X281">
        <v>0</v>
      </c>
      <c r="Y281" t="s">
        <v>283</v>
      </c>
      <c r="Z281">
        <f>VLOOKUP(L281,自助退!F:G,2,FALSE)</f>
        <v>192</v>
      </c>
    </row>
    <row r="282" spans="1:26">
      <c r="A282" t="s">
        <v>2616</v>
      </c>
      <c r="B282" t="s">
        <v>2617</v>
      </c>
      <c r="C282" t="s">
        <v>77</v>
      </c>
      <c r="D282" t="s">
        <v>2618</v>
      </c>
      <c r="E282" s="40">
        <v>42891.698657407411</v>
      </c>
      <c r="F282" s="17">
        <v>42898.656319444446</v>
      </c>
      <c r="G282" t="s">
        <v>62</v>
      </c>
      <c r="H282" t="s">
        <v>62</v>
      </c>
      <c r="I282" t="s">
        <v>113</v>
      </c>
      <c r="J282" t="s">
        <v>111</v>
      </c>
      <c r="K282" t="s">
        <v>2619</v>
      </c>
      <c r="L282" t="s">
        <v>2913</v>
      </c>
      <c r="M282">
        <v>-300</v>
      </c>
      <c r="N282">
        <v>-300</v>
      </c>
      <c r="O282">
        <v>0</v>
      </c>
      <c r="P282">
        <v>0</v>
      </c>
      <c r="Q282">
        <v>0</v>
      </c>
      <c r="R282">
        <v>0</v>
      </c>
      <c r="S282">
        <v>0</v>
      </c>
      <c r="U282" t="s">
        <v>63</v>
      </c>
      <c r="V282">
        <v>0</v>
      </c>
      <c r="W282">
        <v>0</v>
      </c>
      <c r="X282">
        <v>0</v>
      </c>
      <c r="Y282" t="s">
        <v>292</v>
      </c>
      <c r="Z282">
        <f>VLOOKUP(L282,自助退!F:G,2,FALSE)</f>
        <v>300</v>
      </c>
    </row>
    <row r="283" spans="1:26">
      <c r="A283" t="s">
        <v>2620</v>
      </c>
      <c r="B283" t="s">
        <v>2621</v>
      </c>
      <c r="C283" t="s">
        <v>77</v>
      </c>
      <c r="D283" t="s">
        <v>2622</v>
      </c>
      <c r="E283" s="40">
        <v>42898.47729166667</v>
      </c>
      <c r="F283" s="17">
        <v>42898.659861111111</v>
      </c>
      <c r="G283" t="s">
        <v>62</v>
      </c>
      <c r="H283" t="s">
        <v>62</v>
      </c>
      <c r="I283" t="s">
        <v>103</v>
      </c>
      <c r="J283" t="s">
        <v>203</v>
      </c>
      <c r="K283" t="s">
        <v>2623</v>
      </c>
      <c r="L283" t="s">
        <v>2916</v>
      </c>
      <c r="M283">
        <v>-72</v>
      </c>
      <c r="N283">
        <v>-72</v>
      </c>
      <c r="O283">
        <v>0</v>
      </c>
      <c r="P283">
        <v>0</v>
      </c>
      <c r="Q283">
        <v>0</v>
      </c>
      <c r="R283">
        <v>0</v>
      </c>
      <c r="S283">
        <v>0</v>
      </c>
      <c r="U283" t="s">
        <v>63</v>
      </c>
      <c r="V283">
        <v>0</v>
      </c>
      <c r="W283">
        <v>0</v>
      </c>
      <c r="X283">
        <v>0</v>
      </c>
      <c r="Y283" t="s">
        <v>300</v>
      </c>
      <c r="Z283">
        <f>VLOOKUP(L283,自助退!F:G,2,FALSE)</f>
        <v>72</v>
      </c>
    </row>
    <row r="284" spans="1:26">
      <c r="A284" t="s">
        <v>2624</v>
      </c>
      <c r="B284" t="s">
        <v>2625</v>
      </c>
      <c r="C284" t="s">
        <v>77</v>
      </c>
      <c r="D284" t="s">
        <v>2626</v>
      </c>
      <c r="E284" s="40">
        <v>42898.654479166667</v>
      </c>
      <c r="F284" s="17">
        <v>42898.660046296296</v>
      </c>
      <c r="G284" t="s">
        <v>62</v>
      </c>
      <c r="H284" t="s">
        <v>62</v>
      </c>
      <c r="I284" t="s">
        <v>169</v>
      </c>
      <c r="J284" t="s">
        <v>341</v>
      </c>
      <c r="K284" t="s">
        <v>2627</v>
      </c>
      <c r="L284" t="s">
        <v>2919</v>
      </c>
      <c r="M284">
        <v>-9880</v>
      </c>
      <c r="N284">
        <v>-9880</v>
      </c>
      <c r="O284">
        <v>0</v>
      </c>
      <c r="P284">
        <v>0</v>
      </c>
      <c r="Q284">
        <v>0</v>
      </c>
      <c r="R284">
        <v>0</v>
      </c>
      <c r="S284">
        <v>0</v>
      </c>
      <c r="U284" t="s">
        <v>63</v>
      </c>
      <c r="V284">
        <v>0</v>
      </c>
      <c r="W284">
        <v>0</v>
      </c>
      <c r="X284">
        <v>0</v>
      </c>
      <c r="Y284" t="s">
        <v>2628</v>
      </c>
      <c r="Z284">
        <f>VLOOKUP(L284,自助退!F:G,2,FALSE)</f>
        <v>9880</v>
      </c>
    </row>
    <row r="285" spans="1:26">
      <c r="A285" t="s">
        <v>2629</v>
      </c>
      <c r="B285" t="s">
        <v>2630</v>
      </c>
      <c r="C285" t="s">
        <v>77</v>
      </c>
      <c r="D285" t="s">
        <v>2631</v>
      </c>
      <c r="E285" s="40">
        <v>42898.301342592589</v>
      </c>
      <c r="F285" s="17">
        <v>42898.670636574076</v>
      </c>
      <c r="G285" t="s">
        <v>62</v>
      </c>
      <c r="H285" t="s">
        <v>62</v>
      </c>
      <c r="I285" t="s">
        <v>108</v>
      </c>
      <c r="J285" t="s">
        <v>123</v>
      </c>
      <c r="K285" t="s">
        <v>2632</v>
      </c>
      <c r="L285" t="s">
        <v>2922</v>
      </c>
      <c r="M285">
        <v>-64</v>
      </c>
      <c r="N285">
        <v>-64</v>
      </c>
      <c r="O285">
        <v>0</v>
      </c>
      <c r="P285">
        <v>0</v>
      </c>
      <c r="Q285">
        <v>0</v>
      </c>
      <c r="R285">
        <v>0</v>
      </c>
      <c r="S285">
        <v>0</v>
      </c>
      <c r="U285" t="s">
        <v>63</v>
      </c>
      <c r="V285">
        <v>0</v>
      </c>
      <c r="W285">
        <v>0</v>
      </c>
      <c r="X285">
        <v>0</v>
      </c>
      <c r="Y285" t="s">
        <v>283</v>
      </c>
      <c r="Z285">
        <f>VLOOKUP(L285,自助退!F:G,2,FALSE)</f>
        <v>64</v>
      </c>
    </row>
    <row r="286" spans="1:26">
      <c r="A286" t="s">
        <v>2633</v>
      </c>
      <c r="B286" t="s">
        <v>2634</v>
      </c>
      <c r="C286" t="s">
        <v>77</v>
      </c>
      <c r="D286" t="s">
        <v>2635</v>
      </c>
      <c r="E286" s="40">
        <v>42898.606388888889</v>
      </c>
      <c r="F286" s="17">
        <v>42898.69159722222</v>
      </c>
      <c r="G286" t="s">
        <v>62</v>
      </c>
      <c r="H286" t="s">
        <v>62</v>
      </c>
      <c r="I286" t="s">
        <v>249</v>
      </c>
      <c r="J286" t="s">
        <v>184</v>
      </c>
      <c r="K286" t="s">
        <v>2636</v>
      </c>
      <c r="L286" t="s">
        <v>2947</v>
      </c>
      <c r="M286">
        <v>-16</v>
      </c>
      <c r="N286">
        <v>-16</v>
      </c>
      <c r="O286">
        <v>0</v>
      </c>
      <c r="P286">
        <v>0</v>
      </c>
      <c r="Q286">
        <v>0</v>
      </c>
      <c r="R286">
        <v>0</v>
      </c>
      <c r="S286">
        <v>0</v>
      </c>
      <c r="U286" t="s">
        <v>63</v>
      </c>
      <c r="V286">
        <v>0</v>
      </c>
      <c r="W286">
        <v>0</v>
      </c>
      <c r="X286">
        <v>0</v>
      </c>
      <c r="Y286" t="s">
        <v>282</v>
      </c>
      <c r="Z286">
        <f>VLOOKUP(L286,自助退!F:G,2,FALSE)</f>
        <v>16</v>
      </c>
    </row>
    <row r="287" spans="1:26">
      <c r="A287" t="s">
        <v>2637</v>
      </c>
      <c r="B287" t="s">
        <v>2638</v>
      </c>
      <c r="C287" t="s">
        <v>77</v>
      </c>
      <c r="D287" t="s">
        <v>2639</v>
      </c>
      <c r="E287" s="40">
        <v>42898.662824074076</v>
      </c>
      <c r="F287" s="17">
        <v>42898.713078703702</v>
      </c>
      <c r="G287" t="s">
        <v>62</v>
      </c>
      <c r="H287" t="s">
        <v>62</v>
      </c>
      <c r="I287" t="s">
        <v>254</v>
      </c>
      <c r="J287" t="s">
        <v>193</v>
      </c>
      <c r="K287" t="s">
        <v>2640</v>
      </c>
      <c r="L287" t="s">
        <v>2950</v>
      </c>
      <c r="M287">
        <v>-64</v>
      </c>
      <c r="N287">
        <v>-64</v>
      </c>
      <c r="O287">
        <v>0</v>
      </c>
      <c r="P287">
        <v>0</v>
      </c>
      <c r="Q287">
        <v>0</v>
      </c>
      <c r="R287">
        <v>0</v>
      </c>
      <c r="S287">
        <v>0</v>
      </c>
      <c r="U287" t="s">
        <v>63</v>
      </c>
      <c r="V287">
        <v>0</v>
      </c>
      <c r="W287">
        <v>0</v>
      </c>
      <c r="X287">
        <v>0</v>
      </c>
      <c r="Y287" t="s">
        <v>283</v>
      </c>
      <c r="Z287">
        <f>VLOOKUP(L287,自助退!F:G,2,FALSE)</f>
        <v>64</v>
      </c>
    </row>
    <row r="288" spans="1:26">
      <c r="A288" t="s">
        <v>2641</v>
      </c>
      <c r="B288" t="s">
        <v>2642</v>
      </c>
      <c r="C288" t="s">
        <v>77</v>
      </c>
      <c r="D288" t="s">
        <v>2643</v>
      </c>
      <c r="E288" s="40">
        <v>42893.474074074074</v>
      </c>
      <c r="F288" s="17">
        <v>42898.721053240741</v>
      </c>
      <c r="G288" t="s">
        <v>62</v>
      </c>
      <c r="H288" t="s">
        <v>62</v>
      </c>
      <c r="I288" t="s">
        <v>293</v>
      </c>
      <c r="J288" t="s">
        <v>221</v>
      </c>
      <c r="K288" t="s">
        <v>2644</v>
      </c>
      <c r="L288" t="s">
        <v>2953</v>
      </c>
      <c r="M288">
        <v>-423</v>
      </c>
      <c r="N288">
        <v>-423</v>
      </c>
      <c r="O288">
        <v>0</v>
      </c>
      <c r="P288">
        <v>0</v>
      </c>
      <c r="Q288">
        <v>0</v>
      </c>
      <c r="R288">
        <v>0</v>
      </c>
      <c r="S288">
        <v>0</v>
      </c>
      <c r="U288" t="s">
        <v>63</v>
      </c>
      <c r="V288">
        <v>0</v>
      </c>
      <c r="W288">
        <v>0</v>
      </c>
      <c r="X288">
        <v>0</v>
      </c>
      <c r="Y288" t="s">
        <v>333</v>
      </c>
      <c r="Z288">
        <f>VLOOKUP(L288,自助退!F:G,2,FALSE)</f>
        <v>423</v>
      </c>
    </row>
    <row r="289" spans="1:26">
      <c r="A289" t="s">
        <v>739</v>
      </c>
      <c r="B289" t="s">
        <v>740</v>
      </c>
      <c r="C289" t="s">
        <v>77</v>
      </c>
      <c r="D289" t="s">
        <v>741</v>
      </c>
      <c r="E289" s="40">
        <v>42893.722743055558</v>
      </c>
      <c r="F289" s="17">
        <v>42898.734050925923</v>
      </c>
      <c r="G289" t="s">
        <v>62</v>
      </c>
      <c r="H289" t="s">
        <v>62</v>
      </c>
      <c r="I289" t="s">
        <v>162</v>
      </c>
      <c r="J289" t="s">
        <v>158</v>
      </c>
      <c r="K289" t="s">
        <v>730</v>
      </c>
      <c r="L289" t="s">
        <v>2956</v>
      </c>
      <c r="M289">
        <v>-207</v>
      </c>
      <c r="N289">
        <v>-207</v>
      </c>
      <c r="O289">
        <v>0</v>
      </c>
      <c r="P289">
        <v>0</v>
      </c>
      <c r="Q289">
        <v>0</v>
      </c>
      <c r="R289">
        <v>0</v>
      </c>
      <c r="S289">
        <v>0</v>
      </c>
      <c r="U289" t="s">
        <v>63</v>
      </c>
      <c r="V289">
        <v>0</v>
      </c>
      <c r="W289">
        <v>0</v>
      </c>
      <c r="X289">
        <v>0</v>
      </c>
      <c r="Y289" t="s">
        <v>285</v>
      </c>
      <c r="Z289">
        <f>VLOOKUP(L289,自助退!F:G,2,FALSE)</f>
        <v>207</v>
      </c>
    </row>
    <row r="290" spans="1:26">
      <c r="A290" t="s">
        <v>2645</v>
      </c>
      <c r="B290" t="s">
        <v>2646</v>
      </c>
      <c r="C290" t="s">
        <v>77</v>
      </c>
      <c r="D290" t="s">
        <v>2647</v>
      </c>
      <c r="E290" s="40">
        <v>42898.431192129632</v>
      </c>
      <c r="F290" s="17">
        <v>42898.734768518516</v>
      </c>
      <c r="G290" t="s">
        <v>62</v>
      </c>
      <c r="H290" t="s">
        <v>62</v>
      </c>
      <c r="I290" t="s">
        <v>162</v>
      </c>
      <c r="J290" t="s">
        <v>123</v>
      </c>
      <c r="K290" t="s">
        <v>730</v>
      </c>
      <c r="L290" t="s">
        <v>2959</v>
      </c>
      <c r="M290">
        <v>-177</v>
      </c>
      <c r="N290">
        <v>-177</v>
      </c>
      <c r="O290">
        <v>0</v>
      </c>
      <c r="P290">
        <v>0</v>
      </c>
      <c r="Q290">
        <v>0</v>
      </c>
      <c r="R290">
        <v>0</v>
      </c>
      <c r="S290">
        <v>0</v>
      </c>
      <c r="U290" t="s">
        <v>63</v>
      </c>
      <c r="V290">
        <v>0</v>
      </c>
      <c r="W290">
        <v>0</v>
      </c>
      <c r="X290">
        <v>0</v>
      </c>
      <c r="Y290" t="s">
        <v>292</v>
      </c>
      <c r="Z290">
        <f>VLOOKUP(L290,自助退!F:G,2,FALSE)</f>
        <v>177</v>
      </c>
    </row>
    <row r="291" spans="1:26">
      <c r="A291" t="s">
        <v>2648</v>
      </c>
      <c r="B291" t="s">
        <v>2649</v>
      </c>
      <c r="C291" t="s">
        <v>77</v>
      </c>
      <c r="D291" t="s">
        <v>2650</v>
      </c>
      <c r="E291" s="40">
        <v>42898.575497685182</v>
      </c>
      <c r="F291" s="17">
        <v>42898.739305555559</v>
      </c>
      <c r="G291" t="s">
        <v>62</v>
      </c>
      <c r="H291" t="s">
        <v>62</v>
      </c>
      <c r="I291" t="s">
        <v>213</v>
      </c>
      <c r="J291" t="s">
        <v>123</v>
      </c>
      <c r="K291" t="s">
        <v>2651</v>
      </c>
      <c r="L291" t="s">
        <v>2962</v>
      </c>
      <c r="M291">
        <v>-301</v>
      </c>
      <c r="N291">
        <v>-301</v>
      </c>
      <c r="O291">
        <v>0</v>
      </c>
      <c r="P291">
        <v>0</v>
      </c>
      <c r="Q291">
        <v>0</v>
      </c>
      <c r="R291">
        <v>0</v>
      </c>
      <c r="S291">
        <v>0</v>
      </c>
      <c r="U291" t="s">
        <v>63</v>
      </c>
      <c r="V291">
        <v>0</v>
      </c>
      <c r="W291">
        <v>0</v>
      </c>
      <c r="X291">
        <v>0</v>
      </c>
      <c r="Y291" t="s">
        <v>285</v>
      </c>
      <c r="Z291">
        <f>VLOOKUP(L291,自助退!F:G,2,FALSE)</f>
        <v>301</v>
      </c>
    </row>
    <row r="292" spans="1:26">
      <c r="A292" t="s">
        <v>2652</v>
      </c>
      <c r="B292" t="s">
        <v>2653</v>
      </c>
      <c r="C292" t="s">
        <v>77</v>
      </c>
      <c r="D292" t="s">
        <v>2654</v>
      </c>
      <c r="E292" s="40">
        <v>42891.489768518521</v>
      </c>
      <c r="F292" s="17">
        <v>42898.739652777775</v>
      </c>
      <c r="G292" t="s">
        <v>62</v>
      </c>
      <c r="H292" t="s">
        <v>62</v>
      </c>
      <c r="I292" t="s">
        <v>2655</v>
      </c>
      <c r="J292" t="s">
        <v>186</v>
      </c>
      <c r="K292" t="s">
        <v>2656</v>
      </c>
      <c r="L292" t="s">
        <v>2965</v>
      </c>
      <c r="M292">
        <v>-424</v>
      </c>
      <c r="N292">
        <v>-424</v>
      </c>
      <c r="O292">
        <v>0</v>
      </c>
      <c r="P292">
        <v>0</v>
      </c>
      <c r="Q292">
        <v>0</v>
      </c>
      <c r="R292">
        <v>0</v>
      </c>
      <c r="S292">
        <v>0</v>
      </c>
      <c r="U292" t="s">
        <v>63</v>
      </c>
      <c r="V292">
        <v>0</v>
      </c>
      <c r="W292">
        <v>0</v>
      </c>
      <c r="X292">
        <v>0</v>
      </c>
      <c r="Y292" t="s">
        <v>2657</v>
      </c>
      <c r="Z292">
        <f>VLOOKUP(L292,自助退!F:G,2,FALSE)</f>
        <v>424</v>
      </c>
    </row>
    <row r="293" spans="1:26">
      <c r="A293" t="s">
        <v>2658</v>
      </c>
      <c r="B293" t="s">
        <v>2659</v>
      </c>
      <c r="C293" t="s">
        <v>77</v>
      </c>
      <c r="D293" t="s">
        <v>2660</v>
      </c>
      <c r="E293" s="40">
        <v>42898.727048611108</v>
      </c>
      <c r="F293" s="17">
        <v>42898.739930555559</v>
      </c>
      <c r="G293" t="s">
        <v>62</v>
      </c>
      <c r="H293" t="s">
        <v>62</v>
      </c>
      <c r="I293" t="s">
        <v>2655</v>
      </c>
      <c r="J293" t="s">
        <v>131</v>
      </c>
      <c r="K293" t="s">
        <v>2656</v>
      </c>
      <c r="L293" t="s">
        <v>2968</v>
      </c>
      <c r="M293">
        <v>-96</v>
      </c>
      <c r="N293">
        <v>-96</v>
      </c>
      <c r="O293">
        <v>0</v>
      </c>
      <c r="P293">
        <v>0</v>
      </c>
      <c r="Q293">
        <v>0</v>
      </c>
      <c r="R293">
        <v>0</v>
      </c>
      <c r="S293">
        <v>0</v>
      </c>
      <c r="U293" t="s">
        <v>63</v>
      </c>
      <c r="V293">
        <v>0</v>
      </c>
      <c r="W293">
        <v>0</v>
      </c>
      <c r="X293">
        <v>0</v>
      </c>
      <c r="Y293" t="s">
        <v>290</v>
      </c>
      <c r="Z293">
        <f>VLOOKUP(L293,自助退!F:G,2,FALSE)</f>
        <v>96</v>
      </c>
    </row>
    <row r="294" spans="1:26">
      <c r="A294" t="s">
        <v>2661</v>
      </c>
      <c r="B294" t="s">
        <v>2662</v>
      </c>
      <c r="C294" t="s">
        <v>77</v>
      </c>
      <c r="D294" t="s">
        <v>2663</v>
      </c>
      <c r="E294" s="40">
        <v>42898.735520833332</v>
      </c>
      <c r="F294" s="17">
        <v>42898.742708333331</v>
      </c>
      <c r="G294" t="s">
        <v>62</v>
      </c>
      <c r="H294" t="s">
        <v>62</v>
      </c>
      <c r="I294" t="s">
        <v>210</v>
      </c>
      <c r="J294" t="s">
        <v>380</v>
      </c>
      <c r="K294" t="s">
        <v>2664</v>
      </c>
      <c r="L294" t="s">
        <v>2971</v>
      </c>
      <c r="M294">
        <v>-75</v>
      </c>
      <c r="N294">
        <v>-75</v>
      </c>
      <c r="O294">
        <v>0</v>
      </c>
      <c r="P294">
        <v>0</v>
      </c>
      <c r="Q294">
        <v>0</v>
      </c>
      <c r="R294">
        <v>0</v>
      </c>
      <c r="S294">
        <v>0</v>
      </c>
      <c r="U294" t="s">
        <v>63</v>
      </c>
      <c r="V294">
        <v>0</v>
      </c>
      <c r="W294">
        <v>0</v>
      </c>
      <c r="X294">
        <v>0</v>
      </c>
      <c r="Y294" t="s">
        <v>2665</v>
      </c>
      <c r="Z294">
        <f>VLOOKUP(L294,自助退!F:G,2,FALSE)</f>
        <v>75</v>
      </c>
    </row>
    <row r="295" spans="1:26">
      <c r="A295" t="s">
        <v>2666</v>
      </c>
      <c r="B295" t="s">
        <v>2667</v>
      </c>
      <c r="C295" t="s">
        <v>77</v>
      </c>
      <c r="D295" t="s">
        <v>2668</v>
      </c>
      <c r="E295" s="40">
        <v>42898.626550925925</v>
      </c>
      <c r="F295" s="17">
        <v>42898.746249999997</v>
      </c>
      <c r="G295" t="s">
        <v>62</v>
      </c>
      <c r="H295" t="s">
        <v>62</v>
      </c>
      <c r="I295" t="s">
        <v>122</v>
      </c>
      <c r="J295" t="s">
        <v>123</v>
      </c>
      <c r="K295" t="s">
        <v>2669</v>
      </c>
      <c r="L295" t="s">
        <v>2983</v>
      </c>
      <c r="M295">
        <v>-25</v>
      </c>
      <c r="N295">
        <v>-25</v>
      </c>
      <c r="O295">
        <v>0</v>
      </c>
      <c r="P295">
        <v>0</v>
      </c>
      <c r="Q295">
        <v>0</v>
      </c>
      <c r="R295">
        <v>0</v>
      </c>
      <c r="S295">
        <v>0</v>
      </c>
      <c r="U295" t="s">
        <v>63</v>
      </c>
      <c r="V295">
        <v>0</v>
      </c>
      <c r="W295">
        <v>0</v>
      </c>
      <c r="X295">
        <v>0</v>
      </c>
      <c r="Y295" t="s">
        <v>300</v>
      </c>
      <c r="Z295">
        <f>VLOOKUP(L295,自助退!F:G,2,FALSE)</f>
        <v>25</v>
      </c>
    </row>
    <row r="296" spans="1:26">
      <c r="A296" t="s">
        <v>2670</v>
      </c>
      <c r="B296" t="s">
        <v>2671</v>
      </c>
      <c r="C296" t="s">
        <v>77</v>
      </c>
      <c r="D296" t="s">
        <v>2672</v>
      </c>
      <c r="E296" s="40">
        <v>42898.739745370367</v>
      </c>
      <c r="F296" s="17">
        <v>42898.761307870373</v>
      </c>
      <c r="G296" t="s">
        <v>62</v>
      </c>
      <c r="H296" t="s">
        <v>62</v>
      </c>
      <c r="I296" t="s">
        <v>222</v>
      </c>
      <c r="J296" t="s">
        <v>223</v>
      </c>
      <c r="K296" t="s">
        <v>2673</v>
      </c>
      <c r="L296" t="s">
        <v>2986</v>
      </c>
      <c r="M296">
        <v>-50</v>
      </c>
      <c r="N296">
        <v>-50</v>
      </c>
      <c r="O296">
        <v>0</v>
      </c>
      <c r="P296">
        <v>0</v>
      </c>
      <c r="Q296">
        <v>0</v>
      </c>
      <c r="R296">
        <v>0</v>
      </c>
      <c r="S296">
        <v>0</v>
      </c>
      <c r="U296" t="s">
        <v>63</v>
      </c>
      <c r="V296">
        <v>0</v>
      </c>
      <c r="W296">
        <v>0</v>
      </c>
      <c r="X296">
        <v>0</v>
      </c>
      <c r="Y296" t="s">
        <v>286</v>
      </c>
      <c r="Z296">
        <f>VLOOKUP(L296,自助退!F:G,2,FALSE)</f>
        <v>50</v>
      </c>
    </row>
    <row r="297" spans="1:26">
      <c r="A297" t="s">
        <v>2674</v>
      </c>
      <c r="B297" t="s">
        <v>2675</v>
      </c>
      <c r="C297" t="s">
        <v>77</v>
      </c>
      <c r="D297" t="s">
        <v>2676</v>
      </c>
      <c r="E297" s="40">
        <v>42898.737129629626</v>
      </c>
      <c r="F297" s="17">
        <v>42898.761354166665</v>
      </c>
      <c r="G297" t="s">
        <v>62</v>
      </c>
      <c r="H297" t="s">
        <v>62</v>
      </c>
      <c r="I297" t="s">
        <v>254</v>
      </c>
      <c r="J297" t="s">
        <v>158</v>
      </c>
      <c r="K297" t="s">
        <v>2677</v>
      </c>
      <c r="L297" t="s">
        <v>2989</v>
      </c>
      <c r="M297">
        <v>-1030</v>
      </c>
      <c r="N297">
        <v>-1030</v>
      </c>
      <c r="O297">
        <v>0</v>
      </c>
      <c r="P297">
        <v>0</v>
      </c>
      <c r="Q297">
        <v>0</v>
      </c>
      <c r="R297">
        <v>0</v>
      </c>
      <c r="S297">
        <v>0</v>
      </c>
      <c r="U297" t="s">
        <v>63</v>
      </c>
      <c r="V297">
        <v>0</v>
      </c>
      <c r="W297">
        <v>0</v>
      </c>
      <c r="X297">
        <v>0</v>
      </c>
      <c r="Y297" t="s">
        <v>333</v>
      </c>
      <c r="Z297">
        <f>VLOOKUP(L297,自助退!F:G,2,FALSE)</f>
        <v>1030</v>
      </c>
    </row>
  </sheetData>
  <autoFilter ref="A1:Y297">
    <filterColumn colId="5">
      <filters>
        <dateGroupItem year="2017" month="6" day="12" dateTimeGrouping="day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支付宝退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2017-06-18T17:01:01Z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