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3.对账记录-20170620\"/>
    </mc:Choice>
  </mc:AlternateContent>
  <bookViews>
    <workbookView xWindow="0" yWindow="0" windowWidth="20385" windowHeight="8520" tabRatio="558" activeTab="4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" sheetId="9" r:id="rId5"/>
    <sheet name="调节明细" sheetId="11" r:id="rId6"/>
    <sheet name="HIS退" sheetId="5" r:id="rId7"/>
    <sheet name="自助退" sheetId="18" r:id="rId8"/>
    <sheet name="招行退" sheetId="28" r:id="rId9"/>
    <sheet name="网银退" sheetId="29" r:id="rId10"/>
  </sheets>
  <definedNames>
    <definedName name="_xlnm._FilterDatabase" localSheetId="6" hidden="1">HIS退!$A$1:$M$362</definedName>
    <definedName name="_xlnm._FilterDatabase" localSheetId="8" hidden="1">招行退!$A$1:$U$329</definedName>
    <definedName name="_xlnm._FilterDatabase" localSheetId="7" hidden="1">自助退!$A$1:$S$365</definedName>
  </definedNames>
  <calcPr calcId="162913"/>
</workbook>
</file>

<file path=xl/calcChain.xml><?xml version="1.0" encoding="utf-8"?>
<calcChain xmlns="http://schemas.openxmlformats.org/spreadsheetml/2006/main">
  <c r="E62" i="9" l="1"/>
  <c r="B62" i="9" l="1"/>
  <c r="E49" i="9"/>
  <c r="B49" i="9"/>
  <c r="E36" i="9"/>
  <c r="B36" i="9"/>
  <c r="E23" i="9"/>
  <c r="B23" i="9"/>
  <c r="E10" i="9"/>
  <c r="B10" i="9"/>
  <c r="I23" i="9" l="1"/>
  <c r="I62" i="9"/>
  <c r="I36" i="9"/>
  <c r="I10" i="9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101" i="18"/>
  <c r="S102" i="18"/>
  <c r="S103" i="18"/>
  <c r="S104" i="18"/>
  <c r="S105" i="18"/>
  <c r="S106" i="18"/>
  <c r="S107" i="18"/>
  <c r="S108" i="18"/>
  <c r="S109" i="18"/>
  <c r="S110" i="18"/>
  <c r="S111" i="18"/>
  <c r="S112" i="18"/>
  <c r="S113" i="18"/>
  <c r="S114" i="18"/>
  <c r="S115" i="18"/>
  <c r="S116" i="18"/>
  <c r="S117" i="18"/>
  <c r="S118" i="18"/>
  <c r="S119" i="18"/>
  <c r="S120" i="18"/>
  <c r="S121" i="18"/>
  <c r="S122" i="18"/>
  <c r="S123" i="18"/>
  <c r="S124" i="18"/>
  <c r="S125" i="18"/>
  <c r="S126" i="18"/>
  <c r="S127" i="18"/>
  <c r="S128" i="18"/>
  <c r="S129" i="18"/>
  <c r="S130" i="18"/>
  <c r="S131" i="18"/>
  <c r="S132" i="18"/>
  <c r="S133" i="18"/>
  <c r="S134" i="18"/>
  <c r="S135" i="18"/>
  <c r="S136" i="18"/>
  <c r="S137" i="18"/>
  <c r="S138" i="18"/>
  <c r="S139" i="18"/>
  <c r="S140" i="18"/>
  <c r="S141" i="18"/>
  <c r="S142" i="18"/>
  <c r="S143" i="18"/>
  <c r="S144" i="18"/>
  <c r="S145" i="18"/>
  <c r="S146" i="18"/>
  <c r="S147" i="18"/>
  <c r="S148" i="18"/>
  <c r="S149" i="18"/>
  <c r="S150" i="18"/>
  <c r="S151" i="18"/>
  <c r="S152" i="18"/>
  <c r="S153" i="18"/>
  <c r="S154" i="18"/>
  <c r="S155" i="18"/>
  <c r="S156" i="18"/>
  <c r="S157" i="18"/>
  <c r="S158" i="18"/>
  <c r="S159" i="18"/>
  <c r="S160" i="18"/>
  <c r="S161" i="18"/>
  <c r="S162" i="18"/>
  <c r="S163" i="18"/>
  <c r="S164" i="18"/>
  <c r="S165" i="18"/>
  <c r="S166" i="18"/>
  <c r="S167" i="18"/>
  <c r="S168" i="18"/>
  <c r="S169" i="18"/>
  <c r="S170" i="18"/>
  <c r="S171" i="18"/>
  <c r="S172" i="18"/>
  <c r="S173" i="18"/>
  <c r="S174" i="18"/>
  <c r="S175" i="18"/>
  <c r="S176" i="18"/>
  <c r="S177" i="18"/>
  <c r="S178" i="18"/>
  <c r="S179" i="18"/>
  <c r="S180" i="18"/>
  <c r="S181" i="18"/>
  <c r="S182" i="18"/>
  <c r="S183" i="18"/>
  <c r="S184" i="18"/>
  <c r="S185" i="18"/>
  <c r="S186" i="18"/>
  <c r="S187" i="18"/>
  <c r="S188" i="18"/>
  <c r="S189" i="18"/>
  <c r="S190" i="18"/>
  <c r="S191" i="18"/>
  <c r="S192" i="18"/>
  <c r="S193" i="18"/>
  <c r="S194" i="18"/>
  <c r="S195" i="18"/>
  <c r="S196" i="18"/>
  <c r="S197" i="18"/>
  <c r="S198" i="18"/>
  <c r="S199" i="18"/>
  <c r="S200" i="18"/>
  <c r="S201" i="18"/>
  <c r="S202" i="18"/>
  <c r="S203" i="18"/>
  <c r="S204" i="18"/>
  <c r="S205" i="18"/>
  <c r="S206" i="18"/>
  <c r="S207" i="18"/>
  <c r="S208" i="18"/>
  <c r="S209" i="18"/>
  <c r="S210" i="18"/>
  <c r="S211" i="18"/>
  <c r="S212" i="18"/>
  <c r="S213" i="18"/>
  <c r="S214" i="18"/>
  <c r="S215" i="18"/>
  <c r="S216" i="18"/>
  <c r="S217" i="18"/>
  <c r="S218" i="18"/>
  <c r="S219" i="18"/>
  <c r="S220" i="18"/>
  <c r="S221" i="18"/>
  <c r="S222" i="18"/>
  <c r="S223" i="18"/>
  <c r="S224" i="18"/>
  <c r="S225" i="18"/>
  <c r="S226" i="18"/>
  <c r="S227" i="18"/>
  <c r="S228" i="18"/>
  <c r="S229" i="18"/>
  <c r="S230" i="18"/>
  <c r="S231" i="18"/>
  <c r="S232" i="18"/>
  <c r="S233" i="18"/>
  <c r="S234" i="18"/>
  <c r="S235" i="18"/>
  <c r="S236" i="18"/>
  <c r="S237" i="18"/>
  <c r="S238" i="18"/>
  <c r="S239" i="18"/>
  <c r="S240" i="18"/>
  <c r="S241" i="18"/>
  <c r="S242" i="18"/>
  <c r="S243" i="18"/>
  <c r="S244" i="18"/>
  <c r="S245" i="18"/>
  <c r="S246" i="18"/>
  <c r="S247" i="18"/>
  <c r="S248" i="18"/>
  <c r="S249" i="18"/>
  <c r="S250" i="18"/>
  <c r="S251" i="18"/>
  <c r="S252" i="18"/>
  <c r="S253" i="18"/>
  <c r="S254" i="18"/>
  <c r="S255" i="18"/>
  <c r="S256" i="18"/>
  <c r="S257" i="18"/>
  <c r="S258" i="18"/>
  <c r="S259" i="18"/>
  <c r="S260" i="18"/>
  <c r="S261" i="18"/>
  <c r="S262" i="18"/>
  <c r="S263" i="18"/>
  <c r="S264" i="18"/>
  <c r="S265" i="18"/>
  <c r="S266" i="18"/>
  <c r="S267" i="18"/>
  <c r="S268" i="18"/>
  <c r="S269" i="18"/>
  <c r="S270" i="18"/>
  <c r="S271" i="18"/>
  <c r="S272" i="18"/>
  <c r="S273" i="18"/>
  <c r="S274" i="18"/>
  <c r="S275" i="18"/>
  <c r="S276" i="18"/>
  <c r="S277" i="18"/>
  <c r="S278" i="18"/>
  <c r="S279" i="18"/>
  <c r="S280" i="18"/>
  <c r="S281" i="18"/>
  <c r="S282" i="18"/>
  <c r="S283" i="18"/>
  <c r="S284" i="18"/>
  <c r="S285" i="18"/>
  <c r="S286" i="18"/>
  <c r="S287" i="18"/>
  <c r="S288" i="18"/>
  <c r="S289" i="18"/>
  <c r="S290" i="18"/>
  <c r="S291" i="18"/>
  <c r="S292" i="18"/>
  <c r="S293" i="18"/>
  <c r="S294" i="18"/>
  <c r="S295" i="18"/>
  <c r="S296" i="18"/>
  <c r="S297" i="18"/>
  <c r="S298" i="18"/>
  <c r="S299" i="18"/>
  <c r="S300" i="18"/>
  <c r="S301" i="18"/>
  <c r="S302" i="18"/>
  <c r="S303" i="18"/>
  <c r="S304" i="18"/>
  <c r="S305" i="18"/>
  <c r="S306" i="18"/>
  <c r="S307" i="18"/>
  <c r="S308" i="18"/>
  <c r="S309" i="18"/>
  <c r="S310" i="18"/>
  <c r="S311" i="18"/>
  <c r="S312" i="18"/>
  <c r="S313" i="18"/>
  <c r="S314" i="18"/>
  <c r="S315" i="18"/>
  <c r="S316" i="18"/>
  <c r="S317" i="18"/>
  <c r="S318" i="18"/>
  <c r="S319" i="18"/>
  <c r="S320" i="18"/>
  <c r="S321" i="18"/>
  <c r="S322" i="18"/>
  <c r="S323" i="18"/>
  <c r="S324" i="18"/>
  <c r="S325" i="18"/>
  <c r="S326" i="18"/>
  <c r="S327" i="18"/>
  <c r="S328" i="18"/>
  <c r="S329" i="18"/>
  <c r="S330" i="18"/>
  <c r="S331" i="18"/>
  <c r="S332" i="18"/>
  <c r="S333" i="18"/>
  <c r="S334" i="18"/>
  <c r="S335" i="18"/>
  <c r="S336" i="18"/>
  <c r="S337" i="18"/>
  <c r="S338" i="18"/>
  <c r="S339" i="18"/>
  <c r="S340" i="18"/>
  <c r="S341" i="18"/>
  <c r="S342" i="18"/>
  <c r="S343" i="18"/>
  <c r="S344" i="18"/>
  <c r="S345" i="18"/>
  <c r="S346" i="18"/>
  <c r="S347" i="18"/>
  <c r="S348" i="18"/>
  <c r="S349" i="18"/>
  <c r="S350" i="18"/>
  <c r="S351" i="18"/>
  <c r="S352" i="18"/>
  <c r="S353" i="18"/>
  <c r="S354" i="18"/>
  <c r="S355" i="18"/>
  <c r="S356" i="18"/>
  <c r="S357" i="18"/>
  <c r="S358" i="18"/>
  <c r="S359" i="18"/>
  <c r="S360" i="18"/>
  <c r="S361" i="18"/>
  <c r="S362" i="18"/>
  <c r="S363" i="18"/>
  <c r="S364" i="18"/>
  <c r="S365" i="18"/>
  <c r="S2" i="18"/>
  <c r="N3" i="18" l="1"/>
  <c r="O3" i="18" s="1"/>
  <c r="P3" i="18"/>
  <c r="Q3" i="18"/>
  <c r="R3" i="18" s="1"/>
  <c r="N4" i="18"/>
  <c r="O4" i="18" s="1"/>
  <c r="P4" i="18"/>
  <c r="Q4" i="18"/>
  <c r="R4" i="18" s="1"/>
  <c r="N5" i="18"/>
  <c r="O5" i="18" s="1"/>
  <c r="P5" i="18"/>
  <c r="Q5" i="18"/>
  <c r="R5" i="18" s="1"/>
  <c r="N6" i="18"/>
  <c r="O6" i="18" s="1"/>
  <c r="P6" i="18"/>
  <c r="Q6" i="18"/>
  <c r="R6" i="18" s="1"/>
  <c r="N7" i="18"/>
  <c r="O7" i="18" s="1"/>
  <c r="P7" i="18"/>
  <c r="Q7" i="18"/>
  <c r="R7" i="18" s="1"/>
  <c r="N8" i="18"/>
  <c r="O8" i="18" s="1"/>
  <c r="P8" i="18"/>
  <c r="Q8" i="18"/>
  <c r="R8" i="18" s="1"/>
  <c r="N9" i="18"/>
  <c r="O9" i="18" s="1"/>
  <c r="P9" i="18"/>
  <c r="Q9" i="18"/>
  <c r="R9" i="18" s="1"/>
  <c r="N10" i="18"/>
  <c r="O10" i="18" s="1"/>
  <c r="P10" i="18"/>
  <c r="Q10" i="18"/>
  <c r="R10" i="18" s="1"/>
  <c r="N11" i="18"/>
  <c r="O11" i="18" s="1"/>
  <c r="P11" i="18"/>
  <c r="Q11" i="18"/>
  <c r="R11" i="18" s="1"/>
  <c r="N12" i="18"/>
  <c r="O12" i="18" s="1"/>
  <c r="P12" i="18"/>
  <c r="Q12" i="18"/>
  <c r="R12" i="18" s="1"/>
  <c r="N13" i="18"/>
  <c r="O13" i="18" s="1"/>
  <c r="P13" i="18"/>
  <c r="Q13" i="18"/>
  <c r="R13" i="18" s="1"/>
  <c r="N14" i="18"/>
  <c r="O14" i="18" s="1"/>
  <c r="P14" i="18"/>
  <c r="Q14" i="18"/>
  <c r="R14" i="18" s="1"/>
  <c r="N15" i="18"/>
  <c r="O15" i="18" s="1"/>
  <c r="P15" i="18"/>
  <c r="Q15" i="18"/>
  <c r="R15" i="18" s="1"/>
  <c r="N16" i="18"/>
  <c r="O16" i="18" s="1"/>
  <c r="P16" i="18"/>
  <c r="Q16" i="18"/>
  <c r="R16" i="18" s="1"/>
  <c r="N17" i="18"/>
  <c r="O17" i="18" s="1"/>
  <c r="P17" i="18"/>
  <c r="Q17" i="18"/>
  <c r="R17" i="18" s="1"/>
  <c r="N18" i="18"/>
  <c r="O18" i="18" s="1"/>
  <c r="P18" i="18"/>
  <c r="Q18" i="18"/>
  <c r="R18" i="18" s="1"/>
  <c r="N19" i="18"/>
  <c r="O19" i="18" s="1"/>
  <c r="P19" i="18"/>
  <c r="Q19" i="18"/>
  <c r="R19" i="18" s="1"/>
  <c r="N20" i="18"/>
  <c r="O20" i="18" s="1"/>
  <c r="P20" i="18"/>
  <c r="Q20" i="18"/>
  <c r="R20" i="18" s="1"/>
  <c r="N21" i="18"/>
  <c r="O21" i="18" s="1"/>
  <c r="P21" i="18"/>
  <c r="Q21" i="18"/>
  <c r="R21" i="18" s="1"/>
  <c r="N22" i="18"/>
  <c r="O22" i="18" s="1"/>
  <c r="P22" i="18"/>
  <c r="Q22" i="18"/>
  <c r="R22" i="18" s="1"/>
  <c r="N23" i="18"/>
  <c r="O23" i="18" s="1"/>
  <c r="P23" i="18"/>
  <c r="Q23" i="18"/>
  <c r="R23" i="18" s="1"/>
  <c r="N24" i="18"/>
  <c r="O24" i="18" s="1"/>
  <c r="P24" i="18"/>
  <c r="Q24" i="18"/>
  <c r="R24" i="18" s="1"/>
  <c r="N25" i="18"/>
  <c r="O25" i="18" s="1"/>
  <c r="P25" i="18"/>
  <c r="Q25" i="18"/>
  <c r="R25" i="18" s="1"/>
  <c r="N26" i="18"/>
  <c r="O26" i="18" s="1"/>
  <c r="P26" i="18"/>
  <c r="Q26" i="18"/>
  <c r="R26" i="18" s="1"/>
  <c r="N27" i="18"/>
  <c r="O27" i="18" s="1"/>
  <c r="P27" i="18"/>
  <c r="Q27" i="18"/>
  <c r="R27" i="18" s="1"/>
  <c r="N28" i="18"/>
  <c r="O28" i="18" s="1"/>
  <c r="P28" i="18"/>
  <c r="Q28" i="18"/>
  <c r="R28" i="18" s="1"/>
  <c r="N29" i="18"/>
  <c r="O29" i="18" s="1"/>
  <c r="P29" i="18"/>
  <c r="Q29" i="18"/>
  <c r="R29" i="18" s="1"/>
  <c r="N30" i="18"/>
  <c r="O30" i="18" s="1"/>
  <c r="P30" i="18"/>
  <c r="Q30" i="18"/>
  <c r="R30" i="18" s="1"/>
  <c r="N31" i="18"/>
  <c r="O31" i="18" s="1"/>
  <c r="P31" i="18"/>
  <c r="Q31" i="18"/>
  <c r="R31" i="18" s="1"/>
  <c r="N32" i="18"/>
  <c r="O32" i="18" s="1"/>
  <c r="P32" i="18"/>
  <c r="Q32" i="18"/>
  <c r="R32" i="18" s="1"/>
  <c r="N33" i="18"/>
  <c r="O33" i="18" s="1"/>
  <c r="P33" i="18"/>
  <c r="Q33" i="18"/>
  <c r="R33" i="18" s="1"/>
  <c r="N34" i="18"/>
  <c r="O34" i="18" s="1"/>
  <c r="P34" i="18"/>
  <c r="Q34" i="18"/>
  <c r="R34" i="18" s="1"/>
  <c r="N35" i="18"/>
  <c r="O35" i="18" s="1"/>
  <c r="P35" i="18"/>
  <c r="Q35" i="18"/>
  <c r="R35" i="18" s="1"/>
  <c r="N36" i="18"/>
  <c r="O36" i="18" s="1"/>
  <c r="P36" i="18"/>
  <c r="Q36" i="18"/>
  <c r="R36" i="18" s="1"/>
  <c r="N37" i="18"/>
  <c r="O37" i="18" s="1"/>
  <c r="P37" i="18"/>
  <c r="Q37" i="18"/>
  <c r="R37" i="18" s="1"/>
  <c r="N38" i="18"/>
  <c r="O38" i="18" s="1"/>
  <c r="P38" i="18"/>
  <c r="Q38" i="18"/>
  <c r="R38" i="18" s="1"/>
  <c r="N39" i="18"/>
  <c r="O39" i="18" s="1"/>
  <c r="P39" i="18"/>
  <c r="Q39" i="18"/>
  <c r="R39" i="18" s="1"/>
  <c r="N40" i="18"/>
  <c r="O40" i="18" s="1"/>
  <c r="P40" i="18"/>
  <c r="Q40" i="18"/>
  <c r="R40" i="18" s="1"/>
  <c r="N41" i="18"/>
  <c r="O41" i="18" s="1"/>
  <c r="P41" i="18"/>
  <c r="Q41" i="18"/>
  <c r="R41" i="18" s="1"/>
  <c r="N42" i="18"/>
  <c r="O42" i="18" s="1"/>
  <c r="P42" i="18"/>
  <c r="Q42" i="18"/>
  <c r="R42" i="18" s="1"/>
  <c r="N43" i="18"/>
  <c r="O43" i="18" s="1"/>
  <c r="P43" i="18"/>
  <c r="Q43" i="18"/>
  <c r="R43" i="18" s="1"/>
  <c r="N44" i="18"/>
  <c r="O44" i="18" s="1"/>
  <c r="P44" i="18"/>
  <c r="Q44" i="18"/>
  <c r="R44" i="18" s="1"/>
  <c r="N45" i="18"/>
  <c r="O45" i="18" s="1"/>
  <c r="P45" i="18"/>
  <c r="Q45" i="18"/>
  <c r="R45" i="18" s="1"/>
  <c r="N46" i="18"/>
  <c r="O46" i="18" s="1"/>
  <c r="P46" i="18"/>
  <c r="Q46" i="18"/>
  <c r="R46" i="18" s="1"/>
  <c r="N47" i="18"/>
  <c r="O47" i="18" s="1"/>
  <c r="P47" i="18"/>
  <c r="Q47" i="18"/>
  <c r="R47" i="18" s="1"/>
  <c r="N48" i="18"/>
  <c r="O48" i="18" s="1"/>
  <c r="P48" i="18"/>
  <c r="Q48" i="18"/>
  <c r="R48" i="18" s="1"/>
  <c r="N49" i="18"/>
  <c r="O49" i="18" s="1"/>
  <c r="P49" i="18"/>
  <c r="Q49" i="18"/>
  <c r="R49" i="18" s="1"/>
  <c r="N50" i="18"/>
  <c r="O50" i="18" s="1"/>
  <c r="P50" i="18"/>
  <c r="Q50" i="18"/>
  <c r="R50" i="18" s="1"/>
  <c r="N51" i="18"/>
  <c r="O51" i="18" s="1"/>
  <c r="P51" i="18"/>
  <c r="Q51" i="18"/>
  <c r="R51" i="18" s="1"/>
  <c r="N52" i="18"/>
  <c r="O52" i="18" s="1"/>
  <c r="P52" i="18"/>
  <c r="Q52" i="18"/>
  <c r="R52" i="18" s="1"/>
  <c r="N53" i="18"/>
  <c r="O53" i="18" s="1"/>
  <c r="P53" i="18"/>
  <c r="Q53" i="18"/>
  <c r="R53" i="18" s="1"/>
  <c r="N54" i="18"/>
  <c r="O54" i="18" s="1"/>
  <c r="P54" i="18"/>
  <c r="Q54" i="18"/>
  <c r="R54" i="18" s="1"/>
  <c r="N55" i="18"/>
  <c r="O55" i="18" s="1"/>
  <c r="P55" i="18"/>
  <c r="Q55" i="18"/>
  <c r="R55" i="18" s="1"/>
  <c r="N56" i="18"/>
  <c r="O56" i="18" s="1"/>
  <c r="P56" i="18"/>
  <c r="Q56" i="18"/>
  <c r="R56" i="18" s="1"/>
  <c r="N57" i="18"/>
  <c r="O57" i="18" s="1"/>
  <c r="P57" i="18"/>
  <c r="Q57" i="18"/>
  <c r="R57" i="18" s="1"/>
  <c r="N58" i="18"/>
  <c r="O58" i="18" s="1"/>
  <c r="P58" i="18"/>
  <c r="Q58" i="18"/>
  <c r="R58" i="18" s="1"/>
  <c r="N59" i="18"/>
  <c r="O59" i="18" s="1"/>
  <c r="P59" i="18"/>
  <c r="Q59" i="18"/>
  <c r="R59" i="18" s="1"/>
  <c r="N60" i="18"/>
  <c r="O60" i="18" s="1"/>
  <c r="P60" i="18"/>
  <c r="Q60" i="18"/>
  <c r="R60" i="18" s="1"/>
  <c r="N61" i="18"/>
  <c r="O61" i="18" s="1"/>
  <c r="P61" i="18"/>
  <c r="Q61" i="18"/>
  <c r="R61" i="18" s="1"/>
  <c r="N62" i="18"/>
  <c r="O62" i="18" s="1"/>
  <c r="P62" i="18"/>
  <c r="Q62" i="18"/>
  <c r="R62" i="18" s="1"/>
  <c r="N63" i="18"/>
  <c r="O63" i="18" s="1"/>
  <c r="P63" i="18"/>
  <c r="Q63" i="18"/>
  <c r="R63" i="18" s="1"/>
  <c r="N64" i="18"/>
  <c r="O64" i="18" s="1"/>
  <c r="P64" i="18"/>
  <c r="Q64" i="18"/>
  <c r="R64" i="18" s="1"/>
  <c r="N65" i="18"/>
  <c r="O65" i="18" s="1"/>
  <c r="P65" i="18"/>
  <c r="Q65" i="18"/>
  <c r="R65" i="18" s="1"/>
  <c r="N66" i="18"/>
  <c r="O66" i="18" s="1"/>
  <c r="P66" i="18"/>
  <c r="Q66" i="18"/>
  <c r="R66" i="18" s="1"/>
  <c r="N67" i="18"/>
  <c r="O67" i="18" s="1"/>
  <c r="P67" i="18"/>
  <c r="Q67" i="18"/>
  <c r="R67" i="18" s="1"/>
  <c r="N68" i="18"/>
  <c r="O68" i="18" s="1"/>
  <c r="P68" i="18"/>
  <c r="Q68" i="18"/>
  <c r="R68" i="18" s="1"/>
  <c r="N69" i="18"/>
  <c r="O69" i="18" s="1"/>
  <c r="P69" i="18"/>
  <c r="Q69" i="18"/>
  <c r="R69" i="18" s="1"/>
  <c r="N70" i="18"/>
  <c r="O70" i="18" s="1"/>
  <c r="P70" i="18"/>
  <c r="Q70" i="18"/>
  <c r="R70" i="18" s="1"/>
  <c r="N71" i="18"/>
  <c r="O71" i="18" s="1"/>
  <c r="P71" i="18"/>
  <c r="Q71" i="18"/>
  <c r="R71" i="18" s="1"/>
  <c r="N72" i="18"/>
  <c r="O72" i="18" s="1"/>
  <c r="P72" i="18"/>
  <c r="Q72" i="18"/>
  <c r="R72" i="18" s="1"/>
  <c r="N73" i="18"/>
  <c r="O73" i="18" s="1"/>
  <c r="P73" i="18"/>
  <c r="Q73" i="18"/>
  <c r="R73" i="18" s="1"/>
  <c r="N74" i="18"/>
  <c r="O74" i="18" s="1"/>
  <c r="P74" i="18"/>
  <c r="Q74" i="18"/>
  <c r="R74" i="18" s="1"/>
  <c r="N75" i="18"/>
  <c r="O75" i="18" s="1"/>
  <c r="P75" i="18"/>
  <c r="Q75" i="18"/>
  <c r="R75" i="18" s="1"/>
  <c r="N76" i="18"/>
  <c r="O76" i="18" s="1"/>
  <c r="P76" i="18"/>
  <c r="Q76" i="18"/>
  <c r="R76" i="18" s="1"/>
  <c r="N77" i="18"/>
  <c r="O77" i="18" s="1"/>
  <c r="P77" i="18"/>
  <c r="Q77" i="18"/>
  <c r="R77" i="18" s="1"/>
  <c r="N78" i="18"/>
  <c r="O78" i="18" s="1"/>
  <c r="P78" i="18"/>
  <c r="Q78" i="18"/>
  <c r="R78" i="18" s="1"/>
  <c r="N79" i="18"/>
  <c r="O79" i="18" s="1"/>
  <c r="P79" i="18"/>
  <c r="Q79" i="18"/>
  <c r="R79" i="18" s="1"/>
  <c r="N80" i="18"/>
  <c r="O80" i="18" s="1"/>
  <c r="P80" i="18"/>
  <c r="Q80" i="18"/>
  <c r="R80" i="18" s="1"/>
  <c r="N81" i="18"/>
  <c r="O81" i="18" s="1"/>
  <c r="P81" i="18"/>
  <c r="Q81" i="18"/>
  <c r="R81" i="18" s="1"/>
  <c r="N82" i="18"/>
  <c r="O82" i="18" s="1"/>
  <c r="P82" i="18"/>
  <c r="Q82" i="18"/>
  <c r="R82" i="18" s="1"/>
  <c r="N83" i="18"/>
  <c r="O83" i="18" s="1"/>
  <c r="P83" i="18"/>
  <c r="Q83" i="18"/>
  <c r="R83" i="18" s="1"/>
  <c r="N84" i="18"/>
  <c r="O84" i="18" s="1"/>
  <c r="P84" i="18"/>
  <c r="Q84" i="18"/>
  <c r="R84" i="18" s="1"/>
  <c r="N85" i="18"/>
  <c r="O85" i="18" s="1"/>
  <c r="P85" i="18"/>
  <c r="Q85" i="18"/>
  <c r="R85" i="18" s="1"/>
  <c r="N86" i="18"/>
  <c r="O86" i="18" s="1"/>
  <c r="P86" i="18"/>
  <c r="Q86" i="18"/>
  <c r="R86" i="18" s="1"/>
  <c r="N87" i="18"/>
  <c r="O87" i="18" s="1"/>
  <c r="P87" i="18"/>
  <c r="Q87" i="18"/>
  <c r="R87" i="18" s="1"/>
  <c r="N88" i="18"/>
  <c r="O88" i="18" s="1"/>
  <c r="P88" i="18"/>
  <c r="Q88" i="18"/>
  <c r="R88" i="18" s="1"/>
  <c r="N89" i="18"/>
  <c r="O89" i="18" s="1"/>
  <c r="P89" i="18"/>
  <c r="Q89" i="18"/>
  <c r="R89" i="18" s="1"/>
  <c r="N90" i="18"/>
  <c r="O90" i="18" s="1"/>
  <c r="P90" i="18"/>
  <c r="Q90" i="18"/>
  <c r="R90" i="18" s="1"/>
  <c r="N91" i="18"/>
  <c r="O91" i="18" s="1"/>
  <c r="P91" i="18"/>
  <c r="Q91" i="18"/>
  <c r="R91" i="18" s="1"/>
  <c r="N92" i="18"/>
  <c r="O92" i="18" s="1"/>
  <c r="P92" i="18"/>
  <c r="Q92" i="18"/>
  <c r="R92" i="18" s="1"/>
  <c r="N93" i="18"/>
  <c r="O93" i="18" s="1"/>
  <c r="P93" i="18"/>
  <c r="Q93" i="18"/>
  <c r="R93" i="18" s="1"/>
  <c r="N94" i="18"/>
  <c r="O94" i="18" s="1"/>
  <c r="P94" i="18"/>
  <c r="Q94" i="18"/>
  <c r="R94" i="18" s="1"/>
  <c r="N95" i="18"/>
  <c r="O95" i="18" s="1"/>
  <c r="P95" i="18"/>
  <c r="Q95" i="18"/>
  <c r="R95" i="18" s="1"/>
  <c r="N96" i="18"/>
  <c r="O96" i="18" s="1"/>
  <c r="P96" i="18"/>
  <c r="Q96" i="18"/>
  <c r="R96" i="18" s="1"/>
  <c r="N97" i="18"/>
  <c r="O97" i="18" s="1"/>
  <c r="P97" i="18"/>
  <c r="Q97" i="18"/>
  <c r="R97" i="18" s="1"/>
  <c r="N98" i="18"/>
  <c r="O98" i="18" s="1"/>
  <c r="P98" i="18"/>
  <c r="Q98" i="18"/>
  <c r="R98" i="18" s="1"/>
  <c r="N99" i="18"/>
  <c r="O99" i="18" s="1"/>
  <c r="P99" i="18"/>
  <c r="Q99" i="18"/>
  <c r="R99" i="18" s="1"/>
  <c r="N100" i="18"/>
  <c r="O100" i="18" s="1"/>
  <c r="P100" i="18"/>
  <c r="Q100" i="18"/>
  <c r="R100" i="18" s="1"/>
  <c r="N101" i="18"/>
  <c r="O101" i="18" s="1"/>
  <c r="P101" i="18"/>
  <c r="Q101" i="18"/>
  <c r="R101" i="18" s="1"/>
  <c r="N102" i="18"/>
  <c r="O102" i="18" s="1"/>
  <c r="P102" i="18"/>
  <c r="Q102" i="18"/>
  <c r="R102" i="18" s="1"/>
  <c r="N103" i="18"/>
  <c r="O103" i="18" s="1"/>
  <c r="P103" i="18"/>
  <c r="Q103" i="18"/>
  <c r="R103" i="18" s="1"/>
  <c r="N104" i="18"/>
  <c r="O104" i="18" s="1"/>
  <c r="P104" i="18"/>
  <c r="Q104" i="18"/>
  <c r="R104" i="18" s="1"/>
  <c r="N105" i="18"/>
  <c r="O105" i="18" s="1"/>
  <c r="P105" i="18"/>
  <c r="Q105" i="18"/>
  <c r="R105" i="18" s="1"/>
  <c r="N106" i="18"/>
  <c r="O106" i="18" s="1"/>
  <c r="P106" i="18"/>
  <c r="Q106" i="18"/>
  <c r="R106" i="18" s="1"/>
  <c r="N107" i="18"/>
  <c r="O107" i="18" s="1"/>
  <c r="P107" i="18"/>
  <c r="Q107" i="18"/>
  <c r="R107" i="18" s="1"/>
  <c r="N108" i="18"/>
  <c r="O108" i="18" s="1"/>
  <c r="P108" i="18"/>
  <c r="Q108" i="18"/>
  <c r="R108" i="18" s="1"/>
  <c r="N109" i="18"/>
  <c r="O109" i="18" s="1"/>
  <c r="P109" i="18"/>
  <c r="Q109" i="18"/>
  <c r="R109" i="18" s="1"/>
  <c r="N110" i="18"/>
  <c r="O110" i="18" s="1"/>
  <c r="P110" i="18"/>
  <c r="Q110" i="18"/>
  <c r="R110" i="18" s="1"/>
  <c r="N111" i="18"/>
  <c r="O111" i="18" s="1"/>
  <c r="P111" i="18"/>
  <c r="Q111" i="18"/>
  <c r="R111" i="18" s="1"/>
  <c r="N112" i="18"/>
  <c r="O112" i="18" s="1"/>
  <c r="P112" i="18"/>
  <c r="Q112" i="18"/>
  <c r="R112" i="18" s="1"/>
  <c r="N113" i="18"/>
  <c r="O113" i="18" s="1"/>
  <c r="P113" i="18"/>
  <c r="Q113" i="18"/>
  <c r="R113" i="18" s="1"/>
  <c r="N114" i="18"/>
  <c r="O114" i="18" s="1"/>
  <c r="P114" i="18"/>
  <c r="Q114" i="18"/>
  <c r="R114" i="18" s="1"/>
  <c r="N115" i="18"/>
  <c r="O115" i="18" s="1"/>
  <c r="P115" i="18"/>
  <c r="Q115" i="18"/>
  <c r="R115" i="18" s="1"/>
  <c r="N116" i="18"/>
  <c r="O116" i="18" s="1"/>
  <c r="P116" i="18"/>
  <c r="Q116" i="18"/>
  <c r="R116" i="18" s="1"/>
  <c r="N117" i="18"/>
  <c r="O117" i="18" s="1"/>
  <c r="P117" i="18"/>
  <c r="Q117" i="18"/>
  <c r="R117" i="18" s="1"/>
  <c r="N118" i="18"/>
  <c r="O118" i="18" s="1"/>
  <c r="P118" i="18"/>
  <c r="Q118" i="18"/>
  <c r="R118" i="18" s="1"/>
  <c r="N119" i="18"/>
  <c r="O119" i="18" s="1"/>
  <c r="P119" i="18"/>
  <c r="Q119" i="18"/>
  <c r="R119" i="18" s="1"/>
  <c r="N120" i="18"/>
  <c r="O120" i="18" s="1"/>
  <c r="P120" i="18"/>
  <c r="Q120" i="18"/>
  <c r="R120" i="18" s="1"/>
  <c r="N121" i="18"/>
  <c r="O121" i="18" s="1"/>
  <c r="P121" i="18"/>
  <c r="Q121" i="18"/>
  <c r="R121" i="18" s="1"/>
  <c r="N122" i="18"/>
  <c r="O122" i="18" s="1"/>
  <c r="P122" i="18"/>
  <c r="Q122" i="18"/>
  <c r="R122" i="18" s="1"/>
  <c r="N123" i="18"/>
  <c r="O123" i="18" s="1"/>
  <c r="P123" i="18"/>
  <c r="Q123" i="18"/>
  <c r="R123" i="18" s="1"/>
  <c r="N124" i="18"/>
  <c r="O124" i="18" s="1"/>
  <c r="P124" i="18"/>
  <c r="Q124" i="18"/>
  <c r="R124" i="18" s="1"/>
  <c r="N125" i="18"/>
  <c r="O125" i="18" s="1"/>
  <c r="P125" i="18"/>
  <c r="Q125" i="18"/>
  <c r="R125" i="18" s="1"/>
  <c r="N126" i="18"/>
  <c r="O126" i="18" s="1"/>
  <c r="P126" i="18"/>
  <c r="Q126" i="18"/>
  <c r="R126" i="18" s="1"/>
  <c r="N127" i="18"/>
  <c r="O127" i="18" s="1"/>
  <c r="P127" i="18"/>
  <c r="Q127" i="18"/>
  <c r="R127" i="18" s="1"/>
  <c r="N128" i="18"/>
  <c r="O128" i="18" s="1"/>
  <c r="P128" i="18"/>
  <c r="Q128" i="18"/>
  <c r="R128" i="18" s="1"/>
  <c r="N129" i="18"/>
  <c r="O129" i="18" s="1"/>
  <c r="P129" i="18"/>
  <c r="Q129" i="18"/>
  <c r="R129" i="18" s="1"/>
  <c r="N130" i="18"/>
  <c r="O130" i="18" s="1"/>
  <c r="P130" i="18"/>
  <c r="Q130" i="18"/>
  <c r="R130" i="18" s="1"/>
  <c r="N131" i="18"/>
  <c r="O131" i="18" s="1"/>
  <c r="P131" i="18"/>
  <c r="Q131" i="18"/>
  <c r="R131" i="18" s="1"/>
  <c r="N132" i="18"/>
  <c r="O132" i="18" s="1"/>
  <c r="P132" i="18"/>
  <c r="Q132" i="18"/>
  <c r="R132" i="18" s="1"/>
  <c r="N133" i="18"/>
  <c r="O133" i="18" s="1"/>
  <c r="P133" i="18"/>
  <c r="Q133" i="18"/>
  <c r="R133" i="18" s="1"/>
  <c r="N134" i="18"/>
  <c r="O134" i="18" s="1"/>
  <c r="P134" i="18"/>
  <c r="Q134" i="18"/>
  <c r="R134" i="18" s="1"/>
  <c r="N135" i="18"/>
  <c r="O135" i="18" s="1"/>
  <c r="P135" i="18"/>
  <c r="Q135" i="18"/>
  <c r="R135" i="18" s="1"/>
  <c r="N136" i="18"/>
  <c r="O136" i="18" s="1"/>
  <c r="P136" i="18"/>
  <c r="Q136" i="18"/>
  <c r="R136" i="18" s="1"/>
  <c r="N137" i="18"/>
  <c r="O137" i="18" s="1"/>
  <c r="P137" i="18"/>
  <c r="Q137" i="18"/>
  <c r="R137" i="18" s="1"/>
  <c r="N138" i="18"/>
  <c r="O138" i="18" s="1"/>
  <c r="P138" i="18"/>
  <c r="Q138" i="18"/>
  <c r="R138" i="18" s="1"/>
  <c r="N139" i="18"/>
  <c r="O139" i="18" s="1"/>
  <c r="P139" i="18"/>
  <c r="Q139" i="18"/>
  <c r="R139" i="18" s="1"/>
  <c r="N140" i="18"/>
  <c r="O140" i="18" s="1"/>
  <c r="P140" i="18"/>
  <c r="Q140" i="18"/>
  <c r="R140" i="18" s="1"/>
  <c r="N141" i="18"/>
  <c r="O141" i="18" s="1"/>
  <c r="P141" i="18"/>
  <c r="Q141" i="18"/>
  <c r="R141" i="18" s="1"/>
  <c r="N142" i="18"/>
  <c r="O142" i="18" s="1"/>
  <c r="P142" i="18"/>
  <c r="Q142" i="18"/>
  <c r="R142" i="18" s="1"/>
  <c r="N143" i="18"/>
  <c r="O143" i="18" s="1"/>
  <c r="P143" i="18"/>
  <c r="Q143" i="18"/>
  <c r="R143" i="18" s="1"/>
  <c r="N144" i="18"/>
  <c r="O144" i="18" s="1"/>
  <c r="P144" i="18"/>
  <c r="Q144" i="18"/>
  <c r="R144" i="18" s="1"/>
  <c r="N145" i="18"/>
  <c r="O145" i="18" s="1"/>
  <c r="P145" i="18"/>
  <c r="Q145" i="18"/>
  <c r="R145" i="18" s="1"/>
  <c r="N146" i="18"/>
  <c r="O146" i="18" s="1"/>
  <c r="P146" i="18"/>
  <c r="Q146" i="18"/>
  <c r="R146" i="18" s="1"/>
  <c r="N147" i="18"/>
  <c r="O147" i="18" s="1"/>
  <c r="P147" i="18"/>
  <c r="Q147" i="18"/>
  <c r="R147" i="18" s="1"/>
  <c r="N148" i="18"/>
  <c r="O148" i="18" s="1"/>
  <c r="P148" i="18"/>
  <c r="Q148" i="18"/>
  <c r="R148" i="18" s="1"/>
  <c r="N149" i="18"/>
  <c r="O149" i="18" s="1"/>
  <c r="P149" i="18"/>
  <c r="Q149" i="18"/>
  <c r="R149" i="18" s="1"/>
  <c r="N150" i="18"/>
  <c r="O150" i="18" s="1"/>
  <c r="P150" i="18"/>
  <c r="Q150" i="18"/>
  <c r="R150" i="18" s="1"/>
  <c r="N151" i="18"/>
  <c r="O151" i="18" s="1"/>
  <c r="P151" i="18"/>
  <c r="Q151" i="18"/>
  <c r="R151" i="18" s="1"/>
  <c r="N152" i="18"/>
  <c r="O152" i="18" s="1"/>
  <c r="P152" i="18"/>
  <c r="Q152" i="18"/>
  <c r="R152" i="18" s="1"/>
  <c r="N153" i="18"/>
  <c r="O153" i="18" s="1"/>
  <c r="P153" i="18"/>
  <c r="Q153" i="18"/>
  <c r="R153" i="18" s="1"/>
  <c r="N154" i="18"/>
  <c r="O154" i="18" s="1"/>
  <c r="P154" i="18"/>
  <c r="Q154" i="18"/>
  <c r="R154" i="18" s="1"/>
  <c r="N155" i="18"/>
  <c r="O155" i="18" s="1"/>
  <c r="P155" i="18"/>
  <c r="Q155" i="18"/>
  <c r="R155" i="18" s="1"/>
  <c r="N156" i="18"/>
  <c r="O156" i="18" s="1"/>
  <c r="P156" i="18"/>
  <c r="Q156" i="18"/>
  <c r="R156" i="18" s="1"/>
  <c r="N157" i="18"/>
  <c r="O157" i="18" s="1"/>
  <c r="P157" i="18"/>
  <c r="Q157" i="18"/>
  <c r="R157" i="18" s="1"/>
  <c r="N158" i="18"/>
  <c r="O158" i="18" s="1"/>
  <c r="P158" i="18"/>
  <c r="Q158" i="18"/>
  <c r="R158" i="18" s="1"/>
  <c r="N159" i="18"/>
  <c r="O159" i="18" s="1"/>
  <c r="P159" i="18"/>
  <c r="Q159" i="18"/>
  <c r="R159" i="18" s="1"/>
  <c r="N160" i="18"/>
  <c r="O160" i="18" s="1"/>
  <c r="P160" i="18"/>
  <c r="Q160" i="18"/>
  <c r="R160" i="18" s="1"/>
  <c r="N161" i="18"/>
  <c r="O161" i="18" s="1"/>
  <c r="P161" i="18"/>
  <c r="Q161" i="18"/>
  <c r="R161" i="18" s="1"/>
  <c r="N162" i="18"/>
  <c r="O162" i="18" s="1"/>
  <c r="P162" i="18"/>
  <c r="Q162" i="18"/>
  <c r="R162" i="18" s="1"/>
  <c r="N163" i="18"/>
  <c r="O163" i="18" s="1"/>
  <c r="P163" i="18"/>
  <c r="Q163" i="18"/>
  <c r="R163" i="18" s="1"/>
  <c r="N164" i="18"/>
  <c r="O164" i="18" s="1"/>
  <c r="P164" i="18"/>
  <c r="Q164" i="18"/>
  <c r="R164" i="18" s="1"/>
  <c r="N165" i="18"/>
  <c r="O165" i="18" s="1"/>
  <c r="P165" i="18"/>
  <c r="Q165" i="18"/>
  <c r="R165" i="18" s="1"/>
  <c r="N166" i="18"/>
  <c r="O166" i="18" s="1"/>
  <c r="P166" i="18"/>
  <c r="Q166" i="18"/>
  <c r="R166" i="18" s="1"/>
  <c r="N167" i="18"/>
  <c r="O167" i="18" s="1"/>
  <c r="P167" i="18"/>
  <c r="Q167" i="18"/>
  <c r="R167" i="18" s="1"/>
  <c r="N168" i="18"/>
  <c r="O168" i="18" s="1"/>
  <c r="P168" i="18"/>
  <c r="Q168" i="18"/>
  <c r="R168" i="18" s="1"/>
  <c r="N169" i="18"/>
  <c r="O169" i="18" s="1"/>
  <c r="P169" i="18"/>
  <c r="Q169" i="18"/>
  <c r="R169" i="18" s="1"/>
  <c r="N170" i="18"/>
  <c r="O170" i="18" s="1"/>
  <c r="P170" i="18"/>
  <c r="Q170" i="18"/>
  <c r="R170" i="18" s="1"/>
  <c r="N171" i="18"/>
  <c r="O171" i="18" s="1"/>
  <c r="P171" i="18"/>
  <c r="Q171" i="18"/>
  <c r="R171" i="18" s="1"/>
  <c r="N172" i="18"/>
  <c r="O172" i="18" s="1"/>
  <c r="P172" i="18"/>
  <c r="Q172" i="18"/>
  <c r="R172" i="18" s="1"/>
  <c r="N173" i="18"/>
  <c r="O173" i="18" s="1"/>
  <c r="P173" i="18"/>
  <c r="Q173" i="18"/>
  <c r="R173" i="18" s="1"/>
  <c r="N174" i="18"/>
  <c r="O174" i="18" s="1"/>
  <c r="P174" i="18"/>
  <c r="Q174" i="18"/>
  <c r="R174" i="18" s="1"/>
  <c r="N175" i="18"/>
  <c r="O175" i="18" s="1"/>
  <c r="P175" i="18"/>
  <c r="Q175" i="18"/>
  <c r="R175" i="18" s="1"/>
  <c r="N176" i="18"/>
  <c r="O176" i="18" s="1"/>
  <c r="P176" i="18"/>
  <c r="Q176" i="18"/>
  <c r="R176" i="18" s="1"/>
  <c r="N177" i="18"/>
  <c r="O177" i="18" s="1"/>
  <c r="P177" i="18"/>
  <c r="Q177" i="18"/>
  <c r="R177" i="18" s="1"/>
  <c r="N178" i="18"/>
  <c r="O178" i="18" s="1"/>
  <c r="P178" i="18"/>
  <c r="Q178" i="18"/>
  <c r="R178" i="18" s="1"/>
  <c r="N179" i="18"/>
  <c r="O179" i="18" s="1"/>
  <c r="P179" i="18"/>
  <c r="Q179" i="18"/>
  <c r="R179" i="18" s="1"/>
  <c r="N180" i="18"/>
  <c r="O180" i="18" s="1"/>
  <c r="P180" i="18"/>
  <c r="Q180" i="18"/>
  <c r="R180" i="18" s="1"/>
  <c r="N181" i="18"/>
  <c r="O181" i="18" s="1"/>
  <c r="P181" i="18"/>
  <c r="Q181" i="18"/>
  <c r="R181" i="18" s="1"/>
  <c r="N182" i="18"/>
  <c r="O182" i="18" s="1"/>
  <c r="P182" i="18"/>
  <c r="Q182" i="18"/>
  <c r="R182" i="18" s="1"/>
  <c r="N183" i="18"/>
  <c r="O183" i="18" s="1"/>
  <c r="P183" i="18"/>
  <c r="Q183" i="18"/>
  <c r="R183" i="18" s="1"/>
  <c r="N184" i="18"/>
  <c r="O184" i="18" s="1"/>
  <c r="P184" i="18"/>
  <c r="Q184" i="18"/>
  <c r="R184" i="18" s="1"/>
  <c r="N185" i="18"/>
  <c r="O185" i="18" s="1"/>
  <c r="P185" i="18"/>
  <c r="Q185" i="18"/>
  <c r="R185" i="18" s="1"/>
  <c r="N186" i="18"/>
  <c r="O186" i="18" s="1"/>
  <c r="P186" i="18"/>
  <c r="Q186" i="18"/>
  <c r="R186" i="18" s="1"/>
  <c r="N187" i="18"/>
  <c r="O187" i="18" s="1"/>
  <c r="P187" i="18"/>
  <c r="Q187" i="18"/>
  <c r="R187" i="18" s="1"/>
  <c r="N188" i="18"/>
  <c r="O188" i="18" s="1"/>
  <c r="P188" i="18"/>
  <c r="Q188" i="18"/>
  <c r="R188" i="18" s="1"/>
  <c r="N189" i="18"/>
  <c r="O189" i="18" s="1"/>
  <c r="P189" i="18"/>
  <c r="Q189" i="18"/>
  <c r="R189" i="18" s="1"/>
  <c r="N190" i="18"/>
  <c r="O190" i="18" s="1"/>
  <c r="P190" i="18"/>
  <c r="Q190" i="18"/>
  <c r="R190" i="18" s="1"/>
  <c r="N191" i="18"/>
  <c r="O191" i="18" s="1"/>
  <c r="P191" i="18"/>
  <c r="Q191" i="18"/>
  <c r="R191" i="18" s="1"/>
  <c r="N192" i="18"/>
  <c r="O192" i="18" s="1"/>
  <c r="P192" i="18"/>
  <c r="Q192" i="18"/>
  <c r="R192" i="18" s="1"/>
  <c r="N193" i="18"/>
  <c r="O193" i="18" s="1"/>
  <c r="P193" i="18"/>
  <c r="Q193" i="18"/>
  <c r="R193" i="18" s="1"/>
  <c r="N194" i="18"/>
  <c r="O194" i="18" s="1"/>
  <c r="P194" i="18"/>
  <c r="Q194" i="18"/>
  <c r="R194" i="18" s="1"/>
  <c r="N195" i="18"/>
  <c r="O195" i="18" s="1"/>
  <c r="P195" i="18"/>
  <c r="Q195" i="18"/>
  <c r="R195" i="18" s="1"/>
  <c r="N196" i="18"/>
  <c r="O196" i="18" s="1"/>
  <c r="P196" i="18"/>
  <c r="Q196" i="18"/>
  <c r="R196" i="18" s="1"/>
  <c r="N197" i="18"/>
  <c r="O197" i="18" s="1"/>
  <c r="P197" i="18"/>
  <c r="Q197" i="18"/>
  <c r="R197" i="18" s="1"/>
  <c r="N198" i="18"/>
  <c r="O198" i="18" s="1"/>
  <c r="P198" i="18"/>
  <c r="Q198" i="18"/>
  <c r="R198" i="18" s="1"/>
  <c r="N199" i="18"/>
  <c r="O199" i="18" s="1"/>
  <c r="P199" i="18"/>
  <c r="Q199" i="18"/>
  <c r="R199" i="18" s="1"/>
  <c r="N200" i="18"/>
  <c r="O200" i="18" s="1"/>
  <c r="P200" i="18"/>
  <c r="Q200" i="18"/>
  <c r="R200" i="18" s="1"/>
  <c r="N201" i="18"/>
  <c r="O201" i="18" s="1"/>
  <c r="P201" i="18"/>
  <c r="Q201" i="18"/>
  <c r="R201" i="18" s="1"/>
  <c r="N202" i="18"/>
  <c r="O202" i="18" s="1"/>
  <c r="P202" i="18"/>
  <c r="Q202" i="18"/>
  <c r="R202" i="18" s="1"/>
  <c r="N203" i="18"/>
  <c r="O203" i="18" s="1"/>
  <c r="P203" i="18"/>
  <c r="Q203" i="18"/>
  <c r="R203" i="18" s="1"/>
  <c r="N204" i="18"/>
  <c r="O204" i="18" s="1"/>
  <c r="P204" i="18"/>
  <c r="Q204" i="18"/>
  <c r="R204" i="18" s="1"/>
  <c r="N205" i="18"/>
  <c r="O205" i="18" s="1"/>
  <c r="P205" i="18"/>
  <c r="Q205" i="18"/>
  <c r="R205" i="18" s="1"/>
  <c r="N206" i="18"/>
  <c r="O206" i="18" s="1"/>
  <c r="P206" i="18"/>
  <c r="Q206" i="18"/>
  <c r="R206" i="18" s="1"/>
  <c r="N207" i="18"/>
  <c r="O207" i="18" s="1"/>
  <c r="P207" i="18"/>
  <c r="Q207" i="18"/>
  <c r="R207" i="18" s="1"/>
  <c r="N208" i="18"/>
  <c r="O208" i="18" s="1"/>
  <c r="P208" i="18"/>
  <c r="Q208" i="18"/>
  <c r="R208" i="18" s="1"/>
  <c r="N209" i="18"/>
  <c r="O209" i="18" s="1"/>
  <c r="P209" i="18"/>
  <c r="Q209" i="18"/>
  <c r="R209" i="18" s="1"/>
  <c r="N210" i="18"/>
  <c r="O210" i="18" s="1"/>
  <c r="P210" i="18"/>
  <c r="Q210" i="18"/>
  <c r="R210" i="18" s="1"/>
  <c r="N211" i="18"/>
  <c r="O211" i="18" s="1"/>
  <c r="P211" i="18"/>
  <c r="Q211" i="18"/>
  <c r="R211" i="18" s="1"/>
  <c r="N212" i="18"/>
  <c r="O212" i="18" s="1"/>
  <c r="P212" i="18"/>
  <c r="Q212" i="18"/>
  <c r="R212" i="18" s="1"/>
  <c r="N213" i="18"/>
  <c r="O213" i="18" s="1"/>
  <c r="P213" i="18"/>
  <c r="Q213" i="18"/>
  <c r="R213" i="18" s="1"/>
  <c r="N214" i="18"/>
  <c r="O214" i="18" s="1"/>
  <c r="P214" i="18"/>
  <c r="Q214" i="18"/>
  <c r="R214" i="18" s="1"/>
  <c r="N215" i="18"/>
  <c r="O215" i="18" s="1"/>
  <c r="P215" i="18"/>
  <c r="Q215" i="18"/>
  <c r="R215" i="18" s="1"/>
  <c r="N216" i="18"/>
  <c r="O216" i="18" s="1"/>
  <c r="P216" i="18"/>
  <c r="Q216" i="18"/>
  <c r="R216" i="18" s="1"/>
  <c r="N217" i="18"/>
  <c r="O217" i="18" s="1"/>
  <c r="P217" i="18"/>
  <c r="Q217" i="18"/>
  <c r="R217" i="18" s="1"/>
  <c r="N218" i="18"/>
  <c r="O218" i="18" s="1"/>
  <c r="P218" i="18"/>
  <c r="Q218" i="18"/>
  <c r="R218" i="18" s="1"/>
  <c r="N219" i="18"/>
  <c r="O219" i="18" s="1"/>
  <c r="P219" i="18"/>
  <c r="Q219" i="18"/>
  <c r="R219" i="18" s="1"/>
  <c r="N220" i="18"/>
  <c r="O220" i="18" s="1"/>
  <c r="P220" i="18"/>
  <c r="Q220" i="18"/>
  <c r="R220" i="18" s="1"/>
  <c r="N221" i="18"/>
  <c r="O221" i="18" s="1"/>
  <c r="P221" i="18"/>
  <c r="Q221" i="18"/>
  <c r="R221" i="18" s="1"/>
  <c r="N222" i="18"/>
  <c r="O222" i="18" s="1"/>
  <c r="P222" i="18"/>
  <c r="Q222" i="18"/>
  <c r="R222" i="18" s="1"/>
  <c r="N223" i="18"/>
  <c r="O223" i="18" s="1"/>
  <c r="P223" i="18"/>
  <c r="Q223" i="18"/>
  <c r="R223" i="18" s="1"/>
  <c r="N224" i="18"/>
  <c r="O224" i="18" s="1"/>
  <c r="P224" i="18"/>
  <c r="Q224" i="18"/>
  <c r="R224" i="18" s="1"/>
  <c r="N225" i="18"/>
  <c r="O225" i="18" s="1"/>
  <c r="P225" i="18"/>
  <c r="Q225" i="18"/>
  <c r="R225" i="18" s="1"/>
  <c r="N226" i="18"/>
  <c r="O226" i="18" s="1"/>
  <c r="P226" i="18"/>
  <c r="Q226" i="18"/>
  <c r="R226" i="18" s="1"/>
  <c r="N227" i="18"/>
  <c r="O227" i="18" s="1"/>
  <c r="P227" i="18"/>
  <c r="Q227" i="18"/>
  <c r="R227" i="18" s="1"/>
  <c r="N228" i="18"/>
  <c r="O228" i="18" s="1"/>
  <c r="P228" i="18"/>
  <c r="Q228" i="18"/>
  <c r="R228" i="18" s="1"/>
  <c r="N229" i="18"/>
  <c r="O229" i="18" s="1"/>
  <c r="P229" i="18"/>
  <c r="Q229" i="18"/>
  <c r="R229" i="18" s="1"/>
  <c r="N230" i="18"/>
  <c r="O230" i="18" s="1"/>
  <c r="P230" i="18"/>
  <c r="Q230" i="18"/>
  <c r="R230" i="18" s="1"/>
  <c r="N231" i="18"/>
  <c r="O231" i="18" s="1"/>
  <c r="P231" i="18"/>
  <c r="Q231" i="18"/>
  <c r="R231" i="18" s="1"/>
  <c r="N232" i="18"/>
  <c r="O232" i="18" s="1"/>
  <c r="P232" i="18"/>
  <c r="Q232" i="18"/>
  <c r="R232" i="18" s="1"/>
  <c r="N233" i="18"/>
  <c r="O233" i="18" s="1"/>
  <c r="P233" i="18"/>
  <c r="Q233" i="18"/>
  <c r="R233" i="18" s="1"/>
  <c r="N234" i="18"/>
  <c r="O234" i="18" s="1"/>
  <c r="P234" i="18"/>
  <c r="Q234" i="18"/>
  <c r="R234" i="18" s="1"/>
  <c r="N235" i="18"/>
  <c r="O235" i="18" s="1"/>
  <c r="P235" i="18"/>
  <c r="Q235" i="18"/>
  <c r="R235" i="18" s="1"/>
  <c r="N236" i="18"/>
  <c r="O236" i="18" s="1"/>
  <c r="P236" i="18"/>
  <c r="Q236" i="18"/>
  <c r="R236" i="18" s="1"/>
  <c r="N237" i="18"/>
  <c r="O237" i="18" s="1"/>
  <c r="P237" i="18"/>
  <c r="Q237" i="18"/>
  <c r="R237" i="18" s="1"/>
  <c r="N238" i="18"/>
  <c r="O238" i="18" s="1"/>
  <c r="P238" i="18"/>
  <c r="Q238" i="18"/>
  <c r="R238" i="18" s="1"/>
  <c r="N239" i="18"/>
  <c r="O239" i="18" s="1"/>
  <c r="P239" i="18"/>
  <c r="Q239" i="18"/>
  <c r="R239" i="18" s="1"/>
  <c r="N240" i="18"/>
  <c r="O240" i="18" s="1"/>
  <c r="P240" i="18"/>
  <c r="Q240" i="18"/>
  <c r="R240" i="18" s="1"/>
  <c r="N241" i="18"/>
  <c r="O241" i="18" s="1"/>
  <c r="P241" i="18"/>
  <c r="Q241" i="18"/>
  <c r="R241" i="18" s="1"/>
  <c r="N242" i="18"/>
  <c r="O242" i="18" s="1"/>
  <c r="P242" i="18"/>
  <c r="Q242" i="18"/>
  <c r="R242" i="18" s="1"/>
  <c r="N243" i="18"/>
  <c r="O243" i="18" s="1"/>
  <c r="P243" i="18"/>
  <c r="Q243" i="18"/>
  <c r="R243" i="18" s="1"/>
  <c r="N244" i="18"/>
  <c r="O244" i="18" s="1"/>
  <c r="P244" i="18"/>
  <c r="Q244" i="18"/>
  <c r="R244" i="18" s="1"/>
  <c r="N245" i="18"/>
  <c r="O245" i="18" s="1"/>
  <c r="P245" i="18"/>
  <c r="Q245" i="18"/>
  <c r="R245" i="18" s="1"/>
  <c r="N246" i="18"/>
  <c r="O246" i="18" s="1"/>
  <c r="P246" i="18"/>
  <c r="Q246" i="18"/>
  <c r="R246" i="18" s="1"/>
  <c r="N247" i="18"/>
  <c r="O247" i="18" s="1"/>
  <c r="P247" i="18"/>
  <c r="Q247" i="18"/>
  <c r="R247" i="18" s="1"/>
  <c r="N248" i="18"/>
  <c r="O248" i="18" s="1"/>
  <c r="P248" i="18"/>
  <c r="Q248" i="18"/>
  <c r="R248" i="18" s="1"/>
  <c r="N249" i="18"/>
  <c r="O249" i="18" s="1"/>
  <c r="P249" i="18"/>
  <c r="Q249" i="18"/>
  <c r="R249" i="18" s="1"/>
  <c r="N250" i="18"/>
  <c r="O250" i="18" s="1"/>
  <c r="P250" i="18"/>
  <c r="Q250" i="18"/>
  <c r="R250" i="18" s="1"/>
  <c r="N251" i="18"/>
  <c r="O251" i="18" s="1"/>
  <c r="P251" i="18"/>
  <c r="Q251" i="18"/>
  <c r="R251" i="18" s="1"/>
  <c r="N252" i="18"/>
  <c r="O252" i="18" s="1"/>
  <c r="P252" i="18"/>
  <c r="Q252" i="18"/>
  <c r="R252" i="18" s="1"/>
  <c r="N253" i="18"/>
  <c r="O253" i="18" s="1"/>
  <c r="P253" i="18"/>
  <c r="Q253" i="18"/>
  <c r="R253" i="18" s="1"/>
  <c r="N254" i="18"/>
  <c r="O254" i="18" s="1"/>
  <c r="P254" i="18"/>
  <c r="Q254" i="18"/>
  <c r="R254" i="18" s="1"/>
  <c r="N255" i="18"/>
  <c r="O255" i="18" s="1"/>
  <c r="P255" i="18"/>
  <c r="Q255" i="18"/>
  <c r="R255" i="18" s="1"/>
  <c r="N256" i="18"/>
  <c r="O256" i="18" s="1"/>
  <c r="P256" i="18"/>
  <c r="Q256" i="18"/>
  <c r="R256" i="18" s="1"/>
  <c r="N257" i="18"/>
  <c r="O257" i="18" s="1"/>
  <c r="P257" i="18"/>
  <c r="Q257" i="18"/>
  <c r="R257" i="18" s="1"/>
  <c r="N258" i="18"/>
  <c r="O258" i="18" s="1"/>
  <c r="P258" i="18"/>
  <c r="Q258" i="18"/>
  <c r="R258" i="18" s="1"/>
  <c r="N259" i="18"/>
  <c r="O259" i="18" s="1"/>
  <c r="P259" i="18"/>
  <c r="Q259" i="18"/>
  <c r="R259" i="18" s="1"/>
  <c r="N260" i="18"/>
  <c r="O260" i="18" s="1"/>
  <c r="P260" i="18"/>
  <c r="Q260" i="18"/>
  <c r="R260" i="18" s="1"/>
  <c r="N261" i="18"/>
  <c r="O261" i="18" s="1"/>
  <c r="P261" i="18"/>
  <c r="Q261" i="18"/>
  <c r="R261" i="18" s="1"/>
  <c r="N262" i="18"/>
  <c r="O262" i="18" s="1"/>
  <c r="P262" i="18"/>
  <c r="Q262" i="18"/>
  <c r="R262" i="18" s="1"/>
  <c r="N263" i="18"/>
  <c r="O263" i="18" s="1"/>
  <c r="P263" i="18"/>
  <c r="Q263" i="18"/>
  <c r="R263" i="18" s="1"/>
  <c r="N264" i="18"/>
  <c r="O264" i="18" s="1"/>
  <c r="P264" i="18"/>
  <c r="Q264" i="18"/>
  <c r="R264" i="18" s="1"/>
  <c r="N265" i="18"/>
  <c r="O265" i="18" s="1"/>
  <c r="P265" i="18"/>
  <c r="Q265" i="18"/>
  <c r="R265" i="18" s="1"/>
  <c r="N266" i="18"/>
  <c r="O266" i="18" s="1"/>
  <c r="P266" i="18"/>
  <c r="Q266" i="18"/>
  <c r="R266" i="18" s="1"/>
  <c r="N267" i="18"/>
  <c r="O267" i="18" s="1"/>
  <c r="P267" i="18"/>
  <c r="Q267" i="18"/>
  <c r="R267" i="18" s="1"/>
  <c r="N268" i="18"/>
  <c r="O268" i="18" s="1"/>
  <c r="P268" i="18"/>
  <c r="Q268" i="18"/>
  <c r="R268" i="18" s="1"/>
  <c r="N269" i="18"/>
  <c r="O269" i="18" s="1"/>
  <c r="P269" i="18"/>
  <c r="Q269" i="18"/>
  <c r="R269" i="18" s="1"/>
  <c r="N270" i="18"/>
  <c r="O270" i="18" s="1"/>
  <c r="P270" i="18"/>
  <c r="Q270" i="18"/>
  <c r="R270" i="18" s="1"/>
  <c r="N271" i="18"/>
  <c r="O271" i="18" s="1"/>
  <c r="P271" i="18"/>
  <c r="Q271" i="18"/>
  <c r="R271" i="18" s="1"/>
  <c r="N272" i="18"/>
  <c r="O272" i="18" s="1"/>
  <c r="P272" i="18"/>
  <c r="Q272" i="18"/>
  <c r="R272" i="18" s="1"/>
  <c r="N273" i="18"/>
  <c r="O273" i="18" s="1"/>
  <c r="P273" i="18"/>
  <c r="Q273" i="18"/>
  <c r="R273" i="18" s="1"/>
  <c r="N274" i="18"/>
  <c r="O274" i="18" s="1"/>
  <c r="P274" i="18"/>
  <c r="Q274" i="18"/>
  <c r="R274" i="18" s="1"/>
  <c r="N275" i="18"/>
  <c r="O275" i="18" s="1"/>
  <c r="P275" i="18"/>
  <c r="Q275" i="18"/>
  <c r="R275" i="18" s="1"/>
  <c r="N276" i="18"/>
  <c r="O276" i="18" s="1"/>
  <c r="P276" i="18"/>
  <c r="Q276" i="18"/>
  <c r="R276" i="18" s="1"/>
  <c r="N277" i="18"/>
  <c r="O277" i="18" s="1"/>
  <c r="P277" i="18"/>
  <c r="Q277" i="18"/>
  <c r="R277" i="18" s="1"/>
  <c r="N278" i="18"/>
  <c r="O278" i="18" s="1"/>
  <c r="P278" i="18"/>
  <c r="Q278" i="18"/>
  <c r="R278" i="18" s="1"/>
  <c r="N279" i="18"/>
  <c r="O279" i="18" s="1"/>
  <c r="P279" i="18"/>
  <c r="Q279" i="18"/>
  <c r="R279" i="18" s="1"/>
  <c r="N280" i="18"/>
  <c r="O280" i="18" s="1"/>
  <c r="P280" i="18"/>
  <c r="Q280" i="18"/>
  <c r="R280" i="18" s="1"/>
  <c r="N281" i="18"/>
  <c r="O281" i="18" s="1"/>
  <c r="P281" i="18"/>
  <c r="Q281" i="18"/>
  <c r="R281" i="18" s="1"/>
  <c r="N282" i="18"/>
  <c r="O282" i="18" s="1"/>
  <c r="P282" i="18"/>
  <c r="Q282" i="18"/>
  <c r="R282" i="18" s="1"/>
  <c r="N283" i="18"/>
  <c r="O283" i="18" s="1"/>
  <c r="P283" i="18"/>
  <c r="Q283" i="18"/>
  <c r="R283" i="18" s="1"/>
  <c r="N284" i="18"/>
  <c r="O284" i="18" s="1"/>
  <c r="P284" i="18"/>
  <c r="Q284" i="18"/>
  <c r="R284" i="18" s="1"/>
  <c r="N285" i="18"/>
  <c r="O285" i="18" s="1"/>
  <c r="P285" i="18"/>
  <c r="Q285" i="18"/>
  <c r="R285" i="18" s="1"/>
  <c r="N286" i="18"/>
  <c r="O286" i="18" s="1"/>
  <c r="P286" i="18"/>
  <c r="Q286" i="18"/>
  <c r="R286" i="18" s="1"/>
  <c r="N287" i="18"/>
  <c r="O287" i="18" s="1"/>
  <c r="P287" i="18"/>
  <c r="Q287" i="18"/>
  <c r="R287" i="18" s="1"/>
  <c r="N288" i="18"/>
  <c r="O288" i="18" s="1"/>
  <c r="P288" i="18"/>
  <c r="Q288" i="18"/>
  <c r="R288" i="18" s="1"/>
  <c r="N289" i="18"/>
  <c r="O289" i="18" s="1"/>
  <c r="P289" i="18"/>
  <c r="Q289" i="18"/>
  <c r="R289" i="18" s="1"/>
  <c r="N290" i="18"/>
  <c r="O290" i="18" s="1"/>
  <c r="P290" i="18"/>
  <c r="Q290" i="18"/>
  <c r="R290" i="18" s="1"/>
  <c r="N291" i="18"/>
  <c r="O291" i="18" s="1"/>
  <c r="P291" i="18"/>
  <c r="Q291" i="18"/>
  <c r="R291" i="18" s="1"/>
  <c r="N292" i="18"/>
  <c r="O292" i="18" s="1"/>
  <c r="P292" i="18"/>
  <c r="Q292" i="18"/>
  <c r="R292" i="18" s="1"/>
  <c r="N293" i="18"/>
  <c r="O293" i="18" s="1"/>
  <c r="P293" i="18"/>
  <c r="Q293" i="18"/>
  <c r="R293" i="18" s="1"/>
  <c r="N294" i="18"/>
  <c r="O294" i="18" s="1"/>
  <c r="P294" i="18"/>
  <c r="Q294" i="18"/>
  <c r="R294" i="18" s="1"/>
  <c r="N295" i="18"/>
  <c r="O295" i="18" s="1"/>
  <c r="P295" i="18"/>
  <c r="Q295" i="18"/>
  <c r="R295" i="18" s="1"/>
  <c r="N296" i="18"/>
  <c r="O296" i="18" s="1"/>
  <c r="P296" i="18"/>
  <c r="Q296" i="18"/>
  <c r="R296" i="18" s="1"/>
  <c r="N297" i="18"/>
  <c r="O297" i="18" s="1"/>
  <c r="P297" i="18"/>
  <c r="Q297" i="18"/>
  <c r="R297" i="18" s="1"/>
  <c r="N298" i="18"/>
  <c r="O298" i="18" s="1"/>
  <c r="P298" i="18"/>
  <c r="Q298" i="18"/>
  <c r="R298" i="18" s="1"/>
  <c r="N299" i="18"/>
  <c r="O299" i="18" s="1"/>
  <c r="P299" i="18"/>
  <c r="Q299" i="18"/>
  <c r="R299" i="18" s="1"/>
  <c r="N300" i="18"/>
  <c r="O300" i="18" s="1"/>
  <c r="P300" i="18"/>
  <c r="Q300" i="18"/>
  <c r="R300" i="18" s="1"/>
  <c r="N301" i="18"/>
  <c r="O301" i="18" s="1"/>
  <c r="P301" i="18"/>
  <c r="Q301" i="18"/>
  <c r="R301" i="18" s="1"/>
  <c r="N302" i="18"/>
  <c r="O302" i="18" s="1"/>
  <c r="P302" i="18"/>
  <c r="Q302" i="18"/>
  <c r="R302" i="18" s="1"/>
  <c r="N303" i="18"/>
  <c r="O303" i="18" s="1"/>
  <c r="P303" i="18"/>
  <c r="Q303" i="18"/>
  <c r="R303" i="18" s="1"/>
  <c r="N304" i="18"/>
  <c r="O304" i="18" s="1"/>
  <c r="P304" i="18"/>
  <c r="Q304" i="18"/>
  <c r="R304" i="18" s="1"/>
  <c r="N305" i="18"/>
  <c r="O305" i="18" s="1"/>
  <c r="P305" i="18"/>
  <c r="Q305" i="18"/>
  <c r="R305" i="18" s="1"/>
  <c r="N306" i="18"/>
  <c r="O306" i="18" s="1"/>
  <c r="P306" i="18"/>
  <c r="Q306" i="18"/>
  <c r="R306" i="18" s="1"/>
  <c r="N307" i="18"/>
  <c r="O307" i="18" s="1"/>
  <c r="P307" i="18"/>
  <c r="Q307" i="18"/>
  <c r="R307" i="18" s="1"/>
  <c r="N308" i="18"/>
  <c r="O308" i="18" s="1"/>
  <c r="P308" i="18"/>
  <c r="Q308" i="18"/>
  <c r="R308" i="18" s="1"/>
  <c r="N309" i="18"/>
  <c r="O309" i="18" s="1"/>
  <c r="P309" i="18"/>
  <c r="Q309" i="18"/>
  <c r="R309" i="18" s="1"/>
  <c r="N310" i="18"/>
  <c r="O310" i="18" s="1"/>
  <c r="P310" i="18"/>
  <c r="Q310" i="18"/>
  <c r="R310" i="18" s="1"/>
  <c r="N311" i="18"/>
  <c r="O311" i="18" s="1"/>
  <c r="P311" i="18"/>
  <c r="Q311" i="18"/>
  <c r="R311" i="18" s="1"/>
  <c r="N312" i="18"/>
  <c r="O312" i="18" s="1"/>
  <c r="P312" i="18"/>
  <c r="Q312" i="18"/>
  <c r="R312" i="18" s="1"/>
  <c r="N313" i="18"/>
  <c r="O313" i="18" s="1"/>
  <c r="P313" i="18"/>
  <c r="Q313" i="18"/>
  <c r="R313" i="18" s="1"/>
  <c r="N314" i="18"/>
  <c r="O314" i="18" s="1"/>
  <c r="P314" i="18"/>
  <c r="Q314" i="18"/>
  <c r="R314" i="18" s="1"/>
  <c r="N315" i="18"/>
  <c r="O315" i="18" s="1"/>
  <c r="P315" i="18"/>
  <c r="Q315" i="18"/>
  <c r="R315" i="18" s="1"/>
  <c r="N316" i="18"/>
  <c r="O316" i="18" s="1"/>
  <c r="P316" i="18"/>
  <c r="Q316" i="18"/>
  <c r="R316" i="18" s="1"/>
  <c r="N317" i="18"/>
  <c r="O317" i="18" s="1"/>
  <c r="P317" i="18"/>
  <c r="Q317" i="18"/>
  <c r="R317" i="18" s="1"/>
  <c r="N318" i="18"/>
  <c r="O318" i="18" s="1"/>
  <c r="P318" i="18"/>
  <c r="Q318" i="18"/>
  <c r="R318" i="18" s="1"/>
  <c r="N319" i="18"/>
  <c r="O319" i="18" s="1"/>
  <c r="P319" i="18"/>
  <c r="Q319" i="18"/>
  <c r="R319" i="18" s="1"/>
  <c r="N320" i="18"/>
  <c r="O320" i="18" s="1"/>
  <c r="P320" i="18"/>
  <c r="Q320" i="18"/>
  <c r="R320" i="18" s="1"/>
  <c r="N321" i="18"/>
  <c r="O321" i="18" s="1"/>
  <c r="P321" i="18"/>
  <c r="Q321" i="18"/>
  <c r="R321" i="18" s="1"/>
  <c r="N322" i="18"/>
  <c r="O322" i="18" s="1"/>
  <c r="P322" i="18"/>
  <c r="Q322" i="18"/>
  <c r="R322" i="18" s="1"/>
  <c r="N323" i="18"/>
  <c r="O323" i="18" s="1"/>
  <c r="P323" i="18"/>
  <c r="Q323" i="18"/>
  <c r="R323" i="18" s="1"/>
  <c r="N324" i="18"/>
  <c r="O324" i="18" s="1"/>
  <c r="P324" i="18"/>
  <c r="Q324" i="18"/>
  <c r="R324" i="18" s="1"/>
  <c r="N325" i="18"/>
  <c r="O325" i="18" s="1"/>
  <c r="P325" i="18"/>
  <c r="Q325" i="18"/>
  <c r="R325" i="18" s="1"/>
  <c r="N326" i="18"/>
  <c r="O326" i="18" s="1"/>
  <c r="P326" i="18"/>
  <c r="Q326" i="18"/>
  <c r="R326" i="18" s="1"/>
  <c r="N327" i="18"/>
  <c r="O327" i="18" s="1"/>
  <c r="P327" i="18"/>
  <c r="Q327" i="18"/>
  <c r="R327" i="18" s="1"/>
  <c r="N328" i="18"/>
  <c r="O328" i="18" s="1"/>
  <c r="P328" i="18"/>
  <c r="Q328" i="18"/>
  <c r="R328" i="18" s="1"/>
  <c r="N329" i="18"/>
  <c r="O329" i="18" s="1"/>
  <c r="P329" i="18"/>
  <c r="Q329" i="18"/>
  <c r="R329" i="18" s="1"/>
  <c r="N330" i="18"/>
  <c r="O330" i="18" s="1"/>
  <c r="P330" i="18"/>
  <c r="Q330" i="18"/>
  <c r="R330" i="18" s="1"/>
  <c r="N331" i="18"/>
  <c r="O331" i="18" s="1"/>
  <c r="P331" i="18"/>
  <c r="Q331" i="18"/>
  <c r="R331" i="18" s="1"/>
  <c r="N332" i="18"/>
  <c r="O332" i="18" s="1"/>
  <c r="P332" i="18"/>
  <c r="Q332" i="18"/>
  <c r="R332" i="18" s="1"/>
  <c r="N333" i="18"/>
  <c r="O333" i="18" s="1"/>
  <c r="P333" i="18"/>
  <c r="Q333" i="18"/>
  <c r="R333" i="18" s="1"/>
  <c r="N334" i="18"/>
  <c r="O334" i="18" s="1"/>
  <c r="P334" i="18"/>
  <c r="Q334" i="18"/>
  <c r="R334" i="18" s="1"/>
  <c r="N335" i="18"/>
  <c r="O335" i="18" s="1"/>
  <c r="P335" i="18"/>
  <c r="Q335" i="18"/>
  <c r="R335" i="18" s="1"/>
  <c r="N336" i="18"/>
  <c r="O336" i="18" s="1"/>
  <c r="P336" i="18"/>
  <c r="Q336" i="18"/>
  <c r="R336" i="18" s="1"/>
  <c r="N337" i="18"/>
  <c r="O337" i="18" s="1"/>
  <c r="P337" i="18"/>
  <c r="Q337" i="18"/>
  <c r="R337" i="18" s="1"/>
  <c r="N338" i="18"/>
  <c r="O338" i="18" s="1"/>
  <c r="P338" i="18"/>
  <c r="Q338" i="18"/>
  <c r="R338" i="18" s="1"/>
  <c r="N339" i="18"/>
  <c r="O339" i="18" s="1"/>
  <c r="P339" i="18"/>
  <c r="Q339" i="18"/>
  <c r="R339" i="18" s="1"/>
  <c r="N340" i="18"/>
  <c r="O340" i="18" s="1"/>
  <c r="P340" i="18"/>
  <c r="Q340" i="18"/>
  <c r="R340" i="18" s="1"/>
  <c r="N341" i="18"/>
  <c r="O341" i="18" s="1"/>
  <c r="P341" i="18"/>
  <c r="Q341" i="18"/>
  <c r="R341" i="18" s="1"/>
  <c r="N342" i="18"/>
  <c r="O342" i="18" s="1"/>
  <c r="P342" i="18"/>
  <c r="Q342" i="18"/>
  <c r="R342" i="18" s="1"/>
  <c r="N343" i="18"/>
  <c r="O343" i="18" s="1"/>
  <c r="P343" i="18"/>
  <c r="Q343" i="18"/>
  <c r="R343" i="18" s="1"/>
  <c r="N344" i="18"/>
  <c r="O344" i="18" s="1"/>
  <c r="P344" i="18"/>
  <c r="Q344" i="18"/>
  <c r="R344" i="18" s="1"/>
  <c r="N345" i="18"/>
  <c r="O345" i="18" s="1"/>
  <c r="P345" i="18"/>
  <c r="Q345" i="18"/>
  <c r="R345" i="18" s="1"/>
  <c r="N346" i="18"/>
  <c r="O346" i="18" s="1"/>
  <c r="P346" i="18"/>
  <c r="Q346" i="18"/>
  <c r="R346" i="18" s="1"/>
  <c r="N347" i="18"/>
  <c r="O347" i="18" s="1"/>
  <c r="P347" i="18"/>
  <c r="Q347" i="18"/>
  <c r="R347" i="18" s="1"/>
  <c r="N348" i="18"/>
  <c r="O348" i="18" s="1"/>
  <c r="P348" i="18"/>
  <c r="Q348" i="18"/>
  <c r="R348" i="18" s="1"/>
  <c r="N349" i="18"/>
  <c r="O349" i="18" s="1"/>
  <c r="P349" i="18"/>
  <c r="Q349" i="18"/>
  <c r="R349" i="18" s="1"/>
  <c r="N350" i="18"/>
  <c r="O350" i="18" s="1"/>
  <c r="P350" i="18"/>
  <c r="Q350" i="18"/>
  <c r="R350" i="18" s="1"/>
  <c r="N351" i="18"/>
  <c r="O351" i="18" s="1"/>
  <c r="P351" i="18"/>
  <c r="Q351" i="18"/>
  <c r="R351" i="18" s="1"/>
  <c r="N352" i="18"/>
  <c r="O352" i="18" s="1"/>
  <c r="P352" i="18"/>
  <c r="Q352" i="18"/>
  <c r="R352" i="18" s="1"/>
  <c r="N353" i="18"/>
  <c r="O353" i="18" s="1"/>
  <c r="P353" i="18"/>
  <c r="Q353" i="18"/>
  <c r="R353" i="18" s="1"/>
  <c r="N354" i="18"/>
  <c r="O354" i="18" s="1"/>
  <c r="P354" i="18"/>
  <c r="Q354" i="18"/>
  <c r="R354" i="18" s="1"/>
  <c r="N355" i="18"/>
  <c r="O355" i="18" s="1"/>
  <c r="P355" i="18"/>
  <c r="Q355" i="18"/>
  <c r="R355" i="18" s="1"/>
  <c r="N356" i="18"/>
  <c r="O356" i="18" s="1"/>
  <c r="P356" i="18"/>
  <c r="Q356" i="18"/>
  <c r="R356" i="18" s="1"/>
  <c r="N357" i="18"/>
  <c r="O357" i="18" s="1"/>
  <c r="P357" i="18"/>
  <c r="Q357" i="18"/>
  <c r="R357" i="18" s="1"/>
  <c r="N358" i="18"/>
  <c r="O358" i="18" s="1"/>
  <c r="P358" i="18"/>
  <c r="Q358" i="18"/>
  <c r="R358" i="18" s="1"/>
  <c r="N359" i="18"/>
  <c r="O359" i="18" s="1"/>
  <c r="P359" i="18"/>
  <c r="Q359" i="18"/>
  <c r="R359" i="18" s="1"/>
  <c r="N360" i="18"/>
  <c r="O360" i="18" s="1"/>
  <c r="P360" i="18"/>
  <c r="Q360" i="18"/>
  <c r="R360" i="18" s="1"/>
  <c r="N361" i="18"/>
  <c r="O361" i="18" s="1"/>
  <c r="P361" i="18"/>
  <c r="Q361" i="18"/>
  <c r="R361" i="18" s="1"/>
  <c r="N362" i="18"/>
  <c r="O362" i="18" s="1"/>
  <c r="P362" i="18"/>
  <c r="Q362" i="18"/>
  <c r="R362" i="18" s="1"/>
  <c r="N363" i="18"/>
  <c r="O363" i="18" s="1"/>
  <c r="P363" i="18"/>
  <c r="Q363" i="18"/>
  <c r="R363" i="18" s="1"/>
  <c r="N364" i="18"/>
  <c r="O364" i="18" s="1"/>
  <c r="P364" i="18"/>
  <c r="Q364" i="18"/>
  <c r="R364" i="18" s="1"/>
  <c r="N365" i="18"/>
  <c r="O365" i="18" s="1"/>
  <c r="P365" i="18"/>
  <c r="Q365" i="18"/>
  <c r="R365" i="18" s="1"/>
  <c r="P2" i="18"/>
  <c r="Q2" i="18"/>
  <c r="R2" i="18" s="1"/>
  <c r="N2" i="18"/>
  <c r="O2" i="18" s="1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3" i="5"/>
  <c r="K93" i="5" s="1"/>
  <c r="J94" i="5"/>
  <c r="K94" i="5" s="1"/>
  <c r="J95" i="5"/>
  <c r="K95" i="5" s="1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115" i="5"/>
  <c r="K115" i="5" s="1"/>
  <c r="J116" i="5"/>
  <c r="K116" i="5" s="1"/>
  <c r="J117" i="5"/>
  <c r="K117" i="5" s="1"/>
  <c r="J118" i="5"/>
  <c r="K118" i="5" s="1"/>
  <c r="J119" i="5"/>
  <c r="K119" i="5" s="1"/>
  <c r="J120" i="5"/>
  <c r="K120" i="5" s="1"/>
  <c r="J121" i="5"/>
  <c r="K121" i="5" s="1"/>
  <c r="J122" i="5"/>
  <c r="K122" i="5" s="1"/>
  <c r="J123" i="5"/>
  <c r="K123" i="5" s="1"/>
  <c r="J124" i="5"/>
  <c r="K124" i="5" s="1"/>
  <c r="J125" i="5"/>
  <c r="K125" i="5" s="1"/>
  <c r="J126" i="5"/>
  <c r="K126" i="5" s="1"/>
  <c r="J127" i="5"/>
  <c r="K127" i="5" s="1"/>
  <c r="J128" i="5"/>
  <c r="K128" i="5" s="1"/>
  <c r="J129" i="5"/>
  <c r="K129" i="5" s="1"/>
  <c r="J130" i="5"/>
  <c r="K130" i="5" s="1"/>
  <c r="J131" i="5"/>
  <c r="K131" i="5" s="1"/>
  <c r="J132" i="5"/>
  <c r="K132" i="5" s="1"/>
  <c r="J133" i="5"/>
  <c r="K133" i="5" s="1"/>
  <c r="J134" i="5"/>
  <c r="K134" i="5" s="1"/>
  <c r="J135" i="5"/>
  <c r="K135" i="5" s="1"/>
  <c r="J136" i="5"/>
  <c r="K136" i="5" s="1"/>
  <c r="J137" i="5"/>
  <c r="K137" i="5" s="1"/>
  <c r="J138" i="5"/>
  <c r="K138" i="5" s="1"/>
  <c r="J139" i="5"/>
  <c r="K139" i="5" s="1"/>
  <c r="J140" i="5"/>
  <c r="K140" i="5" s="1"/>
  <c r="J141" i="5"/>
  <c r="K141" i="5" s="1"/>
  <c r="J142" i="5"/>
  <c r="K142" i="5" s="1"/>
  <c r="J143" i="5"/>
  <c r="K143" i="5" s="1"/>
  <c r="J144" i="5"/>
  <c r="K144" i="5" s="1"/>
  <c r="J145" i="5"/>
  <c r="K145" i="5" s="1"/>
  <c r="J146" i="5"/>
  <c r="K146" i="5" s="1"/>
  <c r="J147" i="5"/>
  <c r="K147" i="5" s="1"/>
  <c r="J148" i="5"/>
  <c r="K148" i="5" s="1"/>
  <c r="J149" i="5"/>
  <c r="K149" i="5" s="1"/>
  <c r="J150" i="5"/>
  <c r="K150" i="5" s="1"/>
  <c r="J151" i="5"/>
  <c r="K151" i="5" s="1"/>
  <c r="J152" i="5"/>
  <c r="K152" i="5" s="1"/>
  <c r="J153" i="5"/>
  <c r="K153" i="5" s="1"/>
  <c r="J154" i="5"/>
  <c r="K154" i="5" s="1"/>
  <c r="J155" i="5"/>
  <c r="K155" i="5" s="1"/>
  <c r="J156" i="5"/>
  <c r="K156" i="5" s="1"/>
  <c r="J157" i="5"/>
  <c r="K157" i="5" s="1"/>
  <c r="J158" i="5"/>
  <c r="K158" i="5" s="1"/>
  <c r="J159" i="5"/>
  <c r="K159" i="5" s="1"/>
  <c r="J160" i="5"/>
  <c r="K160" i="5" s="1"/>
  <c r="J161" i="5"/>
  <c r="K161" i="5" s="1"/>
  <c r="J162" i="5"/>
  <c r="K162" i="5" s="1"/>
  <c r="J163" i="5"/>
  <c r="K163" i="5" s="1"/>
  <c r="J164" i="5"/>
  <c r="K164" i="5" s="1"/>
  <c r="J165" i="5"/>
  <c r="K165" i="5" s="1"/>
  <c r="J166" i="5"/>
  <c r="K166" i="5" s="1"/>
  <c r="J167" i="5"/>
  <c r="K167" i="5" s="1"/>
  <c r="J168" i="5"/>
  <c r="K168" i="5" s="1"/>
  <c r="J169" i="5"/>
  <c r="K169" i="5" s="1"/>
  <c r="J170" i="5"/>
  <c r="K170" i="5" s="1"/>
  <c r="J171" i="5"/>
  <c r="K171" i="5" s="1"/>
  <c r="J172" i="5"/>
  <c r="K172" i="5" s="1"/>
  <c r="J173" i="5"/>
  <c r="K173" i="5" s="1"/>
  <c r="J174" i="5"/>
  <c r="K174" i="5" s="1"/>
  <c r="J175" i="5"/>
  <c r="K175" i="5" s="1"/>
  <c r="J176" i="5"/>
  <c r="K176" i="5" s="1"/>
  <c r="J177" i="5"/>
  <c r="K177" i="5" s="1"/>
  <c r="J178" i="5"/>
  <c r="K178" i="5" s="1"/>
  <c r="J179" i="5"/>
  <c r="K179" i="5" s="1"/>
  <c r="J180" i="5"/>
  <c r="K180" i="5" s="1"/>
  <c r="J181" i="5"/>
  <c r="K181" i="5" s="1"/>
  <c r="J182" i="5"/>
  <c r="K182" i="5" s="1"/>
  <c r="J183" i="5"/>
  <c r="K183" i="5" s="1"/>
  <c r="J184" i="5"/>
  <c r="K184" i="5" s="1"/>
  <c r="J185" i="5"/>
  <c r="K185" i="5" s="1"/>
  <c r="J186" i="5"/>
  <c r="K186" i="5" s="1"/>
  <c r="J187" i="5"/>
  <c r="K187" i="5" s="1"/>
  <c r="J188" i="5"/>
  <c r="K188" i="5" s="1"/>
  <c r="J189" i="5"/>
  <c r="K189" i="5" s="1"/>
  <c r="J190" i="5"/>
  <c r="K190" i="5" s="1"/>
  <c r="J191" i="5"/>
  <c r="K191" i="5" s="1"/>
  <c r="J192" i="5"/>
  <c r="K192" i="5" s="1"/>
  <c r="J193" i="5"/>
  <c r="K193" i="5" s="1"/>
  <c r="J194" i="5"/>
  <c r="K194" i="5" s="1"/>
  <c r="J195" i="5"/>
  <c r="K195" i="5" s="1"/>
  <c r="J196" i="5"/>
  <c r="K196" i="5" s="1"/>
  <c r="J197" i="5"/>
  <c r="K197" i="5" s="1"/>
  <c r="J198" i="5"/>
  <c r="K198" i="5" s="1"/>
  <c r="J199" i="5"/>
  <c r="K199" i="5" s="1"/>
  <c r="J200" i="5"/>
  <c r="K200" i="5" s="1"/>
  <c r="J201" i="5"/>
  <c r="K201" i="5" s="1"/>
  <c r="J202" i="5"/>
  <c r="K202" i="5" s="1"/>
  <c r="J203" i="5"/>
  <c r="K203" i="5" s="1"/>
  <c r="J204" i="5"/>
  <c r="K204" i="5" s="1"/>
  <c r="J205" i="5"/>
  <c r="K205" i="5" s="1"/>
  <c r="J206" i="5"/>
  <c r="K206" i="5" s="1"/>
  <c r="J207" i="5"/>
  <c r="K207" i="5" s="1"/>
  <c r="J208" i="5"/>
  <c r="K208" i="5" s="1"/>
  <c r="J209" i="5"/>
  <c r="K209" i="5" s="1"/>
  <c r="J210" i="5"/>
  <c r="K210" i="5" s="1"/>
  <c r="J211" i="5"/>
  <c r="K211" i="5" s="1"/>
  <c r="J212" i="5"/>
  <c r="K212" i="5" s="1"/>
  <c r="J213" i="5"/>
  <c r="K213" i="5" s="1"/>
  <c r="J214" i="5"/>
  <c r="K214" i="5" s="1"/>
  <c r="J215" i="5"/>
  <c r="K215" i="5" s="1"/>
  <c r="J216" i="5"/>
  <c r="K216" i="5" s="1"/>
  <c r="J217" i="5"/>
  <c r="K217" i="5" s="1"/>
  <c r="J218" i="5"/>
  <c r="K218" i="5" s="1"/>
  <c r="J219" i="5"/>
  <c r="K219" i="5" s="1"/>
  <c r="J220" i="5"/>
  <c r="K220" i="5" s="1"/>
  <c r="J221" i="5"/>
  <c r="K221" i="5" s="1"/>
  <c r="J222" i="5"/>
  <c r="K222" i="5" s="1"/>
  <c r="J223" i="5"/>
  <c r="K223" i="5" s="1"/>
  <c r="J224" i="5"/>
  <c r="K224" i="5" s="1"/>
  <c r="J225" i="5"/>
  <c r="K225" i="5" s="1"/>
  <c r="J226" i="5"/>
  <c r="K226" i="5" s="1"/>
  <c r="J227" i="5"/>
  <c r="K227" i="5" s="1"/>
  <c r="J228" i="5"/>
  <c r="K228" i="5" s="1"/>
  <c r="J229" i="5"/>
  <c r="K229" i="5" s="1"/>
  <c r="J230" i="5"/>
  <c r="K230" i="5" s="1"/>
  <c r="J231" i="5"/>
  <c r="K231" i="5" s="1"/>
  <c r="J232" i="5"/>
  <c r="K232" i="5" s="1"/>
  <c r="J233" i="5"/>
  <c r="K233" i="5" s="1"/>
  <c r="J234" i="5"/>
  <c r="K234" i="5" s="1"/>
  <c r="J235" i="5"/>
  <c r="K235" i="5" s="1"/>
  <c r="J236" i="5"/>
  <c r="K236" i="5" s="1"/>
  <c r="J237" i="5"/>
  <c r="K237" i="5" s="1"/>
  <c r="J238" i="5"/>
  <c r="K238" i="5" s="1"/>
  <c r="J239" i="5"/>
  <c r="K239" i="5" s="1"/>
  <c r="J240" i="5"/>
  <c r="K240" i="5" s="1"/>
  <c r="J241" i="5"/>
  <c r="K241" i="5" s="1"/>
  <c r="J242" i="5"/>
  <c r="K242" i="5" s="1"/>
  <c r="J243" i="5"/>
  <c r="K243" i="5" s="1"/>
  <c r="J244" i="5"/>
  <c r="K244" i="5" s="1"/>
  <c r="J245" i="5"/>
  <c r="K245" i="5" s="1"/>
  <c r="J246" i="5"/>
  <c r="K246" i="5" s="1"/>
  <c r="J247" i="5"/>
  <c r="K247" i="5" s="1"/>
  <c r="J248" i="5"/>
  <c r="K248" i="5" s="1"/>
  <c r="J249" i="5"/>
  <c r="K249" i="5" s="1"/>
  <c r="J250" i="5"/>
  <c r="K250" i="5" s="1"/>
  <c r="J251" i="5"/>
  <c r="K251" i="5" s="1"/>
  <c r="J252" i="5"/>
  <c r="K252" i="5" s="1"/>
  <c r="J253" i="5"/>
  <c r="K253" i="5" s="1"/>
  <c r="J254" i="5"/>
  <c r="K254" i="5" s="1"/>
  <c r="J255" i="5"/>
  <c r="K255" i="5" s="1"/>
  <c r="J256" i="5"/>
  <c r="K256" i="5" s="1"/>
  <c r="J257" i="5"/>
  <c r="K257" i="5" s="1"/>
  <c r="J258" i="5"/>
  <c r="K258" i="5" s="1"/>
  <c r="J259" i="5"/>
  <c r="K259" i="5" s="1"/>
  <c r="J260" i="5"/>
  <c r="K260" i="5" s="1"/>
  <c r="J261" i="5"/>
  <c r="K261" i="5" s="1"/>
  <c r="J262" i="5"/>
  <c r="K262" i="5" s="1"/>
  <c r="J263" i="5"/>
  <c r="K263" i="5" s="1"/>
  <c r="J264" i="5"/>
  <c r="K264" i="5" s="1"/>
  <c r="J265" i="5"/>
  <c r="K265" i="5" s="1"/>
  <c r="J266" i="5"/>
  <c r="K266" i="5" s="1"/>
  <c r="J267" i="5"/>
  <c r="K267" i="5" s="1"/>
  <c r="J268" i="5"/>
  <c r="K268" i="5" s="1"/>
  <c r="J269" i="5"/>
  <c r="K269" i="5" s="1"/>
  <c r="J270" i="5"/>
  <c r="K270" i="5" s="1"/>
  <c r="J271" i="5"/>
  <c r="K271" i="5" s="1"/>
  <c r="J272" i="5"/>
  <c r="K272" i="5" s="1"/>
  <c r="J273" i="5"/>
  <c r="K273" i="5" s="1"/>
  <c r="J274" i="5"/>
  <c r="K274" i="5" s="1"/>
  <c r="J275" i="5"/>
  <c r="K275" i="5" s="1"/>
  <c r="J276" i="5"/>
  <c r="K276" i="5" s="1"/>
  <c r="J277" i="5"/>
  <c r="K277" i="5" s="1"/>
  <c r="J278" i="5"/>
  <c r="K278" i="5" s="1"/>
  <c r="J279" i="5"/>
  <c r="K279" i="5" s="1"/>
  <c r="J280" i="5"/>
  <c r="K280" i="5" s="1"/>
  <c r="J281" i="5"/>
  <c r="K281" i="5" s="1"/>
  <c r="J282" i="5"/>
  <c r="K282" i="5" s="1"/>
  <c r="J283" i="5"/>
  <c r="K283" i="5" s="1"/>
  <c r="J284" i="5"/>
  <c r="K284" i="5" s="1"/>
  <c r="J285" i="5"/>
  <c r="K285" i="5" s="1"/>
  <c r="J286" i="5"/>
  <c r="K286" i="5" s="1"/>
  <c r="J287" i="5"/>
  <c r="K287" i="5" s="1"/>
  <c r="J288" i="5"/>
  <c r="K288" i="5" s="1"/>
  <c r="J289" i="5"/>
  <c r="K289" i="5" s="1"/>
  <c r="J290" i="5"/>
  <c r="K290" i="5" s="1"/>
  <c r="J291" i="5"/>
  <c r="K291" i="5" s="1"/>
  <c r="J292" i="5"/>
  <c r="K292" i="5" s="1"/>
  <c r="J293" i="5"/>
  <c r="K293" i="5" s="1"/>
  <c r="J294" i="5"/>
  <c r="K294" i="5" s="1"/>
  <c r="J295" i="5"/>
  <c r="K295" i="5" s="1"/>
  <c r="J296" i="5"/>
  <c r="K296" i="5" s="1"/>
  <c r="J297" i="5"/>
  <c r="K297" i="5" s="1"/>
  <c r="J298" i="5"/>
  <c r="K298" i="5" s="1"/>
  <c r="J299" i="5"/>
  <c r="K299" i="5" s="1"/>
  <c r="J300" i="5"/>
  <c r="K300" i="5" s="1"/>
  <c r="J301" i="5"/>
  <c r="K301" i="5" s="1"/>
  <c r="J302" i="5"/>
  <c r="K302" i="5" s="1"/>
  <c r="J303" i="5"/>
  <c r="K303" i="5" s="1"/>
  <c r="J304" i="5"/>
  <c r="K304" i="5" s="1"/>
  <c r="J305" i="5"/>
  <c r="K305" i="5" s="1"/>
  <c r="J306" i="5"/>
  <c r="K306" i="5" s="1"/>
  <c r="J307" i="5"/>
  <c r="K307" i="5" s="1"/>
  <c r="J308" i="5"/>
  <c r="K308" i="5" s="1"/>
  <c r="J309" i="5"/>
  <c r="K309" i="5" s="1"/>
  <c r="J310" i="5"/>
  <c r="K310" i="5" s="1"/>
  <c r="J311" i="5"/>
  <c r="K311" i="5" s="1"/>
  <c r="J312" i="5"/>
  <c r="K312" i="5" s="1"/>
  <c r="J313" i="5"/>
  <c r="K313" i="5" s="1"/>
  <c r="J314" i="5"/>
  <c r="K314" i="5" s="1"/>
  <c r="J315" i="5"/>
  <c r="K315" i="5" s="1"/>
  <c r="J316" i="5"/>
  <c r="K316" i="5" s="1"/>
  <c r="J317" i="5"/>
  <c r="K317" i="5" s="1"/>
  <c r="J318" i="5"/>
  <c r="K318" i="5" s="1"/>
  <c r="J319" i="5"/>
  <c r="K319" i="5" s="1"/>
  <c r="J320" i="5"/>
  <c r="K320" i="5" s="1"/>
  <c r="J321" i="5"/>
  <c r="K321" i="5" s="1"/>
  <c r="J322" i="5"/>
  <c r="K322" i="5" s="1"/>
  <c r="J323" i="5"/>
  <c r="K323" i="5" s="1"/>
  <c r="J324" i="5"/>
  <c r="K324" i="5" s="1"/>
  <c r="J325" i="5"/>
  <c r="K325" i="5" s="1"/>
  <c r="J326" i="5"/>
  <c r="K326" i="5" s="1"/>
  <c r="J327" i="5"/>
  <c r="K327" i="5" s="1"/>
  <c r="J328" i="5"/>
  <c r="K328" i="5" s="1"/>
  <c r="J329" i="5"/>
  <c r="K329" i="5" s="1"/>
  <c r="J330" i="5"/>
  <c r="K330" i="5" s="1"/>
  <c r="J331" i="5"/>
  <c r="K331" i="5" s="1"/>
  <c r="J332" i="5"/>
  <c r="K332" i="5" s="1"/>
  <c r="J333" i="5"/>
  <c r="K333" i="5" s="1"/>
  <c r="J334" i="5"/>
  <c r="K334" i="5" s="1"/>
  <c r="J335" i="5"/>
  <c r="K335" i="5" s="1"/>
  <c r="J336" i="5"/>
  <c r="K336" i="5" s="1"/>
  <c r="J337" i="5"/>
  <c r="K337" i="5" s="1"/>
  <c r="J338" i="5"/>
  <c r="K338" i="5" s="1"/>
  <c r="J339" i="5"/>
  <c r="K339" i="5" s="1"/>
  <c r="J340" i="5"/>
  <c r="K340" i="5" s="1"/>
  <c r="J341" i="5"/>
  <c r="K341" i="5" s="1"/>
  <c r="J342" i="5"/>
  <c r="K342" i="5" s="1"/>
  <c r="J343" i="5"/>
  <c r="K343" i="5" s="1"/>
  <c r="J344" i="5"/>
  <c r="K344" i="5" s="1"/>
  <c r="J345" i="5"/>
  <c r="K345" i="5" s="1"/>
  <c r="J346" i="5"/>
  <c r="K346" i="5" s="1"/>
  <c r="J347" i="5"/>
  <c r="K347" i="5" s="1"/>
  <c r="J348" i="5"/>
  <c r="K348" i="5" s="1"/>
  <c r="J349" i="5"/>
  <c r="K349" i="5" s="1"/>
  <c r="J350" i="5"/>
  <c r="K350" i="5" s="1"/>
  <c r="J351" i="5"/>
  <c r="K351" i="5" s="1"/>
  <c r="J352" i="5"/>
  <c r="K352" i="5" s="1"/>
  <c r="J353" i="5"/>
  <c r="K353" i="5" s="1"/>
  <c r="J354" i="5"/>
  <c r="K354" i="5" s="1"/>
  <c r="J355" i="5"/>
  <c r="K355" i="5" s="1"/>
  <c r="J356" i="5"/>
  <c r="K356" i="5" s="1"/>
  <c r="J357" i="5"/>
  <c r="K357" i="5" s="1"/>
  <c r="J358" i="5"/>
  <c r="K358" i="5" s="1"/>
  <c r="J359" i="5"/>
  <c r="K359" i="5" s="1"/>
  <c r="J360" i="5"/>
  <c r="K360" i="5" s="1"/>
  <c r="J361" i="5"/>
  <c r="K361" i="5" s="1"/>
  <c r="J362" i="5"/>
  <c r="K362" i="5" s="1"/>
  <c r="J2" i="5"/>
  <c r="K2" i="5" s="1"/>
  <c r="I49" i="9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</calcChain>
</file>

<file path=xl/sharedStrings.xml><?xml version="1.0" encoding="utf-8"?>
<sst xmlns="http://schemas.openxmlformats.org/spreadsheetml/2006/main" count="13435" uniqueCount="2937">
  <si>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</si>
  <si>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</si>
  <si>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</si>
  <si>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</si>
  <si>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</si>
  <si>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</si>
  <si>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</si>
  <si>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</si>
  <si>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</si>
  <si>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</si>
  <si>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</si>
  <si>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</si>
  <si>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</si>
  <si>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</si>
  <si>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</si>
  <si>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</si>
  <si>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</si>
  <si>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</si>
  <si>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</si>
  <si>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</si>
  <si>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</si>
  <si>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</si>
  <si>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</si>
  <si>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</si>
  <si>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</si>
  <si>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</si>
  <si>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</si>
  <si>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</si>
  <si>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</si>
  <si>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自助机入HIS在途</t>
    <phoneticPr fontId="3" type="noConversion"/>
  </si>
  <si>
    <t>调节后总发生额</t>
    <phoneticPr fontId="3" type="noConversion"/>
  </si>
  <si>
    <t>调节后总发生额</t>
    <phoneticPr fontId="3" type="noConversion"/>
  </si>
  <si>
    <t>统计时间差</t>
    <phoneticPr fontId="3" type="noConversion"/>
  </si>
  <si>
    <t>自助机前日在途计入</t>
    <phoneticPr fontId="3" type="noConversion"/>
  </si>
  <si>
    <t>0308</t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</si>
  <si>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</si>
  <si>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</si>
  <si>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</si>
  <si>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</si>
  <si>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</si>
  <si>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</si>
  <si>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</si>
  <si>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</si>
  <si>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</si>
  <si>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</si>
  <si>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</si>
  <si>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</si>
  <si>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</si>
  <si>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</si>
  <si>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</si>
  <si>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</si>
  <si>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自助机招商012</t>
  </si>
  <si>
    <t>状态</t>
  </si>
  <si>
    <t>0306</t>
  </si>
  <si>
    <t>1</t>
  </si>
  <si>
    <t>自助机广发041</t>
  </si>
  <si>
    <t>自助机广发025</t>
  </si>
  <si>
    <t>自助机广发020</t>
  </si>
  <si>
    <t>自助机广发003</t>
  </si>
  <si>
    <t>自助机广发029</t>
  </si>
  <si>
    <t>9</t>
  </si>
  <si>
    <t>7</t>
  </si>
  <si>
    <t>OR</t>
  </si>
  <si>
    <t>6</t>
  </si>
  <si>
    <t>A</t>
  </si>
  <si>
    <t>本日银行清算转出</t>
    <phoneticPr fontId="3" type="noConversion"/>
  </si>
  <si>
    <t>2017.6.3-7</t>
    <phoneticPr fontId="3" type="noConversion"/>
  </si>
  <si>
    <t>自助机招商026</t>
  </si>
  <si>
    <t>自助机招商009</t>
  </si>
  <si>
    <t>自助机招商011</t>
  </si>
  <si>
    <t>自助机招商021</t>
  </si>
  <si>
    <t>自助机招商006</t>
  </si>
  <si>
    <t>自助机招商022</t>
  </si>
  <si>
    <t>自助机招商020</t>
  </si>
  <si>
    <t>自助机招商034</t>
  </si>
  <si>
    <t>自助机招商005</t>
  </si>
  <si>
    <t>自助机招商001</t>
  </si>
  <si>
    <t>自助机招商031</t>
  </si>
  <si>
    <t>自助机招商024</t>
  </si>
  <si>
    <t>自助机招商018</t>
  </si>
  <si>
    <t>自助机招商025</t>
  </si>
  <si>
    <t>自助机招商008</t>
  </si>
  <si>
    <t>自助机招商032</t>
  </si>
  <si>
    <t>自助机招商039</t>
  </si>
  <si>
    <t>自助机招商027</t>
  </si>
  <si>
    <t>自助机招商028</t>
  </si>
  <si>
    <t>自助机招商016</t>
  </si>
  <si>
    <t>自助机招商015</t>
  </si>
  <si>
    <t>自助机招商030</t>
  </si>
  <si>
    <t>自助机招商029</t>
  </si>
  <si>
    <t>杨梅</t>
  </si>
  <si>
    <t>自助机招商037</t>
  </si>
  <si>
    <t>自助机招商023</t>
  </si>
  <si>
    <t>自助机招商033</t>
  </si>
  <si>
    <t>自助机招商017</t>
  </si>
  <si>
    <t>自助机招商013</t>
  </si>
  <si>
    <t>自助机招商003</t>
  </si>
  <si>
    <t>自助机招商035</t>
  </si>
  <si>
    <t>周艳</t>
  </si>
  <si>
    <t>自助机招商040</t>
  </si>
  <si>
    <t>自助机当日应转未转</t>
    <phoneticPr fontId="3" type="noConversion"/>
  </si>
  <si>
    <t>自助机当日前未转处理</t>
    <phoneticPr fontId="3" type="noConversion"/>
  </si>
  <si>
    <t/>
  </si>
  <si>
    <t>崔立斌</t>
  </si>
  <si>
    <t>0908813443</t>
  </si>
  <si>
    <t>1000009147</t>
  </si>
  <si>
    <t>0909041725</t>
  </si>
  <si>
    <t>0909660532</t>
  </si>
  <si>
    <t>0910096006</t>
  </si>
  <si>
    <t>0910281289</t>
  </si>
  <si>
    <t>0910445549</t>
  </si>
  <si>
    <t>1000016688</t>
  </si>
  <si>
    <t>邵华</t>
  </si>
  <si>
    <t>0910727023</t>
  </si>
  <si>
    <t>0910911369</t>
  </si>
  <si>
    <t>0910994988</t>
  </si>
  <si>
    <t>0911671681</t>
  </si>
  <si>
    <t>0911808721</t>
  </si>
  <si>
    <t>0911836843</t>
  </si>
  <si>
    <t>0911838319</t>
  </si>
  <si>
    <t>王雪梅</t>
  </si>
  <si>
    <t>0912197917</t>
  </si>
  <si>
    <t>5010906576</t>
  </si>
  <si>
    <t>焦瑜</t>
  </si>
  <si>
    <t>0912252596</t>
  </si>
  <si>
    <t>0912550071</t>
  </si>
  <si>
    <t>0913144788</t>
  </si>
  <si>
    <t>0913158531</t>
  </si>
  <si>
    <t>0913400901</t>
  </si>
  <si>
    <t>0913819650</t>
  </si>
  <si>
    <t>0913836587</t>
  </si>
  <si>
    <t>0913890504</t>
  </si>
  <si>
    <t>1000039536</t>
  </si>
  <si>
    <t>0914112860</t>
  </si>
  <si>
    <t>1000069994</t>
  </si>
  <si>
    <t>李宗蓉</t>
  </si>
  <si>
    <t>0914126701</t>
  </si>
  <si>
    <t>0914154243</t>
  </si>
  <si>
    <t>0914183764</t>
  </si>
  <si>
    <t>0914183905</t>
  </si>
  <si>
    <t>0914184238</t>
  </si>
  <si>
    <t>0914225355</t>
  </si>
  <si>
    <t>公志荣</t>
  </si>
  <si>
    <t>0914245367</t>
  </si>
  <si>
    <t>1000072673</t>
  </si>
  <si>
    <t>姚灵芝</t>
  </si>
  <si>
    <t>0914247578</t>
  </si>
  <si>
    <t>0914262113</t>
  </si>
  <si>
    <t>0914279246</t>
  </si>
  <si>
    <t>1000073398</t>
  </si>
  <si>
    <t>印乙芳</t>
  </si>
  <si>
    <t>0914319847</t>
  </si>
  <si>
    <t>0914320153</t>
  </si>
  <si>
    <t>0914321296</t>
  </si>
  <si>
    <t>0914321431</t>
  </si>
  <si>
    <t>0914381873</t>
  </si>
  <si>
    <t>0914382103</t>
  </si>
  <si>
    <t>SR17060600000252</t>
  </si>
  <si>
    <t>SR17060600000294</t>
  </si>
  <si>
    <t>SR17060600000416</t>
  </si>
  <si>
    <t>SR17060700000469</t>
  </si>
  <si>
    <t>SR17060700000533</t>
  </si>
  <si>
    <t>SR17060700000559</t>
  </si>
  <si>
    <t>SR17060700000612</t>
  </si>
  <si>
    <t>SR17060700000653</t>
  </si>
  <si>
    <t>SR17060700000675</t>
  </si>
  <si>
    <t>SR17060800000802</t>
  </si>
  <si>
    <t>SR17060800000850</t>
  </si>
  <si>
    <t>SR17060800000857</t>
  </si>
  <si>
    <t>SR17060800000858</t>
  </si>
  <si>
    <t>SR17060800000914</t>
  </si>
  <si>
    <t>SR17060800000926</t>
  </si>
  <si>
    <t>SR17060800001003</t>
  </si>
  <si>
    <t>SR17060900001115</t>
  </si>
  <si>
    <t>SR17060900001121</t>
  </si>
  <si>
    <t>SR17060900001154</t>
  </si>
  <si>
    <t>SR17060900001245</t>
  </si>
  <si>
    <t>SR17060900001252</t>
  </si>
  <si>
    <t>1000071419</t>
  </si>
  <si>
    <t>SR17060900001268</t>
  </si>
  <si>
    <t>SR17061000001304</t>
  </si>
  <si>
    <t>SR17061000001318</t>
  </si>
  <si>
    <t>SR17061000001337</t>
  </si>
  <si>
    <t>SR17061000001354</t>
  </si>
  <si>
    <t>SR17061000001356</t>
  </si>
  <si>
    <t>SR17061000001357</t>
  </si>
  <si>
    <t>SR17061000001384</t>
  </si>
  <si>
    <t>SR17061000001392</t>
  </si>
  <si>
    <t>SR17061000001395</t>
  </si>
  <si>
    <t>SR17061000001399</t>
  </si>
  <si>
    <t>SR17061000001401</t>
  </si>
  <si>
    <t>SR17061000001430</t>
  </si>
  <si>
    <t>SR17061000001431</t>
  </si>
  <si>
    <t>SR17061000001434</t>
  </si>
  <si>
    <t>SR17061000001436</t>
  </si>
  <si>
    <t>SR17061000001466</t>
  </si>
  <si>
    <t>SR17061000001467</t>
  </si>
  <si>
    <t>是否有附件</t>
    <phoneticPr fontId="3" type="noConversion"/>
  </si>
  <si>
    <t>系统内外标志</t>
    <phoneticPr fontId="3" type="noConversion"/>
  </si>
  <si>
    <t>业务摘要</t>
    <phoneticPr fontId="3" type="noConversion"/>
  </si>
  <si>
    <t>人民币标识</t>
    <phoneticPr fontId="3" type="noConversion"/>
  </si>
  <si>
    <t>收到银行</t>
    <phoneticPr fontId="3" type="noConversion"/>
  </si>
  <si>
    <t>C_REQSTS</t>
  </si>
  <si>
    <t>C_RTNFLG</t>
  </si>
  <si>
    <t>EPTDAT</t>
  </si>
  <si>
    <t>EPTTIM</t>
  </si>
  <si>
    <t>FEETYP</t>
  </si>
  <si>
    <t>NUSAGE</t>
  </si>
  <si>
    <t>OPRDAT</t>
  </si>
  <si>
    <t>RCVBRD</t>
    <phoneticPr fontId="3" type="noConversion"/>
  </si>
  <si>
    <t>REGFLG</t>
  </si>
  <si>
    <t>REQNBR</t>
    <phoneticPr fontId="3" type="noConversion"/>
  </si>
  <si>
    <t>业务参考号</t>
    <phoneticPr fontId="3" type="noConversion"/>
  </si>
  <si>
    <t>汇款业务状态</t>
    <phoneticPr fontId="3" type="noConversion"/>
  </si>
  <si>
    <t>N</t>
  </si>
  <si>
    <t>10</t>
  </si>
  <si>
    <t>北京市北京市</t>
  </si>
  <si>
    <t>完成</t>
  </si>
  <si>
    <t>成功</t>
  </si>
  <si>
    <t>000000</t>
  </si>
  <si>
    <t>FIN</t>
  </si>
  <si>
    <t>S</t>
  </si>
  <si>
    <t>P</t>
  </si>
  <si>
    <t>中国民生银行总行</t>
  </si>
  <si>
    <t>305100000013</t>
  </si>
  <si>
    <t>广东省深圳市</t>
  </si>
  <si>
    <t>308584000013</t>
  </si>
  <si>
    <t>中国光大银行</t>
  </si>
  <si>
    <t>303100000006</t>
  </si>
  <si>
    <t>20170606</t>
  </si>
  <si>
    <t>患者 崔立斌 自助机退款 1 元！</t>
  </si>
  <si>
    <t>中国建设银行总行(不受理个人业务)</t>
  </si>
  <si>
    <t>105100000017</t>
  </si>
  <si>
    <t>中国工商银行总行清算中心</t>
  </si>
  <si>
    <t>102100099996</t>
  </si>
  <si>
    <t>中国邮政储蓄银行总行</t>
  </si>
  <si>
    <t>403100000004</t>
  </si>
  <si>
    <t>中国银行总行</t>
  </si>
  <si>
    <t>104100000004</t>
  </si>
  <si>
    <t>患者 王晓凤 自助机退款 364 元！</t>
  </si>
  <si>
    <t>退票</t>
  </si>
  <si>
    <t>B</t>
  </si>
  <si>
    <t>R</t>
  </si>
  <si>
    <t>nullnull</t>
  </si>
  <si>
    <t>中信银行总行管理部（不受理储蓄业务）</t>
  </si>
  <si>
    <t>302100011000</t>
  </si>
  <si>
    <t>平安银行</t>
  </si>
  <si>
    <t>307584007998</t>
  </si>
  <si>
    <t>中国农业银行资金清算中心</t>
  </si>
  <si>
    <t>103100000026</t>
  </si>
  <si>
    <t>6217003880001873070</t>
  </si>
  <si>
    <t>张明勇</t>
  </si>
  <si>
    <t>患者 陈龙巧 自助机退款 2866 元！</t>
  </si>
  <si>
    <t>华夏银行股份有限公司总行</t>
  </si>
  <si>
    <t>304100040000</t>
  </si>
  <si>
    <t>云南省昆明市</t>
  </si>
  <si>
    <t>云南省农村信用社联合社</t>
  </si>
  <si>
    <t>402731005508</t>
  </si>
  <si>
    <t>Y</t>
  </si>
  <si>
    <t>上海市上海市</t>
  </si>
  <si>
    <t>上海浦东发展银行</t>
  </si>
  <si>
    <t>310290000013</t>
  </si>
  <si>
    <t>患者 杨开兰 自助机退款 723 元！</t>
  </si>
  <si>
    <t>20170607</t>
  </si>
  <si>
    <t>交通银行</t>
  </si>
  <si>
    <t>301290000007</t>
  </si>
  <si>
    <t>患者 单继萍 自助机退款 194 元！</t>
  </si>
  <si>
    <t>6217788302400535912</t>
  </si>
  <si>
    <t>安徽省合肥市</t>
  </si>
  <si>
    <t>安徽省农村信用社联合社资金清算中心（不转汇）</t>
  </si>
  <si>
    <t>402361018886</t>
  </si>
  <si>
    <t>患者 刀文艳 自助机退款 68 元！</t>
  </si>
  <si>
    <t>患者 李俊东 自助机退款 123 元！</t>
  </si>
  <si>
    <t>6228484148597206377</t>
  </si>
  <si>
    <t>患者 庄凤玲 自助机退款 1355 元！</t>
  </si>
  <si>
    <t>患者 杨小凤 自助机退款 818 元！</t>
  </si>
  <si>
    <t>患者 管家元 自助机退款 200 元！</t>
  </si>
  <si>
    <t>20170608</t>
  </si>
  <si>
    <t>贵州银行股份有限公司</t>
  </si>
  <si>
    <t>313701099012</t>
  </si>
  <si>
    <t>患者 李兴炳 自助机退款 500 元！</t>
  </si>
  <si>
    <t>患者 周建民 自助机退款 64 元！</t>
  </si>
  <si>
    <t>患者 李丽菊 自助机退款 113 元！</t>
  </si>
  <si>
    <t>患者 夏祥生 自助机退款 4722 元！</t>
  </si>
  <si>
    <t>6228480868597254374</t>
  </si>
  <si>
    <t>患者 金红彬 自助机退款 54 元！</t>
  </si>
  <si>
    <t>患者 毛培仙 自助机退款 96 元！</t>
  </si>
  <si>
    <t>20170609</t>
  </si>
  <si>
    <t>福建省福州市</t>
  </si>
  <si>
    <t>兴业银行总行</t>
  </si>
  <si>
    <t>309391000011</t>
  </si>
  <si>
    <t>贵州省贵阳市</t>
  </si>
  <si>
    <t>贵州省农村信用社联合社</t>
  </si>
  <si>
    <t>402701002999</t>
  </si>
  <si>
    <t>患者 邵华 自助机退款 500 元！</t>
  </si>
  <si>
    <t>患者 廖进艳 自助机退款 1300 元！</t>
  </si>
  <si>
    <t>患者 韩应仙 自助机退款 496 元！</t>
  </si>
  <si>
    <t>患者 陈浩 自助机退款 889 元！</t>
  </si>
  <si>
    <t>患者 李琼 自助机退款 1760 元！</t>
  </si>
  <si>
    <t>患者 朱富贵 自助机退款 800 元！</t>
  </si>
  <si>
    <t>患者 罗晶 自助机退款 833 元！</t>
  </si>
  <si>
    <t>20170610</t>
  </si>
  <si>
    <t>患者 高兴东 自助机退款 600 元！</t>
  </si>
  <si>
    <t>6236683860003050353</t>
  </si>
  <si>
    <t>患者 杨雅玲 自助机退款 5000 元！</t>
  </si>
  <si>
    <t>患者 刘蕊 自助机退款 1000 元！</t>
  </si>
  <si>
    <t>患者 韦宁安 自助机退款 500 元！</t>
  </si>
  <si>
    <t>患者 韦宁安 自助机退款 700 元！</t>
  </si>
  <si>
    <t>患者 张庆蓉 自助机退款 4000 元！</t>
  </si>
  <si>
    <t>6228483300670059519</t>
  </si>
  <si>
    <t>患者 姚灵芝 自助机退款 1694 元！</t>
  </si>
  <si>
    <t>患者 王继华 自助机退款 600 元！</t>
  </si>
  <si>
    <t>患者 何小会 自助机退款 2000 元！</t>
  </si>
  <si>
    <t>患者 巴正财 自助机退款 1556 元！</t>
  </si>
  <si>
    <t>6217003860007414988</t>
  </si>
  <si>
    <t>患者 莫郑雄 自助机退款 1000 元！</t>
  </si>
  <si>
    <t>患者 何婷 自助机退款 1000 元！</t>
  </si>
  <si>
    <t>患者 王桂英 自助机退款 1000 元！</t>
  </si>
  <si>
    <t>患者 王桂英 自助机退款 200 元！</t>
  </si>
  <si>
    <t>交易金额</t>
  </si>
  <si>
    <t>自助机金额</t>
    <phoneticPr fontId="3" type="noConversion"/>
  </si>
  <si>
    <t>是否平</t>
    <phoneticPr fontId="3" type="noConversion"/>
  </si>
  <si>
    <t>状态</t>
    <phoneticPr fontId="3" type="noConversion"/>
  </si>
  <si>
    <t>本日HIS端招行转出</t>
  </si>
  <si>
    <t>招行在途未清算</t>
  </si>
  <si>
    <t>招行当日前清算处理</t>
  </si>
  <si>
    <t>招行测试调整</t>
  </si>
  <si>
    <t>招行退款调节表 2017-06-06</t>
    <phoneticPr fontId="3" type="noConversion"/>
  </si>
  <si>
    <t>招行退款调节表 2017-06-07</t>
    <phoneticPr fontId="3" type="noConversion"/>
  </si>
  <si>
    <t>招行退款调节表 2017-06-08</t>
    <phoneticPr fontId="3" type="noConversion"/>
  </si>
  <si>
    <t>招行退款调节表 2017-06-09</t>
    <phoneticPr fontId="3" type="noConversion"/>
  </si>
  <si>
    <t>招行退款调节表 2017-06-10</t>
    <phoneticPr fontId="3" type="noConversion"/>
  </si>
  <si>
    <t xml:space="preserve"> </t>
  </si>
  <si>
    <t>自助机广发002</t>
  </si>
  <si>
    <t>自助机招商014</t>
  </si>
  <si>
    <t>自助机招商004</t>
  </si>
  <si>
    <t>吴立飞</t>
  </si>
  <si>
    <t>1000076074</t>
  </si>
  <si>
    <t>李金容</t>
  </si>
  <si>
    <t>1000055908</t>
  </si>
  <si>
    <t>张丽萍</t>
  </si>
  <si>
    <t>陈芳</t>
  </si>
  <si>
    <t>张爱华</t>
  </si>
  <si>
    <t>1000065021</t>
  </si>
  <si>
    <t>唐进勇</t>
  </si>
  <si>
    <t>1000072535</t>
  </si>
  <si>
    <t>叶开茂</t>
  </si>
  <si>
    <t>1000076032</t>
  </si>
  <si>
    <t>李本贤</t>
  </si>
  <si>
    <t>1000090290</t>
  </si>
  <si>
    <t>李建贵</t>
  </si>
  <si>
    <t>1000071182</t>
  </si>
  <si>
    <t>唐雪琳</t>
  </si>
  <si>
    <t>1000090603</t>
  </si>
  <si>
    <t>张兵</t>
  </si>
  <si>
    <t>1000072744</t>
  </si>
  <si>
    <t>代玉蓉</t>
  </si>
  <si>
    <t>1000077226</t>
  </si>
  <si>
    <t>沙学杰</t>
  </si>
  <si>
    <t>1000076863</t>
  </si>
  <si>
    <t>尹菊芬</t>
  </si>
  <si>
    <t>1000076918</t>
  </si>
  <si>
    <t>冯怀邦</t>
  </si>
  <si>
    <t>0920151953</t>
  </si>
  <si>
    <t>贺金连</t>
  </si>
  <si>
    <t>0920338192</t>
  </si>
  <si>
    <t>杜秀群</t>
  </si>
  <si>
    <t>0920636682</t>
  </si>
  <si>
    <t>王奇</t>
  </si>
  <si>
    <t>1000094921</t>
  </si>
  <si>
    <t>诺周女</t>
  </si>
  <si>
    <t>SR17061500002908</t>
  </si>
  <si>
    <t>SR17061500002969</t>
  </si>
  <si>
    <t>SR17061500003038</t>
  </si>
  <si>
    <t>BNKFLG</t>
  </si>
  <si>
    <t>BUSSTS</t>
  </si>
  <si>
    <t>CRTACC</t>
  </si>
  <si>
    <t>CRTADR</t>
  </si>
  <si>
    <t>CRTBNK</t>
  </si>
  <si>
    <t>CRTNAM</t>
  </si>
  <si>
    <t>REQNBR</t>
  </si>
  <si>
    <t>REQSTS</t>
  </si>
  <si>
    <t>RTNFLG</t>
  </si>
  <si>
    <t>STLCHN</t>
  </si>
  <si>
    <t>TRSAMT</t>
  </si>
  <si>
    <t>YURREF</t>
  </si>
  <si>
    <t>RTNNAR</t>
  </si>
  <si>
    <t>账号、户名不符</t>
  </si>
  <si>
    <t>收款人名称有误</t>
  </si>
  <si>
    <t>账号户名不符</t>
  </si>
  <si>
    <t>RJ02-账号、户名不符</t>
  </si>
  <si>
    <t>户名误</t>
  </si>
  <si>
    <t>云南昆明市</t>
  </si>
  <si>
    <t>昆明市农村信用合作社联合社</t>
  </si>
  <si>
    <t>贵阳银行股份有限公司</t>
  </si>
  <si>
    <t>313701098010</t>
  </si>
  <si>
    <t>账户户名不符</t>
  </si>
  <si>
    <t>6228480868428397079</t>
  </si>
  <si>
    <t>6231900000041584208</t>
  </si>
  <si>
    <t>001:账号户名不符</t>
  </si>
  <si>
    <t>账号有误</t>
  </si>
  <si>
    <t>6214838717211561</t>
  </si>
  <si>
    <t>收款人户名有误</t>
  </si>
  <si>
    <t>富滇银行股份有限公司运营管理部</t>
  </si>
  <si>
    <t>6231900000022842815</t>
  </si>
  <si>
    <t>6222520588130316</t>
  </si>
  <si>
    <t>6222350116469253</t>
  </si>
  <si>
    <t>5187107601767970</t>
  </si>
  <si>
    <t>王晓慧</t>
  </si>
  <si>
    <t>6223691044641342</t>
  </si>
  <si>
    <t>6228483358464738276</t>
  </si>
  <si>
    <t>6214157312903508399</t>
  </si>
  <si>
    <t>6210985882002206570</t>
  </si>
  <si>
    <t>6226580054486325</t>
  </si>
  <si>
    <t>6231900000129603557</t>
  </si>
  <si>
    <t>周伦</t>
  </si>
  <si>
    <t>自助金额</t>
    <phoneticPr fontId="3" type="noConversion"/>
  </si>
  <si>
    <t>是否平</t>
    <phoneticPr fontId="3" type="noConversion"/>
  </si>
  <si>
    <t>HIS金额</t>
    <phoneticPr fontId="3" type="noConversion"/>
  </si>
  <si>
    <t>是否平</t>
    <phoneticPr fontId="3" type="noConversion"/>
  </si>
  <si>
    <t>银行金额</t>
    <phoneticPr fontId="3" type="noConversion"/>
  </si>
  <si>
    <t>是否平</t>
    <phoneticPr fontId="3" type="noConversion"/>
  </si>
  <si>
    <t>银行状态</t>
    <phoneticPr fontId="3" type="noConversion"/>
  </si>
  <si>
    <t>HIS状态</t>
    <phoneticPr fontId="3" type="noConversion"/>
  </si>
  <si>
    <t>0920702072</t>
  </si>
  <si>
    <t>1000095019</t>
  </si>
  <si>
    <t>杨彦竹</t>
  </si>
  <si>
    <t>0920702415</t>
  </si>
  <si>
    <t>0920805271</t>
  </si>
  <si>
    <t>1000091950</t>
  </si>
  <si>
    <t>高瑞云</t>
  </si>
  <si>
    <t>1000028956</t>
  </si>
  <si>
    <t>何润</t>
  </si>
  <si>
    <t>0920843562</t>
  </si>
  <si>
    <t>0920863473</t>
  </si>
  <si>
    <t>1000044609</t>
  </si>
  <si>
    <t>童珊珊</t>
  </si>
  <si>
    <t>0920863839</t>
  </si>
  <si>
    <t>0920864342</t>
  </si>
  <si>
    <t>0920890604</t>
  </si>
  <si>
    <t>1000064878</t>
  </si>
  <si>
    <t>丁钟敏</t>
  </si>
  <si>
    <t>0920910336</t>
  </si>
  <si>
    <t>0920931812</t>
  </si>
  <si>
    <t>1000074085</t>
  </si>
  <si>
    <t>刘雄月</t>
  </si>
  <si>
    <t>0920968959</t>
  </si>
  <si>
    <t>1000023593</t>
  </si>
  <si>
    <t>那有琼</t>
  </si>
  <si>
    <t>0920982409</t>
  </si>
  <si>
    <t>1000040403</t>
  </si>
  <si>
    <t>陈安梅</t>
  </si>
  <si>
    <t>0921004560</t>
  </si>
  <si>
    <t>1000095387</t>
  </si>
  <si>
    <t>李小琼</t>
  </si>
  <si>
    <t>0921030837</t>
  </si>
  <si>
    <t>0921032152</t>
  </si>
  <si>
    <t>1000077081</t>
  </si>
  <si>
    <t>陈友代</t>
  </si>
  <si>
    <t>0921050618</t>
  </si>
  <si>
    <t>1000096132</t>
  </si>
  <si>
    <t>陈泽生</t>
  </si>
  <si>
    <t>0921052954</t>
  </si>
  <si>
    <t>1000096585</t>
  </si>
  <si>
    <t>陈凌凌</t>
  </si>
  <si>
    <t>0921070190</t>
  </si>
  <si>
    <t>1000091231</t>
  </si>
  <si>
    <t>陈倍</t>
  </si>
  <si>
    <t>0921081493</t>
  </si>
  <si>
    <t>1000077628</t>
  </si>
  <si>
    <t>张清贵</t>
  </si>
  <si>
    <t>0921083957</t>
  </si>
  <si>
    <t>5013638159</t>
  </si>
  <si>
    <t>刘文富</t>
  </si>
  <si>
    <t>0921100183</t>
  </si>
  <si>
    <t>1000091691</t>
  </si>
  <si>
    <t>刘世春</t>
  </si>
  <si>
    <t>0921142476</t>
  </si>
  <si>
    <t>1000018736</t>
  </si>
  <si>
    <t>朱盛强</t>
  </si>
  <si>
    <t>0921144278</t>
  </si>
  <si>
    <t>1000024049</t>
  </si>
  <si>
    <t>祖大瑞</t>
  </si>
  <si>
    <t>0921146406</t>
  </si>
  <si>
    <t>1000076855</t>
  </si>
  <si>
    <t>余东舰</t>
  </si>
  <si>
    <t>1000092346</t>
  </si>
  <si>
    <t>何昌领</t>
  </si>
  <si>
    <t>0921176736</t>
  </si>
  <si>
    <t>1000091704</t>
  </si>
  <si>
    <t>鄢清娇</t>
  </si>
  <si>
    <t>5303-0301107228</t>
  </si>
  <si>
    <t>耿俪萍</t>
  </si>
  <si>
    <t>0921194990</t>
  </si>
  <si>
    <t>1000081946</t>
  </si>
  <si>
    <t>尹志敏</t>
  </si>
  <si>
    <t>0921199771</t>
  </si>
  <si>
    <t>1000019915</t>
  </si>
  <si>
    <t>王勇</t>
  </si>
  <si>
    <t>0921200891</t>
  </si>
  <si>
    <t>1000019877</t>
  </si>
  <si>
    <t>王永丽</t>
  </si>
  <si>
    <t>0921210177</t>
  </si>
  <si>
    <t>1000094392</t>
  </si>
  <si>
    <t>余雅静</t>
  </si>
  <si>
    <t>1000096852</t>
  </si>
  <si>
    <t>赵玉珍</t>
  </si>
  <si>
    <t>1000019943</t>
  </si>
  <si>
    <t>刘丽兰</t>
  </si>
  <si>
    <t>0921224282</t>
  </si>
  <si>
    <t>1000096500</t>
  </si>
  <si>
    <t>王小淑</t>
  </si>
  <si>
    <t>0921249239</t>
  </si>
  <si>
    <t>1000028176</t>
  </si>
  <si>
    <t>宋锦江</t>
  </si>
  <si>
    <t>0921255366</t>
  </si>
  <si>
    <t>0111058857</t>
  </si>
  <si>
    <t>郑晓蒲</t>
  </si>
  <si>
    <t>0921277573</t>
  </si>
  <si>
    <t>1000096547</t>
  </si>
  <si>
    <t>0921277649</t>
  </si>
  <si>
    <t>1000095805</t>
  </si>
  <si>
    <t>黄晶</t>
  </si>
  <si>
    <t>1000064357</t>
  </si>
  <si>
    <t>罗青</t>
  </si>
  <si>
    <t>0921316231</t>
  </si>
  <si>
    <t>1000076033</t>
  </si>
  <si>
    <t>吴家友</t>
  </si>
  <si>
    <t>0921348146</t>
  </si>
  <si>
    <t>1000043249</t>
  </si>
  <si>
    <t>杨伟</t>
  </si>
  <si>
    <t>0921390935</t>
  </si>
  <si>
    <t>1000072546</t>
  </si>
  <si>
    <t>孙愉</t>
  </si>
  <si>
    <t>0921391739</t>
  </si>
  <si>
    <t>1000072541</t>
  </si>
  <si>
    <t>常海成</t>
  </si>
  <si>
    <t>0921393287</t>
  </si>
  <si>
    <t>1000054819</t>
  </si>
  <si>
    <t>段孝祥</t>
  </si>
  <si>
    <t>1000095269</t>
  </si>
  <si>
    <t>罗平</t>
  </si>
  <si>
    <t>0921496550</t>
  </si>
  <si>
    <t>1000081948</t>
  </si>
  <si>
    <t>甘维艳</t>
  </si>
  <si>
    <t>0921503804</t>
  </si>
  <si>
    <t>1000097197</t>
  </si>
  <si>
    <t>钱玉明</t>
  </si>
  <si>
    <t>0921527538</t>
  </si>
  <si>
    <t>1000097473</t>
  </si>
  <si>
    <t>罗琴</t>
  </si>
  <si>
    <t>1000075395</t>
  </si>
  <si>
    <t>王富</t>
  </si>
  <si>
    <t>0921540605</t>
  </si>
  <si>
    <t>1000020521</t>
  </si>
  <si>
    <t>陈星宇</t>
  </si>
  <si>
    <t>0921543332</t>
  </si>
  <si>
    <t>1000097931</t>
  </si>
  <si>
    <t>李璟</t>
  </si>
  <si>
    <t>1000021167</t>
  </si>
  <si>
    <t>杜永斌</t>
  </si>
  <si>
    <t>1000097811</t>
  </si>
  <si>
    <t>张露含</t>
  </si>
  <si>
    <t>0921593445</t>
  </si>
  <si>
    <t>1000096338</t>
  </si>
  <si>
    <t>余浪勤</t>
  </si>
  <si>
    <t>0921604425</t>
  </si>
  <si>
    <t>1000097274</t>
  </si>
  <si>
    <t>郭跃辉</t>
  </si>
  <si>
    <t>0921606215</t>
  </si>
  <si>
    <t>1000096842</t>
  </si>
  <si>
    <t>李永菊</t>
  </si>
  <si>
    <t>0921622955</t>
  </si>
  <si>
    <t>1000092685</t>
  </si>
  <si>
    <t>苏华</t>
  </si>
  <si>
    <t>0921623593</t>
  </si>
  <si>
    <t>1000074075</t>
  </si>
  <si>
    <t>李加孝</t>
  </si>
  <si>
    <t>0921637726</t>
  </si>
  <si>
    <t>1000082792</t>
  </si>
  <si>
    <t>颜清惠</t>
  </si>
  <si>
    <t>0921639158</t>
  </si>
  <si>
    <t>0921646555</t>
  </si>
  <si>
    <t>1000095459</t>
  </si>
  <si>
    <t>郑明帝</t>
  </si>
  <si>
    <t>0921652261</t>
  </si>
  <si>
    <t>5010295984</t>
  </si>
  <si>
    <t>李剑</t>
  </si>
  <si>
    <t>0921654763</t>
  </si>
  <si>
    <t>0112138735</t>
  </si>
  <si>
    <t>秦燕</t>
  </si>
  <si>
    <t>自助机广发011</t>
  </si>
  <si>
    <t>0921696289</t>
  </si>
  <si>
    <t>1000086354</t>
  </si>
  <si>
    <t>石美玲</t>
  </si>
  <si>
    <t>0921744902</t>
  </si>
  <si>
    <t>1000097953</t>
  </si>
  <si>
    <t>李云</t>
  </si>
  <si>
    <t>0921747860</t>
  </si>
  <si>
    <t>0921758398</t>
  </si>
  <si>
    <t>1000057152</t>
  </si>
  <si>
    <t>叶琼梅</t>
  </si>
  <si>
    <t>0921763576</t>
  </si>
  <si>
    <t>1000085367</t>
  </si>
  <si>
    <t>韦祖娟</t>
  </si>
  <si>
    <t>0921786445</t>
  </si>
  <si>
    <t>1000097063</t>
  </si>
  <si>
    <t>谢永芬</t>
  </si>
  <si>
    <t>1000047057</t>
  </si>
  <si>
    <t>尹尤海</t>
  </si>
  <si>
    <t>0921799453</t>
  </si>
  <si>
    <t>5304-5040365938</t>
  </si>
  <si>
    <t>张朝良</t>
  </si>
  <si>
    <t>0921808473</t>
  </si>
  <si>
    <t>1000072519</t>
  </si>
  <si>
    <t>吕秀云</t>
  </si>
  <si>
    <t>0921815518</t>
  </si>
  <si>
    <t>1000096073</t>
  </si>
  <si>
    <t>陈柱莲</t>
  </si>
  <si>
    <t>0921825340</t>
  </si>
  <si>
    <t>0921826148</t>
  </si>
  <si>
    <t>1000088655</t>
  </si>
  <si>
    <t>王虹璎</t>
  </si>
  <si>
    <t>0921829426</t>
  </si>
  <si>
    <t>1000098041</t>
  </si>
  <si>
    <t>伏禹林</t>
  </si>
  <si>
    <t>0921835086</t>
  </si>
  <si>
    <t>5307-0702005197</t>
  </si>
  <si>
    <t>张绍春</t>
  </si>
  <si>
    <t>0921835132</t>
  </si>
  <si>
    <t>1000087255</t>
  </si>
  <si>
    <t>黄艺虹</t>
  </si>
  <si>
    <t>0921844214</t>
  </si>
  <si>
    <t>1000097896</t>
  </si>
  <si>
    <t>杨艳妹</t>
  </si>
  <si>
    <t>0921864339</t>
  </si>
  <si>
    <t>1000097945</t>
  </si>
  <si>
    <t>李蓉</t>
  </si>
  <si>
    <t>0921876108</t>
  </si>
  <si>
    <t>5300-0000162619</t>
  </si>
  <si>
    <t>兰会军</t>
  </si>
  <si>
    <t>0921898336</t>
  </si>
  <si>
    <t>1000098171</t>
  </si>
  <si>
    <t>杨晓梅</t>
  </si>
  <si>
    <t>0921917085</t>
  </si>
  <si>
    <t>1000082521</t>
  </si>
  <si>
    <t>杨正</t>
  </si>
  <si>
    <t>0921934962</t>
  </si>
  <si>
    <t>5300-0000193462</t>
  </si>
  <si>
    <t>李兆雄</t>
  </si>
  <si>
    <t>0921939489</t>
  </si>
  <si>
    <t>1000066122</t>
  </si>
  <si>
    <t>宋玉淑</t>
  </si>
  <si>
    <t>0921950856</t>
  </si>
  <si>
    <t>0921954752</t>
  </si>
  <si>
    <t>0921989989</t>
  </si>
  <si>
    <t>1000098554</t>
  </si>
  <si>
    <t>刘芳</t>
  </si>
  <si>
    <t>0922000985</t>
  </si>
  <si>
    <t>1000048589</t>
  </si>
  <si>
    <t>王延成</t>
  </si>
  <si>
    <t>0922019952</t>
  </si>
  <si>
    <t>0922026865</t>
  </si>
  <si>
    <t>0922052888</t>
  </si>
  <si>
    <t>1000098548</t>
  </si>
  <si>
    <t>杨盛秀</t>
  </si>
  <si>
    <t>0922070088</t>
  </si>
  <si>
    <t>1000098653</t>
  </si>
  <si>
    <t>陈蓉</t>
  </si>
  <si>
    <t>0922091949</t>
  </si>
  <si>
    <t>1000028946</t>
  </si>
  <si>
    <t>高尚芬</t>
  </si>
  <si>
    <t>0922097204</t>
  </si>
  <si>
    <t>0922103416</t>
  </si>
  <si>
    <t>1000075892</t>
  </si>
  <si>
    <t>农仕如</t>
  </si>
  <si>
    <t>0922106194</t>
  </si>
  <si>
    <t>1000052298</t>
  </si>
  <si>
    <t>陈本海</t>
  </si>
  <si>
    <t>0922106447</t>
  </si>
  <si>
    <t>1000090942</t>
  </si>
  <si>
    <t>范兵</t>
  </si>
  <si>
    <t>0922108037</t>
  </si>
  <si>
    <t>1000064864</t>
  </si>
  <si>
    <t>袁满</t>
  </si>
  <si>
    <t>0922111812</t>
  </si>
  <si>
    <t>1000097411</t>
  </si>
  <si>
    <t>杨石付</t>
  </si>
  <si>
    <t>0922113127</t>
  </si>
  <si>
    <t>1000045315</t>
  </si>
  <si>
    <t>赖燕</t>
  </si>
  <si>
    <t>0922122804</t>
  </si>
  <si>
    <t>0922130844</t>
  </si>
  <si>
    <t>1000090963</t>
  </si>
  <si>
    <t>梁正仙</t>
  </si>
  <si>
    <t>0922135465</t>
  </si>
  <si>
    <t>1000065770</t>
  </si>
  <si>
    <t>王润明</t>
  </si>
  <si>
    <t>0922138502</t>
  </si>
  <si>
    <t>1000083393</t>
  </si>
  <si>
    <t>程坤发</t>
  </si>
  <si>
    <t>0922140292</t>
  </si>
  <si>
    <t>1000099134</t>
  </si>
  <si>
    <t>汪新冬</t>
  </si>
  <si>
    <t>0922142814</t>
  </si>
  <si>
    <t>1000078302</t>
  </si>
  <si>
    <t>王文军</t>
  </si>
  <si>
    <t>0922143589</t>
  </si>
  <si>
    <t>1000090838</t>
  </si>
  <si>
    <t>张倩</t>
  </si>
  <si>
    <t>0922147231</t>
  </si>
  <si>
    <t>1000077225</t>
  </si>
  <si>
    <t>刘俐江</t>
  </si>
  <si>
    <t>0922160215</t>
  </si>
  <si>
    <t>1000076338</t>
  </si>
  <si>
    <t>朱凤仙</t>
  </si>
  <si>
    <t>0922171930</t>
  </si>
  <si>
    <t>0922186435</t>
  </si>
  <si>
    <t>0113408498</t>
  </si>
  <si>
    <t>李庆国</t>
  </si>
  <si>
    <t>0922186879</t>
  </si>
  <si>
    <t>1000093503</t>
  </si>
  <si>
    <t>王立成</t>
  </si>
  <si>
    <t>0922191221</t>
  </si>
  <si>
    <t>5300-0000793495</t>
  </si>
  <si>
    <t>杨小云</t>
  </si>
  <si>
    <t>0922194019</t>
  </si>
  <si>
    <t>1000098886</t>
  </si>
  <si>
    <t>陈萍</t>
  </si>
  <si>
    <t>0922195306</t>
  </si>
  <si>
    <t>1000086788</t>
  </si>
  <si>
    <t>陈祖辉</t>
  </si>
  <si>
    <t>0922204127</t>
  </si>
  <si>
    <t>1000057094</t>
  </si>
  <si>
    <t>刘小芹</t>
  </si>
  <si>
    <t>0922210033</t>
  </si>
  <si>
    <t>1000099284</t>
  </si>
  <si>
    <t>马晓燕</t>
  </si>
  <si>
    <t>0922210362</t>
  </si>
  <si>
    <t>0155016712</t>
  </si>
  <si>
    <t>龙志梅</t>
  </si>
  <si>
    <t>0922210760</t>
  </si>
  <si>
    <t>1000096138</t>
  </si>
  <si>
    <t>方明友</t>
  </si>
  <si>
    <t>0922211657</t>
  </si>
  <si>
    <t>1000019406</t>
  </si>
  <si>
    <t>贾立群</t>
  </si>
  <si>
    <t>0922219988</t>
  </si>
  <si>
    <t>1000087422</t>
  </si>
  <si>
    <t>张颖玲</t>
  </si>
  <si>
    <t>0922224695</t>
  </si>
  <si>
    <t>1000099110</t>
  </si>
  <si>
    <t>赖仕琼</t>
  </si>
  <si>
    <t>0922237543</t>
  </si>
  <si>
    <t>0922261648</t>
  </si>
  <si>
    <t>1000082108</t>
  </si>
  <si>
    <t>丁朴秀</t>
  </si>
  <si>
    <t>0922278852</t>
  </si>
  <si>
    <t>1000054366</t>
  </si>
  <si>
    <t>刘本宏</t>
  </si>
  <si>
    <t>0922284098</t>
  </si>
  <si>
    <t>0111297287</t>
  </si>
  <si>
    <t>李小波</t>
  </si>
  <si>
    <t>0922292157</t>
  </si>
  <si>
    <t>1000070130</t>
  </si>
  <si>
    <t>张露丹</t>
  </si>
  <si>
    <t>0922294680</t>
  </si>
  <si>
    <t>1000100084</t>
  </si>
  <si>
    <t>卿粤</t>
  </si>
  <si>
    <t>0922303731</t>
  </si>
  <si>
    <t>0922322738</t>
  </si>
  <si>
    <t>1000027273</t>
  </si>
  <si>
    <t>张明琴</t>
  </si>
  <si>
    <t>0922364093</t>
  </si>
  <si>
    <t>1000100448</t>
  </si>
  <si>
    <t>张蕴</t>
  </si>
  <si>
    <t>0922370603</t>
  </si>
  <si>
    <t>0922378420</t>
  </si>
  <si>
    <t>1000099971</t>
  </si>
  <si>
    <t>高美玲</t>
  </si>
  <si>
    <t>0922392703</t>
  </si>
  <si>
    <t>1000080691</t>
  </si>
  <si>
    <t>蒋桂燕</t>
  </si>
  <si>
    <t>0922428562</t>
  </si>
  <si>
    <t>1000098613</t>
  </si>
  <si>
    <t>易海波</t>
  </si>
  <si>
    <t>0922434833</t>
  </si>
  <si>
    <t>1000100133</t>
  </si>
  <si>
    <t>刘秉卓</t>
  </si>
  <si>
    <t>0922510316</t>
  </si>
  <si>
    <t>0922511784</t>
  </si>
  <si>
    <t>1000090846</t>
  </si>
  <si>
    <t>施存美</t>
  </si>
  <si>
    <t>0922514593</t>
  </si>
  <si>
    <t>0922558985</t>
  </si>
  <si>
    <t>1000064879</t>
  </si>
  <si>
    <t>高芳芳</t>
  </si>
  <si>
    <t>0922582404</t>
  </si>
  <si>
    <t>1000066775</t>
  </si>
  <si>
    <t>王颖</t>
  </si>
  <si>
    <t>0922591916</t>
  </si>
  <si>
    <t>1000030635</t>
  </si>
  <si>
    <t>鲍安不勒</t>
  </si>
  <si>
    <t>1000036924</t>
  </si>
  <si>
    <t>龙明富</t>
  </si>
  <si>
    <t>0922596603</t>
  </si>
  <si>
    <t>0922596743</t>
  </si>
  <si>
    <t>0922596960</t>
  </si>
  <si>
    <t>1000069576</t>
  </si>
  <si>
    <t>刘鸿昌</t>
  </si>
  <si>
    <t>0922639962</t>
  </si>
  <si>
    <t>1000092375</t>
  </si>
  <si>
    <t>高松葵</t>
  </si>
  <si>
    <t>0922662932</t>
  </si>
  <si>
    <t>1000076235</t>
  </si>
  <si>
    <t>葛洪安</t>
  </si>
  <si>
    <t>0922683465</t>
  </si>
  <si>
    <t>1000101208</t>
  </si>
  <si>
    <t>凡蕊</t>
  </si>
  <si>
    <t>0922689108</t>
  </si>
  <si>
    <t>0922700908</t>
  </si>
  <si>
    <t>1000086500</t>
  </si>
  <si>
    <t>祁东</t>
  </si>
  <si>
    <t>0922702616</t>
  </si>
  <si>
    <t>0922706035</t>
  </si>
  <si>
    <t>1000040217</t>
  </si>
  <si>
    <t>李翱</t>
  </si>
  <si>
    <t>0922706137</t>
  </si>
  <si>
    <t>1000075435</t>
  </si>
  <si>
    <t>邹关柱</t>
  </si>
  <si>
    <t>0922718596</t>
  </si>
  <si>
    <t>1000083133</t>
  </si>
  <si>
    <t>杨文明</t>
  </si>
  <si>
    <t>1000030192</t>
  </si>
  <si>
    <t>王绎邯</t>
  </si>
  <si>
    <t>自助机广发039</t>
  </si>
  <si>
    <t>0922781545</t>
  </si>
  <si>
    <t>1000101456</t>
  </si>
  <si>
    <t>洪绍雄</t>
  </si>
  <si>
    <t>0922961664</t>
  </si>
  <si>
    <t>0923004415</t>
  </si>
  <si>
    <t>1000039340</t>
  </si>
  <si>
    <t>郑小军</t>
  </si>
  <si>
    <t>0923062441</t>
  </si>
  <si>
    <t>1000094418</t>
  </si>
  <si>
    <t>纪少龙</t>
  </si>
  <si>
    <t>0923085922</t>
  </si>
  <si>
    <t>3124004041</t>
  </si>
  <si>
    <t>张丽月</t>
  </si>
  <si>
    <t>0923096140</t>
  </si>
  <si>
    <t>1000101155</t>
  </si>
  <si>
    <t>钱春秀</t>
  </si>
  <si>
    <t>0923139903</t>
  </si>
  <si>
    <t>1000007191</t>
  </si>
  <si>
    <t>范晓倩</t>
  </si>
  <si>
    <t>0923163730</t>
  </si>
  <si>
    <t>1000036718</t>
  </si>
  <si>
    <t>吴绍书</t>
  </si>
  <si>
    <t>0923163917</t>
  </si>
  <si>
    <t>1000055815</t>
  </si>
  <si>
    <t>张玉慢</t>
  </si>
  <si>
    <t>0923170007</t>
  </si>
  <si>
    <t>1000098576</t>
  </si>
  <si>
    <t>王麒棋</t>
  </si>
  <si>
    <t>0923182241</t>
  </si>
  <si>
    <t>0923211230</t>
  </si>
  <si>
    <t>1000094618</t>
  </si>
  <si>
    <t>刘玲丽</t>
  </si>
  <si>
    <t>0923223055</t>
  </si>
  <si>
    <t>0101110122</t>
  </si>
  <si>
    <t>宋晋昆</t>
  </si>
  <si>
    <t>0923244603</t>
  </si>
  <si>
    <t>1000054994</t>
  </si>
  <si>
    <t>魏丹</t>
  </si>
  <si>
    <t>1000101553</t>
  </si>
  <si>
    <t>黄国喜</t>
  </si>
  <si>
    <t>0923313891</t>
  </si>
  <si>
    <t>1000101660</t>
  </si>
  <si>
    <t>杨先芬</t>
  </si>
  <si>
    <t>自助机广发005</t>
  </si>
  <si>
    <t>0923344779</t>
  </si>
  <si>
    <t>1000103283</t>
  </si>
  <si>
    <t>高良敏</t>
  </si>
  <si>
    <t>1000104192</t>
  </si>
  <si>
    <t>江梅</t>
  </si>
  <si>
    <t>0923366155</t>
  </si>
  <si>
    <t>1000050078</t>
  </si>
  <si>
    <t>鲁俊凤</t>
  </si>
  <si>
    <t>1000103257</t>
  </si>
  <si>
    <t>胡德瑶</t>
  </si>
  <si>
    <t>0923378150</t>
  </si>
  <si>
    <t>1000101604</t>
  </si>
  <si>
    <t>蒋应浩</t>
  </si>
  <si>
    <t>0923391723</t>
  </si>
  <si>
    <t>1000103736</t>
  </si>
  <si>
    <t>陈金燕</t>
  </si>
  <si>
    <t>0923400827</t>
  </si>
  <si>
    <t>1000082821</t>
  </si>
  <si>
    <t>刘勇</t>
  </si>
  <si>
    <t>0923403400</t>
  </si>
  <si>
    <t>1000104405</t>
  </si>
  <si>
    <t>钟银仕</t>
  </si>
  <si>
    <t>0923421416</t>
  </si>
  <si>
    <t>1000102979</t>
  </si>
  <si>
    <t>王清海</t>
  </si>
  <si>
    <t>0923422386</t>
  </si>
  <si>
    <t>1000102256</t>
  </si>
  <si>
    <t>李峰华</t>
  </si>
  <si>
    <t>0923424632</t>
  </si>
  <si>
    <t>0923434969</t>
  </si>
  <si>
    <t>1000102857</t>
  </si>
  <si>
    <t>李德华</t>
  </si>
  <si>
    <t>0923471218</t>
  </si>
  <si>
    <t>1000086921</t>
  </si>
  <si>
    <t>王佳豪</t>
  </si>
  <si>
    <t>0923480377</t>
  </si>
  <si>
    <t>1000104173</t>
  </si>
  <si>
    <t>祁慧</t>
  </si>
  <si>
    <t>0923484014</t>
  </si>
  <si>
    <t>1000098777</t>
  </si>
  <si>
    <t>陈叶娇</t>
  </si>
  <si>
    <t>0923485355</t>
  </si>
  <si>
    <t>1000103984</t>
  </si>
  <si>
    <t>马成玲</t>
  </si>
  <si>
    <t>0923499274</t>
  </si>
  <si>
    <t>1000090936</t>
  </si>
  <si>
    <t>张瑞馨</t>
  </si>
  <si>
    <t>0923520584</t>
  </si>
  <si>
    <t>0103338694</t>
  </si>
  <si>
    <t>徐榕</t>
  </si>
  <si>
    <t>0923542665</t>
  </si>
  <si>
    <t>1000022302</t>
  </si>
  <si>
    <t>杨明玉</t>
  </si>
  <si>
    <t>0923587217</t>
  </si>
  <si>
    <t>1000091869</t>
  </si>
  <si>
    <t>崔光超</t>
  </si>
  <si>
    <t>0923610808</t>
  </si>
  <si>
    <t>1000100719</t>
  </si>
  <si>
    <t>李治喜</t>
  </si>
  <si>
    <t>0923640799</t>
  </si>
  <si>
    <t>1000101359</t>
  </si>
  <si>
    <t>王芳</t>
  </si>
  <si>
    <t>1000019396</t>
  </si>
  <si>
    <t>汤玉粉</t>
  </si>
  <si>
    <t>0923657297</t>
  </si>
  <si>
    <t>1000004398</t>
  </si>
  <si>
    <t>孙月琼</t>
  </si>
  <si>
    <t>0923704380</t>
  </si>
  <si>
    <t>1000031037</t>
  </si>
  <si>
    <t>王彩菊</t>
  </si>
  <si>
    <t>0923727342</t>
  </si>
  <si>
    <t>1000040277</t>
  </si>
  <si>
    <t>吴长勇</t>
  </si>
  <si>
    <t>0923771860</t>
  </si>
  <si>
    <t>1000103089</t>
  </si>
  <si>
    <t>袁斌</t>
  </si>
  <si>
    <t>0923773345</t>
  </si>
  <si>
    <t>1000102822</t>
  </si>
  <si>
    <t>淡宇虹</t>
  </si>
  <si>
    <t>0923815110</t>
  </si>
  <si>
    <t>1000105462</t>
  </si>
  <si>
    <t>张金梅</t>
  </si>
  <si>
    <t>0923827607</t>
  </si>
  <si>
    <t>1000054246</t>
  </si>
  <si>
    <t>杨绍艳</t>
  </si>
  <si>
    <t>0923840088</t>
  </si>
  <si>
    <t>1000102346</t>
  </si>
  <si>
    <t>袁清</t>
  </si>
  <si>
    <t>0923849949</t>
  </si>
  <si>
    <t>1000103099</t>
  </si>
  <si>
    <t>王定银</t>
  </si>
  <si>
    <t>0923866982</t>
  </si>
  <si>
    <t>1000104341</t>
  </si>
  <si>
    <t>彭永红</t>
  </si>
  <si>
    <t>0923875069</t>
  </si>
  <si>
    <t>1000101326</t>
  </si>
  <si>
    <t>杨锦</t>
  </si>
  <si>
    <t>0923898978</t>
  </si>
  <si>
    <t>1000016797</t>
  </si>
  <si>
    <t>刘加进</t>
  </si>
  <si>
    <t>0923901837</t>
  </si>
  <si>
    <t>1000102325</t>
  </si>
  <si>
    <t>严启荣</t>
  </si>
  <si>
    <t>0923902197</t>
  </si>
  <si>
    <t>1000101795</t>
  </si>
  <si>
    <t>王科飞</t>
  </si>
  <si>
    <t>1000016782</t>
  </si>
  <si>
    <t>0923921439</t>
  </si>
  <si>
    <t>1000008808</t>
  </si>
  <si>
    <t>向松育</t>
  </si>
  <si>
    <t>0923929762</t>
  </si>
  <si>
    <t>1000012570</t>
  </si>
  <si>
    <t>鲁仁兴</t>
  </si>
  <si>
    <t>0923950797</t>
  </si>
  <si>
    <t>1000065018</t>
  </si>
  <si>
    <t>杨和强</t>
  </si>
  <si>
    <t>1000076583</t>
  </si>
  <si>
    <t>何桂钱</t>
  </si>
  <si>
    <t>0923980974</t>
  </si>
  <si>
    <t>1000105429</t>
  </si>
  <si>
    <t>李光聪</t>
  </si>
  <si>
    <t>1000086807</t>
  </si>
  <si>
    <t>杨艳琳</t>
  </si>
  <si>
    <t>0924065979</t>
  </si>
  <si>
    <t>1000102445</t>
  </si>
  <si>
    <t>叶善明</t>
  </si>
  <si>
    <t>0924084752</t>
  </si>
  <si>
    <t>1000102918</t>
  </si>
  <si>
    <t>张强</t>
  </si>
  <si>
    <t>0924084835</t>
  </si>
  <si>
    <t>1000090187</t>
  </si>
  <si>
    <t>李奎</t>
  </si>
  <si>
    <t>0924092347</t>
  </si>
  <si>
    <t>1000101673</t>
  </si>
  <si>
    <t>邹春丽</t>
  </si>
  <si>
    <t>0924094344</t>
  </si>
  <si>
    <t>0924094559</t>
  </si>
  <si>
    <t>1000092306</t>
  </si>
  <si>
    <t>杨雨娇</t>
  </si>
  <si>
    <t>0924096019</t>
  </si>
  <si>
    <t>1000103375</t>
  </si>
  <si>
    <t>李六红</t>
  </si>
  <si>
    <t>0924098710</t>
  </si>
  <si>
    <t>0924106618</t>
  </si>
  <si>
    <t>1000085977</t>
  </si>
  <si>
    <t>张荣贵</t>
  </si>
  <si>
    <t>0924109362</t>
  </si>
  <si>
    <t>1000102526</t>
  </si>
  <si>
    <t>郑高亮</t>
  </si>
  <si>
    <t>0924182944</t>
  </si>
  <si>
    <t>1000099907</t>
  </si>
  <si>
    <t>陈维梅</t>
  </si>
  <si>
    <t>1000104697</t>
  </si>
  <si>
    <t>张德国</t>
  </si>
  <si>
    <t>0924215578</t>
  </si>
  <si>
    <t>1000099224</t>
  </si>
  <si>
    <t>张桂芬</t>
  </si>
  <si>
    <t>1000105910</t>
  </si>
  <si>
    <t>仵会芳</t>
  </si>
  <si>
    <t>1000097459</t>
  </si>
  <si>
    <t>胡德文</t>
  </si>
  <si>
    <t>0924274746</t>
  </si>
  <si>
    <t>5010534482</t>
  </si>
  <si>
    <t>李奇</t>
  </si>
  <si>
    <t>0924279242</t>
  </si>
  <si>
    <t>1000101499</t>
  </si>
  <si>
    <t>邱燕</t>
  </si>
  <si>
    <t>1000095300</t>
  </si>
  <si>
    <t>陇德翠</t>
  </si>
  <si>
    <t>1000094973</t>
  </si>
  <si>
    <t>韩正清</t>
  </si>
  <si>
    <t>自助机广发037</t>
  </si>
  <si>
    <t>自助机广发036</t>
  </si>
  <si>
    <t>0924301141</t>
  </si>
  <si>
    <t>1000102245</t>
  </si>
  <si>
    <t>凌国明</t>
  </si>
  <si>
    <t>0924386647</t>
  </si>
  <si>
    <t>1000106007</t>
  </si>
  <si>
    <t>张溢珊</t>
  </si>
  <si>
    <t>1000029513</t>
  </si>
  <si>
    <t>赖启涵</t>
  </si>
  <si>
    <t>自助机广发018</t>
  </si>
  <si>
    <t>0924426214</t>
  </si>
  <si>
    <t>1000101821</t>
  </si>
  <si>
    <t>赵丽萍</t>
  </si>
  <si>
    <t>0924596823</t>
  </si>
  <si>
    <t>1000106434</t>
  </si>
  <si>
    <t>李静</t>
  </si>
  <si>
    <t>0924633531</t>
  </si>
  <si>
    <t>1000105132</t>
  </si>
  <si>
    <t>苏志明</t>
  </si>
  <si>
    <t>1000056620</t>
  </si>
  <si>
    <t>赵振翔</t>
  </si>
  <si>
    <t>0924678701</t>
  </si>
  <si>
    <t>1000107291</t>
  </si>
  <si>
    <t>马玉江</t>
  </si>
  <si>
    <t>0924693496</t>
  </si>
  <si>
    <t>1000017912</t>
  </si>
  <si>
    <t>左妍舲</t>
  </si>
  <si>
    <t>0924694250</t>
  </si>
  <si>
    <t>1000066089</t>
  </si>
  <si>
    <t>姜希钊</t>
  </si>
  <si>
    <t>0924706632</t>
  </si>
  <si>
    <t>5323-2328013110</t>
  </si>
  <si>
    <t>盛美芬</t>
  </si>
  <si>
    <t>0924707386</t>
  </si>
  <si>
    <t>0924707327</t>
  </si>
  <si>
    <t>0924715349</t>
  </si>
  <si>
    <t>1000095138</t>
  </si>
  <si>
    <t>喻文玲</t>
  </si>
  <si>
    <t>0924726261</t>
  </si>
  <si>
    <t>1000106884</t>
  </si>
  <si>
    <t>贺德兴</t>
  </si>
  <si>
    <t>0924744204</t>
  </si>
  <si>
    <t>1000083199</t>
  </si>
  <si>
    <t>王双全</t>
  </si>
  <si>
    <t>0924759813</t>
  </si>
  <si>
    <t>1000076807</t>
  </si>
  <si>
    <t>周尊鹏</t>
  </si>
  <si>
    <t>0924762121</t>
  </si>
  <si>
    <t>1000085726</t>
  </si>
  <si>
    <t>颜安</t>
  </si>
  <si>
    <t>0924774349</t>
  </si>
  <si>
    <t>0924791108</t>
  </si>
  <si>
    <t>5300-0000022963</t>
  </si>
  <si>
    <t>岳瑾</t>
  </si>
  <si>
    <t>5300-0000194529</t>
  </si>
  <si>
    <t>易光辉</t>
  </si>
  <si>
    <t>0924793616</t>
  </si>
  <si>
    <t>1000106577</t>
  </si>
  <si>
    <t>林素梅</t>
  </si>
  <si>
    <t>0924851793</t>
  </si>
  <si>
    <t>0102636204</t>
  </si>
  <si>
    <t>于倩</t>
  </si>
  <si>
    <t>1000099494</t>
  </si>
  <si>
    <t>邵观珍</t>
  </si>
  <si>
    <t>0924880174</t>
  </si>
  <si>
    <t>0924882345</t>
  </si>
  <si>
    <t>1000099598</t>
  </si>
  <si>
    <t>周艳婷</t>
  </si>
  <si>
    <t>0924914245</t>
  </si>
  <si>
    <t>1000100175</t>
  </si>
  <si>
    <t>施玉香</t>
  </si>
  <si>
    <t>1000099371</t>
  </si>
  <si>
    <t>曹波</t>
  </si>
  <si>
    <t>0924917985</t>
  </si>
  <si>
    <t>1000098793</t>
  </si>
  <si>
    <t>韦正商</t>
  </si>
  <si>
    <t>0924921050</t>
  </si>
  <si>
    <t>1000024177</t>
  </si>
  <si>
    <t>吴利芬</t>
  </si>
  <si>
    <t>0924921748</t>
  </si>
  <si>
    <t>1000091497</t>
  </si>
  <si>
    <t>排早利</t>
  </si>
  <si>
    <t>0924929344</t>
  </si>
  <si>
    <t>1000098790</t>
  </si>
  <si>
    <t>顾雄俊</t>
  </si>
  <si>
    <t>1000102832</t>
  </si>
  <si>
    <t>李呢灭</t>
  </si>
  <si>
    <t>0924951133</t>
  </si>
  <si>
    <t>1000091310</t>
  </si>
  <si>
    <t>张彦丽</t>
  </si>
  <si>
    <t>0925005176</t>
  </si>
  <si>
    <t>1000102814</t>
  </si>
  <si>
    <t>张杰</t>
  </si>
  <si>
    <t>0925027876</t>
  </si>
  <si>
    <t>1000106913</t>
  </si>
  <si>
    <t>李宏伟</t>
  </si>
  <si>
    <t>0925028852</t>
  </si>
  <si>
    <t>0112289005</t>
  </si>
  <si>
    <t>莫彩霞</t>
  </si>
  <si>
    <t>0925031862</t>
  </si>
  <si>
    <t>0925034524</t>
  </si>
  <si>
    <t>0111180579</t>
  </si>
  <si>
    <t>吴观弟</t>
  </si>
  <si>
    <t>0925045004</t>
  </si>
  <si>
    <t>1000102728</t>
  </si>
  <si>
    <t>张时艳</t>
  </si>
  <si>
    <t>0925088469</t>
  </si>
  <si>
    <t>1000078767</t>
  </si>
  <si>
    <t>王学元</t>
  </si>
  <si>
    <t>0925098302</t>
  </si>
  <si>
    <t>0112285736</t>
  </si>
  <si>
    <t>梁婷</t>
  </si>
  <si>
    <t>0925099559</t>
  </si>
  <si>
    <t>5300-0000291883</t>
  </si>
  <si>
    <t>汤小米</t>
  </si>
  <si>
    <t>0925163895</t>
  </si>
  <si>
    <t>0925202328</t>
  </si>
  <si>
    <t>1000109299</t>
  </si>
  <si>
    <t>杨云波</t>
  </si>
  <si>
    <t>1000109266</t>
  </si>
  <si>
    <t>张格红</t>
  </si>
  <si>
    <t>0925317657</t>
  </si>
  <si>
    <t>1000082906</t>
  </si>
  <si>
    <t>程清宇</t>
  </si>
  <si>
    <t>1000067213</t>
  </si>
  <si>
    <t>宁梅芬</t>
  </si>
  <si>
    <t>0925329920</t>
  </si>
  <si>
    <t>0925335663</t>
  </si>
  <si>
    <t>1000075377</t>
  </si>
  <si>
    <t>尹正东</t>
  </si>
  <si>
    <t>0925346943</t>
  </si>
  <si>
    <t>1000019794</t>
  </si>
  <si>
    <t>胡永丽</t>
  </si>
  <si>
    <t>0925347342</t>
  </si>
  <si>
    <t>1000108439</t>
  </si>
  <si>
    <t>郭鹏</t>
  </si>
  <si>
    <t>0925348977</t>
  </si>
  <si>
    <t>1000095446</t>
  </si>
  <si>
    <t>叶娟润</t>
  </si>
  <si>
    <t>0925349819</t>
  </si>
  <si>
    <t>1000074841</t>
  </si>
  <si>
    <t>王海</t>
  </si>
  <si>
    <t>1000074843</t>
  </si>
  <si>
    <t>迟宽万</t>
  </si>
  <si>
    <t>0925390085</t>
  </si>
  <si>
    <t>1000100125</t>
  </si>
  <si>
    <t>贺小芸</t>
  </si>
  <si>
    <t>1000107094</t>
  </si>
  <si>
    <t>单国清</t>
  </si>
  <si>
    <t>0925403162</t>
  </si>
  <si>
    <t>0925481622</t>
  </si>
  <si>
    <t>1000075711</t>
  </si>
  <si>
    <t>赵加香</t>
  </si>
  <si>
    <t>0925482630</t>
  </si>
  <si>
    <t>1000102375</t>
  </si>
  <si>
    <t>吕小花</t>
  </si>
  <si>
    <t>0925488663</t>
  </si>
  <si>
    <t>1000107110</t>
  </si>
  <si>
    <t>梅良美</t>
  </si>
  <si>
    <t>0925491577</t>
  </si>
  <si>
    <t>1000102018</t>
  </si>
  <si>
    <t>尹德勇</t>
  </si>
  <si>
    <t>0925500814</t>
  </si>
  <si>
    <t>1000107843</t>
  </si>
  <si>
    <t>陈春红</t>
  </si>
  <si>
    <t>0925551958</t>
  </si>
  <si>
    <t>1000075627</t>
  </si>
  <si>
    <t>梁雪</t>
  </si>
  <si>
    <t>0925561236</t>
  </si>
  <si>
    <t>1000087959</t>
  </si>
  <si>
    <t>熊新花</t>
  </si>
  <si>
    <t>0925607619</t>
  </si>
  <si>
    <t>1000106605</t>
  </si>
  <si>
    <t>周开春</t>
  </si>
  <si>
    <t>0925618232</t>
  </si>
  <si>
    <t>1000106296</t>
  </si>
  <si>
    <t>何小竹</t>
  </si>
  <si>
    <t>0925639453</t>
  </si>
  <si>
    <t>5330-3023036556</t>
  </si>
  <si>
    <t>尹兴邦</t>
  </si>
  <si>
    <t>0925648571</t>
  </si>
  <si>
    <t>1000102293</t>
  </si>
  <si>
    <t>曾先琴</t>
  </si>
  <si>
    <t>0925671693</t>
  </si>
  <si>
    <t>1000016640</t>
  </si>
  <si>
    <t>李兴丽</t>
  </si>
  <si>
    <t>0925672837</t>
  </si>
  <si>
    <t>1000016653</t>
  </si>
  <si>
    <t>薛猛</t>
  </si>
  <si>
    <t>0925674803</t>
  </si>
  <si>
    <t>1000098563</t>
  </si>
  <si>
    <t>左德丽</t>
  </si>
  <si>
    <t>0925675748</t>
  </si>
  <si>
    <t>1000053002</t>
  </si>
  <si>
    <t>陆秀兰</t>
  </si>
  <si>
    <t>1000097270</t>
  </si>
  <si>
    <t>肖忆</t>
  </si>
  <si>
    <t>0925734623</t>
  </si>
  <si>
    <t>1000104983</t>
  </si>
  <si>
    <t>蒲世瑞</t>
  </si>
  <si>
    <t>0925743752</t>
  </si>
  <si>
    <t>1000110272</t>
  </si>
  <si>
    <t>黄海林</t>
  </si>
  <si>
    <t>0925756764</t>
  </si>
  <si>
    <t>0102499580</t>
  </si>
  <si>
    <t>张尚芳</t>
  </si>
  <si>
    <t>0925759240</t>
  </si>
  <si>
    <t>1000108657</t>
  </si>
  <si>
    <t>杨增</t>
  </si>
  <si>
    <t>0925777904</t>
  </si>
  <si>
    <t>1000110386</t>
  </si>
  <si>
    <t>杨灿平</t>
  </si>
  <si>
    <t>0925789408</t>
  </si>
  <si>
    <t>0925798240</t>
  </si>
  <si>
    <t>1000102433</t>
  </si>
  <si>
    <t>许春华</t>
  </si>
  <si>
    <t>0925801780</t>
  </si>
  <si>
    <t>1000103317</t>
  </si>
  <si>
    <t>马秋云</t>
  </si>
  <si>
    <t>0925817171</t>
  </si>
  <si>
    <t>1000107059</t>
  </si>
  <si>
    <t>赵明耀</t>
  </si>
  <si>
    <t>0925823457</t>
  </si>
  <si>
    <t>1000104955</t>
  </si>
  <si>
    <t>杨竣杰</t>
  </si>
  <si>
    <t>0925830435</t>
  </si>
  <si>
    <t>1000094743</t>
  </si>
  <si>
    <t>张毕勇</t>
  </si>
  <si>
    <t>0925848807</t>
  </si>
  <si>
    <t>1000076471</t>
  </si>
  <si>
    <t>徐春权</t>
  </si>
  <si>
    <t>0925872124</t>
  </si>
  <si>
    <t>1000109245</t>
  </si>
  <si>
    <t>鲍炜林</t>
  </si>
  <si>
    <t>0925884262</t>
  </si>
  <si>
    <t>1000106225</t>
  </si>
  <si>
    <t>张芸珠</t>
  </si>
  <si>
    <t>0925897946</t>
  </si>
  <si>
    <t>1000094659</t>
  </si>
  <si>
    <t>蒋顺兰</t>
  </si>
  <si>
    <t>0925942329</t>
  </si>
  <si>
    <t>5015124982</t>
  </si>
  <si>
    <t>0925944321</t>
  </si>
  <si>
    <t>1000101676</t>
  </si>
  <si>
    <t>周馨爱</t>
  </si>
  <si>
    <t>0925968667</t>
  </si>
  <si>
    <t>1000087470</t>
  </si>
  <si>
    <t>舒兴友</t>
  </si>
  <si>
    <t>SR17061600003046</t>
  </si>
  <si>
    <t>OR17061600083251</t>
  </si>
  <si>
    <t>SR17061600003047</t>
  </si>
  <si>
    <t>OR17061600083263</t>
  </si>
  <si>
    <t>SR17061600003063</t>
  </si>
  <si>
    <t>OR17061600084212</t>
  </si>
  <si>
    <t>0920817213</t>
  </si>
  <si>
    <t>SR17061600003067</t>
  </si>
  <si>
    <t>OR17061600084336</t>
  </si>
  <si>
    <t>SR17061600003076</t>
  </si>
  <si>
    <t>OR17061600084551</t>
  </si>
  <si>
    <t>SR17061600003080</t>
  </si>
  <si>
    <t>OR17061600084678</t>
  </si>
  <si>
    <t>SR17061600003081</t>
  </si>
  <si>
    <t>OR17061600084680</t>
  </si>
  <si>
    <t>SR17061600003082</t>
  </si>
  <si>
    <t>OR17061600084684</t>
  </si>
  <si>
    <t>SR17061600003086</t>
  </si>
  <si>
    <t>OR17061600084822</t>
  </si>
  <si>
    <t>SR17061600003094</t>
  </si>
  <si>
    <t>OR17061600084936</t>
  </si>
  <si>
    <t>SR17061600003101</t>
  </si>
  <si>
    <t>OR17061600084998</t>
  </si>
  <si>
    <t>SR17061600003108</t>
  </si>
  <si>
    <t>OR17061600085091</t>
  </si>
  <si>
    <t>SR17061600003113</t>
  </si>
  <si>
    <t>OR17061600085126</t>
  </si>
  <si>
    <t>SR17061600003120</t>
  </si>
  <si>
    <t>OR17061600085190</t>
  </si>
  <si>
    <t>0921028903</t>
  </si>
  <si>
    <t>SR17061600003127</t>
  </si>
  <si>
    <t>OR17061600085252</t>
  </si>
  <si>
    <t>SR17061600003129</t>
  </si>
  <si>
    <t>OR17061600085258</t>
  </si>
  <si>
    <t>SR17061600003131</t>
  </si>
  <si>
    <t>OR17061600085262</t>
  </si>
  <si>
    <t>0921041767</t>
  </si>
  <si>
    <t>SR17061600003133</t>
  </si>
  <si>
    <t>OR17061600085287</t>
  </si>
  <si>
    <t>SR17061600003137</t>
  </si>
  <si>
    <t>OR17061600085319</t>
  </si>
  <si>
    <t>SR17061600003139</t>
  </si>
  <si>
    <t>OR17061600085329</t>
  </si>
  <si>
    <t>SR17061600003147</t>
  </si>
  <si>
    <t>OR17061600085375</t>
  </si>
  <si>
    <t>SR17061600003151</t>
  </si>
  <si>
    <t>OR17061600085415</t>
  </si>
  <si>
    <t>SR17061600003153</t>
  </si>
  <si>
    <t>OR17061600085422</t>
  </si>
  <si>
    <t>SR17061600003160</t>
  </si>
  <si>
    <t>OR17061600085479</t>
  </si>
  <si>
    <t>SR17061600003178</t>
  </si>
  <si>
    <t>OR17061600085599</t>
  </si>
  <si>
    <t>SR17061600003179</t>
  </si>
  <si>
    <t>OR17061600085603</t>
  </si>
  <si>
    <t>SR17061600003181</t>
  </si>
  <si>
    <t>OR17061600085609</t>
  </si>
  <si>
    <t>0921169190</t>
  </si>
  <si>
    <t>SR17061600003186</t>
  </si>
  <si>
    <t>OR17061600085651</t>
  </si>
  <si>
    <t>SR17061600003190</t>
  </si>
  <si>
    <t>OR17061600085668</t>
  </si>
  <si>
    <t>0921178297</t>
  </si>
  <si>
    <t>SR17061600003191</t>
  </si>
  <si>
    <t>OR17061600085672</t>
  </si>
  <si>
    <t>SR17061600003200</t>
  </si>
  <si>
    <t>OR17061600085706</t>
  </si>
  <si>
    <t>SR17061600003201</t>
  </si>
  <si>
    <t>OR17061600085712</t>
  </si>
  <si>
    <t>SR17061600003202</t>
  </si>
  <si>
    <t>OR17061600085715</t>
  </si>
  <si>
    <t>SR17061600003203</t>
  </si>
  <si>
    <t>OR17061600085731</t>
  </si>
  <si>
    <t>0921218905</t>
  </si>
  <si>
    <t>SR17061600003205</t>
  </si>
  <si>
    <t>OR17061600085741</t>
  </si>
  <si>
    <t>0921218930</t>
  </si>
  <si>
    <t>SR17061600003206</t>
  </si>
  <si>
    <t>OR17061600085743</t>
  </si>
  <si>
    <t>SR17061600003207</t>
  </si>
  <si>
    <t>OR17061600085749</t>
  </si>
  <si>
    <t>SR17061600003210</t>
  </si>
  <si>
    <t>OR17061600085784</t>
  </si>
  <si>
    <t>SR17061600003211</t>
  </si>
  <si>
    <t>OR17061600085790</t>
  </si>
  <si>
    <t>SR17061600003214</t>
  </si>
  <si>
    <t>OR17061600085823</t>
  </si>
  <si>
    <t>SR17061600003215</t>
  </si>
  <si>
    <t>OR17061600085824</t>
  </si>
  <si>
    <t>0921313993</t>
  </si>
  <si>
    <t>SR17061600003218</t>
  </si>
  <si>
    <t>OR17061600085867</t>
  </si>
  <si>
    <t>SR17061600003219</t>
  </si>
  <si>
    <t>OR17061600085870</t>
  </si>
  <si>
    <t>SR17061600003223</t>
  </si>
  <si>
    <t>OR17061600085920</t>
  </si>
  <si>
    <t>SR17061600003224</t>
  </si>
  <si>
    <t>OR17061600086000</t>
  </si>
  <si>
    <t>SR17061600003225</t>
  </si>
  <si>
    <t>OR17061600086002</t>
  </si>
  <si>
    <t>SR17061600003226</t>
  </si>
  <si>
    <t>OR17061600086006</t>
  </si>
  <si>
    <t>0921469287</t>
  </si>
  <si>
    <t>SR17061600003236</t>
  </si>
  <si>
    <t>OR17061600086179</t>
  </si>
  <si>
    <t>SR17061600003246</t>
  </si>
  <si>
    <t>OR17061600086248</t>
  </si>
  <si>
    <t>SR17061600003247</t>
  </si>
  <si>
    <t>OR17061600086260</t>
  </si>
  <si>
    <t>SR17061600003251</t>
  </si>
  <si>
    <t>OR17061600086311</t>
  </si>
  <si>
    <t>0921537426</t>
  </si>
  <si>
    <t>SR17061600003252</t>
  </si>
  <si>
    <t>OR17061600086332</t>
  </si>
  <si>
    <t>SR17061600003255</t>
  </si>
  <si>
    <t>OR17061600086340</t>
  </si>
  <si>
    <t>SR17061600003258</t>
  </si>
  <si>
    <t>OR17061600086346</t>
  </si>
  <si>
    <t>0921550812</t>
  </si>
  <si>
    <t>SR17061600003261</t>
  </si>
  <si>
    <t>OR17061600086371</t>
  </si>
  <si>
    <t>0921590336</t>
  </si>
  <si>
    <t>SR17061600003273</t>
  </si>
  <si>
    <t>OR17061600086468</t>
  </si>
  <si>
    <t>SR17061600003275</t>
  </si>
  <si>
    <t>OR17061600086481</t>
  </si>
  <si>
    <t>SR17061600003277</t>
  </si>
  <si>
    <t>OR17061600086505</t>
  </si>
  <si>
    <t>SR17061600003278</t>
  </si>
  <si>
    <t>OR17061600086508</t>
  </si>
  <si>
    <t>SR17061600003288</t>
  </si>
  <si>
    <t>OR17061600086564</t>
  </si>
  <si>
    <t>SR17061600003290</t>
  </si>
  <si>
    <t>OR17061600086567</t>
  </si>
  <si>
    <t>SR17061600003295</t>
  </si>
  <si>
    <t>OR17061600086604</t>
  </si>
  <si>
    <t>SR17061600003296</t>
  </si>
  <si>
    <t>OR17061600086607</t>
  </si>
  <si>
    <t>SR17061600003297</t>
  </si>
  <si>
    <t>OR17061600086629</t>
  </si>
  <si>
    <t>SR17061600003300</t>
  </si>
  <si>
    <t>OR17061600086645</t>
  </si>
  <si>
    <t>SR17061600003302</t>
  </si>
  <si>
    <t>OR17061600086651</t>
  </si>
  <si>
    <t>SR17061600003319</t>
  </si>
  <si>
    <t>OR17061600086771</t>
  </si>
  <si>
    <t>SR17061600003330</t>
  </si>
  <si>
    <t>OR17061600086858</t>
  </si>
  <si>
    <t>SR17061600003331</t>
  </si>
  <si>
    <t>OR17061600086865</t>
  </si>
  <si>
    <t>SR17061600003336</t>
  </si>
  <si>
    <t>OR17061600086890</t>
  </si>
  <si>
    <t>SR17061600003337</t>
  </si>
  <si>
    <t>OR17061600086901</t>
  </si>
  <si>
    <t>SR17061600003341</t>
  </si>
  <si>
    <t>OR17061600086936</t>
  </si>
  <si>
    <t>0921792652</t>
  </si>
  <si>
    <t>SR17061600003343</t>
  </si>
  <si>
    <t>OR17061600086946</t>
  </si>
  <si>
    <t>SR17061600003346</t>
  </si>
  <si>
    <t>OR17061600086957</t>
  </si>
  <si>
    <t>SR17061600003349</t>
  </si>
  <si>
    <t>OR17061600086986</t>
  </si>
  <si>
    <t>SR17061600003351</t>
  </si>
  <si>
    <t>OR17061600086993</t>
  </si>
  <si>
    <t>SR17061600003355</t>
  </si>
  <si>
    <t>OR17061600087011</t>
  </si>
  <si>
    <t>SR17061600003356</t>
  </si>
  <si>
    <t>OR17061600087012</t>
  </si>
  <si>
    <t>SR17061600003358</t>
  </si>
  <si>
    <t>OR17061600087021</t>
  </si>
  <si>
    <t>SR17061600003360</t>
  </si>
  <si>
    <t>OR17061600087031</t>
  </si>
  <si>
    <t>SR17061600003361</t>
  </si>
  <si>
    <t>OR17061600087032</t>
  </si>
  <si>
    <t>SR17061600003363</t>
  </si>
  <si>
    <t>OR17061600087046</t>
  </si>
  <si>
    <t>SR17061600003369</t>
  </si>
  <si>
    <t>OR17061600087075</t>
  </si>
  <si>
    <t>SR17061600003371</t>
  </si>
  <si>
    <t>OR17061600087087</t>
  </si>
  <si>
    <t>SR17061600003377</t>
  </si>
  <si>
    <t>OR17061600087124</t>
  </si>
  <si>
    <t>SR17061600003387</t>
  </si>
  <si>
    <t>OR17061600087155</t>
  </si>
  <si>
    <t>SR17061600003389</t>
  </si>
  <si>
    <t>OR17061600087160</t>
  </si>
  <si>
    <t>SR17061600003390</t>
  </si>
  <si>
    <t>OR17061600087162</t>
  </si>
  <si>
    <t>SR17061600003392</t>
  </si>
  <si>
    <t>OR17061600087165</t>
  </si>
  <si>
    <t>SR17061600003394</t>
  </si>
  <si>
    <t>OR17061600087167</t>
  </si>
  <si>
    <t>SR17061600003395</t>
  </si>
  <si>
    <t>OR17061600087183</t>
  </si>
  <si>
    <t>SR17061600003398</t>
  </si>
  <si>
    <t>OR17061600087196</t>
  </si>
  <si>
    <t>SR17061600003399</t>
  </si>
  <si>
    <t>OR17061600087215</t>
  </si>
  <si>
    <t>SR17061600003400</t>
  </si>
  <si>
    <t>OR17061600087219</t>
  </si>
  <si>
    <t>SR17061600003402</t>
  </si>
  <si>
    <t>OR17061600087262</t>
  </si>
  <si>
    <t>SR17061700003404</t>
  </si>
  <si>
    <t>OR17061700087288</t>
  </si>
  <si>
    <t>SR17061700003406</t>
  </si>
  <si>
    <t>OR17061700087327</t>
  </si>
  <si>
    <t>0922096474</t>
  </si>
  <si>
    <t>SR17061700003409</t>
  </si>
  <si>
    <t>OR17061700087383</t>
  </si>
  <si>
    <t>SR17061700003411</t>
  </si>
  <si>
    <t>OR17061700087406</t>
  </si>
  <si>
    <t>SR17061700003416</t>
  </si>
  <si>
    <t>OR17061700087602</t>
  </si>
  <si>
    <t>SR17061700003417</t>
  </si>
  <si>
    <t>OR17061700087690</t>
  </si>
  <si>
    <t>SR17061700003418</t>
  </si>
  <si>
    <t>OR17061700087696</t>
  </si>
  <si>
    <t>SR17061700003419</t>
  </si>
  <si>
    <t>OR17061700087731</t>
  </si>
  <si>
    <t>SR17061700003426</t>
  </si>
  <si>
    <t>OR17061700087809</t>
  </si>
  <si>
    <t>SR17061700003428</t>
  </si>
  <si>
    <t>OR17061700087834</t>
  </si>
  <si>
    <t>SR17061700003432</t>
  </si>
  <si>
    <t>OR17061700087954</t>
  </si>
  <si>
    <t>SR17061700003434</t>
  </si>
  <si>
    <t>OR17061700088017</t>
  </si>
  <si>
    <t>SR17061700003438</t>
  </si>
  <si>
    <t>OR17061700088053</t>
  </si>
  <si>
    <t>SR17061700003440</t>
  </si>
  <si>
    <t>OR17061700088077</t>
  </si>
  <si>
    <t>SR17061700003441</t>
  </si>
  <si>
    <t>OR17061700088094</t>
  </si>
  <si>
    <t>SR17061700003443</t>
  </si>
  <si>
    <t>OR17061700088120</t>
  </si>
  <si>
    <t>SR17061700003444</t>
  </si>
  <si>
    <t>OR17061700088123</t>
  </si>
  <si>
    <t>SR17061700003451</t>
  </si>
  <si>
    <t>OR17061700088171</t>
  </si>
  <si>
    <t>SR17061700003457</t>
  </si>
  <si>
    <t>OR17061700088269</t>
  </si>
  <si>
    <t>SR17061700003465</t>
  </si>
  <si>
    <t>OR17061700088340</t>
  </si>
  <si>
    <t>SR17061700003472</t>
  </si>
  <si>
    <t>OR17061700088417</t>
  </si>
  <si>
    <t>SR17061700003474</t>
  </si>
  <si>
    <t>OR17061700088425</t>
  </si>
  <si>
    <t>SR17061700003480</t>
  </si>
  <si>
    <t>OR17061700088455</t>
  </si>
  <si>
    <t>SR17061700003484</t>
  </si>
  <si>
    <t>OR17061700088471</t>
  </si>
  <si>
    <t>SR17061700003485</t>
  </si>
  <si>
    <t>OR17061700088480</t>
  </si>
  <si>
    <t>SR17061700003493</t>
  </si>
  <si>
    <t>OR17061700088539</t>
  </si>
  <si>
    <t>SR17061700003495</t>
  </si>
  <si>
    <t>OR17061700088552</t>
  </si>
  <si>
    <t>SR17061700003496</t>
  </si>
  <si>
    <t>OR17061700088553</t>
  </si>
  <si>
    <t>SR17061700003497</t>
  </si>
  <si>
    <t>OR17061700088554</t>
  </si>
  <si>
    <t>SR17061700003498</t>
  </si>
  <si>
    <t>OR17061700088557</t>
  </si>
  <si>
    <t>SR17061700003505</t>
  </si>
  <si>
    <t>OR17061700088600</t>
  </si>
  <si>
    <t>SR17061700003513</t>
  </si>
  <si>
    <t>OR17061700088627</t>
  </si>
  <si>
    <t>SR17061700003521</t>
  </si>
  <si>
    <t>OR17061700088662</t>
  </si>
  <si>
    <t>SR17061700003524</t>
  </si>
  <si>
    <t>OR17061700088723</t>
  </si>
  <si>
    <t>SR17061700003528</t>
  </si>
  <si>
    <t>OR17061700088829</t>
  </si>
  <si>
    <t>SR17061700003530</t>
  </si>
  <si>
    <t>OR17061700088863</t>
  </si>
  <si>
    <t>SR17061700003536</t>
  </si>
  <si>
    <t>OR17061700088924</t>
  </si>
  <si>
    <t>SR17061700003537</t>
  </si>
  <si>
    <t>OR17061700088941</t>
  </si>
  <si>
    <t>SR17061700003542</t>
  </si>
  <si>
    <t>OR17061700089013</t>
  </si>
  <si>
    <t>SR17061700003553</t>
  </si>
  <si>
    <t>OR17061700089130</t>
  </si>
  <si>
    <t>SR17061700003589</t>
  </si>
  <si>
    <t>OR17061700089295</t>
  </si>
  <si>
    <t>SR17061700003592</t>
  </si>
  <si>
    <t>OR17061700089305</t>
  </si>
  <si>
    <t>SR17061700003596</t>
  </si>
  <si>
    <t>OR17061700089317</t>
  </si>
  <si>
    <t>SR17061700003601</t>
  </si>
  <si>
    <t>OR17061700089326</t>
  </si>
  <si>
    <t>SR17061700003605</t>
  </si>
  <si>
    <t>OR17061700089362</t>
  </si>
  <si>
    <t>SR17061700003607</t>
  </si>
  <si>
    <t>OR17061700089369</t>
  </si>
  <si>
    <t>000704853643</t>
  </si>
  <si>
    <t>SR17061800003616</t>
  </si>
  <si>
    <t>OR17061800089478</t>
  </si>
  <si>
    <t>SR17061800003617</t>
  </si>
  <si>
    <t>OR17061800089479</t>
  </si>
  <si>
    <t>SR17061800003620</t>
  </si>
  <si>
    <t>OR17061800089534</t>
  </si>
  <si>
    <t>SR17061800003622</t>
  </si>
  <si>
    <t>OR17061800089539</t>
  </si>
  <si>
    <t>SR17061800003623</t>
  </si>
  <si>
    <t>OR17061800089542</t>
  </si>
  <si>
    <t>SR17061800003624</t>
  </si>
  <si>
    <t>OR17061800089552</t>
  </si>
  <si>
    <t>000686119304</t>
  </si>
  <si>
    <t>SR17061800003626</t>
  </si>
  <si>
    <t>OR17061800089625</t>
  </si>
  <si>
    <t>SR17061800003629</t>
  </si>
  <si>
    <t>OR17061800089672</t>
  </si>
  <si>
    <t>SR17061800003632</t>
  </si>
  <si>
    <t>OR17061800089754</t>
  </si>
  <si>
    <t>SR17061800003633</t>
  </si>
  <si>
    <t>OR17061800089782</t>
  </si>
  <si>
    <t>SR17061800003635</t>
  </si>
  <si>
    <t>OR17061800089785</t>
  </si>
  <si>
    <t>SR17061800003636</t>
  </si>
  <si>
    <t>OR17061800089786</t>
  </si>
  <si>
    <t>SR17061800003637</t>
  </si>
  <si>
    <t>OR17061800089791</t>
  </si>
  <si>
    <t>SR17061800003638</t>
  </si>
  <si>
    <t>OR17061800089792</t>
  </si>
  <si>
    <t>SR17061800003639</t>
  </si>
  <si>
    <t>OR17061800089793</t>
  </si>
  <si>
    <t>SR17061800003642</t>
  </si>
  <si>
    <t>OR17061800089868</t>
  </si>
  <si>
    <t>SR17061800003643</t>
  </si>
  <si>
    <t>OR17061800089927</t>
  </si>
  <si>
    <t>SR17061800003644</t>
  </si>
  <si>
    <t>OR17061800089970</t>
  </si>
  <si>
    <t>SR17061800003647</t>
  </si>
  <si>
    <t>OR17061800089987</t>
  </si>
  <si>
    <t>SR17061800003652</t>
  </si>
  <si>
    <t>OR17061800090036</t>
  </si>
  <si>
    <t>SR17061800003653</t>
  </si>
  <si>
    <t>OR17061800090043</t>
  </si>
  <si>
    <t>SR17061800003656</t>
  </si>
  <si>
    <t>OR17061800090056</t>
  </si>
  <si>
    <t>SR17061800003657</t>
  </si>
  <si>
    <t>OR17061800090059</t>
  </si>
  <si>
    <t>SR17061800003659</t>
  </si>
  <si>
    <t>OR17061800090102</t>
  </si>
  <si>
    <t>000628845082</t>
  </si>
  <si>
    <t>SR17061800003660</t>
  </si>
  <si>
    <t>OR17061800090133</t>
  </si>
  <si>
    <t>SR17061800003661</t>
  </si>
  <si>
    <t>OR17061800090134</t>
  </si>
  <si>
    <t>SR17061800003662</t>
  </si>
  <si>
    <t>OR17061800090136</t>
  </si>
  <si>
    <t>SR17061800003663</t>
  </si>
  <si>
    <t>OR17061800090138</t>
  </si>
  <si>
    <t>SR17061800003664</t>
  </si>
  <si>
    <t>OR17061800090142</t>
  </si>
  <si>
    <t>SR17061800003672</t>
  </si>
  <si>
    <t>OR17061800090222</t>
  </si>
  <si>
    <t>SR17061900003675</t>
  </si>
  <si>
    <t>OR17061900090929</t>
  </si>
  <si>
    <t>SR17061900003679</t>
  </si>
  <si>
    <t>OR17061900091337</t>
  </si>
  <si>
    <t>SR17061900003691</t>
  </si>
  <si>
    <t>OR17061900092038</t>
  </si>
  <si>
    <t>SR17061900003699</t>
  </si>
  <si>
    <t>OR17061900092221</t>
  </si>
  <si>
    <t>SR17061900003702</t>
  </si>
  <si>
    <t>OR17061900092309</t>
  </si>
  <si>
    <t>SR17061900003712</t>
  </si>
  <si>
    <t>OR17061900092538</t>
  </si>
  <si>
    <t>SR17061900003718</t>
  </si>
  <si>
    <t>OR17061900092632</t>
  </si>
  <si>
    <t>SR17061900003719</t>
  </si>
  <si>
    <t>OR17061900092634</t>
  </si>
  <si>
    <t>SR17061900003723</t>
  </si>
  <si>
    <t>OR17061900092651</t>
  </si>
  <si>
    <t>SR17061900003727</t>
  </si>
  <si>
    <t>OR17061900092684</t>
  </si>
  <si>
    <t>SR17061900003732</t>
  </si>
  <si>
    <t>OR17061900092762</t>
  </si>
  <si>
    <t>SR17061900003737</t>
  </si>
  <si>
    <t>OR17061900092810</t>
  </si>
  <si>
    <t>SR17061900003739</t>
  </si>
  <si>
    <t>OR17061900092874</t>
  </si>
  <si>
    <t>0923261437</t>
  </si>
  <si>
    <t>SR17061900003745</t>
  </si>
  <si>
    <t>OR17061900092942</t>
  </si>
  <si>
    <t>SR17061900003758</t>
  </si>
  <si>
    <t>OR17061900093050</t>
  </si>
  <si>
    <t>SR17061900003759</t>
  </si>
  <si>
    <t>OR17061900093059</t>
  </si>
  <si>
    <t>SR17061900003760</t>
  </si>
  <si>
    <t>OR17061900093064</t>
  </si>
  <si>
    <t>SR17061900003763</t>
  </si>
  <si>
    <t>OR17061900093086</t>
  </si>
  <si>
    <t>SR17061900003768</t>
  </si>
  <si>
    <t>OR17061900093113</t>
  </si>
  <si>
    <t>SR17061900003770</t>
  </si>
  <si>
    <t>OR17061900093123</t>
  </si>
  <si>
    <t>SR17061900003771</t>
  </si>
  <si>
    <t>OR17061900093128</t>
  </si>
  <si>
    <t>SR17061900003774</t>
  </si>
  <si>
    <t>OR17061900093153</t>
  </si>
  <si>
    <t>SR17061900003775</t>
  </si>
  <si>
    <t>OR17061900093162</t>
  </si>
  <si>
    <t>SR17061900003776</t>
  </si>
  <si>
    <t>OR17061900093165</t>
  </si>
  <si>
    <t>0923352520</t>
  </si>
  <si>
    <t>SR17061900003777</t>
  </si>
  <si>
    <t>OR17061900093183</t>
  </si>
  <si>
    <t>SR17061900003783</t>
  </si>
  <si>
    <t>OR17061900093212</t>
  </si>
  <si>
    <t>0923373209</t>
  </si>
  <si>
    <t>SR17061900003785</t>
  </si>
  <si>
    <t>OR17061900093232</t>
  </si>
  <si>
    <t>SR17061900003787</t>
  </si>
  <si>
    <t>OR17061900093244</t>
  </si>
  <si>
    <t>SR17061900003792</t>
  </si>
  <si>
    <t>OR17061900093285</t>
  </si>
  <si>
    <t>SR17061900003795</t>
  </si>
  <si>
    <t>OR17061900093307</t>
  </si>
  <si>
    <t>SR17061900003798</t>
  </si>
  <si>
    <t>OR17061900093316</t>
  </si>
  <si>
    <t>SR17061900003806</t>
  </si>
  <si>
    <t>OR17061900093355</t>
  </si>
  <si>
    <t>SR17061900003807</t>
  </si>
  <si>
    <t>OR17061900093356</t>
  </si>
  <si>
    <t>SR17061900003810</t>
  </si>
  <si>
    <t>OR17061900093364</t>
  </si>
  <si>
    <t>SR17061900003814</t>
  </si>
  <si>
    <t>OR17061900093389</t>
  </si>
  <si>
    <t>0923453246</t>
  </si>
  <si>
    <t>SR17061900003828</t>
  </si>
  <si>
    <t>OR17061900093449</t>
  </si>
  <si>
    <t>SR17061900003839</t>
  </si>
  <si>
    <t>OR17061900093484</t>
  </si>
  <si>
    <t>SR17061900003841</t>
  </si>
  <si>
    <t>OR17061900093498</t>
  </si>
  <si>
    <t>SR17061900003845</t>
  </si>
  <si>
    <t>OR17061900093512</t>
  </si>
  <si>
    <t>SR17061900003850</t>
  </si>
  <si>
    <t>OR17061900093520</t>
  </si>
  <si>
    <t>SR17061900003854</t>
  </si>
  <si>
    <t>OR17061900093547</t>
  </si>
  <si>
    <t>SR17061900003856</t>
  </si>
  <si>
    <t>OR17061900093583</t>
  </si>
  <si>
    <t>SR17061900003863</t>
  </si>
  <si>
    <t>OR17061900093620</t>
  </si>
  <si>
    <t>SR17061900003871</t>
  </si>
  <si>
    <t>OR17061900093680</t>
  </si>
  <si>
    <t>SR17061900003872</t>
  </si>
  <si>
    <t>OR17061900093716</t>
  </si>
  <si>
    <t>SR17061900003875</t>
  </si>
  <si>
    <t>OR17061900093747</t>
  </si>
  <si>
    <t>0923645516</t>
  </si>
  <si>
    <t>SR17061900003876</t>
  </si>
  <si>
    <t>OR17061900093761</t>
  </si>
  <si>
    <t>SR17061900003880</t>
  </si>
  <si>
    <t>OR17061900093789</t>
  </si>
  <si>
    <t>SR17061900003883</t>
  </si>
  <si>
    <t>OR17061900093895</t>
  </si>
  <si>
    <t>SR17061900003890</t>
  </si>
  <si>
    <t>OR17061900093940</t>
  </si>
  <si>
    <t>SR17061900003899</t>
  </si>
  <si>
    <t>OR17061900094035</t>
  </si>
  <si>
    <t>SR17061900003900</t>
  </si>
  <si>
    <t>OR17061900094037</t>
  </si>
  <si>
    <t>SR17061900003904</t>
  </si>
  <si>
    <t>OR17061900094152</t>
  </si>
  <si>
    <t>SR17061900003907</t>
  </si>
  <si>
    <t>OR17061900094177</t>
  </si>
  <si>
    <t>SR17061900003911</t>
  </si>
  <si>
    <t>OR17061900094212</t>
  </si>
  <si>
    <t>SR17061900003916</t>
  </si>
  <si>
    <t>OR17061900094238</t>
  </si>
  <si>
    <t>SR17061900003920</t>
  </si>
  <si>
    <t>OR17061900094286</t>
  </si>
  <si>
    <t>SR17061900003923</t>
  </si>
  <si>
    <t>OR17061900094293</t>
  </si>
  <si>
    <t>SR17061900003927</t>
  </si>
  <si>
    <t>OR17061900094350</t>
  </si>
  <si>
    <t>SR17061900003928</t>
  </si>
  <si>
    <t>OR17061900094361</t>
  </si>
  <si>
    <t>SR17061900003929</t>
  </si>
  <si>
    <t>OR17061900094362</t>
  </si>
  <si>
    <t>0923911772</t>
  </si>
  <si>
    <t>SR17061900003934</t>
  </si>
  <si>
    <t>OR17061900094390</t>
  </si>
  <si>
    <t>SR17061900003935</t>
  </si>
  <si>
    <t>OR17061900094401</t>
  </si>
  <si>
    <t>SR17061900003938</t>
  </si>
  <si>
    <t>OR17061900094424</t>
  </si>
  <si>
    <t>SR17061900003942</t>
  </si>
  <si>
    <t>OR17061900094472</t>
  </si>
  <si>
    <t>000740921139</t>
  </si>
  <si>
    <t>SR17061900003948</t>
  </si>
  <si>
    <t>OR17061900094502</t>
  </si>
  <si>
    <t>SR17061900003949</t>
  </si>
  <si>
    <t>OR17061900094506</t>
  </si>
  <si>
    <t>SR17061900003950</t>
  </si>
  <si>
    <t>OR17061900094508</t>
  </si>
  <si>
    <t>SR17061900003955</t>
  </si>
  <si>
    <t>OR17061900094539</t>
  </si>
  <si>
    <t>SR17061900003956</t>
  </si>
  <si>
    <t>OR17061900094540</t>
  </si>
  <si>
    <t>SR17061900003973</t>
  </si>
  <si>
    <t>OR17061900094641</t>
  </si>
  <si>
    <t>0924033804</t>
  </si>
  <si>
    <t>SR17061900003980</t>
  </si>
  <si>
    <t>OR17061900094667</t>
  </si>
  <si>
    <t>SR17061900003990</t>
  </si>
  <si>
    <t>OR17061900094718</t>
  </si>
  <si>
    <t>SR17061900003993</t>
  </si>
  <si>
    <t>OR17061900094751</t>
  </si>
  <si>
    <t>SR17061900003994</t>
  </si>
  <si>
    <t>OR17061900094752</t>
  </si>
  <si>
    <t>SR17061900003998</t>
  </si>
  <si>
    <t>OR17061900094764</t>
  </si>
  <si>
    <t>SR17061900004000</t>
  </si>
  <si>
    <t>OR17061900094770</t>
  </si>
  <si>
    <t>SR17061900004003</t>
  </si>
  <si>
    <t>OR17061900094777</t>
  </si>
  <si>
    <t>SR17061900004004</t>
  </si>
  <si>
    <t>OR17061900094780</t>
  </si>
  <si>
    <t>SR17061900004006</t>
  </si>
  <si>
    <t>OR17061900094784</t>
  </si>
  <si>
    <t>SR17061900004008</t>
  </si>
  <si>
    <t>OR17061900094791</t>
  </si>
  <si>
    <t>SR17061900004009</t>
  </si>
  <si>
    <t>OR17061900094795</t>
  </si>
  <si>
    <t>SR17061900004029</t>
  </si>
  <si>
    <t>OR17061900094896</t>
  </si>
  <si>
    <t>0924204589</t>
  </si>
  <si>
    <t>SR17061900004035</t>
  </si>
  <si>
    <t>OR17061900094931</t>
  </si>
  <si>
    <t>SR17061900004036</t>
  </si>
  <si>
    <t>OR17061900094938</t>
  </si>
  <si>
    <t>SR17061900004037</t>
  </si>
  <si>
    <t>OR17061900094940</t>
  </si>
  <si>
    <t>SR17061900004041</t>
  </si>
  <si>
    <t>OR17061900094950</t>
  </si>
  <si>
    <t>0924240742</t>
  </si>
  <si>
    <t>SR17061900004044</t>
  </si>
  <si>
    <t>OR17061900094983</t>
  </si>
  <si>
    <t>SR17061900004051</t>
  </si>
  <si>
    <t>OR17061900095030</t>
  </si>
  <si>
    <t>SR17061900004052</t>
  </si>
  <si>
    <t>OR17061900095035</t>
  </si>
  <si>
    <t>SR17061900004053</t>
  </si>
  <si>
    <t>OR17061900095041</t>
  </si>
  <si>
    <t>0924287528</t>
  </si>
  <si>
    <t>SR17061900004057</t>
  </si>
  <si>
    <t>OR17061900095051</t>
  </si>
  <si>
    <t>SR17061900004060</t>
  </si>
  <si>
    <t>OR17061900095057</t>
  </si>
  <si>
    <t>SR17061900004061</t>
  </si>
  <si>
    <t>OR17061900095059</t>
  </si>
  <si>
    <t>SR17061900004063</t>
  </si>
  <si>
    <t>OR17061900095061</t>
  </si>
  <si>
    <t>SR17061900004064</t>
  </si>
  <si>
    <t>OR17061900095062</t>
  </si>
  <si>
    <t>SR17061900004065</t>
  </si>
  <si>
    <t>OR17061900095064</t>
  </si>
  <si>
    <t>SR17061900004067</t>
  </si>
  <si>
    <t>OR17061900095067</t>
  </si>
  <si>
    <t>SR17061900004068</t>
  </si>
  <si>
    <t>OR17061900095068</t>
  </si>
  <si>
    <t>SR17061900004078</t>
  </si>
  <si>
    <t>OR17061900095120</t>
  </si>
  <si>
    <t>000789718589</t>
  </si>
  <si>
    <t>SR17061900004079</t>
  </si>
  <si>
    <t>OR17061900095124</t>
  </si>
  <si>
    <t>SR17061900004080</t>
  </si>
  <si>
    <t>OR17061900095125</t>
  </si>
  <si>
    <t>SR17061900004081</t>
  </si>
  <si>
    <t>OR17061900095131</t>
  </si>
  <si>
    <t>SR17061900004082</t>
  </si>
  <si>
    <t>OR17061900095145</t>
  </si>
  <si>
    <t>SR17062000004092</t>
  </si>
  <si>
    <t>OR17062000095460</t>
  </si>
  <si>
    <t>SR17062000004095</t>
  </si>
  <si>
    <t>OR17062000095629</t>
  </si>
  <si>
    <t>SR17062000004102</t>
  </si>
  <si>
    <t>OR17062000096083</t>
  </si>
  <si>
    <t>SR17062000004113</t>
  </si>
  <si>
    <t>OR17062000096218</t>
  </si>
  <si>
    <t>SR17062000004118</t>
  </si>
  <si>
    <t>OR17062000096358</t>
  </si>
  <si>
    <t>SR17062000004119</t>
  </si>
  <si>
    <t>OR17062000096368</t>
  </si>
  <si>
    <t>SR17062000004125</t>
  </si>
  <si>
    <t>OR17062000096486</t>
  </si>
  <si>
    <t>SR17062000004126</t>
  </si>
  <si>
    <t>OR17062000096497</t>
  </si>
  <si>
    <t>SR17062000004127</t>
  </si>
  <si>
    <t>OR17062000096499</t>
  </si>
  <si>
    <t>SR17062000004130</t>
  </si>
  <si>
    <t>OR17062000096558</t>
  </si>
  <si>
    <t>SR17062000004133</t>
  </si>
  <si>
    <t>OR17062000096625</t>
  </si>
  <si>
    <t>SR17062000004135</t>
  </si>
  <si>
    <t>OR17062000096746</t>
  </si>
  <si>
    <t>SR17062000004137</t>
  </si>
  <si>
    <t>OR17062000096826</t>
  </si>
  <si>
    <t>SR17062000004138</t>
  </si>
  <si>
    <t>OR17062000096841</t>
  </si>
  <si>
    <t>SR17062000004140</t>
  </si>
  <si>
    <t>OR17062000096910</t>
  </si>
  <si>
    <t>SR17062000004145</t>
  </si>
  <si>
    <t>OR17062000096995</t>
  </si>
  <si>
    <t>0924792752</t>
  </si>
  <si>
    <t>SR17062000004147</t>
  </si>
  <si>
    <t>OR17062000096999</t>
  </si>
  <si>
    <t>SR17062000004150</t>
  </si>
  <si>
    <t>OR17062000097003</t>
  </si>
  <si>
    <t>SR17062000004170</t>
  </si>
  <si>
    <t>OR17062000097194</t>
  </si>
  <si>
    <t>0924862337</t>
  </si>
  <si>
    <t>SR17062000004173</t>
  </si>
  <si>
    <t>OR17062000097254</t>
  </si>
  <si>
    <t>SR17062000004175</t>
  </si>
  <si>
    <t>OR17062000097332</t>
  </si>
  <si>
    <t>SR17062000004176</t>
  </si>
  <si>
    <t>OR17062000097343</t>
  </si>
  <si>
    <t>SR17062000004187</t>
  </si>
  <si>
    <t>OR17062000097453</t>
  </si>
  <si>
    <t>0924917253</t>
  </si>
  <si>
    <t>SR17062000004189</t>
  </si>
  <si>
    <t>OR17062000097465</t>
  </si>
  <si>
    <t>SR17062000004190</t>
  </si>
  <si>
    <t>OR17062000097469</t>
  </si>
  <si>
    <t>SR17062000004191</t>
  </si>
  <si>
    <t>OR17062000097480</t>
  </si>
  <si>
    <t>SR17062000004192</t>
  </si>
  <si>
    <t>OR17062000097482</t>
  </si>
  <si>
    <t>SR17062000004196</t>
  </si>
  <si>
    <t>OR17062000097504</t>
  </si>
  <si>
    <t>0924930308</t>
  </si>
  <si>
    <t>SR17062000004200</t>
  </si>
  <si>
    <t>OR17062000097513</t>
  </si>
  <si>
    <t>SR17062000004204</t>
  </si>
  <si>
    <t>OR17062000097567</t>
  </si>
  <si>
    <t>SR17062000004217</t>
  </si>
  <si>
    <t>OR17062000097666</t>
  </si>
  <si>
    <t>SR17062000004225</t>
  </si>
  <si>
    <t>OR17062000097719</t>
  </si>
  <si>
    <t>SR17062000004226</t>
  </si>
  <si>
    <t>OR17062000097722</t>
  </si>
  <si>
    <t>SR17062000004227</t>
  </si>
  <si>
    <t>OR17062000097726</t>
  </si>
  <si>
    <t>SR17062000004228</t>
  </si>
  <si>
    <t>OR17062000097732</t>
  </si>
  <si>
    <t>SR17062000004235</t>
  </si>
  <si>
    <t>OR17062000097759</t>
  </si>
  <si>
    <t>SR17062000004241</t>
  </si>
  <si>
    <t>OR17062000097815</t>
  </si>
  <si>
    <t>SR17062000004242</t>
  </si>
  <si>
    <t>OR17062000097823</t>
  </si>
  <si>
    <t>SR17062000004243</t>
  </si>
  <si>
    <t>OR17062000097828</t>
  </si>
  <si>
    <t>SR17062000004252</t>
  </si>
  <si>
    <t>OR17062000097961</t>
  </si>
  <si>
    <t>SR17062000004254</t>
  </si>
  <si>
    <t>OR17062000098044</t>
  </si>
  <si>
    <t>0925233780</t>
  </si>
  <si>
    <t>SR17062000004256</t>
  </si>
  <si>
    <t>OR17062000098104</t>
  </si>
  <si>
    <t>SR17062000004280</t>
  </si>
  <si>
    <t>OR17062000098364</t>
  </si>
  <si>
    <t>0925326617</t>
  </si>
  <si>
    <t>SR17062000004284</t>
  </si>
  <si>
    <t>OR17062000098386</t>
  </si>
  <si>
    <t>SR17062000004287</t>
  </si>
  <si>
    <t>OR17062000098400</t>
  </si>
  <si>
    <t>SR17062000004289</t>
  </si>
  <si>
    <t>OR17062000098418</t>
  </si>
  <si>
    <t>SR17062000004294</t>
  </si>
  <si>
    <t>OR17062000098474</t>
  </si>
  <si>
    <t>SR17062000004296</t>
  </si>
  <si>
    <t>OR17062000098476</t>
  </si>
  <si>
    <t>SR17062000004297</t>
  </si>
  <si>
    <t>OR17062000098479</t>
  </si>
  <si>
    <t>SR17062000004298</t>
  </si>
  <si>
    <t>OR17062000098482</t>
  </si>
  <si>
    <t>0925384804</t>
  </si>
  <si>
    <t>SR17062000004309</t>
  </si>
  <si>
    <t>OR17062000098576</t>
  </si>
  <si>
    <t>SR17062000004311</t>
  </si>
  <si>
    <t>OR17062000098595</t>
  </si>
  <si>
    <t>0925396901</t>
  </si>
  <si>
    <t>SR17062000004312</t>
  </si>
  <si>
    <t>OR17062000098616</t>
  </si>
  <si>
    <t>SR17062000004314</t>
  </si>
  <si>
    <t>OR17062000098633</t>
  </si>
  <si>
    <t>SR17062000004337</t>
  </si>
  <si>
    <t>OR17062000098823</t>
  </si>
  <si>
    <t>SR17062000004338</t>
  </si>
  <si>
    <t>OR17062000098828</t>
  </si>
  <si>
    <t>SR17062000004339</t>
  </si>
  <si>
    <t>OR17062000098847</t>
  </si>
  <si>
    <t>SR17062000004347</t>
  </si>
  <si>
    <t>OR17062000098860</t>
  </si>
  <si>
    <t>SR17062000004350</t>
  </si>
  <si>
    <t>OR17062000098883</t>
  </si>
  <si>
    <t>SR17062000004365</t>
  </si>
  <si>
    <t>OR17062000098978</t>
  </si>
  <si>
    <t>SR17062000004369</t>
  </si>
  <si>
    <t>OR17062000098993</t>
  </si>
  <si>
    <t>SR17062000004384</t>
  </si>
  <si>
    <t>OR17062000099060</t>
  </si>
  <si>
    <t>SR17062000004386</t>
  </si>
  <si>
    <t>OR17062000099072</t>
  </si>
  <si>
    <t>SR17062000004397</t>
  </si>
  <si>
    <t>OR17062000099106</t>
  </si>
  <si>
    <t>SR17062000004400</t>
  </si>
  <si>
    <t>OR17062000099117</t>
  </si>
  <si>
    <t>0925670522</t>
  </si>
  <si>
    <t>SR17062000004407</t>
  </si>
  <si>
    <t>OR17062000099145</t>
  </si>
  <si>
    <t>SR17062000004409</t>
  </si>
  <si>
    <t>OR17062000099147</t>
  </si>
  <si>
    <t>SR17062000004411</t>
  </si>
  <si>
    <t>OR17062000099150</t>
  </si>
  <si>
    <t>SR17062000004412</t>
  </si>
  <si>
    <t>OR17062000099155</t>
  </si>
  <si>
    <t>SR17062000004413</t>
  </si>
  <si>
    <t>OR17062000099156</t>
  </si>
  <si>
    <t>0925732657</t>
  </si>
  <si>
    <t>SR17062000004424</t>
  </si>
  <si>
    <t>OR17062000099232</t>
  </si>
  <si>
    <t>SR17062000004425</t>
  </si>
  <si>
    <t>OR17062000099235</t>
  </si>
  <si>
    <t>SR17062000004426</t>
  </si>
  <si>
    <t>OR17062000099250</t>
  </si>
  <si>
    <t>SR17062000004431</t>
  </si>
  <si>
    <t>OR17062000099264</t>
  </si>
  <si>
    <t>SR17062000004433</t>
  </si>
  <si>
    <t>OR17062000099270</t>
  </si>
  <si>
    <t>SR17062000004435</t>
  </si>
  <si>
    <t>OR17062000099285</t>
  </si>
  <si>
    <t>SR17062000004438</t>
  </si>
  <si>
    <t>OR17062000099298</t>
  </si>
  <si>
    <t>SR17062000004439</t>
  </si>
  <si>
    <t>OR17062000099302</t>
  </si>
  <si>
    <t>SR17062000004441</t>
  </si>
  <si>
    <t>OR17062000099308</t>
  </si>
  <si>
    <t>SR17062000004444</t>
  </si>
  <si>
    <t>OR17062000099320</t>
  </si>
  <si>
    <t>SR17062000004445</t>
  </si>
  <si>
    <t>OR17062000099324</t>
  </si>
  <si>
    <t>SR17062000004446</t>
  </si>
  <si>
    <t>OR17062000099334</t>
  </si>
  <si>
    <t>SR17062000004452</t>
  </si>
  <si>
    <t>OR17062000099351</t>
  </si>
  <si>
    <t>SR17062000004453</t>
  </si>
  <si>
    <t>OR17062000099360</t>
  </si>
  <si>
    <t>SR17062000004454</t>
  </si>
  <si>
    <t>OR17062000099370</t>
  </si>
  <si>
    <t>SR17062000004455</t>
  </si>
  <si>
    <t>OR17062000099388</t>
  </si>
  <si>
    <t>SR17062000004462</t>
  </si>
  <si>
    <t>OR17062000099434</t>
  </si>
  <si>
    <t>SR17062000004463</t>
  </si>
  <si>
    <t>OR17062000099435</t>
  </si>
  <si>
    <t>SR17062000004465</t>
  </si>
  <si>
    <t>OR17062000099449</t>
  </si>
  <si>
    <t>RCVBRD</t>
  </si>
  <si>
    <t>20170620</t>
  </si>
  <si>
    <t>0925716051</t>
  </si>
  <si>
    <t>20170620170603</t>
  </si>
  <si>
    <t>购食盐</t>
  </si>
  <si>
    <t>24029801040040618</t>
  </si>
  <si>
    <t>云南省盐业有限公司营销分公司</t>
  </si>
  <si>
    <t>中国农业银行股份有限公司昆明官渡区支行</t>
  </si>
  <si>
    <t>103731002984</t>
  </si>
  <si>
    <t>20170616</t>
  </si>
  <si>
    <t>患者 杨琼柱 自助机退款 500 元！</t>
  </si>
  <si>
    <t>6230200072540813</t>
  </si>
  <si>
    <t>杨琼柱</t>
  </si>
  <si>
    <t>患者 杨彦竹 自助机退款 2 元！</t>
  </si>
  <si>
    <t>6227003862130083465</t>
  </si>
  <si>
    <t>患者 张兵 自助机退款 265 元！</t>
  </si>
  <si>
    <t>6226961900997857</t>
  </si>
  <si>
    <t>患者 何润 自助机退款 500 元！</t>
  </si>
  <si>
    <t>6217997300018798630</t>
  </si>
  <si>
    <t>患者 王晓慧 自助机退款 800 元！</t>
  </si>
  <si>
    <t>患者 童珊珊 自助机退款 500 元！</t>
  </si>
  <si>
    <t>6282880045355626</t>
  </si>
  <si>
    <t>患者 童珊珊 自助机退款 100 元！</t>
  </si>
  <si>
    <t>患者 童珊珊 自助机退款 400 元！</t>
  </si>
  <si>
    <t>6259065379174632</t>
  </si>
  <si>
    <t>患者 丁钟敏 自助机退款 600 元！</t>
  </si>
  <si>
    <t>6217997300018732183</t>
  </si>
  <si>
    <t>患者 周伦 自助机退款 114 元！</t>
  </si>
  <si>
    <t>患者 刘雄月 自助机退款 700 元！</t>
  </si>
  <si>
    <t>6217002720003418444</t>
  </si>
  <si>
    <t>患者 陶清培 自助机退款 70 元！</t>
  </si>
  <si>
    <t>6217003860030160210</t>
  </si>
  <si>
    <t>陶清培</t>
  </si>
  <si>
    <t>患者 陈安梅 自助机退款 284 元！</t>
  </si>
  <si>
    <t>6231900000112474297</t>
  </si>
  <si>
    <t>患者 李宗蓉 自助机退款 800 元！</t>
  </si>
  <si>
    <t>患者 李小琼 自助机退款 13 元！</t>
  </si>
  <si>
    <t>6228480868599655370</t>
  </si>
  <si>
    <t>患者 尹丽波 自助机退款 1824 元！</t>
  </si>
  <si>
    <t>尹丽波</t>
  </si>
  <si>
    <t>患者 尹丽波 自助机退款 732 元！</t>
  </si>
  <si>
    <t>患者 奚黄杰 自助机退款 797 元！</t>
  </si>
  <si>
    <t>6217997300004063569</t>
  </si>
  <si>
    <t>奚黄杰</t>
  </si>
  <si>
    <t>患者 陈泽生 自助机退款 200 元！</t>
  </si>
  <si>
    <t>4367450089943779</t>
  </si>
  <si>
    <t>患者 陈凌凌 自助机退款 7 元！</t>
  </si>
  <si>
    <t>6217232502000339944</t>
  </si>
  <si>
    <t>患者 陈倍 自助机退款 1100 元！</t>
  </si>
  <si>
    <t>6212262502027237158</t>
  </si>
  <si>
    <t>患者 张清贵 自助机退款 500 元！</t>
  </si>
  <si>
    <t>6228930001097265437</t>
  </si>
  <si>
    <t>患者 刘丽 自助机退款 600 元！</t>
  </si>
  <si>
    <t>6231900000042149845</t>
  </si>
  <si>
    <t>刘丽</t>
  </si>
  <si>
    <t>患者 刘世春 自助机退款 16 元！</t>
  </si>
  <si>
    <t>5187107702073542</t>
  </si>
  <si>
    <t>患者 朱盛强 自助机退款 2600 元！</t>
  </si>
  <si>
    <t>4392260033966860</t>
  </si>
  <si>
    <t>患者 祖大瑞 自助机退款 500 元！</t>
  </si>
  <si>
    <t>6221887361001147941</t>
  </si>
  <si>
    <t>患者 吴琴 自助机退款 500 元！</t>
  </si>
  <si>
    <t>6217997300006016540</t>
  </si>
  <si>
    <t>吴琴</t>
  </si>
  <si>
    <t>患者 何昌领 自助机退款 609 元！</t>
  </si>
  <si>
    <t>6231900000110156086</t>
  </si>
  <si>
    <t>患者 鄢清娇 自助机退款 187 元！</t>
  </si>
  <si>
    <t>6228483868221603373</t>
  </si>
  <si>
    <t>患者 王燕 自助机退款 1000 元！</t>
  </si>
  <si>
    <t>6226388004738641</t>
  </si>
  <si>
    <t>王燕</t>
  </si>
  <si>
    <t>患者 尹志敏 自助机退款 260 元！</t>
  </si>
  <si>
    <t>6212262410001805752</t>
  </si>
  <si>
    <t>患者 王永丽 自助机退款 1279 元！</t>
  </si>
  <si>
    <t>6226192200782811</t>
  </si>
  <si>
    <t>患者 王永丽 自助机退款 1996 元！</t>
  </si>
  <si>
    <t>患者 余发元 自助机退款 500 元！</t>
  </si>
  <si>
    <t>6231900020009559562</t>
  </si>
  <si>
    <t>余发元</t>
  </si>
  <si>
    <t>患者 赵玉珍 自助机退款 244 元！</t>
  </si>
  <si>
    <t>6231900000067082830</t>
  </si>
  <si>
    <t>患者 刘丽兰 自助机退款 671 元！</t>
  </si>
  <si>
    <t>62230827006011926</t>
  </si>
  <si>
    <t>患者 梁帅 自助机退款 2490 元！</t>
  </si>
  <si>
    <t>4367455065083094</t>
  </si>
  <si>
    <t>梁帅</t>
  </si>
  <si>
    <t>患者 宋锦江 自助机退款 10 元！</t>
  </si>
  <si>
    <t>6228480868425760477</t>
  </si>
  <si>
    <t>患者 郑晓蒲 自助机退款 900 元！</t>
  </si>
  <si>
    <t>6229180033686611</t>
  </si>
  <si>
    <t>患者 尹伟 自助机退款 490 元！</t>
  </si>
  <si>
    <t>6228930001126311343</t>
  </si>
  <si>
    <t>尹伟</t>
  </si>
  <si>
    <t>患者 黄晶 自助机退款 226 元！</t>
  </si>
  <si>
    <t>6222600610029184227</t>
  </si>
  <si>
    <t>患者 罗青 自助机退款 992 元！</t>
  </si>
  <si>
    <t>6217232502000874866</t>
  </si>
  <si>
    <t>患者 吴家友 自助机退款 500 元！</t>
  </si>
  <si>
    <t>6217562700003771887</t>
  </si>
  <si>
    <t>患者 赵龙梅 自助机退款 500 元！</t>
  </si>
  <si>
    <t>6221507300007915406</t>
  </si>
  <si>
    <t>赵龙梅</t>
  </si>
  <si>
    <t>患者 常海成 自助机退款 1160 元！</t>
  </si>
  <si>
    <t>6228483318117307077</t>
  </si>
  <si>
    <t>患者 常海成 自助机退款 980 元！</t>
  </si>
  <si>
    <t>患者 陈文贵 自助机退款 550 元！</t>
  </si>
  <si>
    <t>6223690834446979</t>
  </si>
  <si>
    <t>陈文贵</t>
  </si>
  <si>
    <t>患者 罗平 自助机退款 50 元！</t>
  </si>
  <si>
    <t>4392268388784218</t>
  </si>
  <si>
    <t>患者 甘维艳 自助机退款 1500 元！</t>
  </si>
  <si>
    <t>6228481198546337578</t>
  </si>
  <si>
    <t>患者 钱玉明 自助机退款 3100 元！</t>
  </si>
  <si>
    <t>4391880081893855</t>
  </si>
  <si>
    <t>患者 李祥 自助机退款 92 元！</t>
  </si>
  <si>
    <t>6225758102002978</t>
  </si>
  <si>
    <t>李祥</t>
  </si>
  <si>
    <t>患者 王富 自助机退款 59 元！</t>
  </si>
  <si>
    <t>6231900000041568458</t>
  </si>
  <si>
    <t>患者 陈星宇 自助机退款 1058 元！</t>
  </si>
  <si>
    <t>6217003980001729148</t>
  </si>
  <si>
    <t>患者 李璟 自助机退款 200 元！</t>
  </si>
  <si>
    <t>6226552000029020</t>
  </si>
  <si>
    <t>患者 杜永斌 自助机退款 479 元！</t>
  </si>
  <si>
    <t>5187107521940020</t>
  </si>
  <si>
    <t>患者 张爱华 自助机退款 52 元！</t>
  </si>
  <si>
    <t>62230827004181689</t>
  </si>
  <si>
    <t>患者 余浪勤 自助机退款 2000 元！</t>
  </si>
  <si>
    <t>6217003880001019500</t>
  </si>
  <si>
    <t>患者 郭跃辉 自助机退款 200 元！</t>
  </si>
  <si>
    <t>6221550875776365</t>
  </si>
  <si>
    <t>患者 王东 自助机退款 134 元！</t>
  </si>
  <si>
    <t>6228481936117953962</t>
  </si>
  <si>
    <t>王东</t>
  </si>
  <si>
    <t>患者 苏华 自助机退款 283 元！</t>
  </si>
  <si>
    <t>6228483318271784376</t>
  </si>
  <si>
    <t>患者 李加孝 自助机退款 4696 元！</t>
  </si>
  <si>
    <t>6223692083085854</t>
  </si>
  <si>
    <t>患者 颜清惠 自助机退款 210 元！</t>
  </si>
  <si>
    <t>6253600000122547</t>
  </si>
  <si>
    <t>患者 颜清惠 自助机退款 304 元！</t>
  </si>
  <si>
    <t>患者 朱武平 自助机退款 62 元！</t>
  </si>
  <si>
    <t>6217997300019099228</t>
  </si>
  <si>
    <t>朱武平</t>
  </si>
  <si>
    <t>患者 李剑 自助机退款 9 元！</t>
  </si>
  <si>
    <t>6228480866188212165</t>
  </si>
  <si>
    <t>患者 秦燕 自助机退款 300 元！</t>
  </si>
  <si>
    <t>6225768301398580</t>
  </si>
  <si>
    <t>患者 李广柴 自助机退款 2648 元！</t>
  </si>
  <si>
    <t>6217562700001030542</t>
  </si>
  <si>
    <t>李广柴</t>
  </si>
  <si>
    <t>患者 李云 自助机退款 100 元！</t>
  </si>
  <si>
    <t>6217003860003845862</t>
  </si>
  <si>
    <t>患者 唐进勇 自助机退款 7 元！</t>
  </si>
  <si>
    <t>患者 赵应加 自助机退款 132 元！</t>
  </si>
  <si>
    <t>6231900000013532516</t>
  </si>
  <si>
    <t>赵应加</t>
  </si>
  <si>
    <t>患者 韦梅 自助机退款 365 元！</t>
  </si>
  <si>
    <t>6214993920000317</t>
  </si>
  <si>
    <t>韦梅</t>
  </si>
  <si>
    <t>患者 刘燕 自助机退款 2228 元！</t>
  </si>
  <si>
    <t>6217902700001574944</t>
  </si>
  <si>
    <t>刘燕</t>
  </si>
  <si>
    <t>患者 尹尤海 自助机退款 550 元！</t>
  </si>
  <si>
    <t>6217003890005263491</t>
  </si>
  <si>
    <t>患者 张东 自助机退款 550 元！</t>
  </si>
  <si>
    <t>6217003860004341473</t>
  </si>
  <si>
    <t>张东</t>
  </si>
  <si>
    <t>患者 吕秀云 自助机退款 700 元！</t>
  </si>
  <si>
    <t>6228483878002086078</t>
  </si>
  <si>
    <t>患者 陈柱莲 自助机退款 94 元！</t>
  </si>
  <si>
    <t>6228930001032611885</t>
  </si>
  <si>
    <t>患者 李广柴 自助机退款 169 元！</t>
  </si>
  <si>
    <t>患者 王虹璎 自助机退款 4303 元！</t>
  </si>
  <si>
    <t>6231900000013736539</t>
  </si>
  <si>
    <t>患者 伏绍坤 自助机退款 97 元！</t>
  </si>
  <si>
    <t>6259662400002202</t>
  </si>
  <si>
    <t>伏绍坤</t>
  </si>
  <si>
    <t>患者 张绍春 自助机退款 300 元！</t>
  </si>
  <si>
    <t>6217232512000069193</t>
  </si>
  <si>
    <t>患者 黄艺虹 自助机退款 1200 元！</t>
  </si>
  <si>
    <t>6217002190019558759</t>
  </si>
  <si>
    <t>患者 尹自洪 自助机退款 99 元！</t>
  </si>
  <si>
    <t>6231900000031742402</t>
  </si>
  <si>
    <t>尹自洪</t>
  </si>
  <si>
    <t>患者 李蓉 自助机退款 57 元！</t>
  </si>
  <si>
    <t>6228480868605880673</t>
  </si>
  <si>
    <t>患者 兰会军 自助机退款 756 元！</t>
  </si>
  <si>
    <t>6226661300221524</t>
  </si>
  <si>
    <t>患者 杨晓梅 自助机退款 900 元！</t>
  </si>
  <si>
    <t>6230200072457224</t>
  </si>
  <si>
    <t>患者 杨正 自助机退款 780 元！</t>
  </si>
  <si>
    <t>6217852700002670899</t>
  </si>
  <si>
    <t>患者 李兆雄 自助机退款 200 元！</t>
  </si>
  <si>
    <t>5316930009642287</t>
  </si>
  <si>
    <t>患者 宋玉淑 自助机退款 261 元！</t>
  </si>
  <si>
    <t>6222520597892278</t>
  </si>
  <si>
    <t>患者 宋锦江 自助机退款 21 元！</t>
  </si>
  <si>
    <t>患者 叶开茂 自助机退款 25 元！</t>
  </si>
  <si>
    <t>患者 刘芳 自助机退款 500 元！</t>
  </si>
  <si>
    <t>6229017118382106</t>
  </si>
  <si>
    <t>患者 王新高 自助机退款 2000 元！</t>
  </si>
  <si>
    <t>6221551883205603</t>
  </si>
  <si>
    <t>王新高</t>
  </si>
  <si>
    <t>患者 李建贵 自助机退款 3900 元！</t>
  </si>
  <si>
    <t>6259654230882622</t>
  </si>
  <si>
    <t>患者 李建贵 自助机退款 2600 元！</t>
  </si>
  <si>
    <t>患者 桂金熊 自助机退款 935 元！</t>
  </si>
  <si>
    <t>6222620590005520584</t>
  </si>
  <si>
    <t>桂金熊</t>
  </si>
  <si>
    <t>20170617</t>
  </si>
  <si>
    <t>患者 覃忠泽 自助机退款 500 元！</t>
  </si>
  <si>
    <t>4392260806860258</t>
  </si>
  <si>
    <t>覃忠泽</t>
  </si>
  <si>
    <t>4392258000204018</t>
  </si>
  <si>
    <t>患者 高尚芬 自助机退款 1800 元！</t>
  </si>
  <si>
    <t>6231900020014751410</t>
  </si>
  <si>
    <t>患者 农玉兰 自助机退款 192 元！</t>
  </si>
  <si>
    <t>6231900000094912876</t>
  </si>
  <si>
    <t>农玉兰</t>
  </si>
  <si>
    <t>患者 陈本海 自助机退款 36 元！</t>
  </si>
  <si>
    <t>6228481198052943579</t>
  </si>
  <si>
    <t>患者 范兵 自助机退款 500 元！</t>
  </si>
  <si>
    <t>6221887300005077951</t>
  </si>
  <si>
    <t>患者 袁满 自助机退款 2000 元！</t>
  </si>
  <si>
    <t>6217997020001098398</t>
  </si>
  <si>
    <t>患者 孙敏 自助机退款 96 元！</t>
  </si>
  <si>
    <t>6212262505002950125</t>
  </si>
  <si>
    <t>孙敏</t>
  </si>
  <si>
    <t>患者 赖燕 自助机退款 276 元！</t>
  </si>
  <si>
    <t>6221887071006529130</t>
  </si>
  <si>
    <t>患者 邵华 自助机退款 2000 元！</t>
  </si>
  <si>
    <t>患者 梁正仙 自助机退款 500 元！</t>
  </si>
  <si>
    <t>患者 王润明 自助机退款 832 元！</t>
  </si>
  <si>
    <t>6227003950290018304</t>
  </si>
  <si>
    <t>患者 娜海四 自助机退款 500 元！</t>
  </si>
  <si>
    <t>6212262513000071845</t>
  </si>
  <si>
    <t>娜海四</t>
  </si>
  <si>
    <t>患者 汪新冬 自助机退款 794 元！</t>
  </si>
  <si>
    <t>6222620590006161263</t>
  </si>
  <si>
    <t>患者 李超 自助机退款 4000 元！</t>
  </si>
  <si>
    <t>6217993760002109736</t>
  </si>
  <si>
    <t>李超</t>
  </si>
  <si>
    <t>患者 张倩 自助机退款 164 元！</t>
  </si>
  <si>
    <t>6212262502002124934</t>
  </si>
  <si>
    <t>患者 傅玉仙 自助机退款 830 元！</t>
  </si>
  <si>
    <t>6212262502010265117</t>
  </si>
  <si>
    <t>傅玉仙</t>
  </si>
  <si>
    <t>患者 朱凤仙 自助机退款 1200 元！</t>
  </si>
  <si>
    <t>6231900000095224974</t>
  </si>
  <si>
    <t>患者 陆万昌 自助机退款 609 元！</t>
  </si>
  <si>
    <t>陆万昌</t>
  </si>
  <si>
    <t>患者 罗越 自助机退款 194 元！</t>
  </si>
  <si>
    <t>6259960044000701</t>
  </si>
  <si>
    <t>罗越</t>
  </si>
  <si>
    <t>患者 王立成 自助机退款 500 元！</t>
  </si>
  <si>
    <t>6212262502027089286</t>
  </si>
  <si>
    <t>患者 许明佳 自助机退款 396 元！</t>
  </si>
  <si>
    <t>6227003860590214240</t>
  </si>
  <si>
    <t>许明佳</t>
  </si>
  <si>
    <t>患者 范开夫 自助机退款 731 元！</t>
  </si>
  <si>
    <t>6217003890001938179</t>
  </si>
  <si>
    <t>范开夫</t>
  </si>
  <si>
    <t>患者 陈祖辉 自助机退款 500 元！</t>
  </si>
  <si>
    <t>6226580053144438</t>
  </si>
  <si>
    <t>患者 刘小芹 自助机退款 300 元！</t>
  </si>
  <si>
    <t>6217003860027026622</t>
  </si>
  <si>
    <t>患者 马晓燕 自助机退款 107 元！</t>
  </si>
  <si>
    <t>6259960065603227</t>
  </si>
  <si>
    <t>患者 龙志梅 自助机退款 3000 元！</t>
  </si>
  <si>
    <t>6231900000054513490</t>
  </si>
  <si>
    <t>患者 方玉琼 自助机退款 104 元！</t>
  </si>
  <si>
    <t>6217003860016779645</t>
  </si>
  <si>
    <t>方玉琼</t>
  </si>
  <si>
    <t>患者 贾立群 自助机退款 800 元！</t>
  </si>
  <si>
    <t>6222620590000606925</t>
  </si>
  <si>
    <t>患者 张颖玲 自助机退款 342 元！</t>
  </si>
  <si>
    <t>6212262509000657278</t>
  </si>
  <si>
    <t>患者 罗国 自助机退款 350 元！</t>
  </si>
  <si>
    <t>6229100012214565</t>
  </si>
  <si>
    <t>罗国</t>
  </si>
  <si>
    <t>患者 冯吉仙 自助机退款 5000 元！</t>
  </si>
  <si>
    <t>6228480868244050779</t>
  </si>
  <si>
    <t>冯吉仙</t>
  </si>
  <si>
    <t>患者 刘本宏 自助机退款 539 元！</t>
  </si>
  <si>
    <t>6222520599599251</t>
  </si>
  <si>
    <t>患者 李小波 自助机退款 1000 元！</t>
  </si>
  <si>
    <t>6214911300049522</t>
  </si>
  <si>
    <t>患者 张露丹 自助机退款 169 元！</t>
  </si>
  <si>
    <t>6217003860017758630</t>
  </si>
  <si>
    <t>患者 卿粤 自助机退款 138 元！</t>
  </si>
  <si>
    <t>6259699906729102</t>
  </si>
  <si>
    <t>患者 杨再田 自助机退款 9052 元！</t>
  </si>
  <si>
    <t>杨再田</t>
  </si>
  <si>
    <t>患者 张明琴 自助机退款 900 元！</t>
  </si>
  <si>
    <t>6217007160003195954</t>
  </si>
  <si>
    <t>患者 毛亚丹 自助机退款 41 元！</t>
  </si>
  <si>
    <t>6236683900000066505</t>
  </si>
  <si>
    <t>毛亚丹</t>
  </si>
  <si>
    <t>患者 公志荣 自助机退款 1694 元！</t>
  </si>
  <si>
    <t>患者 高美玲 自助机退款 274 元！</t>
  </si>
  <si>
    <t>6231900000014847061</t>
  </si>
  <si>
    <t>患者 陈春菊 自助机退款 8000 元！</t>
  </si>
  <si>
    <t>6228480868651803975</t>
  </si>
  <si>
    <t>陈春菊</t>
  </si>
  <si>
    <t>患者 辜琳萍 自助机退款 5000 元！</t>
  </si>
  <si>
    <t>6259588686552174</t>
  </si>
  <si>
    <t>辜琳萍</t>
  </si>
  <si>
    <t>患者 刘秉卓 自助机退款 90 元！</t>
  </si>
  <si>
    <t>6225970006500516</t>
  </si>
  <si>
    <t>20170618</t>
  </si>
  <si>
    <t>患者 施存美 自助机退款 4000 元！</t>
  </si>
  <si>
    <t>6228483308591602077</t>
  </si>
  <si>
    <t>患者 崔立斌 自助机退款 10 元！</t>
  </si>
  <si>
    <t>患者 高芳芳 自助机退款 2000 元！</t>
  </si>
  <si>
    <t>6222082511000313552</t>
  </si>
  <si>
    <t>患者 王颖 自助机退款 59 元！</t>
  </si>
  <si>
    <t>RJ02</t>
  </si>
  <si>
    <t>患者 鲍安不勒 自助机退款 1500 元！</t>
  </si>
  <si>
    <t>6228483318431910077</t>
  </si>
  <si>
    <t>患者 刘鸿昌 自助机退款 500 元！</t>
  </si>
  <si>
    <t>6216616207004258367</t>
  </si>
  <si>
    <t>患者 高屏 自助机退款 9000 元！</t>
  </si>
  <si>
    <t>6283174240226553</t>
  </si>
  <si>
    <t>高屏</t>
  </si>
  <si>
    <t>患者 葛洪安 自助机退款 194 元！</t>
  </si>
  <si>
    <t>6231900000143870471</t>
  </si>
  <si>
    <t>患者 佘平富 自助机退款 500 元！</t>
  </si>
  <si>
    <t>6221682205307262</t>
  </si>
  <si>
    <t>佘平富</t>
  </si>
  <si>
    <t>患者 李金容 自助机退款 33 元！</t>
  </si>
  <si>
    <t>患者 祁东 自助机退款 500 元！</t>
  </si>
  <si>
    <t>6210178002041017816</t>
  </si>
  <si>
    <t>患者 李翱 自助机退款 1081 元！</t>
  </si>
  <si>
    <t>6217003970001366678</t>
  </si>
  <si>
    <t>患者 吴培堂 自助机退款 428 元！</t>
  </si>
  <si>
    <t>6231900000006144865</t>
  </si>
  <si>
    <t>吴培堂</t>
  </si>
  <si>
    <t>患者 杨文明 自助机退款 1227 元！</t>
  </si>
  <si>
    <t>6221507300006097172</t>
  </si>
  <si>
    <t>患者 洪绍雄 自助机退款 84 元！</t>
  </si>
  <si>
    <t>6231900000111692741</t>
  </si>
  <si>
    <t>20170619</t>
  </si>
  <si>
    <t>患者 李建贵 自助机退款 3500 元！</t>
  </si>
  <si>
    <t>患者 尚朝芳 自助机退款 500 元！</t>
  </si>
  <si>
    <t>6228483358597631778</t>
  </si>
  <si>
    <t>尚朝芳</t>
  </si>
  <si>
    <t>患者 纪少龙 自助机退款 518 元！</t>
  </si>
  <si>
    <t>6228481198084044370</t>
  </si>
  <si>
    <t>患者 张丽月 自助机退款 300 元！</t>
  </si>
  <si>
    <t>6228483350573981517</t>
  </si>
  <si>
    <t>患者 钱春秀 自助机退款 994 元！</t>
  </si>
  <si>
    <t>6259662400024743</t>
  </si>
  <si>
    <t>患者 黄志晴 自助机退款 1500 元！</t>
  </si>
  <si>
    <t>6231900000062758657</t>
  </si>
  <si>
    <t>黄志晴</t>
  </si>
  <si>
    <t>患者 吴绍书 自助机退款 549 元！</t>
  </si>
  <si>
    <t>6231900000088646795</t>
  </si>
  <si>
    <t>患者 刘家荣 自助机退款 425 元！</t>
  </si>
  <si>
    <t>6228930001113601813</t>
  </si>
  <si>
    <t>刘家荣</t>
  </si>
  <si>
    <t>患者 王麒棋 自助机退款 364 元！</t>
  </si>
  <si>
    <t>6228483306007444464</t>
  </si>
  <si>
    <t>患者 杨会琴 自助机退款 550 元！</t>
  </si>
  <si>
    <t>杨会琴</t>
  </si>
  <si>
    <t>患者 刘玲丽 自助机退款 994 元！</t>
  </si>
  <si>
    <t>6222600590004209290</t>
  </si>
  <si>
    <t>患者 宋晋昆 自助机退款 5000 元！</t>
  </si>
  <si>
    <t>5502130015330266</t>
  </si>
  <si>
    <t>患者 殷付贵 自助机退款 1500 元！</t>
  </si>
  <si>
    <t>6228481198757391173</t>
  </si>
  <si>
    <t>殷付贵</t>
  </si>
  <si>
    <t>患者 杨桃英 自助机退款 1000 元！</t>
  </si>
  <si>
    <t>6231900000089650580</t>
  </si>
  <si>
    <t>杨桃英</t>
  </si>
  <si>
    <t>患者 杨先芬 自助机退款 150 元！</t>
  </si>
  <si>
    <t>6212262410003412961</t>
  </si>
  <si>
    <t>患者 高良敏 自助机退款 492 元！</t>
  </si>
  <si>
    <t>6227003890200402729</t>
  </si>
  <si>
    <t>患者 江梅 自助机退款 1000 元！</t>
  </si>
  <si>
    <t>6230910799047884088</t>
  </si>
  <si>
    <t>浙江省杭州市</t>
  </si>
  <si>
    <t>浙江省农村信用社联合社</t>
  </si>
  <si>
    <t>402331000007</t>
  </si>
  <si>
    <t>患者 鲁俊凤 自助机退款 1000 元！</t>
  </si>
  <si>
    <t>6228482898590892670</t>
  </si>
  <si>
    <t>患者 胡德瑶 自助机退款 247 元！</t>
  </si>
  <si>
    <t>6231900000008342830</t>
  </si>
  <si>
    <t>患者 蒋应浩 自助机退款 300 元！</t>
  </si>
  <si>
    <t>6223691431327844</t>
  </si>
  <si>
    <t>患者 陈金燕 自助机退款 302 元！</t>
  </si>
  <si>
    <t>6223691648581027</t>
  </si>
  <si>
    <t>患者 刁红芳 自助机退款 281 元！</t>
  </si>
  <si>
    <t>6217997300042268378</t>
  </si>
  <si>
    <t>刁红芳</t>
  </si>
  <si>
    <t>患者 钟银仕 自助机退款 177 元！</t>
  </si>
  <si>
    <t>6228480868664015377</t>
  </si>
  <si>
    <t>患者 王清海 自助机退款 209 元！</t>
  </si>
  <si>
    <t>6217562700003735791</t>
  </si>
  <si>
    <t>患者 黄继平 自助机退款 1000 元！</t>
  </si>
  <si>
    <t>6228110098629264</t>
  </si>
  <si>
    <t>黄继平</t>
  </si>
  <si>
    <t>患者 孙颖 自助机退款 59 元！</t>
  </si>
  <si>
    <t>6259053252344159</t>
  </si>
  <si>
    <t>孙颖</t>
  </si>
  <si>
    <t>患者 殷付贵 自助机退款 2000 元！</t>
  </si>
  <si>
    <t>6217359901017060856</t>
  </si>
  <si>
    <t>患者 李德华 自助机退款 263 元！</t>
  </si>
  <si>
    <t>账户名不符退汇,301290000007不接收对公对私业务,请选择正确</t>
  </si>
  <si>
    <t>6222620590007164639</t>
  </si>
  <si>
    <t>患者 王秀娟 自助机退款 72 元！</t>
  </si>
  <si>
    <t>6228480868647832179</t>
  </si>
  <si>
    <t>王秀娟</t>
  </si>
  <si>
    <t>患者 祁慧 自助机退款 220 元！</t>
  </si>
  <si>
    <t>6230582000013831451</t>
  </si>
  <si>
    <t>患者 陈叶娇 自助机退款 7903 元！</t>
  </si>
  <si>
    <t>6222525394782887</t>
  </si>
  <si>
    <t>患者 马成玲 自助机退款 296 元！</t>
  </si>
  <si>
    <t>6226192201377272</t>
  </si>
  <si>
    <t>患者 张瑞馨 自助机退款 264 元！</t>
  </si>
  <si>
    <t>6228480866190047567</t>
  </si>
  <si>
    <t>患者 徐榕 自助机退款 5000 元！</t>
  </si>
  <si>
    <t>6212262502007232542</t>
  </si>
  <si>
    <t>患者 杨明玉 自助机退款 3000 元！</t>
  </si>
  <si>
    <t>6228480838012242775</t>
  </si>
  <si>
    <t>患者 崔光超 自助机退款 500 元！</t>
  </si>
  <si>
    <t>6223691876708599</t>
  </si>
  <si>
    <t>患者 李治喜 自助机退款 600 元！</t>
  </si>
  <si>
    <t>6210178002006820329</t>
  </si>
  <si>
    <t>患者 王芳 自助机退款 87 元！</t>
  </si>
  <si>
    <t>6228484140493893317</t>
  </si>
  <si>
    <t>患者 张福珍 自助机退款 2802 元！</t>
  </si>
  <si>
    <t>6217997300035155566</t>
  </si>
  <si>
    <t>张福珍</t>
  </si>
  <si>
    <t>患者 孙月琼 自助机退款 1013 元！</t>
  </si>
  <si>
    <t>6227003920030133663</t>
  </si>
  <si>
    <t>患者 王彩菊 自助机退款 430 元！</t>
  </si>
  <si>
    <t>6228481938587287475</t>
  </si>
  <si>
    <t>患者 吴长勇 自助机退款 500 元！</t>
  </si>
  <si>
    <t>6228480038386732374</t>
  </si>
  <si>
    <t>患者 袁斌 自助机退款 47 元！</t>
  </si>
  <si>
    <t>6217003860023435389</t>
  </si>
  <si>
    <t>患者 张杰 自助机退款 500 元！</t>
  </si>
  <si>
    <t>6231900000088932435</t>
  </si>
  <si>
    <t>患者 张金梅 自助机退款 100 元！</t>
  </si>
  <si>
    <t>6217921200861386</t>
  </si>
  <si>
    <t>患者 杨绍艳 自助机退款 1100 元！</t>
  </si>
  <si>
    <t>6228480860759622613</t>
  </si>
  <si>
    <t>患者 龚建兵 自助机退款 111 元！</t>
  </si>
  <si>
    <t>5309890094003374</t>
  </si>
  <si>
    <t>龚建兵</t>
  </si>
  <si>
    <t>患者 王定银 自助机退款 255 元！</t>
  </si>
  <si>
    <t>6228413863039796969</t>
  </si>
  <si>
    <t>患者 彭永红 自助机退款 480 元！</t>
  </si>
  <si>
    <t>6228482898446290970</t>
  </si>
  <si>
    <t>患者 杨锦 自助机退款 5000 元！</t>
  </si>
  <si>
    <t>6228451198008777077</t>
  </si>
  <si>
    <t>患者 刘加进 自助机退款 500 元！</t>
  </si>
  <si>
    <t>6228480868024368078</t>
  </si>
  <si>
    <t>患者 陈淑芳 自助机退款 3035 元！</t>
  </si>
  <si>
    <t>6227003862070096808</t>
  </si>
  <si>
    <t>陈淑芳</t>
  </si>
  <si>
    <t>患者 王科飞 自助机退款 870 元！</t>
  </si>
  <si>
    <t>6217997300040009915</t>
  </si>
  <si>
    <t>患者 李蓉 自助机退款 1382 元！</t>
  </si>
  <si>
    <t>患者 向松育 自助机退款 711 元！</t>
  </si>
  <si>
    <t>6231900000087293896</t>
  </si>
  <si>
    <t>患者 鲁仁兴 自助机退款 494 元！</t>
  </si>
  <si>
    <t>6222022409003789311</t>
  </si>
  <si>
    <t>患者 杨媚媚 自助机退款 1107 元！</t>
  </si>
  <si>
    <t>6236683860004516865</t>
  </si>
  <si>
    <t>杨媚媚</t>
  </si>
  <si>
    <t>患者 李光聪 自助机退款 296 元！</t>
  </si>
  <si>
    <t>6217003860023133505</t>
  </si>
  <si>
    <t>患者 陈芳 自助机退款 223 元！</t>
  </si>
  <si>
    <t>患者 叶小波 自助机退款 500 元！</t>
  </si>
  <si>
    <t>6259065304016759</t>
  </si>
  <si>
    <t>叶小波</t>
  </si>
  <si>
    <t>患者 张强 自助机退款 49 元！</t>
  </si>
  <si>
    <t>6212262507002751347</t>
  </si>
  <si>
    <t>患者 王雪梅 自助机退款 9914 元！</t>
  </si>
  <si>
    <t>6231900000120067430</t>
  </si>
  <si>
    <t>患者 邹春丽 自助机退款 200 元！</t>
  </si>
  <si>
    <t>6226230213704750</t>
  </si>
  <si>
    <t>患者 邹春丽 自助机退款 2390 元！</t>
  </si>
  <si>
    <t>患者 杨雨娇 自助机退款 1 元！</t>
  </si>
  <si>
    <t>3563918002529671</t>
  </si>
  <si>
    <t>患者 刘登国 自助机退款 42 元！</t>
  </si>
  <si>
    <t>6231900000006114538</t>
  </si>
  <si>
    <t>刘登国</t>
  </si>
  <si>
    <t>患者 杨雨娇 自助机退款 99 元！</t>
  </si>
  <si>
    <t>患者 张荣贵 自助机退款 6 元！</t>
  </si>
  <si>
    <t>6212262410004348636</t>
  </si>
  <si>
    <t>患者 郑高亮 自助机退款 94 元！</t>
  </si>
  <si>
    <t>4984511298529916</t>
  </si>
  <si>
    <t>患者 陈维梅 自助机退款 385 元！</t>
  </si>
  <si>
    <t>6228483868440138870</t>
  </si>
  <si>
    <t>患者 张德国 自助机退款 615 元！</t>
  </si>
  <si>
    <t>6227003860730203335</t>
  </si>
  <si>
    <t>患者 杨利祥 自助机退款 344 元！</t>
  </si>
  <si>
    <t>6228483348181329277</t>
  </si>
  <si>
    <t>杨利祥</t>
  </si>
  <si>
    <t>患者 仵会芳 自助机退款 150 元！</t>
  </si>
  <si>
    <t>5309700037751635</t>
  </si>
  <si>
    <t>患者 李俊轩 自助机退款 5000 元！</t>
  </si>
  <si>
    <t>6222082502005612817</t>
  </si>
  <si>
    <t>李俊轩</t>
  </si>
  <si>
    <t>患者 邱燕 自助机退款 144 元！</t>
  </si>
  <si>
    <t>6222002410100014680</t>
  </si>
  <si>
    <t>患者 陇德翠 自助机退款 388 元！</t>
  </si>
  <si>
    <t>6259960088871637</t>
  </si>
  <si>
    <t>患者 凌国明 自助机退款 111 元！</t>
  </si>
  <si>
    <t>6228480961818365713</t>
  </si>
  <si>
    <t>患者 张溢珊 自助机退款 300 元！</t>
  </si>
  <si>
    <t>6212262502028281866</t>
  </si>
  <si>
    <t>患者 赵丽萍 自助机退款 164 元！</t>
  </si>
  <si>
    <t>6222022502017620736</t>
  </si>
  <si>
    <t>患者 张乐乐 自助机退款 196 元！</t>
  </si>
  <si>
    <t>6217004010002307022</t>
  </si>
  <si>
    <t>张乐乐</t>
  </si>
  <si>
    <t>患者 苏志明 自助机退款 411 元！</t>
  </si>
  <si>
    <t>6224698065629105</t>
  </si>
  <si>
    <t>患者 阿说务牛 自助机退款 1496 元！</t>
  </si>
  <si>
    <t>6217997300019059750</t>
  </si>
  <si>
    <t>阿说务牛</t>
  </si>
  <si>
    <t>患者 左妍舲 自助机退款 1650 元！</t>
  </si>
  <si>
    <t>6222807161521015668</t>
  </si>
  <si>
    <t>患者 吴晓 自助机退款 332 元！</t>
  </si>
  <si>
    <t>6225888717067627</t>
  </si>
  <si>
    <t>吴晓</t>
  </si>
  <si>
    <t>患者 盛美芬 自助机退款 1400 元！</t>
  </si>
  <si>
    <t>6228482896247520967</t>
  </si>
  <si>
    <t>患者 焦瑜 自助机退款 200 元！</t>
  </si>
  <si>
    <t>患者 张明勇 自助机退款 1000 元！</t>
  </si>
  <si>
    <t>患者 喻文玲 自助机退款 1850 元！</t>
  </si>
  <si>
    <t>4581242433380489</t>
  </si>
  <si>
    <t>患者 贺德兴 自助机退款 179 元！</t>
  </si>
  <si>
    <t>6228480861110053613</t>
  </si>
  <si>
    <t>患者 王双全 自助机退款 25 元！</t>
  </si>
  <si>
    <t>6214838717107157</t>
  </si>
  <si>
    <t>患者 周尊鹏 自助机退款 266 元！</t>
  </si>
  <si>
    <t>6222807140021082246</t>
  </si>
  <si>
    <t>患者 颜安 自助机退款 289 元！</t>
  </si>
  <si>
    <t>6222807141521047085</t>
  </si>
  <si>
    <t>患者 徐琼芳 自助机退款 8900 元！</t>
  </si>
  <si>
    <t>6227003890590280479</t>
  </si>
  <si>
    <t>徐琼芳</t>
  </si>
  <si>
    <t>患者 岳瑾 自助机退款 200 元！</t>
  </si>
  <si>
    <t>5187107520001782</t>
  </si>
  <si>
    <t>患者 易光辉 自助机退款 200 元！</t>
  </si>
  <si>
    <t>患者 林素梅 自助机退款 1000 元！</t>
  </si>
  <si>
    <t>6214868719826199</t>
  </si>
  <si>
    <t>患者 于倩 自助机退款 3408 元！</t>
  </si>
  <si>
    <t>6226808011068781</t>
  </si>
  <si>
    <t>患者 邵观珍 自助机退款 23 元！</t>
  </si>
  <si>
    <t>6217232505000439028</t>
  </si>
  <si>
    <t>患者 沙学杰 自助机退款 260 元！</t>
  </si>
  <si>
    <t>患者 周艳婷 自助机退款 1200 元！</t>
  </si>
  <si>
    <t>6231900000029375520</t>
  </si>
  <si>
    <t>患者 陈传峰 自助机退款 70 元！</t>
  </si>
  <si>
    <t>622909326813493212</t>
  </si>
  <si>
    <t>陈传峰</t>
  </si>
  <si>
    <t>患者 曹波 自助机退款 300 元！</t>
  </si>
  <si>
    <t>4392260808269946</t>
  </si>
  <si>
    <t>患者 王应优 自助机退款 300 元！</t>
  </si>
  <si>
    <t>6221887071008979481</t>
  </si>
  <si>
    <t>王应优</t>
  </si>
  <si>
    <t>患者 吴利芬 自助机退款 29 元！</t>
  </si>
  <si>
    <t>患者 排早利 自助机退款 500 元！</t>
  </si>
  <si>
    <t>6231900000110354715</t>
  </si>
  <si>
    <t>患者 杨继萍 自助机退款 500 元！</t>
  </si>
  <si>
    <t>6217003890003841314</t>
  </si>
  <si>
    <t>杨继萍</t>
  </si>
  <si>
    <t>患者 李呢灭 自助机退款 367 元！</t>
  </si>
  <si>
    <t>6228413300225304514</t>
  </si>
  <si>
    <t>患者 吴兴员 自助机退款 131 元！</t>
  </si>
  <si>
    <t>6212262502004119189</t>
  </si>
  <si>
    <t>吴兴员</t>
  </si>
  <si>
    <t>患者 张杰 自助机退款 241 元！</t>
  </si>
  <si>
    <t>患者 唐春梅 自助机退款 196 元！</t>
  </si>
  <si>
    <t>6217997300012374891</t>
  </si>
  <si>
    <t>唐春梅</t>
  </si>
  <si>
    <t>患者 莫彩霞 自助机退款 500 元！</t>
  </si>
  <si>
    <t>6222520595780285</t>
  </si>
  <si>
    <t>患者 莫彩霞 自助机退款 495 元！</t>
  </si>
  <si>
    <t>患者 吴观弟 自助机退款 9980 元！</t>
  </si>
  <si>
    <t>6214858712878149</t>
  </si>
  <si>
    <t>患者 傅再跃 自助机退款 939 元！</t>
  </si>
  <si>
    <t>6259656241373830</t>
  </si>
  <si>
    <t>傅再跃</t>
  </si>
  <si>
    <t>患者 李兰 自助机退款 100 元！</t>
  </si>
  <si>
    <t>6231900000041539103</t>
  </si>
  <si>
    <t>李兰</t>
  </si>
  <si>
    <t>患者 梁婷 自助机退款 4250 元！</t>
  </si>
  <si>
    <t>6217003860032000588</t>
  </si>
  <si>
    <t>患者 汤小米 自助机退款 5000 元！</t>
  </si>
  <si>
    <t>6212882502000175904</t>
  </si>
  <si>
    <t>患者 芶发伟 自助机退款 1000 元！</t>
  </si>
  <si>
    <t>芶发伟</t>
  </si>
  <si>
    <t>患者 杨云波 自助机退款 100 元！</t>
  </si>
  <si>
    <t>6214663860277452</t>
  </si>
  <si>
    <t>患者 张格红 自助机退款 100 元！</t>
  </si>
  <si>
    <t>6230582000062925303</t>
  </si>
  <si>
    <t>患者 ���敏 自助机退款 976 元！</t>
  </si>
  <si>
    <t>6236683990000065524</t>
  </si>
  <si>
    <t>田敏</t>
  </si>
  <si>
    <t>患者 宁梅芬 自助机退款 3500 元！</t>
  </si>
  <si>
    <t>4367423890297007207</t>
  </si>
  <si>
    <t>患者 张明勇 自助机退款 1554 元！</t>
  </si>
  <si>
    <t>患者 李绘芳 自助机退款 500 元！</t>
  </si>
  <si>
    <t>6236683860001201453</t>
  </si>
  <si>
    <t>李绘芳</t>
  </si>
  <si>
    <t>患者 王海 自助机退款 322 元！</t>
  </si>
  <si>
    <t>6223692529245773</t>
  </si>
  <si>
    <t>患者 郭鹏 自助机退款 139 元！</t>
  </si>
  <si>
    <t>6217903100020367983</t>
  </si>
  <si>
    <t>患者 叶娟润 自助机退款 90 元！</t>
  </si>
  <si>
    <t>6225768323776136</t>
  </si>
  <si>
    <t>患者 王海 自助机退款 500 元！</t>
  </si>
  <si>
    <t>患者 迟宽万 自助机退款 500 元！</t>
  </si>
  <si>
    <t>6231900000053802902</t>
  </si>
  <si>
    <t>患者 贺小芸 自助机退款 21 元！</t>
  </si>
  <si>
    <t>6222620590003226697</t>
  </si>
  <si>
    <t>患者 单国清 自助机退款 1200 元！</t>
  </si>
  <si>
    <t>账户名不符退汇，301290000007不接收对公对私业务，请选择正确</t>
  </si>
  <si>
    <t>6222620590001778426</t>
  </si>
  <si>
    <t>患者 吴立飞 自助机退款 476 元！</t>
  </si>
  <si>
    <t>6231900000021385121</t>
  </si>
  <si>
    <t>患者 赵加香 自助机退款 300 元！</t>
  </si>
  <si>
    <t>6231900000095019507</t>
  </si>
  <si>
    <t>患者 吕小花 自助机退款 612 元！</t>
  </si>
  <si>
    <t>6217997300025818538</t>
  </si>
  <si>
    <t>患者 葛贵萍 自助机退款 250 元！</t>
  </si>
  <si>
    <t>6222310064730759</t>
  </si>
  <si>
    <t>葛贵萍</t>
  </si>
  <si>
    <t>患者 李彦华 自助机退款 46 元！</t>
  </si>
  <si>
    <t>6231900000108624764</t>
  </si>
  <si>
    <t>李彦华</t>
  </si>
  <si>
    <t>患者 陈春红 自助机退款 330 元！</t>
  </si>
  <si>
    <t>6259650971530388</t>
  </si>
  <si>
    <t>患者 梁雪 自助机退款 1500 元！</t>
  </si>
  <si>
    <t>6217003570003000802</t>
  </si>
  <si>
    <t>患者 熊婧 自助机退款 300 元！</t>
  </si>
  <si>
    <t>6222620590002226698</t>
  </si>
  <si>
    <t>熊婧</t>
  </si>
  <si>
    <t>患者 张珏 自助机退款 36 元！</t>
  </si>
  <si>
    <t>6217007170005650252</t>
  </si>
  <si>
    <t>张珏</t>
  </si>
  <si>
    <t>患者 缪玉和 自助机退款 77 元！</t>
  </si>
  <si>
    <t>6222022410003497871</t>
  </si>
  <si>
    <t>缪玉和</t>
  </si>
  <si>
    <t>患者 尹兴邦 自助机退款 320 元！</t>
  </si>
  <si>
    <t>6236683960000445901</t>
  </si>
  <si>
    <t>患者 徐文平 自助机退款 615 元！</t>
  </si>
  <si>
    <t>徐文平</t>
  </si>
  <si>
    <t>患者 曾先琴 自助机退款 398 元！</t>
  </si>
  <si>
    <t>患者 薛猛 自助机退款 1700 元！</t>
  </si>
  <si>
    <t>6217232313000170374</t>
  </si>
  <si>
    <t>患者 薛猛 自助机退款 500 元！</t>
  </si>
  <si>
    <t>患者 左德丽 自助机退款 213 元！</t>
  </si>
  <si>
    <t>6228930001147254068</t>
  </si>
  <si>
    <t>患者 苏其美 自助机退款 5000 元！</t>
  </si>
  <si>
    <t>6212262502008806302</t>
  </si>
  <si>
    <t>苏其美</t>
  </si>
  <si>
    <t>患者 肖忆 自助机退款 17 元！</t>
  </si>
  <si>
    <t>6217003890000362454</t>
  </si>
  <si>
    <t>患者 蒲世瑞 自助机退款 192 元！</t>
  </si>
  <si>
    <t>6282880070048153</t>
  </si>
  <si>
    <t>患者 黄海林 自助机退款 20 元！</t>
  </si>
  <si>
    <t>6212262502001953770</t>
  </si>
  <si>
    <t>患者 张尚芳 自助机退款 200 元！</t>
  </si>
  <si>
    <t>6226222204044759</t>
  </si>
  <si>
    <t>患者 杨增 自助机退款 11 元！</t>
  </si>
  <si>
    <t>6217003860010745543</t>
  </si>
  <si>
    <t>患者 杨灿平 自助机退款 1000 元！</t>
  </si>
  <si>
    <t>6212262502000096365</t>
  </si>
  <si>
    <t>患者 印乙芳 自助机退款 82 元！</t>
  </si>
  <si>
    <t>患者 周继恩 自助机退款 492 元！</t>
  </si>
  <si>
    <t>6217562800008969252</t>
  </si>
  <si>
    <t>周继恩</t>
  </si>
  <si>
    <t>患者 马秋云 自助机退款 2016 元！</t>
  </si>
  <si>
    <t>6228930001076312358</t>
  </si>
  <si>
    <t>患者 赵明耀 自助机退款 200 元！</t>
  </si>
  <si>
    <t>6217003860010015004</t>
  </si>
  <si>
    <t>患者 杨竣杰 自助机退款 1640 元！</t>
  </si>
  <si>
    <t>6231900023401732951</t>
  </si>
  <si>
    <t>患者 张毕勇 自助机退款 359 元！</t>
  </si>
  <si>
    <t>6231900000108983657</t>
  </si>
  <si>
    <t>患者 徐春权 自助机退款 158 元！</t>
  </si>
  <si>
    <t>6226890113976475</t>
  </si>
  <si>
    <t>患者 王仙美 自助机退款 11 元！</t>
  </si>
  <si>
    <t>6217997300033488936</t>
  </si>
  <si>
    <t>王仙美</t>
  </si>
  <si>
    <t>患者 张芸珠 自助机退款 330 元！</t>
  </si>
  <si>
    <t>6221765508068234</t>
  </si>
  <si>
    <t>患者 蒋顺兰 自助机退款 867 元！</t>
  </si>
  <si>
    <t>6228930001074041520</t>
  </si>
  <si>
    <t>患者 方玉琼 自助机退款 2000 元！</t>
  </si>
  <si>
    <t>6236683930000252763</t>
  </si>
  <si>
    <t>患者 周馨爱 自助机退款 500 元！</t>
  </si>
  <si>
    <t>6253624012928550</t>
  </si>
  <si>
    <t>患者 舒于 自助机退款 12 元！</t>
  </si>
  <si>
    <t>6228930001110048661</t>
  </si>
  <si>
    <t>舒于</t>
  </si>
  <si>
    <t>103735</t>
  </si>
  <si>
    <t>企业银行和应急模式业务被支付平台退回</t>
  </si>
  <si>
    <t>支付平台退票</t>
  </si>
  <si>
    <t>C0028700004595C</t>
  </si>
  <si>
    <t>患者何润自助机退款500 元！</t>
  </si>
  <si>
    <t>17S1007905993</t>
  </si>
  <si>
    <t>105212</t>
  </si>
  <si>
    <t>C0875100023278C</t>
  </si>
  <si>
    <t>患者李小琼自助机退款13 元！</t>
  </si>
  <si>
    <t>17S8007873348</t>
  </si>
  <si>
    <t>111236</t>
  </si>
  <si>
    <t>C0028700005604C</t>
  </si>
  <si>
    <t>患者杜秀群自助机退款402 元！</t>
  </si>
  <si>
    <t>17S0007909934</t>
  </si>
  <si>
    <t>112836</t>
  </si>
  <si>
    <t>C0288400012705C</t>
  </si>
  <si>
    <t>患者奚黄杰自助机退款797 元！</t>
  </si>
  <si>
    <t>17S9007945448</t>
  </si>
  <si>
    <t>115306</t>
  </si>
  <si>
    <t>K5126600112684C</t>
  </si>
  <si>
    <t>患者何昌领自助机退款609 元！</t>
  </si>
  <si>
    <t>17S4007944537</t>
  </si>
  <si>
    <t>141006</t>
  </si>
  <si>
    <t>K5126800033067C</t>
  </si>
  <si>
    <t>患者赵玉珍自助机退款244 元！</t>
  </si>
  <si>
    <t>17S2007931273</t>
  </si>
  <si>
    <t>141321</t>
  </si>
  <si>
    <t>C0293300018669C</t>
  </si>
  <si>
    <t>患者罗青自助机退款992 元！</t>
  </si>
  <si>
    <t>17S8007886453</t>
  </si>
  <si>
    <t>141332</t>
  </si>
  <si>
    <t>C0220800011189C</t>
  </si>
  <si>
    <t>患者刘丽兰自助机退款671 元！</t>
  </si>
  <si>
    <t>17S9007955654</t>
  </si>
  <si>
    <t>144634</t>
  </si>
  <si>
    <t>C0240000012391C</t>
  </si>
  <si>
    <t>患者罗平自助机退款50 元！</t>
  </si>
  <si>
    <t>17S0007966023</t>
  </si>
  <si>
    <t>151216</t>
  </si>
  <si>
    <t>K5126800035401C</t>
  </si>
  <si>
    <t>患者贺金连自助机退款217 元！</t>
  </si>
  <si>
    <t>17S7007880814</t>
  </si>
  <si>
    <t>162418</t>
  </si>
  <si>
    <t>K5127000022726C</t>
  </si>
  <si>
    <t>患者王富自助机退款59 元！</t>
  </si>
  <si>
    <t>17S9007968090</t>
  </si>
  <si>
    <t>162642</t>
  </si>
  <si>
    <t>C0911100012677C</t>
  </si>
  <si>
    <t>患者王燕自助机退款1000 元！</t>
  </si>
  <si>
    <t>17S1007929036</t>
  </si>
  <si>
    <t>163108</t>
  </si>
  <si>
    <t>C0005000017359C</t>
  </si>
  <si>
    <t>患者杜永斌自助机退款479 元！</t>
  </si>
  <si>
    <t>17S4007960672</t>
  </si>
  <si>
    <t>171130</t>
  </si>
  <si>
    <t>C0137900028214C</t>
  </si>
  <si>
    <t>患者王奇自助机退款93 元！</t>
  </si>
  <si>
    <t>17S4007912615</t>
  </si>
  <si>
    <t>173053</t>
  </si>
  <si>
    <t>C0343400030942C</t>
  </si>
  <si>
    <t>患者张爱华自助机退款52 元！</t>
  </si>
  <si>
    <t>17S9007970837</t>
  </si>
  <si>
    <t>175918</t>
  </si>
  <si>
    <t>C0538000015538C</t>
  </si>
  <si>
    <t>患者尹尤海自助机退款550 元！</t>
  </si>
  <si>
    <t>17S3007962278</t>
  </si>
  <si>
    <t>084113</t>
  </si>
  <si>
    <t>K6132300089932C</t>
  </si>
  <si>
    <t>患者高尚芬自助机退款1800 元！</t>
  </si>
  <si>
    <t>17S9007994772</t>
  </si>
  <si>
    <t>084149</t>
  </si>
  <si>
    <t>C0956700017080C</t>
  </si>
  <si>
    <t>患者罗越自助机退款194 元！</t>
  </si>
  <si>
    <t>17S7007978503</t>
  </si>
  <si>
    <t>084155</t>
  </si>
  <si>
    <t>C0998000027710C</t>
  </si>
  <si>
    <t>患者马晓燕自助机退款107 元！</t>
  </si>
  <si>
    <t>17S1007973499</t>
  </si>
  <si>
    <t>084259</t>
  </si>
  <si>
    <t>C0956700017150C</t>
  </si>
  <si>
    <t>患者张倩自助机退款164 元！</t>
  </si>
  <si>
    <t>17S9007996212</t>
  </si>
  <si>
    <t>092505</t>
  </si>
  <si>
    <t>C0144200013462C</t>
  </si>
  <si>
    <t>患者刘小芹自助机退款300 元！</t>
  </si>
  <si>
    <t>17S6007986751</t>
  </si>
  <si>
    <t>100130</t>
  </si>
  <si>
    <t>C0468300010821C</t>
  </si>
  <si>
    <t>患者梁正仙自助机退款500 元！</t>
  </si>
  <si>
    <t>17S3007975133</t>
  </si>
  <si>
    <t>101127</t>
  </si>
  <si>
    <t>C0448000013801C</t>
  </si>
  <si>
    <t>患者杨文明自助机退款1227 元！</t>
  </si>
  <si>
    <t>17S4007995143</t>
  </si>
  <si>
    <t>102447</t>
  </si>
  <si>
    <t>C0638500006980C</t>
  </si>
  <si>
    <t>患者王颖自助机退款59 元！</t>
  </si>
  <si>
    <t>17S2007977643</t>
  </si>
  <si>
    <t>103317</t>
  </si>
  <si>
    <t>C0620500016556C</t>
  </si>
  <si>
    <t>患者杨正自助机退款780 元！</t>
  </si>
  <si>
    <t>17S1007966361</t>
  </si>
  <si>
    <t>104321</t>
  </si>
  <si>
    <t>K6132300092088C</t>
  </si>
  <si>
    <t>患者杨桃英自助机退款1000 元！</t>
  </si>
  <si>
    <t>17S7008013745</t>
  </si>
  <si>
    <t>111750</t>
  </si>
  <si>
    <t>K6132400082343C</t>
  </si>
  <si>
    <t>患者胡德瑶自助机退款247 元！</t>
  </si>
  <si>
    <t>17S1008014826</t>
  </si>
  <si>
    <t>140848</t>
  </si>
  <si>
    <t>C0072600009575C</t>
  </si>
  <si>
    <t>患者李德华自助机退款263 元！</t>
  </si>
  <si>
    <t>17S6008033223</t>
  </si>
  <si>
    <t>141117</t>
  </si>
  <si>
    <t>C0049200025546C</t>
  </si>
  <si>
    <t>患者张福珍自助机退款2802 元！</t>
  </si>
  <si>
    <t>17S3008030001</t>
  </si>
  <si>
    <t>151703</t>
  </si>
  <si>
    <t>C0495000028430C</t>
  </si>
  <si>
    <t>患者李蓉自助机退款1382 元！</t>
  </si>
  <si>
    <t>17S6008052369</t>
  </si>
  <si>
    <t>160833</t>
  </si>
  <si>
    <t>C0617600007560C</t>
  </si>
  <si>
    <t>患者陈芳自助机退款223 元！</t>
  </si>
  <si>
    <t>17S3008049182</t>
  </si>
  <si>
    <t>163151</t>
  </si>
  <si>
    <t>C0797600024545C</t>
  </si>
  <si>
    <t>患者江梅自助机退款1000 元！</t>
  </si>
  <si>
    <t>17S7008019270</t>
  </si>
  <si>
    <t>171952</t>
  </si>
  <si>
    <t>C0064300020483C</t>
  </si>
  <si>
    <t>患者仵会芳自助机退款150 元！</t>
  </si>
  <si>
    <t>17S0008085015</t>
  </si>
  <si>
    <t>173045</t>
  </si>
  <si>
    <t>C0269300010255C</t>
  </si>
  <si>
    <t>患者张德国自助机退款615 元！</t>
  </si>
  <si>
    <t>17S7008063058</t>
  </si>
  <si>
    <t>175407</t>
  </si>
  <si>
    <t>C0269300010675C</t>
  </si>
  <si>
    <t>患者陇德翠自助机退款388 元！</t>
  </si>
  <si>
    <t>17S8008013029</t>
  </si>
  <si>
    <t>交易日</t>
  </si>
  <si>
    <t>起息日</t>
  </si>
  <si>
    <t>交易类型</t>
  </si>
  <si>
    <t>借方金额</t>
  </si>
  <si>
    <t>贷方金额</t>
  </si>
  <si>
    <t>摘要</t>
  </si>
  <si>
    <t>流水号</t>
  </si>
  <si>
    <t>流程实例号</t>
  </si>
  <si>
    <t>业务参考号</t>
  </si>
  <si>
    <t>业务摘要</t>
  </si>
  <si>
    <t>收/付方名称</t>
  </si>
  <si>
    <t>收/付方帐号</t>
  </si>
  <si>
    <t>收/付方开户行名</t>
  </si>
  <si>
    <t>收/付方开户行地址</t>
  </si>
  <si>
    <t>扩展摘要</t>
  </si>
  <si>
    <t>8</t>
  </si>
  <si>
    <t>招行退款调节表 2017-06-16</t>
    <phoneticPr fontId="3" type="noConversion"/>
  </si>
  <si>
    <t>招行退款调节表 2017-06-17</t>
    <phoneticPr fontId="3" type="noConversion"/>
  </si>
  <si>
    <t>招行退款调节表 2017-06-18</t>
    <phoneticPr fontId="3" type="noConversion"/>
  </si>
  <si>
    <t>招行测试调整</t>
    <phoneticPr fontId="3" type="noConversion"/>
  </si>
  <si>
    <t>银行未受理</t>
    <phoneticPr fontId="3" type="noConversion"/>
  </si>
  <si>
    <t>退款调节表 2017-06-19</t>
    <phoneticPr fontId="3" type="noConversion"/>
  </si>
  <si>
    <t>退款调节表 2017-06-20</t>
    <phoneticPr fontId="3" type="noConversion"/>
  </si>
  <si>
    <t>其他业务转出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</si>
</sst>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¥&quot;#,##0.00;&quot;¥&quot;\-#,##0.00"/>
    <numFmt numFmtId="176" formatCode="yyyy/mm/dd\ hh:mm:ss"/>
    <numFmt numFmtId="177" formatCode="&quot;¥&quot;#,##0.00_);[Red]\(&quot;¥&quot;#,##0.00\)"/>
    <numFmt numFmtId="178" formatCode="#,##0.00_ "/>
  </numFmts>
  <fonts count="7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4" fillId="0" borderId="0" xfId="0" applyNumberFormat="1" applyFont="1">
      <alignment vertical="center"/>
    </xf>
    <xf numFmtId="0" fontId="0" fillId="5" borderId="0" xfId="0" applyFill="1">
      <alignment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178" fontId="5" fillId="2" borderId="1" xfId="0" applyNumberFormat="1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34" zoomScaleNormal="100" zoomScaleSheetLayoutView="100" workbookViewId="0">
      <selection activeCell="H50" sqref="H50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45" t="s">
        <v>0</v>
      </c>
      <c r="B1" s="45"/>
      <c r="C1" s="45"/>
      <c r="D1" s="45"/>
      <c r="E1" s="45"/>
      <c r="F1" s="45"/>
      <c r="G1" s="45"/>
      <c r="H1" s="45"/>
    </row>
    <row r="2" spans="1:8" s="1" customFormat="1" ht="15" customHeight="1">
      <c r="A2" s="45" t="s">
        <v>1</v>
      </c>
      <c r="B2" s="45"/>
      <c r="C2" s="45"/>
      <c r="D2" s="45"/>
      <c r="E2" s="45"/>
      <c r="F2" s="45"/>
      <c r="G2" s="45"/>
      <c r="H2" s="45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46" t="s">
        <v>0</v>
      </c>
      <c r="B8" s="46"/>
      <c r="C8" s="46"/>
      <c r="D8" s="46"/>
      <c r="E8" s="46"/>
      <c r="F8" s="46"/>
      <c r="G8" s="46"/>
      <c r="H8" s="46"/>
    </row>
    <row r="9" spans="1:8" s="2" customFormat="1" ht="14.25">
      <c r="A9" s="47" t="s">
        <v>12</v>
      </c>
      <c r="B9" s="47"/>
      <c r="C9" s="47"/>
      <c r="D9" s="47"/>
      <c r="E9" s="47"/>
      <c r="F9" s="47"/>
      <c r="G9" s="47"/>
      <c r="H9" s="47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46" t="s">
        <v>0</v>
      </c>
      <c r="B15" s="46"/>
      <c r="C15" s="46"/>
      <c r="D15" s="46"/>
      <c r="E15" s="46"/>
      <c r="F15" s="46"/>
      <c r="G15" s="46"/>
      <c r="H15" s="46"/>
    </row>
    <row r="16" spans="1:8" ht="14.25">
      <c r="A16" s="47" t="s">
        <v>14</v>
      </c>
      <c r="B16" s="47"/>
      <c r="C16" s="47"/>
      <c r="D16" s="47"/>
      <c r="E16" s="47"/>
      <c r="F16" s="47"/>
      <c r="G16" s="47"/>
      <c r="H16" s="47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46" t="s">
        <v>0</v>
      </c>
      <c r="B22" s="46"/>
      <c r="C22" s="46"/>
      <c r="D22" s="46"/>
      <c r="E22" s="46"/>
      <c r="F22" s="46"/>
      <c r="G22" s="46"/>
      <c r="H22" s="46"/>
    </row>
    <row r="23" spans="1:8" ht="17.100000000000001" customHeight="1">
      <c r="A23" s="47" t="s">
        <v>15</v>
      </c>
      <c r="B23" s="47"/>
      <c r="C23" s="47"/>
      <c r="D23" s="47"/>
      <c r="E23" s="47"/>
      <c r="F23" s="47"/>
      <c r="G23" s="47"/>
      <c r="H23" s="47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46" t="s">
        <v>0</v>
      </c>
      <c r="B29" s="46"/>
      <c r="C29" s="46"/>
      <c r="D29" s="46"/>
      <c r="E29" s="46"/>
      <c r="F29" s="46"/>
      <c r="G29" s="46"/>
      <c r="H29" s="46"/>
    </row>
    <row r="30" spans="1:8" ht="14.25">
      <c r="A30" s="47" t="s">
        <v>16</v>
      </c>
      <c r="B30" s="47"/>
      <c r="C30" s="47"/>
      <c r="D30" s="47"/>
      <c r="E30" s="47"/>
      <c r="F30" s="47"/>
      <c r="G30" s="47"/>
      <c r="H30" s="47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46" t="s">
        <v>17</v>
      </c>
      <c r="B37" s="46"/>
      <c r="C37" s="46"/>
      <c r="D37" s="46"/>
      <c r="E37" s="46"/>
      <c r="F37" s="46"/>
      <c r="G37" s="46"/>
      <c r="H37" s="46"/>
    </row>
    <row r="38" spans="1:8" ht="14.25">
      <c r="A38" s="46" t="s">
        <v>66</v>
      </c>
      <c r="B38" s="46"/>
      <c r="C38" s="46"/>
      <c r="D38" s="46"/>
      <c r="E38" s="46"/>
      <c r="F38" s="46"/>
      <c r="G38" s="46"/>
      <c r="H38" s="46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G8" sqref="G8"/>
    </sheetView>
  </sheetViews>
  <sheetFormatPr defaultRowHeight="13.5"/>
  <cols>
    <col min="10" max="10" width="11.625" bestFit="1" customWidth="1"/>
    <col min="11" max="11" width="31.125" bestFit="1" customWidth="1"/>
    <col min="12" max="12" width="12.125" bestFit="1" customWidth="1"/>
    <col min="13" max="13" width="21.625" bestFit="1" customWidth="1"/>
    <col min="14" max="14" width="29" customWidth="1"/>
    <col min="15" max="15" width="18.375" bestFit="1" customWidth="1"/>
  </cols>
  <sheetData>
    <row r="1" spans="1:16">
      <c r="A1" t="s">
        <v>2913</v>
      </c>
      <c r="B1" t="s">
        <v>35</v>
      </c>
      <c r="C1" t="s">
        <v>2914</v>
      </c>
      <c r="D1" t="s">
        <v>2915</v>
      </c>
      <c r="E1" t="s">
        <v>2916</v>
      </c>
      <c r="F1" t="s">
        <v>2921</v>
      </c>
      <c r="G1" t="s">
        <v>2917</v>
      </c>
      <c r="H1" t="s">
        <v>2918</v>
      </c>
      <c r="I1" t="s">
        <v>2919</v>
      </c>
      <c r="J1" t="s">
        <v>2920</v>
      </c>
      <c r="K1" t="s">
        <v>2922</v>
      </c>
      <c r="L1" t="s">
        <v>2923</v>
      </c>
      <c r="M1" t="s">
        <v>2924</v>
      </c>
      <c r="N1" t="s">
        <v>2925</v>
      </c>
      <c r="O1" t="s">
        <v>2926</v>
      </c>
      <c r="P1" t="s">
        <v>2927</v>
      </c>
    </row>
    <row r="2" spans="1:16">
      <c r="A2" s="23" t="s">
        <v>2076</v>
      </c>
      <c r="B2" s="23" t="s">
        <v>2771</v>
      </c>
      <c r="C2" s="23" t="s">
        <v>2076</v>
      </c>
      <c r="D2" s="23" t="s">
        <v>2772</v>
      </c>
      <c r="E2" s="41"/>
      <c r="F2" s="23" t="s">
        <v>1307</v>
      </c>
      <c r="G2" s="41">
        <v>500</v>
      </c>
      <c r="H2" s="23" t="s">
        <v>2773</v>
      </c>
      <c r="I2" s="23" t="s">
        <v>2774</v>
      </c>
      <c r="J2" s="23" t="s">
        <v>1306</v>
      </c>
      <c r="K2" s="23" t="s">
        <v>2775</v>
      </c>
      <c r="L2" s="23" t="s">
        <v>432</v>
      </c>
      <c r="M2" s="23" t="s">
        <v>2085</v>
      </c>
      <c r="N2" s="23" t="s">
        <v>235</v>
      </c>
      <c r="O2" s="23" t="s">
        <v>216</v>
      </c>
      <c r="P2" s="23" t="s">
        <v>2776</v>
      </c>
    </row>
    <row r="3" spans="1:16">
      <c r="A3" s="23" t="s">
        <v>2076</v>
      </c>
      <c r="B3" s="23" t="s">
        <v>2777</v>
      </c>
      <c r="C3" s="23" t="s">
        <v>2076</v>
      </c>
      <c r="D3" s="23" t="s">
        <v>2772</v>
      </c>
      <c r="E3" s="41"/>
      <c r="F3" s="23" t="s">
        <v>1330</v>
      </c>
      <c r="G3" s="41">
        <v>13</v>
      </c>
      <c r="H3" s="23" t="s">
        <v>2773</v>
      </c>
      <c r="I3" s="23" t="s">
        <v>2778</v>
      </c>
      <c r="J3" s="23" t="s">
        <v>1329</v>
      </c>
      <c r="K3" s="23" t="s">
        <v>2779</v>
      </c>
      <c r="L3" s="23" t="s">
        <v>454</v>
      </c>
      <c r="M3" s="23" t="s">
        <v>2104</v>
      </c>
      <c r="N3" s="23" t="s">
        <v>248</v>
      </c>
      <c r="O3" s="23" t="s">
        <v>216</v>
      </c>
      <c r="P3" s="23" t="s">
        <v>2780</v>
      </c>
    </row>
    <row r="4" spans="1:16">
      <c r="A4" s="23" t="s">
        <v>2076</v>
      </c>
      <c r="B4" s="23" t="s">
        <v>2781</v>
      </c>
      <c r="C4" s="23" t="s">
        <v>2076</v>
      </c>
      <c r="D4" s="23" t="s">
        <v>2772</v>
      </c>
      <c r="E4" s="41"/>
      <c r="F4" s="23" t="s">
        <v>372</v>
      </c>
      <c r="G4" s="41">
        <v>402</v>
      </c>
      <c r="H4" s="23" t="s">
        <v>2773</v>
      </c>
      <c r="I4" s="23" t="s">
        <v>2782</v>
      </c>
      <c r="J4" s="23" t="s">
        <v>365</v>
      </c>
      <c r="K4" s="23" t="s">
        <v>2783</v>
      </c>
      <c r="L4" s="23" t="s">
        <v>366</v>
      </c>
      <c r="M4" s="23" t="s">
        <v>412</v>
      </c>
      <c r="N4" s="23" t="s">
        <v>235</v>
      </c>
      <c r="O4" s="23" t="s">
        <v>216</v>
      </c>
      <c r="P4" s="23" t="s">
        <v>2784</v>
      </c>
    </row>
    <row r="5" spans="1:16">
      <c r="A5" s="23" t="s">
        <v>2076</v>
      </c>
      <c r="B5" s="23" t="s">
        <v>2785</v>
      </c>
      <c r="C5" s="23" t="s">
        <v>2076</v>
      </c>
      <c r="D5" s="23" t="s">
        <v>2772</v>
      </c>
      <c r="E5" s="41"/>
      <c r="F5" s="23" t="s">
        <v>1337</v>
      </c>
      <c r="G5" s="41">
        <v>797</v>
      </c>
      <c r="H5" s="23" t="s">
        <v>2773</v>
      </c>
      <c r="I5" s="23" t="s">
        <v>2786</v>
      </c>
      <c r="J5" s="23" t="s">
        <v>1336</v>
      </c>
      <c r="K5" s="23" t="s">
        <v>2787</v>
      </c>
      <c r="L5" s="23" t="s">
        <v>2110</v>
      </c>
      <c r="M5" s="23" t="s">
        <v>2109</v>
      </c>
      <c r="N5" s="23" t="s">
        <v>235</v>
      </c>
      <c r="O5" s="23" t="s">
        <v>216</v>
      </c>
      <c r="P5" s="23" t="s">
        <v>2788</v>
      </c>
    </row>
    <row r="6" spans="1:16">
      <c r="A6" s="23" t="s">
        <v>2076</v>
      </c>
      <c r="B6" s="23" t="s">
        <v>2789</v>
      </c>
      <c r="C6" s="23" t="s">
        <v>2076</v>
      </c>
      <c r="D6" s="23" t="s">
        <v>2772</v>
      </c>
      <c r="E6" s="41"/>
      <c r="F6" s="23" t="s">
        <v>1358</v>
      </c>
      <c r="G6" s="41">
        <v>609</v>
      </c>
      <c r="H6" s="23" t="s">
        <v>2773</v>
      </c>
      <c r="I6" s="23" t="s">
        <v>2790</v>
      </c>
      <c r="J6" s="23" t="s">
        <v>1357</v>
      </c>
      <c r="K6" s="23" t="s">
        <v>2791</v>
      </c>
      <c r="L6" s="23" t="s">
        <v>487</v>
      </c>
      <c r="M6" s="23" t="s">
        <v>2132</v>
      </c>
      <c r="N6" s="23" t="s">
        <v>393</v>
      </c>
      <c r="O6" s="23" t="s">
        <v>392</v>
      </c>
      <c r="P6" s="23" t="s">
        <v>2792</v>
      </c>
    </row>
    <row r="7" spans="1:16">
      <c r="A7" s="23" t="s">
        <v>2076</v>
      </c>
      <c r="B7" s="23" t="s">
        <v>2793</v>
      </c>
      <c r="C7" s="23" t="s">
        <v>2076</v>
      </c>
      <c r="D7" s="23" t="s">
        <v>2772</v>
      </c>
      <c r="E7" s="41"/>
      <c r="F7" s="23" t="s">
        <v>1374</v>
      </c>
      <c r="G7" s="41">
        <v>244</v>
      </c>
      <c r="H7" s="23" t="s">
        <v>2773</v>
      </c>
      <c r="I7" s="23" t="s">
        <v>2794</v>
      </c>
      <c r="J7" s="23" t="s">
        <v>1373</v>
      </c>
      <c r="K7" s="23" t="s">
        <v>2795</v>
      </c>
      <c r="L7" s="23" t="s">
        <v>506</v>
      </c>
      <c r="M7" s="23" t="s">
        <v>2147</v>
      </c>
      <c r="N7" s="23" t="s">
        <v>393</v>
      </c>
      <c r="O7" s="23" t="s">
        <v>392</v>
      </c>
      <c r="P7" s="23" t="s">
        <v>2796</v>
      </c>
    </row>
    <row r="8" spans="1:16">
      <c r="A8" s="23" t="s">
        <v>2076</v>
      </c>
      <c r="B8" s="23" t="s">
        <v>2797</v>
      </c>
      <c r="C8" s="23" t="s">
        <v>2076</v>
      </c>
      <c r="D8" s="23" t="s">
        <v>2772</v>
      </c>
      <c r="E8" s="41"/>
      <c r="F8" s="23" t="s">
        <v>1390</v>
      </c>
      <c r="G8" s="41">
        <v>992</v>
      </c>
      <c r="H8" s="23" t="s">
        <v>2773</v>
      </c>
      <c r="I8" s="23" t="s">
        <v>2798</v>
      </c>
      <c r="J8" s="23" t="s">
        <v>1389</v>
      </c>
      <c r="K8" s="23" t="s">
        <v>2799</v>
      </c>
      <c r="L8" s="23" t="s">
        <v>524</v>
      </c>
      <c r="M8" s="23" t="s">
        <v>2163</v>
      </c>
      <c r="N8" s="23" t="s">
        <v>233</v>
      </c>
      <c r="O8" s="23" t="s">
        <v>216</v>
      </c>
      <c r="P8" s="23" t="s">
        <v>2800</v>
      </c>
    </row>
    <row r="9" spans="1:16">
      <c r="A9" s="23" t="s">
        <v>2076</v>
      </c>
      <c r="B9" s="23" t="s">
        <v>2801</v>
      </c>
      <c r="C9" s="23" t="s">
        <v>2076</v>
      </c>
      <c r="D9" s="23" t="s">
        <v>2772</v>
      </c>
      <c r="E9" s="41"/>
      <c r="F9" s="23" t="s">
        <v>1377</v>
      </c>
      <c r="G9" s="41">
        <v>671</v>
      </c>
      <c r="H9" s="23" t="s">
        <v>2773</v>
      </c>
      <c r="I9" s="23" t="s">
        <v>2802</v>
      </c>
      <c r="J9" s="23" t="s">
        <v>1376</v>
      </c>
      <c r="K9" s="23" t="s">
        <v>2803</v>
      </c>
      <c r="L9" s="23" t="s">
        <v>508</v>
      </c>
      <c r="M9" s="23" t="s">
        <v>2149</v>
      </c>
      <c r="N9" s="23" t="s">
        <v>233</v>
      </c>
      <c r="O9" s="23" t="s">
        <v>216</v>
      </c>
      <c r="P9" s="23" t="s">
        <v>2804</v>
      </c>
    </row>
    <row r="10" spans="1:16">
      <c r="A10" s="23" t="s">
        <v>2076</v>
      </c>
      <c r="B10" s="23" t="s">
        <v>2805</v>
      </c>
      <c r="C10" s="23" t="s">
        <v>2076</v>
      </c>
      <c r="D10" s="23" t="s">
        <v>2772</v>
      </c>
      <c r="E10" s="41"/>
      <c r="F10" s="23" t="s">
        <v>1403</v>
      </c>
      <c r="G10" s="41">
        <v>50</v>
      </c>
      <c r="H10" s="23" t="s">
        <v>2773</v>
      </c>
      <c r="I10" s="23" t="s">
        <v>2806</v>
      </c>
      <c r="J10" s="23" t="s">
        <v>1402</v>
      </c>
      <c r="K10" s="23" t="s">
        <v>2807</v>
      </c>
      <c r="L10" s="23" t="s">
        <v>541</v>
      </c>
      <c r="M10" s="23" t="s">
        <v>2176</v>
      </c>
      <c r="N10" s="23" t="s">
        <v>10</v>
      </c>
      <c r="O10" s="23" t="s">
        <v>225</v>
      </c>
      <c r="P10" s="23" t="s">
        <v>2808</v>
      </c>
    </row>
    <row r="11" spans="1:16">
      <c r="A11" s="23" t="s">
        <v>2076</v>
      </c>
      <c r="B11" s="23" t="s">
        <v>2809</v>
      </c>
      <c r="C11" s="23" t="s">
        <v>2076</v>
      </c>
      <c r="D11" s="23" t="s">
        <v>2772</v>
      </c>
      <c r="E11" s="41"/>
      <c r="F11" s="23" t="s">
        <v>371</v>
      </c>
      <c r="G11" s="41">
        <v>217</v>
      </c>
      <c r="H11" s="23" t="s">
        <v>2773</v>
      </c>
      <c r="I11" s="23" t="s">
        <v>2810</v>
      </c>
      <c r="J11" s="23" t="s">
        <v>363</v>
      </c>
      <c r="K11" s="23" t="s">
        <v>2811</v>
      </c>
      <c r="L11" s="23" t="s">
        <v>364</v>
      </c>
      <c r="M11" s="23" t="s">
        <v>411</v>
      </c>
      <c r="N11" s="23" t="s">
        <v>403</v>
      </c>
      <c r="O11" s="23" t="s">
        <v>255</v>
      </c>
      <c r="P11" s="23" t="s">
        <v>2812</v>
      </c>
    </row>
    <row r="12" spans="1:16">
      <c r="A12" s="23" t="s">
        <v>2076</v>
      </c>
      <c r="B12" s="23" t="s">
        <v>2813</v>
      </c>
      <c r="C12" s="23" t="s">
        <v>2076</v>
      </c>
      <c r="D12" s="23" t="s">
        <v>2772</v>
      </c>
      <c r="E12" s="41"/>
      <c r="F12" s="23" t="s">
        <v>1412</v>
      </c>
      <c r="G12" s="41">
        <v>59</v>
      </c>
      <c r="H12" s="23" t="s">
        <v>2773</v>
      </c>
      <c r="I12" s="23" t="s">
        <v>2814</v>
      </c>
      <c r="J12" s="23" t="s">
        <v>1411</v>
      </c>
      <c r="K12" s="23" t="s">
        <v>2815</v>
      </c>
      <c r="L12" s="23" t="s">
        <v>552</v>
      </c>
      <c r="M12" s="23" t="s">
        <v>2185</v>
      </c>
      <c r="N12" s="23" t="s">
        <v>393</v>
      </c>
      <c r="O12" s="23" t="s">
        <v>392</v>
      </c>
      <c r="P12" s="23" t="s">
        <v>2816</v>
      </c>
    </row>
    <row r="13" spans="1:16">
      <c r="A13" s="23" t="s">
        <v>2076</v>
      </c>
      <c r="B13" s="23" t="s">
        <v>2817</v>
      </c>
      <c r="C13" s="23" t="s">
        <v>2076</v>
      </c>
      <c r="D13" s="23" t="s">
        <v>2772</v>
      </c>
      <c r="E13" s="41"/>
      <c r="F13" s="23" t="s">
        <v>1363</v>
      </c>
      <c r="G13" s="41">
        <v>1000</v>
      </c>
      <c r="H13" s="23" t="s">
        <v>2773</v>
      </c>
      <c r="I13" s="23" t="s">
        <v>2818</v>
      </c>
      <c r="J13" s="23" t="s">
        <v>1362</v>
      </c>
      <c r="K13" s="23" t="s">
        <v>2819</v>
      </c>
      <c r="L13" s="23" t="s">
        <v>2137</v>
      </c>
      <c r="M13" s="23" t="s">
        <v>2136</v>
      </c>
      <c r="N13" s="23" t="s">
        <v>253</v>
      </c>
      <c r="O13" s="23" t="s">
        <v>216</v>
      </c>
      <c r="P13" s="23" t="s">
        <v>2820</v>
      </c>
    </row>
    <row r="14" spans="1:16">
      <c r="A14" s="23" t="s">
        <v>2076</v>
      </c>
      <c r="B14" s="23" t="s">
        <v>2821</v>
      </c>
      <c r="C14" s="23" t="s">
        <v>2076</v>
      </c>
      <c r="D14" s="23" t="s">
        <v>2772</v>
      </c>
      <c r="E14" s="41"/>
      <c r="F14" s="23" t="s">
        <v>1419</v>
      </c>
      <c r="G14" s="41">
        <v>479</v>
      </c>
      <c r="H14" s="23" t="s">
        <v>2773</v>
      </c>
      <c r="I14" s="23" t="s">
        <v>2822</v>
      </c>
      <c r="J14" s="23" t="s">
        <v>1418</v>
      </c>
      <c r="K14" s="23" t="s">
        <v>2823</v>
      </c>
      <c r="L14" s="23" t="s">
        <v>560</v>
      </c>
      <c r="M14" s="23" t="s">
        <v>2191</v>
      </c>
      <c r="N14" s="23" t="s">
        <v>10</v>
      </c>
      <c r="O14" s="23" t="s">
        <v>225</v>
      </c>
      <c r="P14" s="23" t="s">
        <v>2824</v>
      </c>
    </row>
    <row r="15" spans="1:16">
      <c r="A15" s="23" t="s">
        <v>2076</v>
      </c>
      <c r="B15" s="23" t="s">
        <v>2825</v>
      </c>
      <c r="C15" s="23" t="s">
        <v>2076</v>
      </c>
      <c r="D15" s="23" t="s">
        <v>2772</v>
      </c>
      <c r="E15" s="41"/>
      <c r="F15" s="23" t="s">
        <v>373</v>
      </c>
      <c r="G15" s="41">
        <v>93</v>
      </c>
      <c r="H15" s="23" t="s">
        <v>2773</v>
      </c>
      <c r="I15" s="23" t="s">
        <v>2826</v>
      </c>
      <c r="J15" s="23" t="s">
        <v>367</v>
      </c>
      <c r="K15" s="23" t="s">
        <v>2827</v>
      </c>
      <c r="L15" s="23" t="s">
        <v>368</v>
      </c>
      <c r="M15" s="23" t="s">
        <v>413</v>
      </c>
      <c r="N15" s="23" t="s">
        <v>227</v>
      </c>
      <c r="O15" s="23" t="s">
        <v>216</v>
      </c>
      <c r="P15" s="23" t="s">
        <v>2828</v>
      </c>
    </row>
    <row r="16" spans="1:16">
      <c r="A16" s="23" t="s">
        <v>2076</v>
      </c>
      <c r="B16" s="23" t="s">
        <v>2829</v>
      </c>
      <c r="C16" s="23" t="s">
        <v>2076</v>
      </c>
      <c r="D16" s="23" t="s">
        <v>2772</v>
      </c>
      <c r="E16" s="41"/>
      <c r="F16" s="23" t="s">
        <v>1422</v>
      </c>
      <c r="G16" s="41">
        <v>52</v>
      </c>
      <c r="H16" s="23" t="s">
        <v>2773</v>
      </c>
      <c r="I16" s="23" t="s">
        <v>2830</v>
      </c>
      <c r="J16" s="23" t="s">
        <v>1421</v>
      </c>
      <c r="K16" s="23" t="s">
        <v>2831</v>
      </c>
      <c r="L16" s="23" t="s">
        <v>342</v>
      </c>
      <c r="M16" s="23" t="s">
        <v>2193</v>
      </c>
      <c r="N16" s="23" t="s">
        <v>233</v>
      </c>
      <c r="O16" s="23" t="s">
        <v>216</v>
      </c>
      <c r="P16" s="23" t="s">
        <v>2832</v>
      </c>
    </row>
    <row r="17" spans="1:16">
      <c r="A17" s="23" t="s">
        <v>2076</v>
      </c>
      <c r="B17" s="23" t="s">
        <v>2833</v>
      </c>
      <c r="C17" s="23" t="s">
        <v>2076</v>
      </c>
      <c r="D17" s="23" t="s">
        <v>2772</v>
      </c>
      <c r="E17" s="41"/>
      <c r="F17" s="23" t="s">
        <v>1457</v>
      </c>
      <c r="G17" s="41">
        <v>550</v>
      </c>
      <c r="H17" s="23" t="s">
        <v>2773</v>
      </c>
      <c r="I17" s="23" t="s">
        <v>2834</v>
      </c>
      <c r="J17" s="23" t="s">
        <v>1456</v>
      </c>
      <c r="K17" s="23" t="s">
        <v>2835</v>
      </c>
      <c r="L17" s="23" t="s">
        <v>609</v>
      </c>
      <c r="M17" s="23" t="s">
        <v>2231</v>
      </c>
      <c r="N17" s="23" t="s">
        <v>231</v>
      </c>
      <c r="O17" s="23" t="s">
        <v>216</v>
      </c>
      <c r="P17" s="23" t="s">
        <v>2836</v>
      </c>
    </row>
    <row r="18" spans="1:16">
      <c r="A18" s="23" t="s">
        <v>2409</v>
      </c>
      <c r="B18" s="23" t="s">
        <v>2837</v>
      </c>
      <c r="C18" s="23" t="s">
        <v>2409</v>
      </c>
      <c r="D18" s="23" t="s">
        <v>2772</v>
      </c>
      <c r="E18" s="41"/>
      <c r="F18" s="23" t="s">
        <v>1508</v>
      </c>
      <c r="G18" s="41">
        <v>1800</v>
      </c>
      <c r="H18" s="23" t="s">
        <v>2773</v>
      </c>
      <c r="I18" s="23" t="s">
        <v>2838</v>
      </c>
      <c r="J18" s="23" t="s">
        <v>1507</v>
      </c>
      <c r="K18" s="23" t="s">
        <v>2839</v>
      </c>
      <c r="L18" s="23" t="s">
        <v>671</v>
      </c>
      <c r="M18" s="23" t="s">
        <v>2283</v>
      </c>
      <c r="N18" s="23" t="s">
        <v>393</v>
      </c>
      <c r="O18" s="23" t="s">
        <v>392</v>
      </c>
      <c r="P18" s="23" t="s">
        <v>2840</v>
      </c>
    </row>
    <row r="19" spans="1:16">
      <c r="A19" s="23" t="s">
        <v>2409</v>
      </c>
      <c r="B19" s="23" t="s">
        <v>2841</v>
      </c>
      <c r="C19" s="23" t="s">
        <v>2409</v>
      </c>
      <c r="D19" s="23" t="s">
        <v>2772</v>
      </c>
      <c r="E19" s="41"/>
      <c r="F19" s="23" t="s">
        <v>1544</v>
      </c>
      <c r="G19" s="41">
        <v>194</v>
      </c>
      <c r="H19" s="23" t="s">
        <v>2773</v>
      </c>
      <c r="I19" s="23" t="s">
        <v>2842</v>
      </c>
      <c r="J19" s="23" t="s">
        <v>717</v>
      </c>
      <c r="K19" s="23" t="s">
        <v>2843</v>
      </c>
      <c r="L19" s="23" t="s">
        <v>2321</v>
      </c>
      <c r="M19" s="23" t="s">
        <v>2320</v>
      </c>
      <c r="N19" s="23" t="s">
        <v>248</v>
      </c>
      <c r="O19" s="23" t="s">
        <v>216</v>
      </c>
      <c r="P19" s="23" t="s">
        <v>2844</v>
      </c>
    </row>
    <row r="20" spans="1:16">
      <c r="A20" s="23" t="s">
        <v>2409</v>
      </c>
      <c r="B20" s="23" t="s">
        <v>2845</v>
      </c>
      <c r="C20" s="23" t="s">
        <v>2409</v>
      </c>
      <c r="D20" s="23" t="s">
        <v>2772</v>
      </c>
      <c r="E20" s="41"/>
      <c r="F20" s="23" t="s">
        <v>1556</v>
      </c>
      <c r="G20" s="41">
        <v>107</v>
      </c>
      <c r="H20" s="23" t="s">
        <v>2773</v>
      </c>
      <c r="I20" s="23" t="s">
        <v>2846</v>
      </c>
      <c r="J20" s="23" t="s">
        <v>735</v>
      </c>
      <c r="K20" s="23" t="s">
        <v>2847</v>
      </c>
      <c r="L20" s="23" t="s">
        <v>737</v>
      </c>
      <c r="M20" s="23" t="s">
        <v>2335</v>
      </c>
      <c r="N20" s="23" t="s">
        <v>248</v>
      </c>
      <c r="O20" s="23" t="s">
        <v>216</v>
      </c>
      <c r="P20" s="23" t="s">
        <v>2848</v>
      </c>
    </row>
    <row r="21" spans="1:16">
      <c r="A21" s="23" t="s">
        <v>2409</v>
      </c>
      <c r="B21" s="23" t="s">
        <v>2849</v>
      </c>
      <c r="C21" s="23" t="s">
        <v>2409</v>
      </c>
      <c r="D21" s="23" t="s">
        <v>2772</v>
      </c>
      <c r="E21" s="41"/>
      <c r="F21" s="23" t="s">
        <v>1536</v>
      </c>
      <c r="G21" s="41">
        <v>164</v>
      </c>
      <c r="H21" s="23" t="s">
        <v>2773</v>
      </c>
      <c r="I21" s="23" t="s">
        <v>2850</v>
      </c>
      <c r="J21" s="23" t="s">
        <v>707</v>
      </c>
      <c r="K21" s="23" t="s">
        <v>2851</v>
      </c>
      <c r="L21" s="23" t="s">
        <v>709</v>
      </c>
      <c r="M21" s="23" t="s">
        <v>2311</v>
      </c>
      <c r="N21" s="23" t="s">
        <v>233</v>
      </c>
      <c r="O21" s="23" t="s">
        <v>216</v>
      </c>
      <c r="P21" s="23" t="s">
        <v>2852</v>
      </c>
    </row>
    <row r="22" spans="1:16">
      <c r="A22" s="23" t="s">
        <v>2409</v>
      </c>
      <c r="B22" s="23" t="s">
        <v>2853</v>
      </c>
      <c r="C22" s="23" t="s">
        <v>2409</v>
      </c>
      <c r="D22" s="23" t="s">
        <v>2772</v>
      </c>
      <c r="E22" s="41"/>
      <c r="F22" s="23" t="s">
        <v>1554</v>
      </c>
      <c r="G22" s="41">
        <v>300</v>
      </c>
      <c r="H22" s="23" t="s">
        <v>2773</v>
      </c>
      <c r="I22" s="23" t="s">
        <v>2854</v>
      </c>
      <c r="J22" s="23" t="s">
        <v>732</v>
      </c>
      <c r="K22" s="23" t="s">
        <v>2855</v>
      </c>
      <c r="L22" s="23" t="s">
        <v>734</v>
      </c>
      <c r="M22" s="23" t="s">
        <v>2333</v>
      </c>
      <c r="N22" s="23" t="s">
        <v>231</v>
      </c>
      <c r="O22" s="23" t="s">
        <v>216</v>
      </c>
      <c r="P22" s="23" t="s">
        <v>2856</v>
      </c>
    </row>
    <row r="23" spans="1:16">
      <c r="A23" s="23" t="s">
        <v>2409</v>
      </c>
      <c r="B23" s="23" t="s">
        <v>2857</v>
      </c>
      <c r="C23" s="23" t="s">
        <v>2409</v>
      </c>
      <c r="D23" s="23" t="s">
        <v>2772</v>
      </c>
      <c r="E23" s="41"/>
      <c r="F23" s="23" t="s">
        <v>1526</v>
      </c>
      <c r="G23" s="41">
        <v>500</v>
      </c>
      <c r="H23" s="23" t="s">
        <v>2773</v>
      </c>
      <c r="I23" s="23" t="s">
        <v>2858</v>
      </c>
      <c r="J23" s="23" t="s">
        <v>692</v>
      </c>
      <c r="K23" s="23" t="s">
        <v>2859</v>
      </c>
      <c r="L23" s="23" t="s">
        <v>694</v>
      </c>
      <c r="M23" s="23" t="s">
        <v>2290</v>
      </c>
      <c r="N23" s="23" t="s">
        <v>235</v>
      </c>
      <c r="O23" s="23" t="s">
        <v>216</v>
      </c>
      <c r="P23" s="23" t="s">
        <v>2860</v>
      </c>
    </row>
    <row r="24" spans="1:16">
      <c r="A24" s="23" t="s">
        <v>2409</v>
      </c>
      <c r="B24" s="23" t="s">
        <v>2861</v>
      </c>
      <c r="C24" s="23" t="s">
        <v>2409</v>
      </c>
      <c r="D24" s="23" t="s">
        <v>2772</v>
      </c>
      <c r="E24" s="41"/>
      <c r="F24" s="23" t="s">
        <v>1644</v>
      </c>
      <c r="G24" s="41">
        <v>1227</v>
      </c>
      <c r="H24" s="23" t="s">
        <v>2773</v>
      </c>
      <c r="I24" s="23" t="s">
        <v>2862</v>
      </c>
      <c r="J24" s="23" t="s">
        <v>830</v>
      </c>
      <c r="K24" s="23" t="s">
        <v>2863</v>
      </c>
      <c r="L24" s="23" t="s">
        <v>832</v>
      </c>
      <c r="M24" s="23" t="s">
        <v>2406</v>
      </c>
      <c r="N24" s="23" t="s">
        <v>235</v>
      </c>
      <c r="O24" s="23" t="s">
        <v>216</v>
      </c>
      <c r="P24" s="23" t="s">
        <v>2864</v>
      </c>
    </row>
    <row r="25" spans="1:16">
      <c r="A25" s="23" t="s">
        <v>2409</v>
      </c>
      <c r="B25" s="23" t="s">
        <v>2865</v>
      </c>
      <c r="C25" s="23" t="s">
        <v>2409</v>
      </c>
      <c r="D25" s="23" t="s">
        <v>2772</v>
      </c>
      <c r="E25" s="41"/>
      <c r="F25" s="23" t="s">
        <v>1614</v>
      </c>
      <c r="G25" s="41">
        <v>59</v>
      </c>
      <c r="H25" s="23" t="s">
        <v>2773</v>
      </c>
      <c r="I25" s="23" t="s">
        <v>2866</v>
      </c>
      <c r="J25" s="23" t="s">
        <v>797</v>
      </c>
      <c r="K25" s="23" t="s">
        <v>2867</v>
      </c>
      <c r="L25" s="23" t="s">
        <v>799</v>
      </c>
      <c r="M25" s="23" t="s">
        <v>267</v>
      </c>
      <c r="N25" s="23" t="s">
        <v>269</v>
      </c>
      <c r="O25" s="23" t="s">
        <v>268</v>
      </c>
      <c r="P25" s="23" t="s">
        <v>2868</v>
      </c>
    </row>
    <row r="26" spans="1:16">
      <c r="A26" s="23" t="s">
        <v>2409</v>
      </c>
      <c r="B26" s="23" t="s">
        <v>2869</v>
      </c>
      <c r="C26" s="23" t="s">
        <v>2409</v>
      </c>
      <c r="D26" s="23" t="s">
        <v>2772</v>
      </c>
      <c r="E26" s="41"/>
      <c r="F26" s="23" t="s">
        <v>1483</v>
      </c>
      <c r="G26" s="41">
        <v>780</v>
      </c>
      <c r="H26" s="23" t="s">
        <v>2773</v>
      </c>
      <c r="I26" s="23" t="s">
        <v>2870</v>
      </c>
      <c r="J26" s="23" t="s">
        <v>644</v>
      </c>
      <c r="K26" s="23" t="s">
        <v>2871</v>
      </c>
      <c r="L26" s="23" t="s">
        <v>646</v>
      </c>
      <c r="M26" s="23" t="s">
        <v>2259</v>
      </c>
      <c r="N26" s="23" t="s">
        <v>237</v>
      </c>
      <c r="O26" s="23" t="s">
        <v>216</v>
      </c>
      <c r="P26" s="23" t="s">
        <v>2872</v>
      </c>
    </row>
    <row r="27" spans="1:16">
      <c r="A27" s="23" t="s">
        <v>2409</v>
      </c>
      <c r="B27" s="23" t="s">
        <v>2873</v>
      </c>
      <c r="C27" s="23" t="s">
        <v>2409</v>
      </c>
      <c r="D27" s="23" t="s">
        <v>2772</v>
      </c>
      <c r="E27" s="41"/>
      <c r="F27" s="23" t="s">
        <v>1686</v>
      </c>
      <c r="G27" s="41">
        <v>1000</v>
      </c>
      <c r="H27" s="23" t="s">
        <v>2773</v>
      </c>
      <c r="I27" s="23" t="s">
        <v>2874</v>
      </c>
      <c r="J27" s="23" t="s">
        <v>1685</v>
      </c>
      <c r="K27" s="23" t="s">
        <v>2875</v>
      </c>
      <c r="L27" s="23" t="s">
        <v>2441</v>
      </c>
      <c r="M27" s="23" t="s">
        <v>2440</v>
      </c>
      <c r="N27" s="23" t="s">
        <v>393</v>
      </c>
      <c r="O27" s="23" t="s">
        <v>392</v>
      </c>
      <c r="P27" s="23" t="s">
        <v>2876</v>
      </c>
    </row>
    <row r="28" spans="1:16">
      <c r="A28" s="23" t="s">
        <v>2409</v>
      </c>
      <c r="B28" s="23" t="s">
        <v>2877</v>
      </c>
      <c r="C28" s="23" t="s">
        <v>2409</v>
      </c>
      <c r="D28" s="23" t="s">
        <v>2772</v>
      </c>
      <c r="E28" s="41"/>
      <c r="F28" s="23" t="s">
        <v>1714</v>
      </c>
      <c r="G28" s="41">
        <v>247</v>
      </c>
      <c r="H28" s="23" t="s">
        <v>2773</v>
      </c>
      <c r="I28" s="23" t="s">
        <v>2878</v>
      </c>
      <c r="J28" s="23" t="s">
        <v>1713</v>
      </c>
      <c r="K28" s="23" t="s">
        <v>2879</v>
      </c>
      <c r="L28" s="23" t="s">
        <v>889</v>
      </c>
      <c r="M28" s="23" t="s">
        <v>2454</v>
      </c>
      <c r="N28" s="23" t="s">
        <v>393</v>
      </c>
      <c r="O28" s="23" t="s">
        <v>392</v>
      </c>
      <c r="P28" s="23" t="s">
        <v>2880</v>
      </c>
    </row>
    <row r="29" spans="1:16">
      <c r="A29" s="23" t="s">
        <v>2409</v>
      </c>
      <c r="B29" s="23" t="s">
        <v>2881</v>
      </c>
      <c r="C29" s="23" t="s">
        <v>2409</v>
      </c>
      <c r="D29" s="23" t="s">
        <v>2772</v>
      </c>
      <c r="E29" s="41"/>
      <c r="F29" s="23" t="s">
        <v>1733</v>
      </c>
      <c r="G29" s="41">
        <v>263</v>
      </c>
      <c r="H29" s="23" t="s">
        <v>2773</v>
      </c>
      <c r="I29" s="23" t="s">
        <v>2882</v>
      </c>
      <c r="J29" s="23" t="s">
        <v>1732</v>
      </c>
      <c r="K29" s="23" t="s">
        <v>2883</v>
      </c>
      <c r="L29" s="23" t="s">
        <v>911</v>
      </c>
      <c r="M29" s="23" t="s">
        <v>2476</v>
      </c>
      <c r="N29" s="23" t="s">
        <v>264</v>
      </c>
      <c r="O29" s="23" t="s">
        <v>259</v>
      </c>
      <c r="P29" s="23" t="s">
        <v>2884</v>
      </c>
    </row>
    <row r="30" spans="1:16">
      <c r="A30" s="23" t="s">
        <v>2409</v>
      </c>
      <c r="B30" s="23" t="s">
        <v>2885</v>
      </c>
      <c r="C30" s="23" t="s">
        <v>2409</v>
      </c>
      <c r="D30" s="23" t="s">
        <v>2772</v>
      </c>
      <c r="E30" s="41"/>
      <c r="F30" s="23" t="s">
        <v>1756</v>
      </c>
      <c r="G30" s="41">
        <v>2802</v>
      </c>
      <c r="H30" s="23" t="s">
        <v>2773</v>
      </c>
      <c r="I30" s="23" t="s">
        <v>2886</v>
      </c>
      <c r="J30" s="23" t="s">
        <v>1755</v>
      </c>
      <c r="K30" s="23" t="s">
        <v>2887</v>
      </c>
      <c r="L30" s="23" t="s">
        <v>2500</v>
      </c>
      <c r="M30" s="23" t="s">
        <v>2499</v>
      </c>
      <c r="N30" s="23" t="s">
        <v>235</v>
      </c>
      <c r="O30" s="23" t="s">
        <v>216</v>
      </c>
      <c r="P30" s="23" t="s">
        <v>2888</v>
      </c>
    </row>
    <row r="31" spans="1:16">
      <c r="A31" s="23" t="s">
        <v>2409</v>
      </c>
      <c r="B31" s="23" t="s">
        <v>2889</v>
      </c>
      <c r="C31" s="23" t="s">
        <v>2409</v>
      </c>
      <c r="D31" s="23" t="s">
        <v>2772</v>
      </c>
      <c r="E31" s="41"/>
      <c r="F31" s="23" t="s">
        <v>1787</v>
      </c>
      <c r="G31" s="41">
        <v>1382</v>
      </c>
      <c r="H31" s="23" t="s">
        <v>2773</v>
      </c>
      <c r="I31" s="23" t="s">
        <v>2890</v>
      </c>
      <c r="J31" s="23" t="s">
        <v>1786</v>
      </c>
      <c r="K31" s="23" t="s">
        <v>2891</v>
      </c>
      <c r="L31" s="23" t="s">
        <v>637</v>
      </c>
      <c r="M31" s="23" t="s">
        <v>2525</v>
      </c>
      <c r="N31" s="23" t="s">
        <v>248</v>
      </c>
      <c r="O31" s="23" t="s">
        <v>216</v>
      </c>
      <c r="P31" s="23" t="s">
        <v>2892</v>
      </c>
    </row>
    <row r="32" spans="1:16">
      <c r="A32" s="23" t="s">
        <v>2409</v>
      </c>
      <c r="B32" s="23" t="s">
        <v>2893</v>
      </c>
      <c r="C32" s="23" t="s">
        <v>2409</v>
      </c>
      <c r="D32" s="23" t="s">
        <v>2772</v>
      </c>
      <c r="E32" s="41"/>
      <c r="F32" s="23" t="s">
        <v>1809</v>
      </c>
      <c r="G32" s="41">
        <v>223</v>
      </c>
      <c r="H32" s="23" t="s">
        <v>2773</v>
      </c>
      <c r="I32" s="23" t="s">
        <v>2894</v>
      </c>
      <c r="J32" s="23" t="s">
        <v>1808</v>
      </c>
      <c r="K32" s="23" t="s">
        <v>2895</v>
      </c>
      <c r="L32" s="23" t="s">
        <v>341</v>
      </c>
      <c r="M32" s="23" t="s">
        <v>406</v>
      </c>
      <c r="N32" s="23" t="s">
        <v>233</v>
      </c>
      <c r="O32" s="23" t="s">
        <v>216</v>
      </c>
      <c r="P32" s="23" t="s">
        <v>2896</v>
      </c>
    </row>
    <row r="33" spans="1:16">
      <c r="A33" s="23" t="s">
        <v>2409</v>
      </c>
      <c r="B33" s="23" t="s">
        <v>2897</v>
      </c>
      <c r="C33" s="23" t="s">
        <v>2409</v>
      </c>
      <c r="D33" s="23" t="s">
        <v>2772</v>
      </c>
      <c r="E33" s="41"/>
      <c r="F33" s="23" t="s">
        <v>1709</v>
      </c>
      <c r="G33" s="41">
        <v>1000</v>
      </c>
      <c r="H33" s="23" t="s">
        <v>2773</v>
      </c>
      <c r="I33" s="23" t="s">
        <v>2898</v>
      </c>
      <c r="J33" s="23" t="s">
        <v>1708</v>
      </c>
      <c r="K33" s="23" t="s">
        <v>2899</v>
      </c>
      <c r="L33" s="23" t="s">
        <v>884</v>
      </c>
      <c r="M33" s="23" t="s">
        <v>2447</v>
      </c>
      <c r="N33" s="23" t="s">
        <v>2449</v>
      </c>
      <c r="O33" s="23" t="s">
        <v>2448</v>
      </c>
      <c r="P33" s="23" t="s">
        <v>2900</v>
      </c>
    </row>
    <row r="34" spans="1:16">
      <c r="A34" s="23" t="s">
        <v>2409</v>
      </c>
      <c r="B34" s="23" t="s">
        <v>2901</v>
      </c>
      <c r="C34" s="23" t="s">
        <v>2409</v>
      </c>
      <c r="D34" s="23" t="s">
        <v>2772</v>
      </c>
      <c r="E34" s="41"/>
      <c r="F34" s="23" t="s">
        <v>1843</v>
      </c>
      <c r="G34" s="41">
        <v>150</v>
      </c>
      <c r="H34" s="23" t="s">
        <v>2773</v>
      </c>
      <c r="I34" s="23" t="s">
        <v>2902</v>
      </c>
      <c r="J34" s="23" t="s">
        <v>1842</v>
      </c>
      <c r="K34" s="23" t="s">
        <v>2903</v>
      </c>
      <c r="L34" s="23" t="s">
        <v>1038</v>
      </c>
      <c r="M34" s="23" t="s">
        <v>2570</v>
      </c>
      <c r="N34" s="23" t="s">
        <v>233</v>
      </c>
      <c r="O34" s="23" t="s">
        <v>216</v>
      </c>
      <c r="P34" s="23" t="s">
        <v>2904</v>
      </c>
    </row>
    <row r="35" spans="1:16">
      <c r="A35" s="23" t="s">
        <v>2409</v>
      </c>
      <c r="B35" s="23" t="s">
        <v>2905</v>
      </c>
      <c r="C35" s="23" t="s">
        <v>2409</v>
      </c>
      <c r="D35" s="23" t="s">
        <v>2772</v>
      </c>
      <c r="E35" s="41"/>
      <c r="F35" s="23" t="s">
        <v>1834</v>
      </c>
      <c r="G35" s="41">
        <v>615</v>
      </c>
      <c r="H35" s="23" t="s">
        <v>2773</v>
      </c>
      <c r="I35" s="23" t="s">
        <v>2906</v>
      </c>
      <c r="J35" s="23" t="s">
        <v>1833</v>
      </c>
      <c r="K35" s="23" t="s">
        <v>2907</v>
      </c>
      <c r="L35" s="23" t="s">
        <v>1033</v>
      </c>
      <c r="M35" s="23" t="s">
        <v>2565</v>
      </c>
      <c r="N35" s="23" t="s">
        <v>231</v>
      </c>
      <c r="O35" s="23" t="s">
        <v>216</v>
      </c>
      <c r="P35" s="23" t="s">
        <v>2908</v>
      </c>
    </row>
    <row r="36" spans="1:16">
      <c r="A36" s="23" t="s">
        <v>2409</v>
      </c>
      <c r="B36" s="23" t="s">
        <v>2909</v>
      </c>
      <c r="C36" s="23" t="s">
        <v>2409</v>
      </c>
      <c r="D36" s="23" t="s">
        <v>2772</v>
      </c>
      <c r="E36" s="41"/>
      <c r="F36" s="23" t="s">
        <v>1852</v>
      </c>
      <c r="G36" s="41">
        <v>388</v>
      </c>
      <c r="H36" s="23" t="s">
        <v>2773</v>
      </c>
      <c r="I36" s="23" t="s">
        <v>2910</v>
      </c>
      <c r="J36" s="23" t="s">
        <v>1851</v>
      </c>
      <c r="K36" s="23" t="s">
        <v>2911</v>
      </c>
      <c r="L36" s="23" t="s">
        <v>1048</v>
      </c>
      <c r="M36" s="23" t="s">
        <v>2577</v>
      </c>
      <c r="N36" s="23" t="s">
        <v>248</v>
      </c>
      <c r="O36" s="23" t="s">
        <v>216</v>
      </c>
      <c r="P36" s="23" t="s">
        <v>2912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H9" sqref="H9"/>
    </sheetView>
  </sheetViews>
  <sheetFormatPr defaultRowHeight="13.5"/>
  <cols>
    <col min="1" max="1" width="19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23.625" customWidth="1"/>
    <col min="9" max="9" width="12.125" customWidth="1"/>
  </cols>
  <sheetData>
    <row r="1" spans="1:9">
      <c r="A1" s="48" t="s">
        <v>2929</v>
      </c>
      <c r="B1" s="48"/>
      <c r="C1" s="48"/>
      <c r="D1" s="48"/>
      <c r="E1" s="48"/>
      <c r="F1" s="48"/>
    </row>
    <row r="2" spans="1:9">
      <c r="A2" s="49" t="s">
        <v>23</v>
      </c>
      <c r="B2" s="49"/>
      <c r="C2" s="49"/>
      <c r="D2" s="49" t="s">
        <v>24</v>
      </c>
      <c r="E2" s="49"/>
      <c r="F2" s="49"/>
    </row>
    <row r="3" spans="1:9">
      <c r="A3" s="12" t="s">
        <v>25</v>
      </c>
      <c r="B3" s="33" t="s">
        <v>26</v>
      </c>
      <c r="C3" s="12" t="s">
        <v>27</v>
      </c>
      <c r="D3" s="12" t="s">
        <v>25</v>
      </c>
      <c r="E3" s="33" t="s">
        <v>28</v>
      </c>
      <c r="F3" s="12" t="s">
        <v>27</v>
      </c>
    </row>
    <row r="4" spans="1:9">
      <c r="A4" s="13" t="s">
        <v>323</v>
      </c>
      <c r="B4" s="34">
        <v>71833</v>
      </c>
      <c r="C4" s="5"/>
      <c r="D4" s="13" t="s">
        <v>65</v>
      </c>
      <c r="E4" s="34">
        <v>71833</v>
      </c>
      <c r="F4" s="5"/>
    </row>
    <row r="5" spans="1:9">
      <c r="A5" s="13" t="s">
        <v>100</v>
      </c>
      <c r="B5" s="34">
        <v>0</v>
      </c>
      <c r="C5" s="5"/>
      <c r="D5" s="13" t="s">
        <v>324</v>
      </c>
      <c r="E5" s="34">
        <v>0</v>
      </c>
      <c r="F5" s="5"/>
    </row>
    <row r="6" spans="1:9">
      <c r="A6" s="13" t="s">
        <v>101</v>
      </c>
      <c r="B6" s="34">
        <v>0</v>
      </c>
      <c r="C6" s="5"/>
      <c r="D6" s="13" t="s">
        <v>325</v>
      </c>
      <c r="E6" s="34">
        <v>0</v>
      </c>
      <c r="F6" s="5"/>
    </row>
    <row r="7" spans="1:9">
      <c r="A7" s="13" t="s">
        <v>29</v>
      </c>
      <c r="B7" s="34">
        <v>0</v>
      </c>
      <c r="C7" s="13" t="s">
        <v>32</v>
      </c>
      <c r="D7" s="13" t="s">
        <v>2932</v>
      </c>
      <c r="E7" s="34">
        <v>0</v>
      </c>
      <c r="F7" s="5"/>
    </row>
    <row r="8" spans="1:9">
      <c r="A8" s="13" t="s">
        <v>33</v>
      </c>
      <c r="B8" s="34">
        <v>0</v>
      </c>
      <c r="C8" s="13" t="s">
        <v>32</v>
      </c>
      <c r="D8" s="13"/>
      <c r="E8" s="34"/>
      <c r="F8" s="5"/>
    </row>
    <row r="9" spans="1:9">
      <c r="A9" s="13" t="s">
        <v>2933</v>
      </c>
      <c r="B9" s="34">
        <v>0</v>
      </c>
      <c r="C9" s="5"/>
      <c r="F9" s="5"/>
    </row>
    <row r="10" spans="1:9">
      <c r="A10" s="13" t="s">
        <v>31</v>
      </c>
      <c r="B10" s="35">
        <f>B4-B5+B6-B7+B8-B9</f>
        <v>71833</v>
      </c>
      <c r="C10" s="5"/>
      <c r="D10" s="13" t="s">
        <v>30</v>
      </c>
      <c r="E10" s="43">
        <f>E4+E5-E6-E7+E8</f>
        <v>71833</v>
      </c>
      <c r="F10" s="5"/>
      <c r="I10" s="42">
        <f>B10-E10</f>
        <v>0</v>
      </c>
    </row>
    <row r="14" spans="1:9">
      <c r="A14" s="48" t="s">
        <v>2930</v>
      </c>
      <c r="B14" s="48"/>
      <c r="C14" s="48"/>
      <c r="D14" s="48"/>
      <c r="E14" s="48"/>
      <c r="F14" s="48"/>
    </row>
    <row r="15" spans="1:9">
      <c r="A15" s="49" t="s">
        <v>23</v>
      </c>
      <c r="B15" s="49"/>
      <c r="C15" s="49"/>
      <c r="D15" s="49" t="s">
        <v>24</v>
      </c>
      <c r="E15" s="49"/>
      <c r="F15" s="49"/>
    </row>
    <row r="16" spans="1:9">
      <c r="A16" s="12" t="s">
        <v>25</v>
      </c>
      <c r="B16" s="33" t="s">
        <v>26</v>
      </c>
      <c r="C16" s="12" t="s">
        <v>27</v>
      </c>
      <c r="D16" s="12" t="s">
        <v>25</v>
      </c>
      <c r="E16" s="33" t="s">
        <v>26</v>
      </c>
      <c r="F16" s="12" t="s">
        <v>27</v>
      </c>
    </row>
    <row r="17" spans="1:9">
      <c r="A17" s="13" t="s">
        <v>323</v>
      </c>
      <c r="B17" s="34">
        <v>63851</v>
      </c>
      <c r="C17" s="5"/>
      <c r="D17" s="13" t="s">
        <v>65</v>
      </c>
      <c r="E17" s="34">
        <v>63851</v>
      </c>
      <c r="F17" s="5"/>
    </row>
    <row r="18" spans="1:9">
      <c r="A18" s="13" t="s">
        <v>100</v>
      </c>
      <c r="B18" s="34">
        <v>0</v>
      </c>
      <c r="C18" s="5"/>
      <c r="D18" s="13" t="s">
        <v>324</v>
      </c>
      <c r="E18" s="34">
        <v>0</v>
      </c>
      <c r="F18" s="5"/>
    </row>
    <row r="19" spans="1:9">
      <c r="A19" s="13" t="s">
        <v>101</v>
      </c>
      <c r="B19" s="34">
        <v>0</v>
      </c>
      <c r="C19" s="5"/>
      <c r="D19" s="13" t="s">
        <v>325</v>
      </c>
      <c r="E19" s="34">
        <v>0</v>
      </c>
      <c r="F19" s="5"/>
    </row>
    <row r="20" spans="1:9">
      <c r="A20" s="13" t="s">
        <v>29</v>
      </c>
      <c r="B20" s="34">
        <v>0</v>
      </c>
      <c r="C20" s="13" t="s">
        <v>32</v>
      </c>
      <c r="D20" s="13" t="s">
        <v>326</v>
      </c>
      <c r="E20" s="34">
        <v>0</v>
      </c>
      <c r="F20" s="5"/>
    </row>
    <row r="21" spans="1:9">
      <c r="A21" s="13" t="s">
        <v>33</v>
      </c>
      <c r="B21" s="34">
        <v>0</v>
      </c>
      <c r="C21" s="13" t="s">
        <v>32</v>
      </c>
      <c r="D21" s="13"/>
      <c r="E21" s="34"/>
      <c r="F21" s="5"/>
    </row>
    <row r="22" spans="1:9">
      <c r="A22" s="13" t="s">
        <v>2933</v>
      </c>
      <c r="B22" s="34">
        <v>0</v>
      </c>
      <c r="C22" s="5"/>
      <c r="F22" s="5"/>
    </row>
    <row r="23" spans="1:9">
      <c r="A23" s="13" t="s">
        <v>31</v>
      </c>
      <c r="B23" s="35">
        <f>B17-B18+B19-B20+B21-B22</f>
        <v>63851</v>
      </c>
      <c r="C23" s="5"/>
      <c r="D23" s="13" t="s">
        <v>30</v>
      </c>
      <c r="E23" s="43">
        <f>E17+E18-E19-E20+E21</f>
        <v>63851</v>
      </c>
      <c r="F23" s="5"/>
      <c r="I23" s="42">
        <f>B23-E23</f>
        <v>0</v>
      </c>
    </row>
    <row r="27" spans="1:9" s="2" customFormat="1">
      <c r="A27" s="48" t="s">
        <v>2931</v>
      </c>
      <c r="B27" s="48"/>
      <c r="C27" s="48"/>
      <c r="D27" s="48"/>
      <c r="E27" s="48"/>
      <c r="F27" s="48"/>
    </row>
    <row r="28" spans="1:9">
      <c r="A28" s="49" t="s">
        <v>23</v>
      </c>
      <c r="B28" s="49"/>
      <c r="C28" s="49"/>
      <c r="D28" s="49" t="s">
        <v>24</v>
      </c>
      <c r="E28" s="49"/>
      <c r="F28" s="49"/>
    </row>
    <row r="29" spans="1:9">
      <c r="A29" s="12" t="s">
        <v>25</v>
      </c>
      <c r="B29" s="33" t="s">
        <v>26</v>
      </c>
      <c r="C29" s="12" t="s">
        <v>27</v>
      </c>
      <c r="D29" s="12" t="s">
        <v>25</v>
      </c>
      <c r="E29" s="33" t="s">
        <v>26</v>
      </c>
      <c r="F29" s="12" t="s">
        <v>27</v>
      </c>
    </row>
    <row r="30" spans="1:9">
      <c r="A30" s="13" t="s">
        <v>323</v>
      </c>
      <c r="B30" s="34">
        <v>32890</v>
      </c>
      <c r="C30" s="5"/>
      <c r="D30" s="13" t="s">
        <v>65</v>
      </c>
      <c r="E30" s="34">
        <v>31416</v>
      </c>
      <c r="F30" s="5"/>
    </row>
    <row r="31" spans="1:9">
      <c r="A31" s="13" t="s">
        <v>100</v>
      </c>
      <c r="B31" s="34">
        <v>0</v>
      </c>
      <c r="C31" s="5"/>
      <c r="D31" s="13" t="s">
        <v>324</v>
      </c>
      <c r="E31" s="34">
        <v>0</v>
      </c>
      <c r="F31" s="5"/>
    </row>
    <row r="32" spans="1:9">
      <c r="A32" s="13" t="s">
        <v>101</v>
      </c>
      <c r="B32" s="34">
        <v>0</v>
      </c>
      <c r="C32" s="5"/>
      <c r="D32" s="13" t="s">
        <v>325</v>
      </c>
      <c r="E32" s="34">
        <v>0</v>
      </c>
      <c r="F32" s="5"/>
    </row>
    <row r="33" spans="1:9">
      <c r="A33" s="13" t="s">
        <v>29</v>
      </c>
      <c r="B33" s="34">
        <v>0</v>
      </c>
      <c r="C33" s="13" t="s">
        <v>32</v>
      </c>
      <c r="D33" s="13" t="s">
        <v>326</v>
      </c>
      <c r="E33" s="34">
        <v>0</v>
      </c>
      <c r="F33" s="5"/>
    </row>
    <row r="34" spans="1:9">
      <c r="A34" s="13" t="s">
        <v>33</v>
      </c>
      <c r="B34" s="34">
        <v>0</v>
      </c>
      <c r="C34" s="13" t="s">
        <v>32</v>
      </c>
      <c r="D34" s="13"/>
      <c r="E34" s="34"/>
      <c r="F34" s="5"/>
    </row>
    <row r="35" spans="1:9">
      <c r="A35" s="13" t="s">
        <v>2933</v>
      </c>
      <c r="B35" s="34">
        <v>1474</v>
      </c>
      <c r="C35" s="5"/>
      <c r="F35" s="5"/>
    </row>
    <row r="36" spans="1:9">
      <c r="A36" s="13" t="s">
        <v>31</v>
      </c>
      <c r="B36" s="35">
        <f>B30-B31+B32-B33+B34-B35</f>
        <v>31416</v>
      </c>
      <c r="C36" s="5"/>
      <c r="D36" s="13" t="s">
        <v>30</v>
      </c>
      <c r="E36" s="43">
        <f>E30+E31-E32-E33+E34</f>
        <v>31416</v>
      </c>
      <c r="F36" s="5"/>
      <c r="I36" s="42">
        <f>B36-E36</f>
        <v>0</v>
      </c>
    </row>
    <row r="40" spans="1:9" s="2" customFormat="1">
      <c r="A40" s="48" t="s">
        <v>2934</v>
      </c>
      <c r="B40" s="48"/>
      <c r="C40" s="48"/>
      <c r="D40" s="48"/>
      <c r="E40" s="48"/>
      <c r="F40" s="48"/>
    </row>
    <row r="41" spans="1:9">
      <c r="A41" s="49" t="s">
        <v>23</v>
      </c>
      <c r="B41" s="49"/>
      <c r="C41" s="49"/>
      <c r="D41" s="49" t="s">
        <v>24</v>
      </c>
      <c r="E41" s="49"/>
      <c r="F41" s="49"/>
    </row>
    <row r="42" spans="1:9">
      <c r="A42" s="12" t="s">
        <v>25</v>
      </c>
      <c r="B42" s="33" t="s">
        <v>26</v>
      </c>
      <c r="C42" s="12" t="s">
        <v>27</v>
      </c>
      <c r="D42" s="12" t="s">
        <v>25</v>
      </c>
      <c r="E42" s="33" t="s">
        <v>26</v>
      </c>
      <c r="F42" s="12" t="s">
        <v>27</v>
      </c>
    </row>
    <row r="43" spans="1:9">
      <c r="A43" s="13" t="s">
        <v>323</v>
      </c>
      <c r="B43" s="34">
        <v>106655</v>
      </c>
      <c r="C43" s="5"/>
      <c r="D43" s="13" t="s">
        <v>65</v>
      </c>
      <c r="E43" s="34">
        <v>84968</v>
      </c>
      <c r="F43" s="5"/>
    </row>
    <row r="44" spans="1:9">
      <c r="A44" s="13" t="s">
        <v>100</v>
      </c>
      <c r="B44" s="34">
        <v>0</v>
      </c>
      <c r="C44" s="5"/>
      <c r="D44" s="13" t="s">
        <v>324</v>
      </c>
      <c r="E44" s="34">
        <v>0</v>
      </c>
      <c r="F44" s="5"/>
    </row>
    <row r="45" spans="1:9">
      <c r="A45" s="13" t="s">
        <v>101</v>
      </c>
      <c r="B45" s="34">
        <v>0</v>
      </c>
      <c r="C45" s="5"/>
      <c r="D45" s="13" t="s">
        <v>325</v>
      </c>
      <c r="E45" s="34">
        <v>0</v>
      </c>
      <c r="F45" s="5"/>
    </row>
    <row r="46" spans="1:9">
      <c r="A46" s="13" t="s">
        <v>29</v>
      </c>
      <c r="B46" s="34">
        <v>0</v>
      </c>
      <c r="C46" s="13" t="s">
        <v>32</v>
      </c>
      <c r="D46" s="13" t="s">
        <v>326</v>
      </c>
      <c r="E46" s="34">
        <v>0</v>
      </c>
      <c r="F46" s="5"/>
    </row>
    <row r="47" spans="1:9">
      <c r="A47" s="13" t="s">
        <v>33</v>
      </c>
      <c r="B47" s="34">
        <v>0</v>
      </c>
      <c r="C47" s="13" t="s">
        <v>32</v>
      </c>
      <c r="D47" s="13"/>
      <c r="E47" s="34"/>
      <c r="F47" s="5"/>
    </row>
    <row r="48" spans="1:9">
      <c r="A48" s="13" t="s">
        <v>2933</v>
      </c>
      <c r="B48" s="34">
        <v>21687</v>
      </c>
      <c r="C48" s="5"/>
      <c r="F48" s="5"/>
    </row>
    <row r="49" spans="1:9">
      <c r="A49" s="13" t="s">
        <v>31</v>
      </c>
      <c r="B49" s="35">
        <f>B43-B44+B45-B46+B47-B48</f>
        <v>84968</v>
      </c>
      <c r="C49" s="5"/>
      <c r="D49" s="13" t="s">
        <v>30</v>
      </c>
      <c r="E49" s="43">
        <f>E43+E44-E45-E46+E47</f>
        <v>84968</v>
      </c>
      <c r="F49" s="5"/>
      <c r="I49" s="42">
        <f>B49-E49</f>
        <v>0</v>
      </c>
    </row>
    <row r="53" spans="1:9">
      <c r="A53" s="48" t="s">
        <v>2935</v>
      </c>
      <c r="B53" s="48"/>
      <c r="C53" s="48"/>
      <c r="D53" s="48"/>
      <c r="E53" s="48"/>
      <c r="F53" s="48"/>
      <c r="G53" s="2"/>
      <c r="H53" s="2"/>
      <c r="I53" s="2"/>
    </row>
    <row r="54" spans="1:9">
      <c r="A54" s="49" t="s">
        <v>23</v>
      </c>
      <c r="B54" s="49"/>
      <c r="C54" s="49"/>
      <c r="D54" s="49" t="s">
        <v>24</v>
      </c>
      <c r="E54" s="49"/>
      <c r="F54" s="49"/>
    </row>
    <row r="55" spans="1:9">
      <c r="A55" s="12" t="s">
        <v>25</v>
      </c>
      <c r="B55" s="33" t="s">
        <v>26</v>
      </c>
      <c r="C55" s="12" t="s">
        <v>27</v>
      </c>
      <c r="D55" s="12" t="s">
        <v>25</v>
      </c>
      <c r="E55" s="33" t="s">
        <v>26</v>
      </c>
      <c r="F55" s="12" t="s">
        <v>27</v>
      </c>
    </row>
    <row r="56" spans="1:9">
      <c r="A56" s="13" t="s">
        <v>323</v>
      </c>
      <c r="B56" s="34">
        <v>90565</v>
      </c>
      <c r="C56" s="5"/>
      <c r="D56" s="13" t="s">
        <v>65</v>
      </c>
      <c r="E56" s="34">
        <v>90165</v>
      </c>
      <c r="F56" s="5"/>
    </row>
    <row r="57" spans="1:9">
      <c r="A57" s="13" t="s">
        <v>100</v>
      </c>
      <c r="B57" s="34">
        <v>0</v>
      </c>
      <c r="C57" s="5"/>
      <c r="D57" s="13" t="s">
        <v>324</v>
      </c>
      <c r="E57" s="34">
        <v>0</v>
      </c>
      <c r="F57" s="5"/>
    </row>
    <row r="58" spans="1:9">
      <c r="A58" s="13" t="s">
        <v>101</v>
      </c>
      <c r="B58" s="34">
        <v>0</v>
      </c>
      <c r="C58" s="5"/>
      <c r="D58" s="13" t="s">
        <v>325</v>
      </c>
      <c r="E58" s="34">
        <v>0</v>
      </c>
      <c r="F58" s="5"/>
    </row>
    <row r="59" spans="1:9">
      <c r="A59" s="13" t="s">
        <v>29</v>
      </c>
      <c r="B59" s="34">
        <v>0</v>
      </c>
      <c r="C59" s="13" t="s">
        <v>32</v>
      </c>
      <c r="D59" s="13" t="s">
        <v>326</v>
      </c>
      <c r="E59" s="34">
        <v>0</v>
      </c>
      <c r="F59" s="5"/>
    </row>
    <row r="60" spans="1:9">
      <c r="A60" s="13" t="s">
        <v>33</v>
      </c>
      <c r="B60" s="34">
        <v>0</v>
      </c>
      <c r="C60" s="13" t="s">
        <v>32</v>
      </c>
      <c r="D60" s="44" t="s">
        <v>2936</v>
      </c>
      <c r="E60" s="36">
        <v>8500</v>
      </c>
      <c r="F60" s="5"/>
    </row>
    <row r="61" spans="1:9">
      <c r="A61" s="13" t="s">
        <v>2933</v>
      </c>
      <c r="B61" s="34">
        <v>8900</v>
      </c>
      <c r="C61" s="5"/>
      <c r="F61" s="5"/>
    </row>
    <row r="62" spans="1:9">
      <c r="A62" s="13" t="s">
        <v>31</v>
      </c>
      <c r="B62" s="35">
        <f>B56-B57+B58-B59+B60-B61</f>
        <v>81665</v>
      </c>
      <c r="C62" s="5"/>
      <c r="D62" s="13" t="s">
        <v>30</v>
      </c>
      <c r="E62" s="43">
        <f>E56+E57-E58-E59-E60</f>
        <v>81665</v>
      </c>
      <c r="F62" s="5"/>
      <c r="I62" s="42">
        <f>B62-E62</f>
        <v>0</v>
      </c>
    </row>
  </sheetData>
  <mergeCells count="15">
    <mergeCell ref="A2:C2"/>
    <mergeCell ref="D2:F2"/>
    <mergeCell ref="A1:F1"/>
    <mergeCell ref="A14:F14"/>
    <mergeCell ref="A15:C15"/>
    <mergeCell ref="D15:F15"/>
    <mergeCell ref="A53:F53"/>
    <mergeCell ref="A54:C54"/>
    <mergeCell ref="D54:F54"/>
    <mergeCell ref="A27:F27"/>
    <mergeCell ref="A28:C28"/>
    <mergeCell ref="D28:F28"/>
    <mergeCell ref="A40:F40"/>
    <mergeCell ref="A41:C41"/>
    <mergeCell ref="D41:F4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3"/>
  <sheetViews>
    <sheetView zoomScale="70" zoomScaleNormal="70" workbookViewId="0">
      <selection activeCell="G47" sqref="G47"/>
    </sheetView>
  </sheetViews>
  <sheetFormatPr defaultRowHeight="13.5"/>
  <cols>
    <col min="1" max="1" width="15.125" bestFit="1" customWidth="1"/>
    <col min="2" max="2" width="13.375" bestFit="1" customWidth="1"/>
    <col min="3" max="3" width="18.625" style="23" customWidth="1"/>
    <col min="4" max="4" width="13.25" bestFit="1" customWidth="1"/>
    <col min="6" max="6" width="9.5" bestFit="1" customWidth="1"/>
    <col min="7" max="7" width="13.375" bestFit="1" customWidth="1"/>
    <col min="8" max="8" width="10.375" customWidth="1"/>
    <col min="9" max="9" width="7.5" bestFit="1" customWidth="1"/>
    <col min="10" max="10" width="12.875" customWidth="1"/>
    <col min="12" max="12" width="14.875" customWidth="1"/>
    <col min="13" max="13" width="7.5" bestFit="1" customWidth="1"/>
    <col min="14" max="14" width="16.75" customWidth="1"/>
    <col min="15" max="15" width="18.375" bestFit="1" customWidth="1"/>
    <col min="16" max="16" width="12.625" customWidth="1"/>
    <col min="17" max="17" width="9.25" bestFit="1" customWidth="1"/>
    <col min="18" max="18" width="11.25" bestFit="1" customWidth="1"/>
    <col min="19" max="19" width="7.5" bestFit="1" customWidth="1"/>
  </cols>
  <sheetData>
    <row r="1" spans="1:20" s="27" customFormat="1">
      <c r="A1" s="50"/>
      <c r="B1" s="50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20">
      <c r="A2" s="19"/>
      <c r="B2" s="17"/>
      <c r="F2" s="18"/>
      <c r="O2" s="19"/>
      <c r="P2" s="19"/>
      <c r="Q2" s="19"/>
      <c r="R2" s="19"/>
    </row>
    <row r="3" spans="1:20" s="21" customFormat="1" ht="14.25">
      <c r="B3" s="32"/>
      <c r="C3" s="24"/>
      <c r="F3" s="22"/>
      <c r="Q3" s="20"/>
      <c r="R3" s="20"/>
    </row>
    <row r="4" spans="1:20">
      <c r="A4" s="48" t="s">
        <v>327</v>
      </c>
      <c r="B4" s="48"/>
      <c r="C4" s="48"/>
      <c r="D4" s="48"/>
      <c r="E4" s="48"/>
      <c r="F4" s="48"/>
    </row>
    <row r="5" spans="1:20">
      <c r="A5" t="s">
        <v>197</v>
      </c>
      <c r="B5" t="s">
        <v>198</v>
      </c>
      <c r="C5" t="s">
        <v>199</v>
      </c>
      <c r="D5" t="s">
        <v>200</v>
      </c>
      <c r="E5" t="s">
        <v>201</v>
      </c>
      <c r="F5" t="s">
        <v>203</v>
      </c>
      <c r="G5" t="s">
        <v>204</v>
      </c>
      <c r="H5" t="s">
        <v>205</v>
      </c>
      <c r="I5" t="s">
        <v>206</v>
      </c>
      <c r="J5" t="s">
        <v>207</v>
      </c>
      <c r="K5" t="s">
        <v>208</v>
      </c>
      <c r="L5" t="s">
        <v>209</v>
      </c>
      <c r="M5" t="s">
        <v>210</v>
      </c>
      <c r="N5" t="s">
        <v>211</v>
      </c>
      <c r="O5" s="23" t="s">
        <v>212</v>
      </c>
      <c r="P5" t="s">
        <v>213</v>
      </c>
      <c r="Q5" s="23" t="s">
        <v>319</v>
      </c>
      <c r="R5" s="19" t="s">
        <v>320</v>
      </c>
      <c r="S5" s="19" t="s">
        <v>321</v>
      </c>
      <c r="T5" s="19" t="s">
        <v>322</v>
      </c>
    </row>
    <row r="6" spans="1:20">
      <c r="A6" t="s">
        <v>214</v>
      </c>
      <c r="B6" t="s">
        <v>214</v>
      </c>
      <c r="C6" t="s">
        <v>239</v>
      </c>
      <c r="D6" t="s">
        <v>215</v>
      </c>
      <c r="E6" t="s">
        <v>233</v>
      </c>
      <c r="F6" t="s">
        <v>240</v>
      </c>
      <c r="G6" t="s">
        <v>229</v>
      </c>
      <c r="H6" t="s">
        <v>219</v>
      </c>
      <c r="I6" t="s">
        <v>214</v>
      </c>
      <c r="J6" t="s">
        <v>239</v>
      </c>
      <c r="K6" t="s">
        <v>229</v>
      </c>
      <c r="L6" t="s">
        <v>234</v>
      </c>
      <c r="M6" t="s">
        <v>214</v>
      </c>
      <c r="N6" t="s">
        <v>104</v>
      </c>
      <c r="O6" s="23" t="s">
        <v>157</v>
      </c>
      <c r="P6" t="s">
        <v>242</v>
      </c>
      <c r="Q6" s="23">
        <v>364</v>
      </c>
      <c r="R6">
        <v>364</v>
      </c>
      <c r="S6" t="s">
        <v>102</v>
      </c>
      <c r="T6" t="s">
        <v>61</v>
      </c>
    </row>
    <row r="7" spans="1:20">
      <c r="A7" t="s">
        <v>214</v>
      </c>
      <c r="B7" t="s">
        <v>214</v>
      </c>
      <c r="C7" t="s">
        <v>252</v>
      </c>
      <c r="D7" t="s">
        <v>215</v>
      </c>
      <c r="E7" t="s">
        <v>231</v>
      </c>
      <c r="F7" t="s">
        <v>240</v>
      </c>
      <c r="G7" t="s">
        <v>229</v>
      </c>
      <c r="H7" t="s">
        <v>219</v>
      </c>
      <c r="I7" t="s">
        <v>214</v>
      </c>
      <c r="J7" t="s">
        <v>252</v>
      </c>
      <c r="K7" t="s">
        <v>229</v>
      </c>
      <c r="L7" t="s">
        <v>232</v>
      </c>
      <c r="M7" t="s">
        <v>214</v>
      </c>
      <c r="N7" t="s">
        <v>106</v>
      </c>
      <c r="O7" s="23" t="s">
        <v>158</v>
      </c>
      <c r="P7" t="s">
        <v>242</v>
      </c>
      <c r="Q7" s="23">
        <v>2866</v>
      </c>
      <c r="R7">
        <v>2866</v>
      </c>
      <c r="S7" t="s">
        <v>102</v>
      </c>
      <c r="T7" t="s">
        <v>61</v>
      </c>
    </row>
    <row r="8" spans="1:20">
      <c r="A8" t="s">
        <v>214</v>
      </c>
      <c r="B8" t="s">
        <v>214</v>
      </c>
      <c r="C8" t="s">
        <v>262</v>
      </c>
      <c r="D8" t="s">
        <v>215</v>
      </c>
      <c r="E8" t="s">
        <v>233</v>
      </c>
      <c r="F8" t="s">
        <v>240</v>
      </c>
      <c r="G8" t="s">
        <v>229</v>
      </c>
      <c r="H8" t="s">
        <v>219</v>
      </c>
      <c r="I8" t="s">
        <v>214</v>
      </c>
      <c r="J8" t="s">
        <v>262</v>
      </c>
      <c r="K8" t="s">
        <v>229</v>
      </c>
      <c r="L8" t="s">
        <v>234</v>
      </c>
      <c r="M8" t="s">
        <v>214</v>
      </c>
      <c r="N8" t="s">
        <v>107</v>
      </c>
      <c r="O8" s="23" t="s">
        <v>159</v>
      </c>
      <c r="P8" t="s">
        <v>242</v>
      </c>
      <c r="Q8" s="23">
        <v>723</v>
      </c>
      <c r="R8">
        <v>723</v>
      </c>
      <c r="S8" t="s">
        <v>102</v>
      </c>
      <c r="T8" t="s">
        <v>61</v>
      </c>
    </row>
    <row r="9" spans="1:20">
      <c r="A9" s="19"/>
      <c r="B9" s="23"/>
      <c r="C9" s="29"/>
      <c r="D9" s="23"/>
      <c r="E9" s="23"/>
      <c r="F9" s="23"/>
      <c r="G9" s="16"/>
      <c r="H9" s="16"/>
      <c r="I9" s="23"/>
      <c r="J9" s="23"/>
      <c r="K9" s="23"/>
      <c r="L9" s="23"/>
      <c r="M9" s="23"/>
      <c r="N9" s="30"/>
      <c r="O9" s="30"/>
      <c r="Q9" s="30"/>
      <c r="R9" s="19"/>
    </row>
    <row r="10" spans="1:20">
      <c r="A10" s="48" t="s">
        <v>328</v>
      </c>
      <c r="B10" s="48"/>
      <c r="C10" s="48"/>
      <c r="D10" s="48"/>
      <c r="E10" s="48"/>
      <c r="F10" s="48"/>
      <c r="G10" s="16"/>
      <c r="H10" s="16"/>
      <c r="I10" s="23"/>
      <c r="J10" s="23"/>
      <c r="K10" s="23"/>
      <c r="L10" s="23"/>
      <c r="M10" s="23"/>
      <c r="Q10" s="30"/>
      <c r="R10" s="19"/>
    </row>
    <row r="11" spans="1:20">
      <c r="A11" t="s">
        <v>197</v>
      </c>
      <c r="B11" t="s">
        <v>198</v>
      </c>
      <c r="C11" t="s">
        <v>199</v>
      </c>
      <c r="D11" t="s">
        <v>200</v>
      </c>
      <c r="E11" t="s">
        <v>201</v>
      </c>
      <c r="F11" t="s">
        <v>203</v>
      </c>
      <c r="G11" t="s">
        <v>204</v>
      </c>
      <c r="H11" t="s">
        <v>205</v>
      </c>
      <c r="I11" t="s">
        <v>206</v>
      </c>
      <c r="J11" t="s">
        <v>207</v>
      </c>
      <c r="K11" t="s">
        <v>208</v>
      </c>
      <c r="L11" t="s">
        <v>209</v>
      </c>
      <c r="M11" t="s">
        <v>210</v>
      </c>
      <c r="N11" t="s">
        <v>211</v>
      </c>
      <c r="O11" s="23" t="s">
        <v>212</v>
      </c>
      <c r="P11" t="s">
        <v>213</v>
      </c>
      <c r="Q11" s="23" t="s">
        <v>319</v>
      </c>
      <c r="R11" s="19" t="s">
        <v>320</v>
      </c>
      <c r="S11" s="19" t="s">
        <v>321</v>
      </c>
      <c r="T11" s="19" t="s">
        <v>322</v>
      </c>
    </row>
    <row r="12" spans="1:20">
      <c r="A12" t="s">
        <v>214</v>
      </c>
      <c r="B12" t="s">
        <v>214</v>
      </c>
      <c r="C12" t="s">
        <v>266</v>
      </c>
      <c r="D12" t="s">
        <v>215</v>
      </c>
      <c r="E12" t="s">
        <v>10</v>
      </c>
      <c r="F12" t="s">
        <v>240</v>
      </c>
      <c r="G12" t="s">
        <v>263</v>
      </c>
      <c r="H12" t="s">
        <v>219</v>
      </c>
      <c r="I12" t="s">
        <v>214</v>
      </c>
      <c r="J12" t="s">
        <v>266</v>
      </c>
      <c r="K12" t="s">
        <v>263</v>
      </c>
      <c r="L12" t="s">
        <v>226</v>
      </c>
      <c r="M12" t="s">
        <v>214</v>
      </c>
      <c r="N12" t="s">
        <v>108</v>
      </c>
      <c r="O12" s="23" t="s">
        <v>160</v>
      </c>
      <c r="P12" t="s">
        <v>242</v>
      </c>
      <c r="Q12" s="23">
        <v>194</v>
      </c>
      <c r="R12">
        <v>194</v>
      </c>
      <c r="S12" t="s">
        <v>102</v>
      </c>
      <c r="T12" t="s">
        <v>61</v>
      </c>
    </row>
    <row r="13" spans="1:20">
      <c r="A13" t="s">
        <v>214</v>
      </c>
      <c r="B13" t="s">
        <v>214</v>
      </c>
      <c r="C13" t="s">
        <v>271</v>
      </c>
      <c r="D13" t="s">
        <v>215</v>
      </c>
      <c r="E13" t="s">
        <v>248</v>
      </c>
      <c r="F13" t="s">
        <v>240</v>
      </c>
      <c r="G13" t="s">
        <v>263</v>
      </c>
      <c r="H13" t="s">
        <v>219</v>
      </c>
      <c r="I13" t="s">
        <v>214</v>
      </c>
      <c r="J13" t="s">
        <v>271</v>
      </c>
      <c r="K13" t="s">
        <v>263</v>
      </c>
      <c r="L13" t="s">
        <v>249</v>
      </c>
      <c r="M13" t="s">
        <v>214</v>
      </c>
      <c r="N13" t="s">
        <v>109</v>
      </c>
      <c r="O13" s="23" t="s">
        <v>161</v>
      </c>
      <c r="P13" t="s">
        <v>242</v>
      </c>
      <c r="Q13" s="23">
        <v>68</v>
      </c>
      <c r="R13">
        <v>68</v>
      </c>
      <c r="S13" t="s">
        <v>102</v>
      </c>
      <c r="T13" t="s">
        <v>61</v>
      </c>
    </row>
    <row r="14" spans="1:20">
      <c r="A14" t="s">
        <v>214</v>
      </c>
      <c r="B14" t="s">
        <v>214</v>
      </c>
      <c r="C14" t="s">
        <v>272</v>
      </c>
      <c r="D14" t="s">
        <v>215</v>
      </c>
      <c r="E14" t="s">
        <v>233</v>
      </c>
      <c r="F14" t="s">
        <v>240</v>
      </c>
      <c r="G14" t="s">
        <v>263</v>
      </c>
      <c r="H14" t="s">
        <v>219</v>
      </c>
      <c r="I14" t="s">
        <v>214</v>
      </c>
      <c r="J14" t="s">
        <v>272</v>
      </c>
      <c r="K14" t="s">
        <v>263</v>
      </c>
      <c r="L14" t="s">
        <v>234</v>
      </c>
      <c r="M14" t="s">
        <v>214</v>
      </c>
      <c r="N14" t="s">
        <v>110</v>
      </c>
      <c r="O14" s="23" t="s">
        <v>162</v>
      </c>
      <c r="P14" t="s">
        <v>242</v>
      </c>
      <c r="Q14" s="23">
        <v>123</v>
      </c>
      <c r="R14">
        <v>123</v>
      </c>
      <c r="S14" t="s">
        <v>102</v>
      </c>
      <c r="T14" t="s">
        <v>61</v>
      </c>
    </row>
    <row r="15" spans="1:20">
      <c r="A15" t="s">
        <v>214</v>
      </c>
      <c r="B15" t="s">
        <v>214</v>
      </c>
      <c r="C15" t="s">
        <v>274</v>
      </c>
      <c r="D15" t="s">
        <v>215</v>
      </c>
      <c r="E15" t="s">
        <v>248</v>
      </c>
      <c r="F15" t="s">
        <v>240</v>
      </c>
      <c r="G15" t="s">
        <v>263</v>
      </c>
      <c r="H15" t="s">
        <v>219</v>
      </c>
      <c r="I15" t="s">
        <v>214</v>
      </c>
      <c r="J15" t="s">
        <v>274</v>
      </c>
      <c r="K15" t="s">
        <v>263</v>
      </c>
      <c r="L15" t="s">
        <v>249</v>
      </c>
      <c r="M15" t="s">
        <v>214</v>
      </c>
      <c r="N15" t="s">
        <v>113</v>
      </c>
      <c r="O15" s="23" t="s">
        <v>163</v>
      </c>
      <c r="P15" t="s">
        <v>242</v>
      </c>
      <c r="Q15" s="23">
        <v>1355</v>
      </c>
      <c r="R15">
        <v>1355</v>
      </c>
      <c r="S15" t="s">
        <v>102</v>
      </c>
      <c r="T15" t="s">
        <v>61</v>
      </c>
    </row>
    <row r="16" spans="1:20">
      <c r="A16" t="s">
        <v>214</v>
      </c>
      <c r="B16" t="s">
        <v>214</v>
      </c>
      <c r="C16" t="s">
        <v>275</v>
      </c>
      <c r="D16" t="s">
        <v>215</v>
      </c>
      <c r="E16" t="s">
        <v>223</v>
      </c>
      <c r="F16" t="s">
        <v>240</v>
      </c>
      <c r="G16" t="s">
        <v>263</v>
      </c>
      <c r="H16" t="s">
        <v>219</v>
      </c>
      <c r="I16" t="s">
        <v>214</v>
      </c>
      <c r="J16" t="s">
        <v>275</v>
      </c>
      <c r="K16" t="s">
        <v>263</v>
      </c>
      <c r="L16" t="s">
        <v>224</v>
      </c>
      <c r="M16" t="s">
        <v>214</v>
      </c>
      <c r="N16" t="s">
        <v>114</v>
      </c>
      <c r="O16" s="23" t="s">
        <v>164</v>
      </c>
      <c r="P16" t="s">
        <v>242</v>
      </c>
      <c r="Q16" s="23">
        <v>818</v>
      </c>
      <c r="R16">
        <v>818</v>
      </c>
      <c r="S16" t="s">
        <v>102</v>
      </c>
      <c r="T16" t="s">
        <v>61</v>
      </c>
    </row>
    <row r="17" spans="1:20">
      <c r="A17" t="s">
        <v>214</v>
      </c>
      <c r="B17" t="s">
        <v>214</v>
      </c>
      <c r="C17" t="s">
        <v>276</v>
      </c>
      <c r="D17" t="s">
        <v>215</v>
      </c>
      <c r="E17" t="s">
        <v>264</v>
      </c>
      <c r="F17" t="s">
        <v>240</v>
      </c>
      <c r="G17" t="s">
        <v>263</v>
      </c>
      <c r="H17" t="s">
        <v>219</v>
      </c>
      <c r="I17" t="s">
        <v>214</v>
      </c>
      <c r="J17" t="s">
        <v>276</v>
      </c>
      <c r="K17" t="s">
        <v>263</v>
      </c>
      <c r="L17" t="s">
        <v>265</v>
      </c>
      <c r="M17" t="s">
        <v>214</v>
      </c>
      <c r="N17" t="s">
        <v>115</v>
      </c>
      <c r="O17" s="23" t="s">
        <v>165</v>
      </c>
      <c r="P17" t="s">
        <v>242</v>
      </c>
      <c r="Q17" s="23">
        <v>200</v>
      </c>
      <c r="R17">
        <v>200</v>
      </c>
      <c r="S17" t="s">
        <v>102</v>
      </c>
      <c r="T17" t="s">
        <v>61</v>
      </c>
    </row>
    <row r="18" spans="1:20">
      <c r="A18" s="23"/>
    </row>
    <row r="19" spans="1:20">
      <c r="A19" s="48" t="s">
        <v>329</v>
      </c>
      <c r="B19" s="48"/>
      <c r="C19" s="48"/>
      <c r="D19" s="48"/>
      <c r="E19" s="48"/>
      <c r="F19" s="48"/>
      <c r="G19" s="16"/>
      <c r="H19" s="16"/>
      <c r="I19" s="23"/>
      <c r="J19" s="23"/>
      <c r="K19" s="23"/>
      <c r="L19" s="23"/>
      <c r="M19" s="23"/>
      <c r="N19" s="30"/>
      <c r="O19" s="30"/>
    </row>
    <row r="20" spans="1:20">
      <c r="A20" t="s">
        <v>197</v>
      </c>
      <c r="B20" t="s">
        <v>198</v>
      </c>
      <c r="C20" t="s">
        <v>199</v>
      </c>
      <c r="D20" t="s">
        <v>200</v>
      </c>
      <c r="E20" t="s">
        <v>201</v>
      </c>
      <c r="F20" t="s">
        <v>203</v>
      </c>
      <c r="G20" t="s">
        <v>204</v>
      </c>
      <c r="H20" t="s">
        <v>205</v>
      </c>
      <c r="I20" t="s">
        <v>206</v>
      </c>
      <c r="J20" t="s">
        <v>207</v>
      </c>
      <c r="K20" t="s">
        <v>208</v>
      </c>
      <c r="L20" t="s">
        <v>209</v>
      </c>
      <c r="M20" t="s">
        <v>210</v>
      </c>
      <c r="N20" t="s">
        <v>211</v>
      </c>
      <c r="O20" s="23" t="s">
        <v>212</v>
      </c>
      <c r="P20" t="s">
        <v>213</v>
      </c>
      <c r="Q20" s="23" t="s">
        <v>319</v>
      </c>
      <c r="R20" s="19" t="s">
        <v>320</v>
      </c>
      <c r="S20" s="19" t="s">
        <v>321</v>
      </c>
      <c r="T20" s="19" t="s">
        <v>322</v>
      </c>
    </row>
    <row r="21" spans="1:20">
      <c r="A21" t="s">
        <v>214</v>
      </c>
      <c r="B21" t="s">
        <v>214</v>
      </c>
      <c r="C21" t="s">
        <v>280</v>
      </c>
      <c r="D21" t="s">
        <v>215</v>
      </c>
      <c r="E21" t="s">
        <v>235</v>
      </c>
      <c r="F21" t="s">
        <v>240</v>
      </c>
      <c r="G21" t="s">
        <v>277</v>
      </c>
      <c r="H21" t="s">
        <v>219</v>
      </c>
      <c r="I21" t="s">
        <v>214</v>
      </c>
      <c r="J21" t="s">
        <v>280</v>
      </c>
      <c r="K21" t="s">
        <v>277</v>
      </c>
      <c r="L21" t="s">
        <v>236</v>
      </c>
      <c r="M21" t="s">
        <v>214</v>
      </c>
      <c r="N21" t="s">
        <v>116</v>
      </c>
      <c r="O21" s="23" t="s">
        <v>166</v>
      </c>
      <c r="P21" t="s">
        <v>242</v>
      </c>
      <c r="Q21" s="23">
        <v>500</v>
      </c>
      <c r="R21">
        <v>500</v>
      </c>
      <c r="S21" t="s">
        <v>102</v>
      </c>
      <c r="T21" t="s">
        <v>61</v>
      </c>
    </row>
    <row r="22" spans="1:20">
      <c r="A22" t="s">
        <v>214</v>
      </c>
      <c r="B22" t="s">
        <v>214</v>
      </c>
      <c r="C22" t="s">
        <v>281</v>
      </c>
      <c r="D22" t="s">
        <v>215</v>
      </c>
      <c r="E22" t="s">
        <v>248</v>
      </c>
      <c r="F22" t="s">
        <v>240</v>
      </c>
      <c r="G22" t="s">
        <v>277</v>
      </c>
      <c r="H22" t="s">
        <v>219</v>
      </c>
      <c r="I22" t="s">
        <v>214</v>
      </c>
      <c r="J22" t="s">
        <v>281</v>
      </c>
      <c r="K22" t="s">
        <v>277</v>
      </c>
      <c r="L22" t="s">
        <v>249</v>
      </c>
      <c r="M22" t="s">
        <v>214</v>
      </c>
      <c r="N22" t="s">
        <v>117</v>
      </c>
      <c r="O22" s="23" t="s">
        <v>167</v>
      </c>
      <c r="P22" t="s">
        <v>242</v>
      </c>
      <c r="Q22" s="23">
        <v>64</v>
      </c>
      <c r="R22">
        <v>64</v>
      </c>
      <c r="S22" t="s">
        <v>102</v>
      </c>
      <c r="T22" t="s">
        <v>61</v>
      </c>
    </row>
    <row r="23" spans="1:20">
      <c r="A23" t="s">
        <v>214</v>
      </c>
      <c r="B23" t="s">
        <v>214</v>
      </c>
      <c r="C23" t="s">
        <v>282</v>
      </c>
      <c r="D23" t="s">
        <v>215</v>
      </c>
      <c r="E23" t="s">
        <v>248</v>
      </c>
      <c r="F23" t="s">
        <v>240</v>
      </c>
      <c r="G23" t="s">
        <v>277</v>
      </c>
      <c r="H23" t="s">
        <v>219</v>
      </c>
      <c r="I23" t="s">
        <v>214</v>
      </c>
      <c r="J23" t="s">
        <v>282</v>
      </c>
      <c r="K23" t="s">
        <v>277</v>
      </c>
      <c r="L23" t="s">
        <v>249</v>
      </c>
      <c r="M23" t="s">
        <v>214</v>
      </c>
      <c r="N23" t="s">
        <v>118</v>
      </c>
      <c r="O23" s="23" t="s">
        <v>168</v>
      </c>
      <c r="P23" t="s">
        <v>242</v>
      </c>
      <c r="Q23" s="23">
        <v>113</v>
      </c>
      <c r="R23">
        <v>113</v>
      </c>
      <c r="S23" t="s">
        <v>102</v>
      </c>
      <c r="T23" t="s">
        <v>61</v>
      </c>
    </row>
    <row r="24" spans="1:20">
      <c r="A24" t="s">
        <v>214</v>
      </c>
      <c r="B24" t="s">
        <v>214</v>
      </c>
      <c r="C24" t="s">
        <v>282</v>
      </c>
      <c r="D24" t="s">
        <v>215</v>
      </c>
      <c r="E24" t="s">
        <v>248</v>
      </c>
      <c r="F24" t="s">
        <v>240</v>
      </c>
      <c r="G24" t="s">
        <v>277</v>
      </c>
      <c r="H24" t="s">
        <v>219</v>
      </c>
      <c r="I24" t="s">
        <v>214</v>
      </c>
      <c r="J24" t="s">
        <v>282</v>
      </c>
      <c r="K24" t="s">
        <v>277</v>
      </c>
      <c r="L24" t="s">
        <v>249</v>
      </c>
      <c r="M24" t="s">
        <v>214</v>
      </c>
      <c r="N24" t="s">
        <v>119</v>
      </c>
      <c r="O24" s="23" t="s">
        <v>169</v>
      </c>
      <c r="P24" t="s">
        <v>242</v>
      </c>
      <c r="Q24" s="23">
        <v>113</v>
      </c>
      <c r="R24">
        <v>113</v>
      </c>
      <c r="S24" t="s">
        <v>102</v>
      </c>
      <c r="T24" t="s">
        <v>61</v>
      </c>
    </row>
    <row r="25" spans="1:20">
      <c r="A25" t="s">
        <v>214</v>
      </c>
      <c r="B25" t="s">
        <v>214</v>
      </c>
      <c r="C25" t="s">
        <v>283</v>
      </c>
      <c r="D25" t="s">
        <v>215</v>
      </c>
      <c r="E25" t="s">
        <v>237</v>
      </c>
      <c r="F25" t="s">
        <v>240</v>
      </c>
      <c r="G25" t="s">
        <v>277</v>
      </c>
      <c r="H25" t="s">
        <v>219</v>
      </c>
      <c r="I25" t="s">
        <v>214</v>
      </c>
      <c r="J25" t="s">
        <v>283</v>
      </c>
      <c r="K25" t="s">
        <v>277</v>
      </c>
      <c r="L25" t="s">
        <v>238</v>
      </c>
      <c r="M25" t="s">
        <v>214</v>
      </c>
      <c r="N25" t="s">
        <v>121</v>
      </c>
      <c r="O25" s="23" t="s">
        <v>170</v>
      </c>
      <c r="P25" t="s">
        <v>242</v>
      </c>
      <c r="Q25" s="23">
        <v>4722</v>
      </c>
      <c r="R25">
        <v>4722</v>
      </c>
      <c r="S25" t="s">
        <v>102</v>
      </c>
      <c r="T25" t="s">
        <v>61</v>
      </c>
    </row>
    <row r="26" spans="1:20">
      <c r="A26" t="s">
        <v>214</v>
      </c>
      <c r="B26" t="s">
        <v>214</v>
      </c>
      <c r="C26" t="s">
        <v>285</v>
      </c>
      <c r="D26" t="s">
        <v>215</v>
      </c>
      <c r="E26" t="s">
        <v>231</v>
      </c>
      <c r="F26" t="s">
        <v>240</v>
      </c>
      <c r="G26" t="s">
        <v>277</v>
      </c>
      <c r="H26" t="s">
        <v>219</v>
      </c>
      <c r="I26" t="s">
        <v>214</v>
      </c>
      <c r="J26" t="s">
        <v>285</v>
      </c>
      <c r="K26" t="s">
        <v>277</v>
      </c>
      <c r="L26" t="s">
        <v>232</v>
      </c>
      <c r="M26" t="s">
        <v>214</v>
      </c>
      <c r="N26" t="s">
        <v>124</v>
      </c>
      <c r="O26" s="23" t="s">
        <v>171</v>
      </c>
      <c r="P26" t="s">
        <v>242</v>
      </c>
      <c r="Q26" s="23">
        <v>54</v>
      </c>
      <c r="R26">
        <v>54</v>
      </c>
      <c r="S26" t="s">
        <v>102</v>
      </c>
      <c r="T26" t="s">
        <v>61</v>
      </c>
    </row>
    <row r="27" spans="1:20">
      <c r="A27" t="s">
        <v>214</v>
      </c>
      <c r="B27" t="s">
        <v>214</v>
      </c>
      <c r="C27" t="s">
        <v>286</v>
      </c>
      <c r="D27" t="s">
        <v>215</v>
      </c>
      <c r="E27" t="s">
        <v>248</v>
      </c>
      <c r="F27" t="s">
        <v>240</v>
      </c>
      <c r="G27" t="s">
        <v>277</v>
      </c>
      <c r="H27" t="s">
        <v>219</v>
      </c>
      <c r="I27" t="s">
        <v>214</v>
      </c>
      <c r="J27" t="s">
        <v>286</v>
      </c>
      <c r="K27" t="s">
        <v>277</v>
      </c>
      <c r="L27" t="s">
        <v>249</v>
      </c>
      <c r="M27" t="s">
        <v>214</v>
      </c>
      <c r="N27" t="s">
        <v>125</v>
      </c>
      <c r="O27" s="23" t="s">
        <v>172</v>
      </c>
      <c r="P27" t="s">
        <v>242</v>
      </c>
      <c r="Q27" s="23">
        <v>96</v>
      </c>
      <c r="R27">
        <v>96</v>
      </c>
      <c r="S27" t="s">
        <v>102</v>
      </c>
      <c r="T27" t="s">
        <v>61</v>
      </c>
    </row>
    <row r="28" spans="1:20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20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20">
      <c r="A30" s="48" t="s">
        <v>330</v>
      </c>
      <c r="B30" s="48"/>
      <c r="C30" s="48"/>
      <c r="D30" s="48"/>
      <c r="E30" s="48"/>
      <c r="F30" s="48"/>
      <c r="G30" s="16"/>
      <c r="H30" s="16"/>
      <c r="I30" s="23"/>
      <c r="J30" s="23"/>
      <c r="K30" s="23"/>
      <c r="L30" s="23"/>
      <c r="M30" s="23"/>
      <c r="Q30" s="30"/>
      <c r="R30" s="19"/>
    </row>
    <row r="31" spans="1:20">
      <c r="A31" t="s">
        <v>197</v>
      </c>
      <c r="B31" t="s">
        <v>198</v>
      </c>
      <c r="C31" t="s">
        <v>199</v>
      </c>
      <c r="D31" t="s">
        <v>200</v>
      </c>
      <c r="E31" t="s">
        <v>201</v>
      </c>
      <c r="F31" t="s">
        <v>203</v>
      </c>
      <c r="G31" t="s">
        <v>204</v>
      </c>
      <c r="H31" t="s">
        <v>205</v>
      </c>
      <c r="I31" t="s">
        <v>206</v>
      </c>
      <c r="J31" t="s">
        <v>207</v>
      </c>
      <c r="K31" t="s">
        <v>208</v>
      </c>
      <c r="L31" t="s">
        <v>209</v>
      </c>
      <c r="M31" t="s">
        <v>210</v>
      </c>
      <c r="N31" t="s">
        <v>211</v>
      </c>
      <c r="O31" s="23" t="s">
        <v>212</v>
      </c>
      <c r="P31" t="s">
        <v>213</v>
      </c>
      <c r="Q31" s="23" t="s">
        <v>319</v>
      </c>
      <c r="R31" s="19" t="s">
        <v>320</v>
      </c>
      <c r="S31" s="19" t="s">
        <v>321</v>
      </c>
      <c r="T31" s="19" t="s">
        <v>322</v>
      </c>
    </row>
    <row r="32" spans="1:20">
      <c r="A32" t="s">
        <v>214</v>
      </c>
      <c r="B32" t="s">
        <v>214</v>
      </c>
      <c r="C32" t="s">
        <v>295</v>
      </c>
      <c r="D32" t="s">
        <v>215</v>
      </c>
      <c r="E32" t="s">
        <v>10</v>
      </c>
      <c r="F32" t="s">
        <v>240</v>
      </c>
      <c r="G32" t="s">
        <v>287</v>
      </c>
      <c r="H32" t="s">
        <v>219</v>
      </c>
      <c r="I32" t="s">
        <v>214</v>
      </c>
      <c r="J32" t="s">
        <v>295</v>
      </c>
      <c r="K32" t="s">
        <v>287</v>
      </c>
      <c r="L32" t="s">
        <v>226</v>
      </c>
      <c r="M32" t="s">
        <v>214</v>
      </c>
      <c r="N32" t="s">
        <v>126</v>
      </c>
      <c r="O32" s="23" t="s">
        <v>173</v>
      </c>
      <c r="P32" t="s">
        <v>242</v>
      </c>
      <c r="Q32" s="23">
        <v>1300</v>
      </c>
      <c r="R32">
        <v>1300</v>
      </c>
      <c r="S32" t="s">
        <v>102</v>
      </c>
      <c r="T32" t="s">
        <v>61</v>
      </c>
    </row>
    <row r="33" spans="1:20">
      <c r="A33" t="s">
        <v>214</v>
      </c>
      <c r="B33" t="s">
        <v>214</v>
      </c>
      <c r="C33" t="s">
        <v>296</v>
      </c>
      <c r="D33" t="s">
        <v>215</v>
      </c>
      <c r="E33" t="s">
        <v>233</v>
      </c>
      <c r="F33" t="s">
        <v>240</v>
      </c>
      <c r="G33" t="s">
        <v>287</v>
      </c>
      <c r="H33" t="s">
        <v>219</v>
      </c>
      <c r="I33" t="s">
        <v>214</v>
      </c>
      <c r="J33" t="s">
        <v>296</v>
      </c>
      <c r="K33" t="s">
        <v>287</v>
      </c>
      <c r="L33" t="s">
        <v>234</v>
      </c>
      <c r="M33" t="s">
        <v>214</v>
      </c>
      <c r="N33" t="s">
        <v>127</v>
      </c>
      <c r="O33" s="23" t="s">
        <v>174</v>
      </c>
      <c r="P33" t="s">
        <v>242</v>
      </c>
      <c r="Q33" s="23">
        <v>496</v>
      </c>
      <c r="R33">
        <v>496</v>
      </c>
      <c r="S33" t="s">
        <v>102</v>
      </c>
      <c r="T33" t="s">
        <v>61</v>
      </c>
    </row>
    <row r="34" spans="1:20">
      <c r="A34" t="s">
        <v>214</v>
      </c>
      <c r="B34" t="s">
        <v>214</v>
      </c>
      <c r="C34" t="s">
        <v>297</v>
      </c>
      <c r="D34" t="s">
        <v>215</v>
      </c>
      <c r="E34" t="s">
        <v>233</v>
      </c>
      <c r="F34" t="s">
        <v>240</v>
      </c>
      <c r="G34" t="s">
        <v>287</v>
      </c>
      <c r="H34" t="s">
        <v>219</v>
      </c>
      <c r="I34" t="s">
        <v>214</v>
      </c>
      <c r="J34" t="s">
        <v>297</v>
      </c>
      <c r="K34" t="s">
        <v>287</v>
      </c>
      <c r="L34" t="s">
        <v>234</v>
      </c>
      <c r="M34" t="s">
        <v>214</v>
      </c>
      <c r="N34" t="s">
        <v>128</v>
      </c>
      <c r="O34" s="23" t="s">
        <v>175</v>
      </c>
      <c r="P34" t="s">
        <v>242</v>
      </c>
      <c r="Q34" s="23">
        <v>889</v>
      </c>
      <c r="R34">
        <v>889</v>
      </c>
      <c r="S34" t="s">
        <v>102</v>
      </c>
      <c r="T34" t="s">
        <v>61</v>
      </c>
    </row>
    <row r="35" spans="1:20">
      <c r="A35" t="s">
        <v>214</v>
      </c>
      <c r="B35" t="s">
        <v>214</v>
      </c>
      <c r="C35" t="s">
        <v>298</v>
      </c>
      <c r="D35" t="s">
        <v>215</v>
      </c>
      <c r="E35" t="s">
        <v>264</v>
      </c>
      <c r="F35" t="s">
        <v>240</v>
      </c>
      <c r="G35" t="s">
        <v>287</v>
      </c>
      <c r="H35" t="s">
        <v>219</v>
      </c>
      <c r="I35" t="s">
        <v>214</v>
      </c>
      <c r="J35" t="s">
        <v>298</v>
      </c>
      <c r="K35" t="s">
        <v>287</v>
      </c>
      <c r="L35" t="s">
        <v>265</v>
      </c>
      <c r="M35" t="s">
        <v>214</v>
      </c>
      <c r="N35" t="s">
        <v>129</v>
      </c>
      <c r="O35" s="23" t="s">
        <v>176</v>
      </c>
      <c r="P35" t="s">
        <v>242</v>
      </c>
      <c r="Q35" s="23">
        <v>1760</v>
      </c>
      <c r="R35">
        <v>1760</v>
      </c>
      <c r="S35" t="s">
        <v>102</v>
      </c>
      <c r="T35" t="s">
        <v>61</v>
      </c>
    </row>
    <row r="36" spans="1:20">
      <c r="A36" t="s">
        <v>214</v>
      </c>
      <c r="B36" t="s">
        <v>214</v>
      </c>
      <c r="C36" t="s">
        <v>299</v>
      </c>
      <c r="D36" t="s">
        <v>215</v>
      </c>
      <c r="E36" t="s">
        <v>233</v>
      </c>
      <c r="F36" t="s">
        <v>240</v>
      </c>
      <c r="G36" t="s">
        <v>287</v>
      </c>
      <c r="H36" t="s">
        <v>219</v>
      </c>
      <c r="I36" t="s">
        <v>214</v>
      </c>
      <c r="J36" t="s">
        <v>299</v>
      </c>
      <c r="K36" t="s">
        <v>287</v>
      </c>
      <c r="L36" t="s">
        <v>234</v>
      </c>
      <c r="M36" t="s">
        <v>214</v>
      </c>
      <c r="N36" t="s">
        <v>130</v>
      </c>
      <c r="O36" s="23" t="s">
        <v>177</v>
      </c>
      <c r="P36" t="s">
        <v>242</v>
      </c>
      <c r="Q36" s="23">
        <v>800</v>
      </c>
      <c r="R36">
        <v>800</v>
      </c>
      <c r="S36" t="s">
        <v>102</v>
      </c>
      <c r="T36" t="s">
        <v>61</v>
      </c>
    </row>
    <row r="37" spans="1:20">
      <c r="A37" t="s">
        <v>214</v>
      </c>
      <c r="B37" t="s">
        <v>214</v>
      </c>
      <c r="C37" t="s">
        <v>300</v>
      </c>
      <c r="D37" t="s">
        <v>215</v>
      </c>
      <c r="E37" t="s">
        <v>231</v>
      </c>
      <c r="F37" t="s">
        <v>240</v>
      </c>
      <c r="G37" t="s">
        <v>287</v>
      </c>
      <c r="H37" t="s">
        <v>219</v>
      </c>
      <c r="I37" t="s">
        <v>214</v>
      </c>
      <c r="J37" t="s">
        <v>300</v>
      </c>
      <c r="K37" t="s">
        <v>287</v>
      </c>
      <c r="L37" t="s">
        <v>232</v>
      </c>
      <c r="M37" t="s">
        <v>214</v>
      </c>
      <c r="N37" t="s">
        <v>131</v>
      </c>
      <c r="O37" s="23" t="s">
        <v>179</v>
      </c>
      <c r="P37" t="s">
        <v>242</v>
      </c>
      <c r="Q37" s="23">
        <v>833</v>
      </c>
      <c r="R37">
        <v>833</v>
      </c>
      <c r="S37" t="s">
        <v>102</v>
      </c>
      <c r="T37" t="s">
        <v>61</v>
      </c>
    </row>
    <row r="38" spans="1:20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1:20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1:20">
      <c r="A40" s="48" t="s">
        <v>331</v>
      </c>
      <c r="B40" s="48"/>
      <c r="C40" s="48"/>
      <c r="D40" s="48"/>
      <c r="E40" s="48"/>
      <c r="F40" s="48"/>
      <c r="G40" s="16"/>
      <c r="H40" s="16"/>
      <c r="I40" s="23"/>
      <c r="J40" s="23"/>
      <c r="K40" s="23"/>
      <c r="L40" s="23"/>
      <c r="M40" s="23"/>
      <c r="Q40" s="30"/>
      <c r="R40" s="19"/>
    </row>
    <row r="41" spans="1:20">
      <c r="A41" t="s">
        <v>197</v>
      </c>
      <c r="B41" t="s">
        <v>198</v>
      </c>
      <c r="C41" t="s">
        <v>199</v>
      </c>
      <c r="D41" t="s">
        <v>200</v>
      </c>
      <c r="E41" t="s">
        <v>201</v>
      </c>
      <c r="F41" t="s">
        <v>203</v>
      </c>
      <c r="G41" t="s">
        <v>204</v>
      </c>
      <c r="H41" t="s">
        <v>205</v>
      </c>
      <c r="I41" t="s">
        <v>206</v>
      </c>
      <c r="J41" t="s">
        <v>207</v>
      </c>
      <c r="K41" t="s">
        <v>208</v>
      </c>
      <c r="L41" t="s">
        <v>209</v>
      </c>
      <c r="M41" t="s">
        <v>210</v>
      </c>
      <c r="N41" t="s">
        <v>211</v>
      </c>
      <c r="O41" s="23" t="s">
        <v>212</v>
      </c>
      <c r="P41" t="s">
        <v>213</v>
      </c>
      <c r="Q41" s="23" t="s">
        <v>319</v>
      </c>
      <c r="R41" s="19" t="s">
        <v>320</v>
      </c>
      <c r="S41" s="19" t="s">
        <v>321</v>
      </c>
      <c r="T41" s="19" t="s">
        <v>322</v>
      </c>
    </row>
    <row r="42" spans="1:20">
      <c r="A42" t="s">
        <v>214</v>
      </c>
      <c r="B42" t="s">
        <v>214</v>
      </c>
      <c r="C42" t="s">
        <v>302</v>
      </c>
      <c r="D42" t="s">
        <v>215</v>
      </c>
      <c r="E42" t="s">
        <v>235</v>
      </c>
      <c r="F42" t="s">
        <v>240</v>
      </c>
      <c r="G42" t="s">
        <v>301</v>
      </c>
      <c r="H42" t="s">
        <v>219</v>
      </c>
      <c r="I42" t="s">
        <v>214</v>
      </c>
      <c r="J42" t="s">
        <v>302</v>
      </c>
      <c r="K42" t="s">
        <v>301</v>
      </c>
      <c r="L42" t="s">
        <v>236</v>
      </c>
      <c r="M42" t="s">
        <v>214</v>
      </c>
      <c r="N42" t="s">
        <v>133</v>
      </c>
      <c r="O42" s="23" t="s">
        <v>180</v>
      </c>
      <c r="P42" t="s">
        <v>242</v>
      </c>
      <c r="Q42" s="23">
        <v>600</v>
      </c>
      <c r="R42">
        <v>600</v>
      </c>
      <c r="S42" t="s">
        <v>102</v>
      </c>
      <c r="T42" t="s">
        <v>61</v>
      </c>
    </row>
    <row r="43" spans="1:20">
      <c r="A43" t="s">
        <v>214</v>
      </c>
      <c r="B43" t="s">
        <v>214</v>
      </c>
      <c r="C43" t="s">
        <v>304</v>
      </c>
      <c r="D43" t="s">
        <v>215</v>
      </c>
      <c r="E43" t="s">
        <v>235</v>
      </c>
      <c r="F43" t="s">
        <v>240</v>
      </c>
      <c r="G43" t="s">
        <v>301</v>
      </c>
      <c r="H43" t="s">
        <v>219</v>
      </c>
      <c r="I43" t="s">
        <v>214</v>
      </c>
      <c r="J43" t="s">
        <v>304</v>
      </c>
      <c r="K43" t="s">
        <v>301</v>
      </c>
      <c r="L43" t="s">
        <v>236</v>
      </c>
      <c r="M43" t="s">
        <v>214</v>
      </c>
      <c r="N43" t="s">
        <v>136</v>
      </c>
      <c r="O43" s="23" t="s">
        <v>181</v>
      </c>
      <c r="P43" t="s">
        <v>242</v>
      </c>
      <c r="Q43" s="23">
        <v>5000</v>
      </c>
      <c r="R43">
        <v>5000</v>
      </c>
      <c r="S43" t="s">
        <v>102</v>
      </c>
      <c r="T43" t="s">
        <v>61</v>
      </c>
    </row>
    <row r="44" spans="1:20">
      <c r="A44" t="s">
        <v>214</v>
      </c>
      <c r="B44" t="s">
        <v>214</v>
      </c>
      <c r="C44" t="s">
        <v>305</v>
      </c>
      <c r="D44" t="s">
        <v>215</v>
      </c>
      <c r="E44" t="s">
        <v>10</v>
      </c>
      <c r="F44" t="s">
        <v>240</v>
      </c>
      <c r="G44" t="s">
        <v>301</v>
      </c>
      <c r="H44" t="s">
        <v>219</v>
      </c>
      <c r="I44" t="s">
        <v>214</v>
      </c>
      <c r="J44" t="s">
        <v>305</v>
      </c>
      <c r="K44" t="s">
        <v>301</v>
      </c>
      <c r="L44" t="s">
        <v>226</v>
      </c>
      <c r="M44" t="s">
        <v>214</v>
      </c>
      <c r="N44" t="s">
        <v>137</v>
      </c>
      <c r="O44" s="23" t="s">
        <v>182</v>
      </c>
      <c r="P44" t="s">
        <v>242</v>
      </c>
      <c r="Q44" s="23">
        <v>1000</v>
      </c>
      <c r="R44">
        <v>1000</v>
      </c>
      <c r="S44" t="s">
        <v>102</v>
      </c>
      <c r="T44" t="s">
        <v>61</v>
      </c>
    </row>
    <row r="45" spans="1:20">
      <c r="A45" t="s">
        <v>214</v>
      </c>
      <c r="B45" t="s">
        <v>214</v>
      </c>
      <c r="C45" t="s">
        <v>306</v>
      </c>
      <c r="D45" t="s">
        <v>215</v>
      </c>
      <c r="E45" t="s">
        <v>233</v>
      </c>
      <c r="F45" t="s">
        <v>240</v>
      </c>
      <c r="G45" t="s">
        <v>301</v>
      </c>
      <c r="H45" t="s">
        <v>219</v>
      </c>
      <c r="I45" t="s">
        <v>214</v>
      </c>
      <c r="J45" t="s">
        <v>306</v>
      </c>
      <c r="K45" t="s">
        <v>301</v>
      </c>
      <c r="L45" t="s">
        <v>234</v>
      </c>
      <c r="M45" t="s">
        <v>214</v>
      </c>
      <c r="N45" t="s">
        <v>138</v>
      </c>
      <c r="O45" s="23" t="s">
        <v>183</v>
      </c>
      <c r="P45" t="s">
        <v>242</v>
      </c>
      <c r="Q45" s="23">
        <v>500</v>
      </c>
      <c r="R45">
        <v>500</v>
      </c>
      <c r="S45" t="s">
        <v>102</v>
      </c>
      <c r="T45" t="s">
        <v>61</v>
      </c>
    </row>
    <row r="46" spans="1:20">
      <c r="A46" t="s">
        <v>214</v>
      </c>
      <c r="B46" t="s">
        <v>214</v>
      </c>
      <c r="C46" t="s">
        <v>306</v>
      </c>
      <c r="D46" t="s">
        <v>215</v>
      </c>
      <c r="E46" t="s">
        <v>233</v>
      </c>
      <c r="F46" t="s">
        <v>240</v>
      </c>
      <c r="G46" t="s">
        <v>301</v>
      </c>
      <c r="H46" t="s">
        <v>219</v>
      </c>
      <c r="I46" t="s">
        <v>214</v>
      </c>
      <c r="J46" t="s">
        <v>306</v>
      </c>
      <c r="K46" t="s">
        <v>301</v>
      </c>
      <c r="L46" t="s">
        <v>234</v>
      </c>
      <c r="M46" t="s">
        <v>214</v>
      </c>
      <c r="N46" t="s">
        <v>139</v>
      </c>
      <c r="O46" s="23" t="s">
        <v>184</v>
      </c>
      <c r="P46" t="s">
        <v>242</v>
      </c>
      <c r="Q46" s="23">
        <v>500</v>
      </c>
      <c r="R46">
        <v>500</v>
      </c>
      <c r="S46" t="s">
        <v>102</v>
      </c>
      <c r="T46" t="s">
        <v>61</v>
      </c>
    </row>
    <row r="47" spans="1:20">
      <c r="A47" t="s">
        <v>214</v>
      </c>
      <c r="B47" t="s">
        <v>214</v>
      </c>
      <c r="C47" t="s">
        <v>307</v>
      </c>
      <c r="D47" t="s">
        <v>215</v>
      </c>
      <c r="E47" t="s">
        <v>233</v>
      </c>
      <c r="F47" t="s">
        <v>240</v>
      </c>
      <c r="G47" t="s">
        <v>301</v>
      </c>
      <c r="H47" t="s">
        <v>219</v>
      </c>
      <c r="I47" t="s">
        <v>214</v>
      </c>
      <c r="J47" t="s">
        <v>307</v>
      </c>
      <c r="K47" t="s">
        <v>301</v>
      </c>
      <c r="L47" t="s">
        <v>234</v>
      </c>
      <c r="M47" t="s">
        <v>214</v>
      </c>
      <c r="N47" t="s">
        <v>140</v>
      </c>
      <c r="O47" s="23" t="s">
        <v>185</v>
      </c>
      <c r="P47" t="s">
        <v>242</v>
      </c>
      <c r="Q47" s="23">
        <v>700</v>
      </c>
      <c r="R47">
        <v>700</v>
      </c>
      <c r="S47" t="s">
        <v>102</v>
      </c>
      <c r="T47" t="s">
        <v>61</v>
      </c>
    </row>
    <row r="48" spans="1:20">
      <c r="A48" t="s">
        <v>214</v>
      </c>
      <c r="B48" t="s">
        <v>214</v>
      </c>
      <c r="C48" t="s">
        <v>308</v>
      </c>
      <c r="D48" t="s">
        <v>215</v>
      </c>
      <c r="E48" t="s">
        <v>10</v>
      </c>
      <c r="F48" t="s">
        <v>240</v>
      </c>
      <c r="G48" t="s">
        <v>301</v>
      </c>
      <c r="H48" t="s">
        <v>219</v>
      </c>
      <c r="I48" t="s">
        <v>214</v>
      </c>
      <c r="J48" t="s">
        <v>308</v>
      </c>
      <c r="K48" t="s">
        <v>301</v>
      </c>
      <c r="L48" t="s">
        <v>226</v>
      </c>
      <c r="M48" t="s">
        <v>214</v>
      </c>
      <c r="N48" t="s">
        <v>141</v>
      </c>
      <c r="O48" s="23" t="s">
        <v>186</v>
      </c>
      <c r="P48" t="s">
        <v>242</v>
      </c>
      <c r="Q48" s="23">
        <v>4000</v>
      </c>
      <c r="R48">
        <v>4000</v>
      </c>
      <c r="S48" t="s">
        <v>102</v>
      </c>
      <c r="T48" t="s">
        <v>61</v>
      </c>
    </row>
    <row r="49" spans="1:20">
      <c r="A49" t="s">
        <v>214</v>
      </c>
      <c r="B49" t="s">
        <v>214</v>
      </c>
      <c r="C49" t="s">
        <v>310</v>
      </c>
      <c r="D49" t="s">
        <v>215</v>
      </c>
      <c r="E49" t="s">
        <v>248</v>
      </c>
      <c r="F49" t="s">
        <v>240</v>
      </c>
      <c r="G49" t="s">
        <v>301</v>
      </c>
      <c r="H49" t="s">
        <v>219</v>
      </c>
      <c r="I49" t="s">
        <v>214</v>
      </c>
      <c r="J49" t="s">
        <v>310</v>
      </c>
      <c r="K49" t="s">
        <v>301</v>
      </c>
      <c r="L49" t="s">
        <v>249</v>
      </c>
      <c r="M49" t="s">
        <v>214</v>
      </c>
      <c r="N49" t="s">
        <v>143</v>
      </c>
      <c r="O49" s="23" t="s">
        <v>187</v>
      </c>
      <c r="P49" t="s">
        <v>242</v>
      </c>
      <c r="Q49" s="23">
        <v>1694</v>
      </c>
      <c r="R49">
        <v>1694</v>
      </c>
      <c r="S49" t="s">
        <v>102</v>
      </c>
      <c r="T49" t="s">
        <v>61</v>
      </c>
    </row>
    <row r="50" spans="1:20">
      <c r="A50" t="s">
        <v>214</v>
      </c>
      <c r="B50" t="s">
        <v>214</v>
      </c>
      <c r="C50" t="s">
        <v>311</v>
      </c>
      <c r="D50" t="s">
        <v>215</v>
      </c>
      <c r="E50" t="s">
        <v>248</v>
      </c>
      <c r="F50" t="s">
        <v>240</v>
      </c>
      <c r="G50" t="s">
        <v>301</v>
      </c>
      <c r="H50" t="s">
        <v>219</v>
      </c>
      <c r="I50" t="s">
        <v>214</v>
      </c>
      <c r="J50" t="s">
        <v>311</v>
      </c>
      <c r="K50" t="s">
        <v>301</v>
      </c>
      <c r="L50" t="s">
        <v>249</v>
      </c>
      <c r="M50" t="s">
        <v>214</v>
      </c>
      <c r="N50" t="s">
        <v>146</v>
      </c>
      <c r="O50" s="23" t="s">
        <v>188</v>
      </c>
      <c r="P50" t="s">
        <v>242</v>
      </c>
      <c r="Q50" s="23">
        <v>600</v>
      </c>
      <c r="R50">
        <v>600</v>
      </c>
      <c r="S50" t="s">
        <v>102</v>
      </c>
      <c r="T50" t="s">
        <v>61</v>
      </c>
    </row>
    <row r="51" spans="1:20">
      <c r="A51" t="s">
        <v>214</v>
      </c>
      <c r="B51" t="s">
        <v>214</v>
      </c>
      <c r="C51" t="s">
        <v>312</v>
      </c>
      <c r="D51" t="s">
        <v>215</v>
      </c>
      <c r="E51" t="s">
        <v>278</v>
      </c>
      <c r="F51" t="s">
        <v>240</v>
      </c>
      <c r="G51" t="s">
        <v>301</v>
      </c>
      <c r="H51" t="s">
        <v>219</v>
      </c>
      <c r="I51" t="s">
        <v>214</v>
      </c>
      <c r="J51" t="s">
        <v>312</v>
      </c>
      <c r="K51" t="s">
        <v>301</v>
      </c>
      <c r="L51" t="s">
        <v>279</v>
      </c>
      <c r="M51" t="s">
        <v>214</v>
      </c>
      <c r="N51" t="s">
        <v>147</v>
      </c>
      <c r="O51" s="23" t="s">
        <v>189</v>
      </c>
      <c r="P51" t="s">
        <v>242</v>
      </c>
      <c r="Q51" s="23">
        <v>2000</v>
      </c>
      <c r="R51">
        <v>2000</v>
      </c>
      <c r="S51" t="s">
        <v>102</v>
      </c>
      <c r="T51" t="s">
        <v>61</v>
      </c>
    </row>
    <row r="52" spans="1:20">
      <c r="A52" t="s">
        <v>214</v>
      </c>
      <c r="B52" t="s">
        <v>214</v>
      </c>
      <c r="C52" t="s">
        <v>313</v>
      </c>
      <c r="D52" t="s">
        <v>215</v>
      </c>
      <c r="E52" t="s">
        <v>10</v>
      </c>
      <c r="F52" t="s">
        <v>240</v>
      </c>
      <c r="G52" t="s">
        <v>301</v>
      </c>
      <c r="H52" t="s">
        <v>219</v>
      </c>
      <c r="I52" t="s">
        <v>214</v>
      </c>
      <c r="J52" t="s">
        <v>313</v>
      </c>
      <c r="K52" t="s">
        <v>301</v>
      </c>
      <c r="L52" t="s">
        <v>226</v>
      </c>
      <c r="M52" t="s">
        <v>214</v>
      </c>
      <c r="N52" t="s">
        <v>148</v>
      </c>
      <c r="O52" s="23" t="s">
        <v>190</v>
      </c>
      <c r="P52" t="s">
        <v>242</v>
      </c>
      <c r="Q52" s="23">
        <v>1556</v>
      </c>
      <c r="R52">
        <v>1556</v>
      </c>
      <c r="S52" t="s">
        <v>102</v>
      </c>
      <c r="T52" t="s">
        <v>61</v>
      </c>
    </row>
    <row r="53" spans="1:20">
      <c r="A53" t="s">
        <v>214</v>
      </c>
      <c r="B53" t="s">
        <v>214</v>
      </c>
      <c r="C53" t="s">
        <v>315</v>
      </c>
      <c r="D53" t="s">
        <v>215</v>
      </c>
      <c r="E53" t="s">
        <v>233</v>
      </c>
      <c r="F53" t="s">
        <v>240</v>
      </c>
      <c r="G53" t="s">
        <v>301</v>
      </c>
      <c r="H53" t="s">
        <v>219</v>
      </c>
      <c r="I53" t="s">
        <v>214</v>
      </c>
      <c r="J53" t="s">
        <v>315</v>
      </c>
      <c r="K53" t="s">
        <v>301</v>
      </c>
      <c r="L53" t="s">
        <v>234</v>
      </c>
      <c r="M53" t="s">
        <v>214</v>
      </c>
      <c r="N53" t="s">
        <v>151</v>
      </c>
      <c r="O53" s="23" t="s">
        <v>191</v>
      </c>
      <c r="P53" t="s">
        <v>242</v>
      </c>
      <c r="Q53" s="23">
        <v>1000</v>
      </c>
      <c r="R53">
        <v>1000</v>
      </c>
      <c r="S53" t="s">
        <v>102</v>
      </c>
      <c r="T53" t="s">
        <v>61</v>
      </c>
    </row>
    <row r="54" spans="1:20">
      <c r="A54" t="s">
        <v>214</v>
      </c>
      <c r="B54" t="s">
        <v>214</v>
      </c>
      <c r="C54" t="s">
        <v>315</v>
      </c>
      <c r="D54" t="s">
        <v>215</v>
      </c>
      <c r="E54" t="s">
        <v>233</v>
      </c>
      <c r="F54" t="s">
        <v>240</v>
      </c>
      <c r="G54" t="s">
        <v>301</v>
      </c>
      <c r="H54" t="s">
        <v>219</v>
      </c>
      <c r="I54" t="s">
        <v>214</v>
      </c>
      <c r="J54" t="s">
        <v>315</v>
      </c>
      <c r="K54" t="s">
        <v>301</v>
      </c>
      <c r="L54" t="s">
        <v>234</v>
      </c>
      <c r="M54" t="s">
        <v>214</v>
      </c>
      <c r="N54" t="s">
        <v>152</v>
      </c>
      <c r="O54" s="23" t="s">
        <v>192</v>
      </c>
      <c r="P54" t="s">
        <v>242</v>
      </c>
      <c r="Q54" s="23">
        <v>1000</v>
      </c>
      <c r="R54">
        <v>1000</v>
      </c>
      <c r="S54" t="s">
        <v>102</v>
      </c>
      <c r="T54" t="s">
        <v>61</v>
      </c>
    </row>
    <row r="55" spans="1:20">
      <c r="A55" t="s">
        <v>214</v>
      </c>
      <c r="B55" t="s">
        <v>214</v>
      </c>
      <c r="C55" t="s">
        <v>316</v>
      </c>
      <c r="D55" t="s">
        <v>215</v>
      </c>
      <c r="E55" t="s">
        <v>233</v>
      </c>
      <c r="F55" t="s">
        <v>240</v>
      </c>
      <c r="G55" t="s">
        <v>301</v>
      </c>
      <c r="H55" t="s">
        <v>219</v>
      </c>
      <c r="I55" t="s">
        <v>214</v>
      </c>
      <c r="J55" t="s">
        <v>316</v>
      </c>
      <c r="K55" t="s">
        <v>301</v>
      </c>
      <c r="L55" t="s">
        <v>234</v>
      </c>
      <c r="M55" t="s">
        <v>214</v>
      </c>
      <c r="N55" t="s">
        <v>153</v>
      </c>
      <c r="O55" s="23" t="s">
        <v>193</v>
      </c>
      <c r="P55" t="s">
        <v>242</v>
      </c>
      <c r="Q55" s="23">
        <v>1000</v>
      </c>
      <c r="R55">
        <v>1000</v>
      </c>
      <c r="S55" t="s">
        <v>102</v>
      </c>
      <c r="T55" t="s">
        <v>61</v>
      </c>
    </row>
    <row r="56" spans="1:20">
      <c r="A56" t="s">
        <v>214</v>
      </c>
      <c r="B56" t="s">
        <v>214</v>
      </c>
      <c r="C56" t="s">
        <v>316</v>
      </c>
      <c r="D56" t="s">
        <v>215</v>
      </c>
      <c r="E56" t="s">
        <v>233</v>
      </c>
      <c r="F56" t="s">
        <v>240</v>
      </c>
      <c r="G56" t="s">
        <v>301</v>
      </c>
      <c r="H56" t="s">
        <v>219</v>
      </c>
      <c r="I56" t="s">
        <v>214</v>
      </c>
      <c r="J56" t="s">
        <v>316</v>
      </c>
      <c r="K56" t="s">
        <v>301</v>
      </c>
      <c r="L56" t="s">
        <v>234</v>
      </c>
      <c r="M56" t="s">
        <v>214</v>
      </c>
      <c r="N56" t="s">
        <v>154</v>
      </c>
      <c r="O56" s="23" t="s">
        <v>194</v>
      </c>
      <c r="P56" t="s">
        <v>242</v>
      </c>
      <c r="Q56" s="23">
        <v>1000</v>
      </c>
      <c r="R56">
        <v>1000</v>
      </c>
      <c r="S56" t="s">
        <v>102</v>
      </c>
      <c r="T56" t="s">
        <v>61</v>
      </c>
    </row>
    <row r="57" spans="1:20">
      <c r="A57" t="s">
        <v>214</v>
      </c>
      <c r="B57" t="s">
        <v>214</v>
      </c>
      <c r="C57" t="s">
        <v>317</v>
      </c>
      <c r="D57" t="s">
        <v>215</v>
      </c>
      <c r="E57" t="s">
        <v>246</v>
      </c>
      <c r="F57" t="s">
        <v>240</v>
      </c>
      <c r="G57" t="s">
        <v>301</v>
      </c>
      <c r="H57" t="s">
        <v>219</v>
      </c>
      <c r="I57" t="s">
        <v>214</v>
      </c>
      <c r="J57" t="s">
        <v>317</v>
      </c>
      <c r="K57" t="s">
        <v>301</v>
      </c>
      <c r="L57" t="s">
        <v>247</v>
      </c>
      <c r="M57" t="s">
        <v>214</v>
      </c>
      <c r="N57" t="s">
        <v>155</v>
      </c>
      <c r="O57" s="23" t="s">
        <v>195</v>
      </c>
      <c r="P57" t="s">
        <v>242</v>
      </c>
      <c r="Q57" s="23">
        <v>1000</v>
      </c>
      <c r="R57">
        <v>1000</v>
      </c>
      <c r="S57" t="s">
        <v>102</v>
      </c>
      <c r="T57" t="s">
        <v>61</v>
      </c>
    </row>
    <row r="58" spans="1:20">
      <c r="A58" t="s">
        <v>214</v>
      </c>
      <c r="B58" t="s">
        <v>214</v>
      </c>
      <c r="C58" t="s">
        <v>318</v>
      </c>
      <c r="D58" t="s">
        <v>215</v>
      </c>
      <c r="E58" t="s">
        <v>246</v>
      </c>
      <c r="F58" t="s">
        <v>240</v>
      </c>
      <c r="G58" t="s">
        <v>301</v>
      </c>
      <c r="H58" t="s">
        <v>219</v>
      </c>
      <c r="I58" t="s">
        <v>214</v>
      </c>
      <c r="J58" t="s">
        <v>318</v>
      </c>
      <c r="K58" t="s">
        <v>301</v>
      </c>
      <c r="L58" t="s">
        <v>247</v>
      </c>
      <c r="M58" t="s">
        <v>214</v>
      </c>
      <c r="N58" t="s">
        <v>156</v>
      </c>
      <c r="O58" s="23" t="s">
        <v>196</v>
      </c>
      <c r="P58" t="s">
        <v>242</v>
      </c>
      <c r="Q58" s="23">
        <v>200</v>
      </c>
      <c r="R58">
        <v>200</v>
      </c>
      <c r="S58" t="s">
        <v>102</v>
      </c>
      <c r="T58" t="s">
        <v>61</v>
      </c>
    </row>
    <row r="59" spans="1:20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1:20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1:20">
      <c r="A61" s="48" t="s">
        <v>331</v>
      </c>
      <c r="B61" s="48"/>
      <c r="C61" s="48"/>
      <c r="D61" s="48"/>
      <c r="E61" s="48"/>
      <c r="F61" s="48"/>
      <c r="G61" s="16"/>
      <c r="H61" s="16"/>
      <c r="I61" s="23"/>
      <c r="J61" s="23"/>
      <c r="K61" s="23"/>
      <c r="L61" s="23"/>
      <c r="M61" s="23"/>
      <c r="Q61" s="30"/>
      <c r="R61" s="19"/>
    </row>
    <row r="62" spans="1:20">
      <c r="A62" t="s">
        <v>197</v>
      </c>
      <c r="B62" t="s">
        <v>198</v>
      </c>
      <c r="C62" t="s">
        <v>199</v>
      </c>
      <c r="D62" t="s">
        <v>200</v>
      </c>
      <c r="E62" t="s">
        <v>201</v>
      </c>
      <c r="F62" t="s">
        <v>203</v>
      </c>
      <c r="G62" t="s">
        <v>204</v>
      </c>
      <c r="H62" t="s">
        <v>205</v>
      </c>
      <c r="I62" t="s">
        <v>206</v>
      </c>
      <c r="J62" t="s">
        <v>207</v>
      </c>
      <c r="K62" t="s">
        <v>208</v>
      </c>
      <c r="L62" t="s">
        <v>209</v>
      </c>
      <c r="M62" t="s">
        <v>210</v>
      </c>
      <c r="N62" t="s">
        <v>211</v>
      </c>
      <c r="O62" s="23" t="s">
        <v>212</v>
      </c>
      <c r="P62" t="s">
        <v>213</v>
      </c>
      <c r="Q62" s="23" t="s">
        <v>319</v>
      </c>
      <c r="R62" s="19" t="s">
        <v>320</v>
      </c>
      <c r="S62" s="19" t="s">
        <v>321</v>
      </c>
      <c r="T62" s="19" t="s">
        <v>322</v>
      </c>
    </row>
    <row r="63" spans="1:20">
      <c r="C63"/>
      <c r="O63" s="23"/>
      <c r="Q63" s="23"/>
    </row>
    <row r="64" spans="1:20">
      <c r="C64"/>
      <c r="O64" s="23"/>
      <c r="Q64" s="23"/>
    </row>
    <row r="65" spans="2:18">
      <c r="C65"/>
      <c r="O65" s="23"/>
      <c r="Q65" s="23"/>
    </row>
    <row r="66" spans="2:18">
      <c r="C66"/>
      <c r="O66" s="23"/>
      <c r="Q66" s="23"/>
    </row>
    <row r="67" spans="2:18">
      <c r="C67"/>
      <c r="O67" s="23"/>
      <c r="Q67" s="23"/>
    </row>
    <row r="68" spans="2:18">
      <c r="C68"/>
      <c r="O68" s="23"/>
      <c r="Q68" s="23"/>
    </row>
    <row r="69" spans="2:18">
      <c r="C69"/>
      <c r="O69" s="23"/>
      <c r="Q69" s="23"/>
    </row>
    <row r="70" spans="2:18">
      <c r="C70"/>
      <c r="O70" s="23"/>
      <c r="Q70" s="23"/>
    </row>
    <row r="71" spans="2:18">
      <c r="C71"/>
      <c r="O71" s="23"/>
      <c r="Q71" s="23"/>
    </row>
    <row r="72" spans="2:18">
      <c r="C72"/>
      <c r="O72" s="23"/>
      <c r="Q72" s="23"/>
    </row>
    <row r="73" spans="2:18">
      <c r="C73"/>
      <c r="O73" s="23"/>
      <c r="Q73" s="23"/>
    </row>
    <row r="74" spans="2:18">
      <c r="C74"/>
      <c r="O74" s="23"/>
      <c r="Q74" s="23"/>
    </row>
    <row r="75" spans="2:18">
      <c r="C75"/>
      <c r="O75" s="23"/>
      <c r="Q75" s="23"/>
    </row>
    <row r="76" spans="2:18">
      <c r="C76"/>
      <c r="O76" s="23"/>
      <c r="Q76" s="23"/>
    </row>
    <row r="77" spans="2:18">
      <c r="C77"/>
      <c r="O77" s="23"/>
      <c r="Q77" s="23"/>
    </row>
    <row r="78" spans="2:18">
      <c r="C78"/>
      <c r="O78" s="23"/>
      <c r="Q78" s="23"/>
    </row>
    <row r="79" spans="2:18">
      <c r="C79"/>
      <c r="O79" s="23"/>
      <c r="Q79" s="23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50"/>
      <c r="B152" s="50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50"/>
      <c r="B186" s="50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50"/>
      <c r="B209" s="50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50"/>
      <c r="B257" s="50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50"/>
      <c r="B290" s="50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50"/>
      <c r="B315" s="50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50"/>
      <c r="B346" s="50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14">
    <mergeCell ref="A1:B1"/>
    <mergeCell ref="A152:B152"/>
    <mergeCell ref="A186:B186"/>
    <mergeCell ref="A209:B209"/>
    <mergeCell ref="A346:B346"/>
    <mergeCell ref="A257:B257"/>
    <mergeCell ref="A290:B290"/>
    <mergeCell ref="A315:B315"/>
    <mergeCell ref="A4:F4"/>
    <mergeCell ref="A10:F10"/>
    <mergeCell ref="A19:F19"/>
    <mergeCell ref="A30:F30"/>
    <mergeCell ref="A40:F40"/>
    <mergeCell ref="A61:F6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76"/>
  <sheetViews>
    <sheetView workbookViewId="0">
      <selection activeCell="F1" sqref="F1:F1048576"/>
    </sheetView>
  </sheetViews>
  <sheetFormatPr defaultRowHeight="13.5"/>
  <cols>
    <col min="1" max="1" width="21.625" style="17" bestFit="1" customWidth="1"/>
    <col min="2" max="2" width="12.25" style="23" customWidth="1"/>
    <col min="3" max="3" width="16" customWidth="1"/>
    <col min="4" max="4" width="17.5" customWidth="1"/>
    <col min="7" max="7" width="5.5" bestFit="1" customWidth="1"/>
    <col min="8" max="8" width="14.25" bestFit="1" customWidth="1"/>
    <col min="9" max="9" width="5.75" customWidth="1"/>
    <col min="10" max="10" width="9" bestFit="1" customWidth="1"/>
    <col min="11" max="11" width="9" style="37"/>
  </cols>
  <sheetData>
    <row r="1" spans="1:13">
      <c r="A1" s="17" t="s">
        <v>35</v>
      </c>
      <c r="B1" t="s">
        <v>41</v>
      </c>
      <c r="C1" t="s">
        <v>42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52</v>
      </c>
      <c r="J1" s="19" t="s">
        <v>416</v>
      </c>
      <c r="K1" s="19" t="s">
        <v>417</v>
      </c>
      <c r="L1" s="19"/>
      <c r="M1" s="19"/>
    </row>
    <row r="2" spans="1:13" ht="14.25" hidden="1">
      <c r="A2" s="17">
        <v>42902.288865740738</v>
      </c>
      <c r="B2" s="15">
        <v>231140</v>
      </c>
      <c r="C2" t="s">
        <v>424</v>
      </c>
      <c r="D2" t="s">
        <v>425</v>
      </c>
      <c r="E2" t="s">
        <v>426</v>
      </c>
      <c r="F2" s="15">
        <v>-500</v>
      </c>
      <c r="G2" t="s">
        <v>34</v>
      </c>
      <c r="H2" t="s">
        <v>78</v>
      </c>
      <c r="I2" t="s">
        <v>54</v>
      </c>
      <c r="J2">
        <f>VLOOKUP(B2,自助退!B:F,5,FALSE)</f>
        <v>500</v>
      </c>
      <c r="K2" t="str">
        <f>IF(J2=F2*-1,"",1)</f>
        <v/>
      </c>
    </row>
    <row r="3" spans="1:13" ht="14.25" hidden="1">
      <c r="A3" s="17">
        <v>42902.290729166663</v>
      </c>
      <c r="B3" s="15">
        <v>231148</v>
      </c>
      <c r="C3" t="s">
        <v>427</v>
      </c>
      <c r="D3" t="s">
        <v>425</v>
      </c>
      <c r="E3" t="s">
        <v>426</v>
      </c>
      <c r="F3" s="15">
        <v>-2</v>
      </c>
      <c r="G3" t="s">
        <v>34</v>
      </c>
      <c r="H3" t="s">
        <v>78</v>
      </c>
      <c r="I3" t="s">
        <v>54</v>
      </c>
      <c r="J3">
        <f>VLOOKUP(B3,自助退!B:F,5,FALSE)</f>
        <v>2</v>
      </c>
      <c r="K3" t="str">
        <f t="shared" ref="K3:K66" si="0">IF(J3=F3*-1,"",1)</f>
        <v/>
      </c>
    </row>
    <row r="4" spans="1:13" ht="14.25" hidden="1">
      <c r="A4" s="17">
        <v>42902.373043981483</v>
      </c>
      <c r="B4" s="15">
        <v>234433</v>
      </c>
      <c r="C4" t="s">
        <v>428</v>
      </c>
      <c r="D4" t="s">
        <v>429</v>
      </c>
      <c r="E4" t="s">
        <v>430</v>
      </c>
      <c r="F4" s="15">
        <v>-265</v>
      </c>
      <c r="G4" t="s">
        <v>34</v>
      </c>
      <c r="H4" t="s">
        <v>92</v>
      </c>
      <c r="I4" t="s">
        <v>54</v>
      </c>
      <c r="J4">
        <f>VLOOKUP(B4,自助退!B:F,5,FALSE)</f>
        <v>265</v>
      </c>
      <c r="K4" t="str">
        <f t="shared" si="0"/>
        <v/>
      </c>
    </row>
    <row r="5" spans="1:13" ht="14.25" hidden="1">
      <c r="A5" s="17">
        <v>42902.382222222222</v>
      </c>
      <c r="B5" s="15">
        <v>235199</v>
      </c>
      <c r="C5" t="s">
        <v>332</v>
      </c>
      <c r="D5" t="s">
        <v>431</v>
      </c>
      <c r="E5" t="s">
        <v>432</v>
      </c>
      <c r="F5" s="15">
        <v>-500</v>
      </c>
      <c r="G5" t="s">
        <v>34</v>
      </c>
      <c r="H5" t="s">
        <v>84</v>
      </c>
      <c r="I5" t="s">
        <v>60</v>
      </c>
      <c r="J5">
        <f>VLOOKUP(B5,自助退!B:F,5,FALSE)</f>
        <v>500</v>
      </c>
      <c r="K5" t="str">
        <f t="shared" si="0"/>
        <v/>
      </c>
    </row>
    <row r="6" spans="1:13" ht="14.25" hidden="1">
      <c r="A6" s="17">
        <v>42902.396296296298</v>
      </c>
      <c r="B6" s="15">
        <v>236335</v>
      </c>
      <c r="C6" t="s">
        <v>433</v>
      </c>
      <c r="D6" t="s">
        <v>355</v>
      </c>
      <c r="E6" t="s">
        <v>356</v>
      </c>
      <c r="F6" s="15">
        <v>-800</v>
      </c>
      <c r="G6" t="s">
        <v>34</v>
      </c>
      <c r="H6" t="s">
        <v>57</v>
      </c>
      <c r="I6" t="s">
        <v>54</v>
      </c>
      <c r="J6">
        <f>VLOOKUP(B6,自助退!B:F,5,FALSE)</f>
        <v>800</v>
      </c>
      <c r="K6" t="str">
        <f t="shared" si="0"/>
        <v/>
      </c>
    </row>
    <row r="7" spans="1:13" ht="14.25" hidden="1">
      <c r="A7" s="17">
        <v>42902.405138888891</v>
      </c>
      <c r="B7" s="15">
        <v>237097</v>
      </c>
      <c r="C7" t="s">
        <v>434</v>
      </c>
      <c r="D7" t="s">
        <v>435</v>
      </c>
      <c r="E7" t="s">
        <v>436</v>
      </c>
      <c r="F7" s="15">
        <v>-500</v>
      </c>
      <c r="G7" t="s">
        <v>34</v>
      </c>
      <c r="H7" t="s">
        <v>86</v>
      </c>
      <c r="I7" t="s">
        <v>54</v>
      </c>
      <c r="J7">
        <f>VLOOKUP(B7,自助退!B:F,5,FALSE)</f>
        <v>500</v>
      </c>
      <c r="K7" t="str">
        <f t="shared" si="0"/>
        <v/>
      </c>
    </row>
    <row r="8" spans="1:13" ht="14.25" hidden="1">
      <c r="A8" s="17">
        <v>42902.405370370368</v>
      </c>
      <c r="B8" s="15">
        <v>237108</v>
      </c>
      <c r="C8" t="s">
        <v>437</v>
      </c>
      <c r="D8" t="s">
        <v>435</v>
      </c>
      <c r="E8" t="s">
        <v>436</v>
      </c>
      <c r="F8" s="15">
        <v>-100</v>
      </c>
      <c r="G8" t="s">
        <v>34</v>
      </c>
      <c r="H8" t="s">
        <v>86</v>
      </c>
      <c r="I8" t="s">
        <v>54</v>
      </c>
      <c r="J8">
        <f>VLOOKUP(B8,自助退!B:F,5,FALSE)</f>
        <v>100</v>
      </c>
      <c r="K8" t="str">
        <f t="shared" si="0"/>
        <v/>
      </c>
    </row>
    <row r="9" spans="1:13" ht="14.25" hidden="1">
      <c r="A9" s="17">
        <v>42902.405648148146</v>
      </c>
      <c r="B9" s="15">
        <v>237134</v>
      </c>
      <c r="C9" t="s">
        <v>438</v>
      </c>
      <c r="D9" t="s">
        <v>435</v>
      </c>
      <c r="E9" t="s">
        <v>436</v>
      </c>
      <c r="F9" s="15">
        <v>-400</v>
      </c>
      <c r="G9" t="s">
        <v>34</v>
      </c>
      <c r="H9" t="s">
        <v>86</v>
      </c>
      <c r="I9" t="s">
        <v>54</v>
      </c>
      <c r="J9">
        <f>VLOOKUP(B9,自助退!B:F,5,FALSE)</f>
        <v>400</v>
      </c>
      <c r="K9" t="str">
        <f t="shared" si="0"/>
        <v/>
      </c>
    </row>
    <row r="10" spans="1:13" ht="14.25" hidden="1">
      <c r="A10" s="17">
        <v>42902.415150462963</v>
      </c>
      <c r="B10" s="15">
        <v>237815</v>
      </c>
      <c r="C10" t="s">
        <v>439</v>
      </c>
      <c r="D10" t="s">
        <v>440</v>
      </c>
      <c r="E10" t="s">
        <v>441</v>
      </c>
      <c r="F10" s="15">
        <v>-600</v>
      </c>
      <c r="G10" t="s">
        <v>34</v>
      </c>
      <c r="H10" t="s">
        <v>81</v>
      </c>
      <c r="I10" t="s">
        <v>54</v>
      </c>
      <c r="J10">
        <f>VLOOKUP(B10,自助退!B:F,5,FALSE)</f>
        <v>600</v>
      </c>
      <c r="K10" t="str">
        <f t="shared" si="0"/>
        <v/>
      </c>
    </row>
    <row r="11" spans="1:13" ht="14.25" hidden="1">
      <c r="A11" s="17">
        <v>42902.423043981478</v>
      </c>
      <c r="B11" s="15">
        <v>238477</v>
      </c>
      <c r="C11" t="s">
        <v>442</v>
      </c>
      <c r="D11" t="s">
        <v>369</v>
      </c>
      <c r="E11" t="s">
        <v>370</v>
      </c>
      <c r="F11" s="15">
        <v>-114</v>
      </c>
      <c r="G11" t="s">
        <v>34</v>
      </c>
      <c r="H11" t="s">
        <v>81</v>
      </c>
      <c r="I11" t="s">
        <v>54</v>
      </c>
      <c r="J11">
        <f>VLOOKUP(B11,自助退!B:F,5,FALSE)</f>
        <v>114</v>
      </c>
      <c r="K11" t="str">
        <f t="shared" si="0"/>
        <v/>
      </c>
    </row>
    <row r="12" spans="1:13" ht="14.25" hidden="1">
      <c r="A12" s="17">
        <v>42902.427118055559</v>
      </c>
      <c r="B12" s="15">
        <v>238826</v>
      </c>
      <c r="C12" t="s">
        <v>443</v>
      </c>
      <c r="D12" t="s">
        <v>444</v>
      </c>
      <c r="E12" t="s">
        <v>445</v>
      </c>
      <c r="F12" s="15">
        <v>-700</v>
      </c>
      <c r="G12" t="s">
        <v>34</v>
      </c>
      <c r="H12" t="s">
        <v>81</v>
      </c>
      <c r="I12" t="s">
        <v>54</v>
      </c>
      <c r="J12">
        <f>VLOOKUP(B12,自助退!B:F,5,FALSE)</f>
        <v>700</v>
      </c>
      <c r="K12" t="str">
        <f t="shared" si="0"/>
        <v/>
      </c>
    </row>
    <row r="13" spans="1:13" ht="14.25" hidden="1">
      <c r="A13" s="17">
        <v>42902.434814814813</v>
      </c>
      <c r="B13" s="15">
        <v>239380</v>
      </c>
      <c r="C13" t="s">
        <v>446</v>
      </c>
      <c r="D13" t="s">
        <v>447</v>
      </c>
      <c r="E13" t="s">
        <v>448</v>
      </c>
      <c r="F13" s="15">
        <v>-70</v>
      </c>
      <c r="G13" t="s">
        <v>34</v>
      </c>
      <c r="H13" t="s">
        <v>88</v>
      </c>
      <c r="I13" t="s">
        <v>54</v>
      </c>
      <c r="J13">
        <f>VLOOKUP(B13,自助退!B:F,5,FALSE)</f>
        <v>70</v>
      </c>
      <c r="K13" t="str">
        <f t="shared" si="0"/>
        <v/>
      </c>
    </row>
    <row r="14" spans="1:13" ht="14.25" hidden="1">
      <c r="A14" s="17">
        <v>42902.438668981478</v>
      </c>
      <c r="B14" s="15">
        <v>239666</v>
      </c>
      <c r="C14" t="s">
        <v>449</v>
      </c>
      <c r="D14" t="s">
        <v>450</v>
      </c>
      <c r="E14" t="s">
        <v>451</v>
      </c>
      <c r="F14" s="15">
        <v>-284</v>
      </c>
      <c r="G14" t="s">
        <v>34</v>
      </c>
      <c r="H14" t="s">
        <v>73</v>
      </c>
      <c r="I14" t="s">
        <v>54</v>
      </c>
      <c r="J14">
        <f>VLOOKUP(B14,自助退!B:F,5,FALSE)</f>
        <v>284</v>
      </c>
      <c r="K14" t="str">
        <f t="shared" si="0"/>
        <v/>
      </c>
    </row>
    <row r="15" spans="1:13" ht="14.25" hidden="1">
      <c r="A15" s="17">
        <v>42902.443518518521</v>
      </c>
      <c r="B15" s="15">
        <v>239993</v>
      </c>
      <c r="C15" t="s">
        <v>452</v>
      </c>
      <c r="D15" t="s">
        <v>134</v>
      </c>
      <c r="E15" t="s">
        <v>135</v>
      </c>
      <c r="F15" s="15">
        <v>-800</v>
      </c>
      <c r="G15" t="s">
        <v>34</v>
      </c>
      <c r="H15" t="s">
        <v>76</v>
      </c>
      <c r="I15" t="s">
        <v>54</v>
      </c>
      <c r="J15">
        <f>VLOOKUP(B15,自助退!B:F,5,FALSE)</f>
        <v>800</v>
      </c>
      <c r="K15" t="str">
        <f t="shared" si="0"/>
        <v/>
      </c>
    </row>
    <row r="16" spans="1:13" ht="14.25" hidden="1">
      <c r="A16" s="17">
        <v>42902.44971064815</v>
      </c>
      <c r="B16" s="15">
        <v>240395</v>
      </c>
      <c r="C16" t="s">
        <v>332</v>
      </c>
      <c r="D16" t="s">
        <v>453</v>
      </c>
      <c r="E16" t="s">
        <v>454</v>
      </c>
      <c r="F16" s="15">
        <v>-13</v>
      </c>
      <c r="G16" t="s">
        <v>34</v>
      </c>
      <c r="H16" t="s">
        <v>76</v>
      </c>
      <c r="I16" t="s">
        <v>60</v>
      </c>
      <c r="J16">
        <f>VLOOKUP(B16,自助退!B:F,5,FALSE)</f>
        <v>13</v>
      </c>
      <c r="K16" t="str">
        <f t="shared" si="0"/>
        <v/>
      </c>
    </row>
    <row r="17" spans="1:11" ht="14.25" hidden="1">
      <c r="A17" s="17">
        <v>42902.450462962966</v>
      </c>
      <c r="B17" s="15">
        <v>240443</v>
      </c>
      <c r="C17" t="s">
        <v>455</v>
      </c>
      <c r="D17" t="s">
        <v>359</v>
      </c>
      <c r="E17" t="s">
        <v>360</v>
      </c>
      <c r="F17" s="15">
        <v>-1824</v>
      </c>
      <c r="G17" t="s">
        <v>34</v>
      </c>
      <c r="H17" t="s">
        <v>86</v>
      </c>
      <c r="I17" t="s">
        <v>54</v>
      </c>
      <c r="J17">
        <f>VLOOKUP(B17,自助退!B:F,5,FALSE)</f>
        <v>1824</v>
      </c>
      <c r="K17" t="str">
        <f t="shared" si="0"/>
        <v/>
      </c>
    </row>
    <row r="18" spans="1:11" ht="14.25" hidden="1">
      <c r="A18" s="17">
        <v>42902.450902777775</v>
      </c>
      <c r="B18" s="15">
        <v>240468</v>
      </c>
      <c r="C18" t="s">
        <v>456</v>
      </c>
      <c r="D18" t="s">
        <v>361</v>
      </c>
      <c r="E18" t="s">
        <v>362</v>
      </c>
      <c r="F18" s="15">
        <v>-732</v>
      </c>
      <c r="G18" t="s">
        <v>34</v>
      </c>
      <c r="H18" t="s">
        <v>86</v>
      </c>
      <c r="I18" t="s">
        <v>54</v>
      </c>
      <c r="J18">
        <f>VLOOKUP(B18,自助退!B:F,5,FALSE)</f>
        <v>732</v>
      </c>
      <c r="K18" t="str">
        <f t="shared" si="0"/>
        <v/>
      </c>
    </row>
    <row r="19" spans="1:11" ht="14.25" hidden="1">
      <c r="A19" s="17">
        <v>42902.453773148147</v>
      </c>
      <c r="B19" s="15">
        <v>240610</v>
      </c>
      <c r="C19" t="s">
        <v>332</v>
      </c>
      <c r="D19" t="s">
        <v>457</v>
      </c>
      <c r="E19" t="s">
        <v>458</v>
      </c>
      <c r="F19" s="15">
        <v>-797</v>
      </c>
      <c r="G19" t="s">
        <v>34</v>
      </c>
      <c r="H19" t="s">
        <v>95</v>
      </c>
      <c r="I19" t="s">
        <v>60</v>
      </c>
      <c r="J19">
        <f>VLOOKUP(B19,自助退!B:F,5,FALSE)</f>
        <v>797</v>
      </c>
      <c r="K19" t="str">
        <f t="shared" si="0"/>
        <v/>
      </c>
    </row>
    <row r="20" spans="1:11" ht="14.25" hidden="1">
      <c r="A20" s="17">
        <v>42902.456666666665</v>
      </c>
      <c r="B20" s="15">
        <v>240791</v>
      </c>
      <c r="C20" t="s">
        <v>459</v>
      </c>
      <c r="D20" t="s">
        <v>460</v>
      </c>
      <c r="E20" t="s">
        <v>461</v>
      </c>
      <c r="F20" s="15">
        <v>-200</v>
      </c>
      <c r="G20" t="s">
        <v>34</v>
      </c>
      <c r="H20" t="s">
        <v>76</v>
      </c>
      <c r="I20" t="s">
        <v>54</v>
      </c>
      <c r="J20">
        <f>VLOOKUP(B20,自助退!B:F,5,FALSE)</f>
        <v>200</v>
      </c>
      <c r="K20" t="str">
        <f t="shared" si="0"/>
        <v/>
      </c>
    </row>
    <row r="21" spans="1:11" ht="14.25" hidden="1">
      <c r="A21" s="17">
        <v>42902.457442129627</v>
      </c>
      <c r="B21" s="15">
        <v>240842</v>
      </c>
      <c r="C21" t="s">
        <v>462</v>
      </c>
      <c r="D21" t="s">
        <v>463</v>
      </c>
      <c r="E21" t="s">
        <v>464</v>
      </c>
      <c r="F21" s="15">
        <v>-7</v>
      </c>
      <c r="G21" t="s">
        <v>34</v>
      </c>
      <c r="H21" t="s">
        <v>99</v>
      </c>
      <c r="I21" t="s">
        <v>54</v>
      </c>
      <c r="J21">
        <f>VLOOKUP(B21,自助退!B:F,5,FALSE)</f>
        <v>7</v>
      </c>
      <c r="K21" t="str">
        <f t="shared" si="0"/>
        <v/>
      </c>
    </row>
    <row r="22" spans="1:11" ht="14.25" hidden="1">
      <c r="A22" s="17">
        <v>42902.461898148147</v>
      </c>
      <c r="B22" s="15">
        <v>241146</v>
      </c>
      <c r="C22" t="s">
        <v>465</v>
      </c>
      <c r="D22" t="s">
        <v>466</v>
      </c>
      <c r="E22" t="s">
        <v>467</v>
      </c>
      <c r="F22" s="15">
        <v>-1100</v>
      </c>
      <c r="G22" t="s">
        <v>34</v>
      </c>
      <c r="H22" t="s">
        <v>335</v>
      </c>
      <c r="I22" t="s">
        <v>54</v>
      </c>
      <c r="J22">
        <f>VLOOKUP(B22,自助退!B:F,5,FALSE)</f>
        <v>1100</v>
      </c>
      <c r="K22" t="str">
        <f t="shared" si="0"/>
        <v/>
      </c>
    </row>
    <row r="23" spans="1:11" ht="14.25" hidden="1">
      <c r="A23" s="17">
        <v>42902.464606481481</v>
      </c>
      <c r="B23" s="15">
        <v>241336</v>
      </c>
      <c r="C23" t="s">
        <v>468</v>
      </c>
      <c r="D23" t="s">
        <v>469</v>
      </c>
      <c r="E23" t="s">
        <v>470</v>
      </c>
      <c r="F23" s="15">
        <v>-500</v>
      </c>
      <c r="G23" t="s">
        <v>34</v>
      </c>
      <c r="H23" t="s">
        <v>85</v>
      </c>
      <c r="I23" t="s">
        <v>54</v>
      </c>
      <c r="J23">
        <f>VLOOKUP(B23,自助退!B:F,5,FALSE)</f>
        <v>500</v>
      </c>
      <c r="K23" t="str">
        <f t="shared" si="0"/>
        <v/>
      </c>
    </row>
    <row r="24" spans="1:11" ht="14.25" hidden="1">
      <c r="A24" s="17">
        <v>42902.465497685182</v>
      </c>
      <c r="B24" s="15">
        <v>241386</v>
      </c>
      <c r="C24" t="s">
        <v>471</v>
      </c>
      <c r="D24" t="s">
        <v>472</v>
      </c>
      <c r="E24" t="s">
        <v>473</v>
      </c>
      <c r="F24" s="15">
        <v>-600</v>
      </c>
      <c r="G24" t="s">
        <v>34</v>
      </c>
      <c r="H24" t="s">
        <v>79</v>
      </c>
      <c r="I24" t="s">
        <v>54</v>
      </c>
      <c r="J24">
        <f>VLOOKUP(B24,自助退!B:F,5,FALSE)</f>
        <v>600</v>
      </c>
      <c r="K24" t="str">
        <f t="shared" si="0"/>
        <v/>
      </c>
    </row>
    <row r="25" spans="1:11" ht="14.25" hidden="1">
      <c r="A25" s="17">
        <v>42902.470671296294</v>
      </c>
      <c r="B25" s="15">
        <v>241691</v>
      </c>
      <c r="C25" t="s">
        <v>474</v>
      </c>
      <c r="D25" t="s">
        <v>475</v>
      </c>
      <c r="E25" t="s">
        <v>476</v>
      </c>
      <c r="F25" s="15">
        <v>-16</v>
      </c>
      <c r="G25" t="s">
        <v>34</v>
      </c>
      <c r="H25" t="s">
        <v>95</v>
      </c>
      <c r="I25" t="s">
        <v>54</v>
      </c>
      <c r="J25">
        <f>VLOOKUP(B25,自助退!B:F,5,FALSE)</f>
        <v>16</v>
      </c>
      <c r="K25" t="str">
        <f t="shared" si="0"/>
        <v/>
      </c>
    </row>
    <row r="26" spans="1:11" ht="14.25" hidden="1">
      <c r="A26" s="17">
        <v>42902.484629629631</v>
      </c>
      <c r="B26" s="15">
        <v>242425</v>
      </c>
      <c r="C26" t="s">
        <v>477</v>
      </c>
      <c r="D26" t="s">
        <v>478</v>
      </c>
      <c r="E26" t="s">
        <v>479</v>
      </c>
      <c r="F26" s="15">
        <v>-2600</v>
      </c>
      <c r="G26" t="s">
        <v>34</v>
      </c>
      <c r="H26" t="s">
        <v>93</v>
      </c>
      <c r="I26" t="s">
        <v>54</v>
      </c>
      <c r="J26">
        <f>VLOOKUP(B26,自助退!B:F,5,FALSE)</f>
        <v>2600</v>
      </c>
      <c r="K26" t="str">
        <f t="shared" si="0"/>
        <v/>
      </c>
    </row>
    <row r="27" spans="1:11" ht="14.25" hidden="1">
      <c r="A27" s="17">
        <v>42902.485439814816</v>
      </c>
      <c r="B27" s="15">
        <v>242445</v>
      </c>
      <c r="C27" t="s">
        <v>480</v>
      </c>
      <c r="D27" t="s">
        <v>481</v>
      </c>
      <c r="E27" t="s">
        <v>482</v>
      </c>
      <c r="F27" s="15">
        <v>-500</v>
      </c>
      <c r="G27" t="s">
        <v>34</v>
      </c>
      <c r="H27" t="s">
        <v>74</v>
      </c>
      <c r="I27" t="s">
        <v>54</v>
      </c>
      <c r="J27">
        <f>VLOOKUP(B27,自助退!B:F,5,FALSE)</f>
        <v>500</v>
      </c>
      <c r="K27" t="str">
        <f t="shared" si="0"/>
        <v/>
      </c>
    </row>
    <row r="28" spans="1:11" ht="14.25" hidden="1">
      <c r="A28" s="17">
        <v>42902.486377314817</v>
      </c>
      <c r="B28" s="15">
        <v>242489</v>
      </c>
      <c r="C28" t="s">
        <v>483</v>
      </c>
      <c r="D28" t="s">
        <v>484</v>
      </c>
      <c r="E28" t="s">
        <v>485</v>
      </c>
      <c r="F28" s="15">
        <v>-500</v>
      </c>
      <c r="G28" t="s">
        <v>34</v>
      </c>
      <c r="H28" t="s">
        <v>94</v>
      </c>
      <c r="I28" t="s">
        <v>54</v>
      </c>
      <c r="J28">
        <f>VLOOKUP(B28,自助退!B:F,5,FALSE)</f>
        <v>500</v>
      </c>
      <c r="K28" t="str">
        <f t="shared" si="0"/>
        <v/>
      </c>
    </row>
    <row r="29" spans="1:11" ht="14.25" hidden="1">
      <c r="A29" s="17">
        <v>42902.494247685187</v>
      </c>
      <c r="B29" s="15">
        <v>242822</v>
      </c>
      <c r="C29" t="s">
        <v>332</v>
      </c>
      <c r="D29" t="s">
        <v>486</v>
      </c>
      <c r="E29" t="s">
        <v>487</v>
      </c>
      <c r="F29" s="15">
        <v>-609</v>
      </c>
      <c r="G29" t="s">
        <v>34</v>
      </c>
      <c r="H29" t="s">
        <v>73</v>
      </c>
      <c r="I29" t="s">
        <v>60</v>
      </c>
      <c r="J29">
        <f>VLOOKUP(B29,自助退!B:F,5,FALSE)</f>
        <v>609</v>
      </c>
      <c r="K29" t="str">
        <f t="shared" si="0"/>
        <v/>
      </c>
    </row>
    <row r="30" spans="1:11" ht="14.25" hidden="1">
      <c r="A30" s="17">
        <v>42902.497685185182</v>
      </c>
      <c r="B30" s="15">
        <v>242922</v>
      </c>
      <c r="C30" t="s">
        <v>488</v>
      </c>
      <c r="D30" t="s">
        <v>489</v>
      </c>
      <c r="E30" t="s">
        <v>490</v>
      </c>
      <c r="F30" s="15">
        <v>-187</v>
      </c>
      <c r="G30" t="s">
        <v>34</v>
      </c>
      <c r="H30" t="s">
        <v>73</v>
      </c>
      <c r="I30" t="s">
        <v>54</v>
      </c>
      <c r="J30">
        <f>VLOOKUP(B30,自助退!B:F,5,FALSE)</f>
        <v>187</v>
      </c>
      <c r="K30" t="str">
        <f t="shared" si="0"/>
        <v/>
      </c>
    </row>
    <row r="31" spans="1:11" ht="14.25" hidden="1">
      <c r="A31" s="17">
        <v>42902.498472222222</v>
      </c>
      <c r="B31" s="15">
        <v>242957</v>
      </c>
      <c r="C31" t="s">
        <v>332</v>
      </c>
      <c r="D31" t="s">
        <v>491</v>
      </c>
      <c r="E31" t="s">
        <v>492</v>
      </c>
      <c r="F31" s="15">
        <v>-1000</v>
      </c>
      <c r="G31" t="s">
        <v>34</v>
      </c>
      <c r="H31" t="s">
        <v>74</v>
      </c>
      <c r="I31" t="s">
        <v>60</v>
      </c>
      <c r="J31">
        <f>VLOOKUP(B31,自助退!B:F,5,FALSE)</f>
        <v>1000</v>
      </c>
      <c r="K31" t="str">
        <f t="shared" si="0"/>
        <v/>
      </c>
    </row>
    <row r="32" spans="1:11" ht="14.25" hidden="1">
      <c r="A32" s="17">
        <v>42902.504444444443</v>
      </c>
      <c r="B32" s="15">
        <v>243130</v>
      </c>
      <c r="C32" t="s">
        <v>493</v>
      </c>
      <c r="D32" t="s">
        <v>494</v>
      </c>
      <c r="E32" t="s">
        <v>495</v>
      </c>
      <c r="F32" s="15">
        <v>-260</v>
      </c>
      <c r="G32" t="s">
        <v>34</v>
      </c>
      <c r="H32" t="s">
        <v>83</v>
      </c>
      <c r="I32" t="s">
        <v>54</v>
      </c>
      <c r="J32">
        <f>VLOOKUP(B32,自助退!B:F,5,FALSE)</f>
        <v>260</v>
      </c>
      <c r="K32" t="str">
        <f t="shared" si="0"/>
        <v/>
      </c>
    </row>
    <row r="33" spans="1:11" ht="14.25" hidden="1">
      <c r="A33" s="17">
        <v>42902.506678240738</v>
      </c>
      <c r="B33" s="15">
        <v>243172</v>
      </c>
      <c r="C33" t="s">
        <v>496</v>
      </c>
      <c r="D33" t="s">
        <v>497</v>
      </c>
      <c r="E33" t="s">
        <v>498</v>
      </c>
      <c r="F33" s="15">
        <v>-1279</v>
      </c>
      <c r="G33" t="s">
        <v>34</v>
      </c>
      <c r="H33" t="s">
        <v>93</v>
      </c>
      <c r="I33" t="s">
        <v>54</v>
      </c>
      <c r="J33">
        <f>VLOOKUP(B33,自助退!B:F,5,FALSE)</f>
        <v>1279</v>
      </c>
      <c r="K33" t="str">
        <f t="shared" si="0"/>
        <v/>
      </c>
    </row>
    <row r="34" spans="1:11" ht="14.25" hidden="1">
      <c r="A34" s="17">
        <v>42902.507268518515</v>
      </c>
      <c r="B34" s="15">
        <v>243179</v>
      </c>
      <c r="C34" t="s">
        <v>499</v>
      </c>
      <c r="D34" t="s">
        <v>500</v>
      </c>
      <c r="E34" t="s">
        <v>501</v>
      </c>
      <c r="F34" s="15">
        <v>-1996</v>
      </c>
      <c r="G34" t="s">
        <v>34</v>
      </c>
      <c r="H34" t="s">
        <v>93</v>
      </c>
      <c r="I34" t="s">
        <v>54</v>
      </c>
      <c r="J34">
        <f>VLOOKUP(B34,自助退!B:F,5,FALSE)</f>
        <v>1996</v>
      </c>
      <c r="K34" t="str">
        <f t="shared" si="0"/>
        <v/>
      </c>
    </row>
    <row r="35" spans="1:11" ht="14.25" hidden="1">
      <c r="A35" s="17">
        <v>42902.511678240742</v>
      </c>
      <c r="B35" s="15">
        <v>243248</v>
      </c>
      <c r="C35" t="s">
        <v>502</v>
      </c>
      <c r="D35" t="s">
        <v>503</v>
      </c>
      <c r="E35" t="s">
        <v>504</v>
      </c>
      <c r="F35" s="15">
        <v>-500</v>
      </c>
      <c r="G35" t="s">
        <v>34</v>
      </c>
      <c r="H35" t="s">
        <v>88</v>
      </c>
      <c r="I35" t="s">
        <v>54</v>
      </c>
      <c r="J35">
        <f>VLOOKUP(B35,自助退!B:F,5,FALSE)</f>
        <v>500</v>
      </c>
      <c r="K35" t="str">
        <f t="shared" si="0"/>
        <v/>
      </c>
    </row>
    <row r="36" spans="1:11" ht="14.25" hidden="1">
      <c r="A36" s="17">
        <v>42902.515162037038</v>
      </c>
      <c r="B36" s="15">
        <v>243299</v>
      </c>
      <c r="C36" t="s">
        <v>332</v>
      </c>
      <c r="D36" t="s">
        <v>505</v>
      </c>
      <c r="E36" t="s">
        <v>506</v>
      </c>
      <c r="F36" s="15">
        <v>-244</v>
      </c>
      <c r="G36" t="s">
        <v>34</v>
      </c>
      <c r="H36" t="s">
        <v>73</v>
      </c>
      <c r="I36" t="s">
        <v>60</v>
      </c>
      <c r="J36">
        <f>VLOOKUP(B36,自助退!B:F,5,FALSE)</f>
        <v>244</v>
      </c>
      <c r="K36" t="str">
        <f t="shared" si="0"/>
        <v/>
      </c>
    </row>
    <row r="37" spans="1:11" ht="14.25" hidden="1">
      <c r="A37" s="17">
        <v>42902.515196759261</v>
      </c>
      <c r="B37" s="15">
        <v>243300</v>
      </c>
      <c r="C37" t="s">
        <v>332</v>
      </c>
      <c r="D37" t="s">
        <v>507</v>
      </c>
      <c r="E37" t="s">
        <v>508</v>
      </c>
      <c r="F37" s="15">
        <v>-671</v>
      </c>
      <c r="G37" t="s">
        <v>34</v>
      </c>
      <c r="H37" t="s">
        <v>76</v>
      </c>
      <c r="I37" t="s">
        <v>60</v>
      </c>
      <c r="J37">
        <f>VLOOKUP(B37,自助退!B:F,5,FALSE)</f>
        <v>671</v>
      </c>
      <c r="K37" t="str">
        <f t="shared" si="0"/>
        <v/>
      </c>
    </row>
    <row r="38" spans="1:11" ht="14.25" hidden="1">
      <c r="A38" s="17">
        <v>42902.517743055556</v>
      </c>
      <c r="B38" s="15">
        <v>243335</v>
      </c>
      <c r="C38" t="s">
        <v>509</v>
      </c>
      <c r="D38" t="s">
        <v>510</v>
      </c>
      <c r="E38" t="s">
        <v>511</v>
      </c>
      <c r="F38" s="15">
        <v>-2490</v>
      </c>
      <c r="G38" t="s">
        <v>34</v>
      </c>
      <c r="H38" t="s">
        <v>73</v>
      </c>
      <c r="I38" t="s">
        <v>54</v>
      </c>
      <c r="J38">
        <f>VLOOKUP(B38,自助退!B:F,5,FALSE)</f>
        <v>2490</v>
      </c>
      <c r="K38" t="str">
        <f t="shared" si="0"/>
        <v/>
      </c>
    </row>
    <row r="39" spans="1:11" ht="14.25" hidden="1">
      <c r="A39" s="17">
        <v>42902.529675925929</v>
      </c>
      <c r="B39" s="15">
        <v>243427</v>
      </c>
      <c r="C39" t="s">
        <v>512</v>
      </c>
      <c r="D39" t="s">
        <v>513</v>
      </c>
      <c r="E39" t="s">
        <v>514</v>
      </c>
      <c r="F39" s="15">
        <v>-10</v>
      </c>
      <c r="G39" t="s">
        <v>34</v>
      </c>
      <c r="H39" t="s">
        <v>84</v>
      </c>
      <c r="I39" t="s">
        <v>54</v>
      </c>
      <c r="J39">
        <f>VLOOKUP(B39,自助退!B:F,5,FALSE)</f>
        <v>10</v>
      </c>
      <c r="K39" t="str">
        <f t="shared" si="0"/>
        <v/>
      </c>
    </row>
    <row r="40" spans="1:11" ht="14.25" hidden="1">
      <c r="A40" s="17">
        <v>42902.532743055555</v>
      </c>
      <c r="B40" s="15">
        <v>243455</v>
      </c>
      <c r="C40" t="s">
        <v>515</v>
      </c>
      <c r="D40" t="s">
        <v>516</v>
      </c>
      <c r="E40" t="s">
        <v>517</v>
      </c>
      <c r="F40" s="15">
        <v>-900</v>
      </c>
      <c r="G40" t="s">
        <v>34</v>
      </c>
      <c r="H40" t="s">
        <v>74</v>
      </c>
      <c r="I40" t="s">
        <v>54</v>
      </c>
      <c r="J40">
        <f>VLOOKUP(B40,自助退!B:F,5,FALSE)</f>
        <v>900</v>
      </c>
      <c r="K40" t="str">
        <f t="shared" si="0"/>
        <v/>
      </c>
    </row>
    <row r="41" spans="1:11" ht="14.25" hidden="1">
      <c r="A41" s="17">
        <v>42902.544050925928</v>
      </c>
      <c r="B41" s="15">
        <v>243521</v>
      </c>
      <c r="C41" t="s">
        <v>518</v>
      </c>
      <c r="D41" t="s">
        <v>519</v>
      </c>
      <c r="E41" t="s">
        <v>90</v>
      </c>
      <c r="F41" s="15">
        <v>-490</v>
      </c>
      <c r="G41" t="s">
        <v>34</v>
      </c>
      <c r="H41" t="s">
        <v>73</v>
      </c>
      <c r="I41" t="s">
        <v>54</v>
      </c>
      <c r="J41">
        <f>VLOOKUP(B41,自助退!B:F,5,FALSE)</f>
        <v>490</v>
      </c>
      <c r="K41" t="str">
        <f t="shared" si="0"/>
        <v/>
      </c>
    </row>
    <row r="42" spans="1:11" ht="14.25" hidden="1">
      <c r="A42" s="17">
        <v>42902.544212962966</v>
      </c>
      <c r="B42" s="15">
        <v>243524</v>
      </c>
      <c r="C42" t="s">
        <v>520</v>
      </c>
      <c r="D42" t="s">
        <v>521</v>
      </c>
      <c r="E42" t="s">
        <v>522</v>
      </c>
      <c r="F42" s="15">
        <v>-226</v>
      </c>
      <c r="G42" t="s">
        <v>34</v>
      </c>
      <c r="H42" t="s">
        <v>74</v>
      </c>
      <c r="I42" t="s">
        <v>54</v>
      </c>
      <c r="J42">
        <f>VLOOKUP(B42,自助退!B:F,5,FALSE)</f>
        <v>226</v>
      </c>
      <c r="K42" t="str">
        <f t="shared" si="0"/>
        <v/>
      </c>
    </row>
    <row r="43" spans="1:11" ht="14.25" hidden="1">
      <c r="A43" s="17">
        <v>42902.55809027778</v>
      </c>
      <c r="B43" s="15">
        <v>243634</v>
      </c>
      <c r="C43" t="s">
        <v>332</v>
      </c>
      <c r="D43" t="s">
        <v>523</v>
      </c>
      <c r="E43" t="s">
        <v>524</v>
      </c>
      <c r="F43" s="15">
        <v>-992</v>
      </c>
      <c r="G43" t="s">
        <v>34</v>
      </c>
      <c r="H43" t="s">
        <v>86</v>
      </c>
      <c r="I43" t="s">
        <v>60</v>
      </c>
      <c r="J43">
        <f>VLOOKUP(B43,自助退!B:F,5,FALSE)</f>
        <v>992</v>
      </c>
      <c r="K43" t="str">
        <f t="shared" si="0"/>
        <v/>
      </c>
    </row>
    <row r="44" spans="1:11" ht="14.25" hidden="1">
      <c r="A44" s="17">
        <v>42902.559027777781</v>
      </c>
      <c r="B44" s="15">
        <v>243642</v>
      </c>
      <c r="C44" t="s">
        <v>525</v>
      </c>
      <c r="D44" t="s">
        <v>526</v>
      </c>
      <c r="E44" t="s">
        <v>527</v>
      </c>
      <c r="F44" s="15">
        <v>-500</v>
      </c>
      <c r="G44" t="s">
        <v>34</v>
      </c>
      <c r="H44" t="s">
        <v>94</v>
      </c>
      <c r="I44" t="s">
        <v>54</v>
      </c>
      <c r="J44">
        <f>VLOOKUP(B44,自助退!B:F,5,FALSE)</f>
        <v>500</v>
      </c>
      <c r="K44" t="str">
        <f t="shared" si="0"/>
        <v/>
      </c>
    </row>
    <row r="45" spans="1:11" ht="14.25" hidden="1">
      <c r="A45" s="17">
        <v>42902.569872685184</v>
      </c>
      <c r="B45" s="15">
        <v>243754</v>
      </c>
      <c r="C45" t="s">
        <v>528</v>
      </c>
      <c r="D45" t="s">
        <v>529</v>
      </c>
      <c r="E45" t="s">
        <v>530</v>
      </c>
      <c r="F45" s="15">
        <v>-500</v>
      </c>
      <c r="G45" t="s">
        <v>34</v>
      </c>
      <c r="H45" t="s">
        <v>85</v>
      </c>
      <c r="I45" t="s">
        <v>54</v>
      </c>
      <c r="J45">
        <f>VLOOKUP(B45,自助退!B:F,5,FALSE)</f>
        <v>500</v>
      </c>
      <c r="K45" t="str">
        <f t="shared" si="0"/>
        <v/>
      </c>
    </row>
    <row r="46" spans="1:11" ht="14.25" hidden="1">
      <c r="A46" s="17">
        <v>42902.58357638889</v>
      </c>
      <c r="B46" s="15">
        <v>243969</v>
      </c>
      <c r="C46" t="s">
        <v>531</v>
      </c>
      <c r="D46" t="s">
        <v>532</v>
      </c>
      <c r="E46" t="s">
        <v>533</v>
      </c>
      <c r="F46" s="15">
        <v>-1160</v>
      </c>
      <c r="G46" t="s">
        <v>34</v>
      </c>
      <c r="H46" t="s">
        <v>77</v>
      </c>
      <c r="I46" t="s">
        <v>54</v>
      </c>
      <c r="J46">
        <f>VLOOKUP(B46,自助退!B:F,5,FALSE)</f>
        <v>1160</v>
      </c>
      <c r="K46" t="str">
        <f t="shared" si="0"/>
        <v/>
      </c>
    </row>
    <row r="47" spans="1:11" ht="14.25" hidden="1">
      <c r="A47" s="17">
        <v>42902.584097222221</v>
      </c>
      <c r="B47" s="15">
        <v>243973</v>
      </c>
      <c r="C47" t="s">
        <v>534</v>
      </c>
      <c r="D47" t="s">
        <v>535</v>
      </c>
      <c r="E47" t="s">
        <v>536</v>
      </c>
      <c r="F47" s="15">
        <v>-980</v>
      </c>
      <c r="G47" t="s">
        <v>34</v>
      </c>
      <c r="H47" t="s">
        <v>77</v>
      </c>
      <c r="I47" t="s">
        <v>54</v>
      </c>
      <c r="J47">
        <f>VLOOKUP(B47,自助退!B:F,5,FALSE)</f>
        <v>980</v>
      </c>
      <c r="K47" t="str">
        <f t="shared" si="0"/>
        <v/>
      </c>
    </row>
    <row r="48" spans="1:11" ht="14.25" hidden="1">
      <c r="A48" s="17">
        <v>42902.584490740737</v>
      </c>
      <c r="B48" s="15">
        <v>243977</v>
      </c>
      <c r="C48" t="s">
        <v>537</v>
      </c>
      <c r="D48" t="s">
        <v>538</v>
      </c>
      <c r="E48" t="s">
        <v>539</v>
      </c>
      <c r="F48" s="15">
        <v>-550</v>
      </c>
      <c r="G48" t="s">
        <v>34</v>
      </c>
      <c r="H48" t="s">
        <v>69</v>
      </c>
      <c r="I48" t="s">
        <v>54</v>
      </c>
      <c r="J48">
        <f>VLOOKUP(B48,自助退!B:F,5,FALSE)</f>
        <v>550</v>
      </c>
      <c r="K48" t="str">
        <f t="shared" si="0"/>
        <v/>
      </c>
    </row>
    <row r="49" spans="1:11" ht="14.25" hidden="1">
      <c r="A49" s="17">
        <v>42902.606215277781</v>
      </c>
      <c r="B49" s="15">
        <v>244906</v>
      </c>
      <c r="C49" t="s">
        <v>332</v>
      </c>
      <c r="D49" t="s">
        <v>540</v>
      </c>
      <c r="E49" t="s">
        <v>541</v>
      </c>
      <c r="F49" s="15">
        <v>-50</v>
      </c>
      <c r="G49" t="s">
        <v>34</v>
      </c>
      <c r="H49" t="s">
        <v>70</v>
      </c>
      <c r="I49" t="s">
        <v>60</v>
      </c>
      <c r="J49">
        <f>VLOOKUP(B49,自助退!B:F,5,FALSE)</f>
        <v>50</v>
      </c>
      <c r="K49" t="str">
        <f t="shared" si="0"/>
        <v/>
      </c>
    </row>
    <row r="50" spans="1:11" ht="14.25" hidden="1">
      <c r="A50" s="17">
        <v>42902.612916666665</v>
      </c>
      <c r="B50" s="15">
        <v>245279</v>
      </c>
      <c r="C50" t="s">
        <v>542</v>
      </c>
      <c r="D50" t="s">
        <v>543</v>
      </c>
      <c r="E50" t="s">
        <v>544</v>
      </c>
      <c r="F50" s="15">
        <v>-1500</v>
      </c>
      <c r="G50" t="s">
        <v>34</v>
      </c>
      <c r="H50" t="s">
        <v>94</v>
      </c>
      <c r="I50" t="s">
        <v>54</v>
      </c>
      <c r="J50">
        <f>VLOOKUP(B50,自助退!B:F,5,FALSE)</f>
        <v>1500</v>
      </c>
      <c r="K50" t="str">
        <f t="shared" si="0"/>
        <v/>
      </c>
    </row>
    <row r="51" spans="1:11" ht="14.25" hidden="1">
      <c r="A51" s="17">
        <v>42902.614872685182</v>
      </c>
      <c r="B51" s="15">
        <v>245378</v>
      </c>
      <c r="C51" t="s">
        <v>545</v>
      </c>
      <c r="D51" t="s">
        <v>546</v>
      </c>
      <c r="E51" t="s">
        <v>547</v>
      </c>
      <c r="F51" s="15">
        <v>-3100</v>
      </c>
      <c r="G51" t="s">
        <v>34</v>
      </c>
      <c r="H51" t="s">
        <v>73</v>
      </c>
      <c r="I51" t="s">
        <v>54</v>
      </c>
      <c r="J51">
        <f>VLOOKUP(B51,自助退!B:F,5,FALSE)</f>
        <v>3100</v>
      </c>
      <c r="K51" t="str">
        <f t="shared" si="0"/>
        <v/>
      </c>
    </row>
    <row r="52" spans="1:11" ht="14.25" hidden="1">
      <c r="A52" s="17">
        <v>42902.620868055557</v>
      </c>
      <c r="B52" s="15">
        <v>245725</v>
      </c>
      <c r="C52" t="s">
        <v>548</v>
      </c>
      <c r="D52" t="s">
        <v>549</v>
      </c>
      <c r="E52" t="s">
        <v>550</v>
      </c>
      <c r="F52" s="15">
        <v>-92</v>
      </c>
      <c r="G52" t="s">
        <v>34</v>
      </c>
      <c r="H52" t="s">
        <v>78</v>
      </c>
      <c r="I52" t="s">
        <v>54</v>
      </c>
      <c r="J52">
        <f>VLOOKUP(B52,自助退!B:F,5,FALSE)</f>
        <v>92</v>
      </c>
      <c r="K52" t="str">
        <f t="shared" si="0"/>
        <v/>
      </c>
    </row>
    <row r="53" spans="1:11" ht="14.25" hidden="1">
      <c r="A53" s="17">
        <v>42902.622696759259</v>
      </c>
      <c r="B53" s="15">
        <v>245828</v>
      </c>
      <c r="C53" t="s">
        <v>332</v>
      </c>
      <c r="D53" t="s">
        <v>551</v>
      </c>
      <c r="E53" t="s">
        <v>552</v>
      </c>
      <c r="F53" s="15">
        <v>-59</v>
      </c>
      <c r="G53" t="s">
        <v>34</v>
      </c>
      <c r="H53" t="s">
        <v>67</v>
      </c>
      <c r="I53" t="s">
        <v>60</v>
      </c>
      <c r="J53">
        <f>VLOOKUP(B53,自助退!B:F,5,FALSE)</f>
        <v>59</v>
      </c>
      <c r="K53" t="str">
        <f t="shared" si="0"/>
        <v/>
      </c>
    </row>
    <row r="54" spans="1:11" ht="14.25" hidden="1">
      <c r="A54" s="17">
        <v>42902.623333333337</v>
      </c>
      <c r="B54" s="15">
        <v>245871</v>
      </c>
      <c r="C54" t="s">
        <v>553</v>
      </c>
      <c r="D54" t="s">
        <v>554</v>
      </c>
      <c r="E54" t="s">
        <v>555</v>
      </c>
      <c r="F54" s="15">
        <v>-1058</v>
      </c>
      <c r="G54" t="s">
        <v>34</v>
      </c>
      <c r="H54" t="s">
        <v>94</v>
      </c>
      <c r="I54" t="s">
        <v>54</v>
      </c>
      <c r="J54">
        <f>VLOOKUP(B54,自助退!B:F,5,FALSE)</f>
        <v>1058</v>
      </c>
      <c r="K54" t="str">
        <f t="shared" si="0"/>
        <v/>
      </c>
    </row>
    <row r="55" spans="1:11" ht="14.25" hidden="1">
      <c r="A55" s="17">
        <v>42902.62431712963</v>
      </c>
      <c r="B55" s="15">
        <v>245927</v>
      </c>
      <c r="C55" t="s">
        <v>556</v>
      </c>
      <c r="D55" t="s">
        <v>557</v>
      </c>
      <c r="E55" t="s">
        <v>558</v>
      </c>
      <c r="F55" s="15">
        <v>-200</v>
      </c>
      <c r="G55" t="s">
        <v>34</v>
      </c>
      <c r="H55" t="s">
        <v>88</v>
      </c>
      <c r="I55" t="s">
        <v>54</v>
      </c>
      <c r="J55">
        <f>VLOOKUP(B55,自助退!B:F,5,FALSE)</f>
        <v>200</v>
      </c>
      <c r="K55" t="str">
        <f t="shared" si="0"/>
        <v/>
      </c>
    </row>
    <row r="56" spans="1:11" ht="14.25" hidden="1">
      <c r="A56" s="17">
        <v>42902.625983796293</v>
      </c>
      <c r="B56" s="15">
        <v>246021</v>
      </c>
      <c r="C56" t="s">
        <v>332</v>
      </c>
      <c r="D56" t="s">
        <v>559</v>
      </c>
      <c r="E56" t="s">
        <v>560</v>
      </c>
      <c r="F56" s="15">
        <v>-479</v>
      </c>
      <c r="G56" t="s">
        <v>34</v>
      </c>
      <c r="H56" t="s">
        <v>58</v>
      </c>
      <c r="I56" t="s">
        <v>60</v>
      </c>
      <c r="J56">
        <f>VLOOKUP(B56,自助退!B:F,5,FALSE)</f>
        <v>479</v>
      </c>
      <c r="K56" t="str">
        <f t="shared" si="0"/>
        <v/>
      </c>
    </row>
    <row r="57" spans="1:11" ht="14.25" hidden="1">
      <c r="A57" s="17">
        <v>42902.636574074073</v>
      </c>
      <c r="B57" s="15">
        <v>246568</v>
      </c>
      <c r="C57" t="s">
        <v>332</v>
      </c>
      <c r="D57" t="s">
        <v>561</v>
      </c>
      <c r="E57" t="s">
        <v>562</v>
      </c>
      <c r="F57" s="15">
        <v>-52</v>
      </c>
      <c r="G57" t="s">
        <v>34</v>
      </c>
      <c r="H57" t="s">
        <v>67</v>
      </c>
      <c r="I57" t="s">
        <v>60</v>
      </c>
      <c r="J57">
        <f>VLOOKUP(B57,自助退!B:F,5,FALSE)</f>
        <v>52</v>
      </c>
      <c r="K57" t="str">
        <f t="shared" si="0"/>
        <v/>
      </c>
    </row>
    <row r="58" spans="1:11" ht="14.25" hidden="1">
      <c r="A58" s="17">
        <v>42902.637476851851</v>
      </c>
      <c r="B58" s="15">
        <v>246622</v>
      </c>
      <c r="C58" t="s">
        <v>563</v>
      </c>
      <c r="D58" t="s">
        <v>564</v>
      </c>
      <c r="E58" t="s">
        <v>565</v>
      </c>
      <c r="F58" s="15">
        <v>-2000</v>
      </c>
      <c r="G58" t="s">
        <v>34</v>
      </c>
      <c r="H58" t="s">
        <v>97</v>
      </c>
      <c r="I58" t="s">
        <v>54</v>
      </c>
      <c r="J58">
        <f>VLOOKUP(B58,自助退!B:F,5,FALSE)</f>
        <v>2000</v>
      </c>
      <c r="K58" t="str">
        <f t="shared" si="0"/>
        <v/>
      </c>
    </row>
    <row r="59" spans="1:11" ht="14.25" hidden="1">
      <c r="A59" s="17">
        <v>42902.639722222222</v>
      </c>
      <c r="B59" s="15">
        <v>246732</v>
      </c>
      <c r="C59" t="s">
        <v>566</v>
      </c>
      <c r="D59" t="s">
        <v>567</v>
      </c>
      <c r="E59" t="s">
        <v>568</v>
      </c>
      <c r="F59" s="15">
        <v>-200</v>
      </c>
      <c r="G59" t="s">
        <v>34</v>
      </c>
      <c r="H59" t="s">
        <v>76</v>
      </c>
      <c r="I59" t="s">
        <v>54</v>
      </c>
      <c r="J59">
        <f>VLOOKUP(B59,自助退!B:F,5,FALSE)</f>
        <v>200</v>
      </c>
      <c r="K59" t="str">
        <f t="shared" si="0"/>
        <v/>
      </c>
    </row>
    <row r="60" spans="1:11" ht="14.25" hidden="1">
      <c r="A60" s="17">
        <v>42902.640104166669</v>
      </c>
      <c r="B60" s="15">
        <v>246755</v>
      </c>
      <c r="C60" t="s">
        <v>569</v>
      </c>
      <c r="D60" t="s">
        <v>570</v>
      </c>
      <c r="E60" t="s">
        <v>571</v>
      </c>
      <c r="F60" s="15">
        <v>-134</v>
      </c>
      <c r="G60" t="s">
        <v>34</v>
      </c>
      <c r="H60" t="s">
        <v>76</v>
      </c>
      <c r="I60" t="s">
        <v>54</v>
      </c>
      <c r="J60">
        <f>VLOOKUP(B60,自助退!B:F,5,FALSE)</f>
        <v>134</v>
      </c>
      <c r="K60" t="str">
        <f t="shared" si="0"/>
        <v/>
      </c>
    </row>
    <row r="61" spans="1:11" ht="14.25" hidden="1">
      <c r="A61" s="17">
        <v>42902.645254629628</v>
      </c>
      <c r="B61" s="15">
        <v>247056</v>
      </c>
      <c r="C61" t="s">
        <v>572</v>
      </c>
      <c r="D61" t="s">
        <v>573</v>
      </c>
      <c r="E61" t="s">
        <v>574</v>
      </c>
      <c r="F61" s="15">
        <v>-283</v>
      </c>
      <c r="G61" t="s">
        <v>34</v>
      </c>
      <c r="H61" t="s">
        <v>71</v>
      </c>
      <c r="I61" t="s">
        <v>54</v>
      </c>
      <c r="J61">
        <f>VLOOKUP(B61,自助退!B:F,5,FALSE)</f>
        <v>283</v>
      </c>
      <c r="K61" t="str">
        <f t="shared" si="0"/>
        <v/>
      </c>
    </row>
    <row r="62" spans="1:11" ht="14.25" hidden="1">
      <c r="A62" s="17">
        <v>42902.645474537036</v>
      </c>
      <c r="B62" s="15">
        <v>247064</v>
      </c>
      <c r="C62" t="s">
        <v>575</v>
      </c>
      <c r="D62" t="s">
        <v>576</v>
      </c>
      <c r="E62" t="s">
        <v>577</v>
      </c>
      <c r="F62" s="15">
        <v>-4696</v>
      </c>
      <c r="G62" t="s">
        <v>34</v>
      </c>
      <c r="H62" t="s">
        <v>68</v>
      </c>
      <c r="I62" t="s">
        <v>54</v>
      </c>
      <c r="J62">
        <f>VLOOKUP(B62,自助退!B:F,5,FALSE)</f>
        <v>4696</v>
      </c>
      <c r="K62" t="str">
        <f t="shared" si="0"/>
        <v/>
      </c>
    </row>
    <row r="63" spans="1:11" ht="14.25" hidden="1">
      <c r="A63" s="17">
        <v>42902.649201388886</v>
      </c>
      <c r="B63" s="15">
        <v>247255</v>
      </c>
      <c r="C63" t="s">
        <v>578</v>
      </c>
      <c r="D63" t="s">
        <v>579</v>
      </c>
      <c r="E63" t="s">
        <v>580</v>
      </c>
      <c r="F63" s="15">
        <v>-210</v>
      </c>
      <c r="G63" t="s">
        <v>34</v>
      </c>
      <c r="H63" t="s">
        <v>95</v>
      </c>
      <c r="I63" t="s">
        <v>54</v>
      </c>
      <c r="J63">
        <f>VLOOKUP(B63,自助退!B:F,5,FALSE)</f>
        <v>210</v>
      </c>
      <c r="K63" t="str">
        <f t="shared" si="0"/>
        <v/>
      </c>
    </row>
    <row r="64" spans="1:11" ht="14.25" hidden="1">
      <c r="A64" s="17">
        <v>42902.649606481478</v>
      </c>
      <c r="B64" s="15">
        <v>247289</v>
      </c>
      <c r="C64" t="s">
        <v>581</v>
      </c>
      <c r="D64" t="s">
        <v>579</v>
      </c>
      <c r="E64" t="s">
        <v>580</v>
      </c>
      <c r="F64" s="15">
        <v>-304</v>
      </c>
      <c r="G64" t="s">
        <v>34</v>
      </c>
      <c r="H64" t="s">
        <v>95</v>
      </c>
      <c r="I64" t="s">
        <v>54</v>
      </c>
      <c r="J64">
        <f>VLOOKUP(B64,自助退!B:F,5,FALSE)</f>
        <v>304</v>
      </c>
      <c r="K64" t="str">
        <f t="shared" si="0"/>
        <v/>
      </c>
    </row>
    <row r="65" spans="1:11" ht="14.25" hidden="1">
      <c r="A65" s="17">
        <v>42902.651747685188</v>
      </c>
      <c r="B65" s="15">
        <v>247403</v>
      </c>
      <c r="C65" t="s">
        <v>582</v>
      </c>
      <c r="D65" t="s">
        <v>583</v>
      </c>
      <c r="E65" t="s">
        <v>584</v>
      </c>
      <c r="F65" s="15">
        <v>-62</v>
      </c>
      <c r="G65" t="s">
        <v>34</v>
      </c>
      <c r="H65" t="s">
        <v>75</v>
      </c>
      <c r="I65" t="s">
        <v>54</v>
      </c>
      <c r="J65">
        <f>VLOOKUP(B65,自助退!B:F,5,FALSE)</f>
        <v>62</v>
      </c>
      <c r="K65" t="str">
        <f t="shared" si="0"/>
        <v/>
      </c>
    </row>
    <row r="66" spans="1:11" ht="14.25" hidden="1">
      <c r="A66" s="17">
        <v>42902.653715277775</v>
      </c>
      <c r="B66" s="15">
        <v>247508</v>
      </c>
      <c r="C66" t="s">
        <v>585</v>
      </c>
      <c r="D66" t="s">
        <v>586</v>
      </c>
      <c r="E66" t="s">
        <v>587</v>
      </c>
      <c r="F66" s="15">
        <v>-9</v>
      </c>
      <c r="G66" t="s">
        <v>34</v>
      </c>
      <c r="H66" t="s">
        <v>70</v>
      </c>
      <c r="I66" t="s">
        <v>54</v>
      </c>
      <c r="J66">
        <f>VLOOKUP(B66,自助退!B:F,5,FALSE)</f>
        <v>9</v>
      </c>
      <c r="K66" t="str">
        <f t="shared" si="0"/>
        <v/>
      </c>
    </row>
    <row r="67" spans="1:11" ht="14.25" hidden="1">
      <c r="A67" s="17">
        <v>42902.654456018521</v>
      </c>
      <c r="B67" s="15">
        <v>247542</v>
      </c>
      <c r="C67" t="s">
        <v>588</v>
      </c>
      <c r="D67" t="s">
        <v>589</v>
      </c>
      <c r="E67" t="s">
        <v>590</v>
      </c>
      <c r="F67" s="15">
        <v>-300</v>
      </c>
      <c r="G67" t="s">
        <v>34</v>
      </c>
      <c r="H67" t="s">
        <v>591</v>
      </c>
      <c r="I67" t="s">
        <v>54</v>
      </c>
      <c r="J67">
        <f>VLOOKUP(B67,自助退!B:F,5,FALSE)</f>
        <v>300</v>
      </c>
      <c r="K67" t="str">
        <f t="shared" ref="K67:K130" si="1">IF(J67=F67*-1,"",1)</f>
        <v/>
      </c>
    </row>
    <row r="68" spans="1:11" ht="14.25" hidden="1">
      <c r="A68" s="17">
        <v>42902.666909722226</v>
      </c>
      <c r="B68" s="15">
        <v>248178</v>
      </c>
      <c r="C68" t="s">
        <v>592</v>
      </c>
      <c r="D68" t="s">
        <v>593</v>
      </c>
      <c r="E68" t="s">
        <v>594</v>
      </c>
      <c r="F68" s="15">
        <v>-2648</v>
      </c>
      <c r="G68" t="s">
        <v>34</v>
      </c>
      <c r="H68" t="s">
        <v>94</v>
      </c>
      <c r="I68" t="s">
        <v>54</v>
      </c>
      <c r="J68">
        <f>VLOOKUP(B68,自助退!B:F,5,FALSE)</f>
        <v>2648</v>
      </c>
      <c r="K68" t="str">
        <f t="shared" si="1"/>
        <v/>
      </c>
    </row>
    <row r="69" spans="1:11" ht="14.25" hidden="1">
      <c r="A69" s="17">
        <v>42902.678761574076</v>
      </c>
      <c r="B69" s="15">
        <v>248733</v>
      </c>
      <c r="C69" t="s">
        <v>595</v>
      </c>
      <c r="D69" t="s">
        <v>596</v>
      </c>
      <c r="E69" t="s">
        <v>597</v>
      </c>
      <c r="F69" s="15">
        <v>-100</v>
      </c>
      <c r="G69" t="s">
        <v>34</v>
      </c>
      <c r="H69" t="s">
        <v>92</v>
      </c>
      <c r="I69" t="s">
        <v>54</v>
      </c>
      <c r="J69">
        <f>VLOOKUP(B69,自助退!B:F,5,FALSE)</f>
        <v>100</v>
      </c>
      <c r="K69" t="str">
        <f t="shared" si="1"/>
        <v/>
      </c>
    </row>
    <row r="70" spans="1:11" ht="14.25" hidden="1">
      <c r="A70" s="17">
        <v>42902.679780092592</v>
      </c>
      <c r="B70" s="15">
        <v>248784</v>
      </c>
      <c r="C70" t="s">
        <v>598</v>
      </c>
      <c r="D70" t="s">
        <v>343</v>
      </c>
      <c r="E70" t="s">
        <v>344</v>
      </c>
      <c r="F70" s="15">
        <v>-7</v>
      </c>
      <c r="G70" t="s">
        <v>34</v>
      </c>
      <c r="H70" t="s">
        <v>56</v>
      </c>
      <c r="I70" t="s">
        <v>54</v>
      </c>
      <c r="J70">
        <f>VLOOKUP(B70,自助退!B:F,5,FALSE)</f>
        <v>7</v>
      </c>
      <c r="K70" t="str">
        <f t="shared" si="1"/>
        <v/>
      </c>
    </row>
    <row r="71" spans="1:11" ht="14.25" hidden="1">
      <c r="A71" s="17">
        <v>42902.682569444441</v>
      </c>
      <c r="B71" s="15">
        <v>248941</v>
      </c>
      <c r="C71" t="s">
        <v>599</v>
      </c>
      <c r="D71" t="s">
        <v>600</v>
      </c>
      <c r="E71" t="s">
        <v>601</v>
      </c>
      <c r="F71" s="15">
        <v>-132</v>
      </c>
      <c r="G71" t="s">
        <v>34</v>
      </c>
      <c r="H71" t="s">
        <v>71</v>
      </c>
      <c r="I71" t="s">
        <v>54</v>
      </c>
      <c r="J71">
        <f>VLOOKUP(B71,自助退!B:F,5,FALSE)</f>
        <v>132</v>
      </c>
      <c r="K71" t="str">
        <f t="shared" si="1"/>
        <v/>
      </c>
    </row>
    <row r="72" spans="1:11" ht="14.25" hidden="1">
      <c r="A72" s="17">
        <v>42902.684201388889</v>
      </c>
      <c r="B72" s="15">
        <v>249032</v>
      </c>
      <c r="C72" t="s">
        <v>602</v>
      </c>
      <c r="D72" t="s">
        <v>603</v>
      </c>
      <c r="E72" t="s">
        <v>604</v>
      </c>
      <c r="F72" s="15">
        <v>-365</v>
      </c>
      <c r="G72" t="s">
        <v>34</v>
      </c>
      <c r="H72" t="s">
        <v>80</v>
      </c>
      <c r="I72" t="s">
        <v>54</v>
      </c>
      <c r="J72">
        <f>VLOOKUP(B72,自助退!B:F,5,FALSE)</f>
        <v>365</v>
      </c>
      <c r="K72" t="str">
        <f t="shared" si="1"/>
        <v/>
      </c>
    </row>
    <row r="73" spans="1:11" ht="14.25" hidden="1">
      <c r="A73" s="17">
        <v>42902.689467592594</v>
      </c>
      <c r="B73" s="15">
        <v>249256</v>
      </c>
      <c r="C73" t="s">
        <v>605</v>
      </c>
      <c r="D73" t="s">
        <v>606</v>
      </c>
      <c r="E73" t="s">
        <v>607</v>
      </c>
      <c r="F73" s="15">
        <v>-2228</v>
      </c>
      <c r="G73" t="s">
        <v>34</v>
      </c>
      <c r="H73" t="s">
        <v>97</v>
      </c>
      <c r="I73" t="s">
        <v>54</v>
      </c>
      <c r="J73">
        <f>VLOOKUP(B73,自助退!B:F,5,FALSE)</f>
        <v>2228</v>
      </c>
      <c r="K73" t="str">
        <f t="shared" si="1"/>
        <v/>
      </c>
    </row>
    <row r="74" spans="1:11" ht="14.25" hidden="1">
      <c r="A74" s="17">
        <v>42902.691724537035</v>
      </c>
      <c r="B74" s="15">
        <v>249325</v>
      </c>
      <c r="C74" t="s">
        <v>332</v>
      </c>
      <c r="D74" t="s">
        <v>608</v>
      </c>
      <c r="E74" t="s">
        <v>609</v>
      </c>
      <c r="F74" s="15">
        <v>-550</v>
      </c>
      <c r="G74" t="s">
        <v>34</v>
      </c>
      <c r="H74" t="s">
        <v>77</v>
      </c>
      <c r="I74" t="s">
        <v>60</v>
      </c>
      <c r="J74">
        <f>VLOOKUP(B74,自助退!B:F,5,FALSE)</f>
        <v>550</v>
      </c>
      <c r="K74" t="str">
        <f t="shared" si="1"/>
        <v/>
      </c>
    </row>
    <row r="75" spans="1:11" ht="14.25" hidden="1">
      <c r="A75" s="17">
        <v>42902.692962962959</v>
      </c>
      <c r="B75" s="15">
        <v>249367</v>
      </c>
      <c r="C75" t="s">
        <v>610</v>
      </c>
      <c r="D75" t="s">
        <v>611</v>
      </c>
      <c r="E75" t="s">
        <v>612</v>
      </c>
      <c r="F75" s="15">
        <v>-550</v>
      </c>
      <c r="G75" t="s">
        <v>34</v>
      </c>
      <c r="H75" t="s">
        <v>73</v>
      </c>
      <c r="I75" t="s">
        <v>54</v>
      </c>
      <c r="J75">
        <f>VLOOKUP(B75,自助退!B:F,5,FALSE)</f>
        <v>550</v>
      </c>
      <c r="K75" t="str">
        <f t="shared" si="1"/>
        <v/>
      </c>
    </row>
    <row r="76" spans="1:11" ht="14.25" hidden="1">
      <c r="A76" s="17">
        <v>42902.696099537039</v>
      </c>
      <c r="B76" s="15">
        <v>249467</v>
      </c>
      <c r="C76" t="s">
        <v>613</v>
      </c>
      <c r="D76" t="s">
        <v>614</v>
      </c>
      <c r="E76" t="s">
        <v>615</v>
      </c>
      <c r="F76" s="15">
        <v>-700</v>
      </c>
      <c r="G76" t="s">
        <v>34</v>
      </c>
      <c r="H76" t="s">
        <v>97</v>
      </c>
      <c r="I76" t="s">
        <v>54</v>
      </c>
      <c r="J76">
        <f>VLOOKUP(B76,自助退!B:F,5,FALSE)</f>
        <v>700</v>
      </c>
      <c r="K76" t="str">
        <f t="shared" si="1"/>
        <v/>
      </c>
    </row>
    <row r="77" spans="1:11" ht="14.25" hidden="1">
      <c r="A77" s="17">
        <v>42902.697291666664</v>
      </c>
      <c r="B77" s="15">
        <v>249518</v>
      </c>
      <c r="C77" t="s">
        <v>616</v>
      </c>
      <c r="D77" t="s">
        <v>617</v>
      </c>
      <c r="E77" t="s">
        <v>618</v>
      </c>
      <c r="F77" s="15">
        <v>-94</v>
      </c>
      <c r="G77" t="s">
        <v>34</v>
      </c>
      <c r="H77" t="s">
        <v>70</v>
      </c>
      <c r="I77" t="s">
        <v>54</v>
      </c>
      <c r="J77">
        <f>VLOOKUP(B77,自助退!B:F,5,FALSE)</f>
        <v>94</v>
      </c>
      <c r="K77" t="str">
        <f t="shared" si="1"/>
        <v/>
      </c>
    </row>
    <row r="78" spans="1:11" ht="14.25" hidden="1">
      <c r="A78" s="17">
        <v>42902.699965277781</v>
      </c>
      <c r="B78" s="15">
        <v>249594</v>
      </c>
      <c r="C78" t="s">
        <v>619</v>
      </c>
      <c r="D78" t="s">
        <v>593</v>
      </c>
      <c r="E78" t="s">
        <v>594</v>
      </c>
      <c r="F78" s="15">
        <v>-169</v>
      </c>
      <c r="G78" t="s">
        <v>34</v>
      </c>
      <c r="H78" t="s">
        <v>94</v>
      </c>
      <c r="I78" t="s">
        <v>54</v>
      </c>
      <c r="J78">
        <f>VLOOKUP(B78,自助退!B:F,5,FALSE)</f>
        <v>169</v>
      </c>
      <c r="K78" t="str">
        <f t="shared" si="1"/>
        <v/>
      </c>
    </row>
    <row r="79" spans="1:11" ht="14.25" hidden="1">
      <c r="A79" s="17">
        <v>42902.700277777774</v>
      </c>
      <c r="B79" s="15">
        <v>249604</v>
      </c>
      <c r="C79" t="s">
        <v>620</v>
      </c>
      <c r="D79" t="s">
        <v>621</v>
      </c>
      <c r="E79" t="s">
        <v>622</v>
      </c>
      <c r="F79" s="15">
        <v>-4303</v>
      </c>
      <c r="G79" t="s">
        <v>34</v>
      </c>
      <c r="H79" t="s">
        <v>80</v>
      </c>
      <c r="I79" t="s">
        <v>54</v>
      </c>
      <c r="J79">
        <f>VLOOKUP(B79,自助退!B:F,5,FALSE)</f>
        <v>4303</v>
      </c>
      <c r="K79" t="str">
        <f t="shared" si="1"/>
        <v/>
      </c>
    </row>
    <row r="80" spans="1:11" ht="14.25" hidden="1">
      <c r="A80" s="17">
        <v>42902.70140046296</v>
      </c>
      <c r="B80" s="15">
        <v>249652</v>
      </c>
      <c r="C80" t="s">
        <v>623</v>
      </c>
      <c r="D80" t="s">
        <v>624</v>
      </c>
      <c r="E80" t="s">
        <v>625</v>
      </c>
      <c r="F80" s="15">
        <v>-97</v>
      </c>
      <c r="G80" t="s">
        <v>34</v>
      </c>
      <c r="H80" t="s">
        <v>72</v>
      </c>
      <c r="I80" t="s">
        <v>54</v>
      </c>
      <c r="J80">
        <f>VLOOKUP(B80,自助退!B:F,5,FALSE)</f>
        <v>97</v>
      </c>
      <c r="K80" t="str">
        <f t="shared" si="1"/>
        <v/>
      </c>
    </row>
    <row r="81" spans="1:11" ht="14.25" hidden="1">
      <c r="A81" s="17">
        <v>42902.703726851854</v>
      </c>
      <c r="B81" s="15">
        <v>249724</v>
      </c>
      <c r="C81" t="s">
        <v>626</v>
      </c>
      <c r="D81" t="s">
        <v>627</v>
      </c>
      <c r="E81" t="s">
        <v>628</v>
      </c>
      <c r="F81" s="15">
        <v>-300</v>
      </c>
      <c r="G81" t="s">
        <v>34</v>
      </c>
      <c r="H81" t="s">
        <v>68</v>
      </c>
      <c r="I81" t="s">
        <v>54</v>
      </c>
      <c r="J81">
        <f>VLOOKUP(B81,自助退!B:F,5,FALSE)</f>
        <v>300</v>
      </c>
      <c r="K81" t="str">
        <f t="shared" si="1"/>
        <v/>
      </c>
    </row>
    <row r="82" spans="1:11" ht="14.25" hidden="1">
      <c r="A82" s="17">
        <v>42902.703738425924</v>
      </c>
      <c r="B82" s="15">
        <v>249725</v>
      </c>
      <c r="C82" t="s">
        <v>629</v>
      </c>
      <c r="D82" t="s">
        <v>630</v>
      </c>
      <c r="E82" t="s">
        <v>631</v>
      </c>
      <c r="F82" s="15">
        <v>-1200</v>
      </c>
      <c r="G82" t="s">
        <v>34</v>
      </c>
      <c r="H82" t="s">
        <v>51</v>
      </c>
      <c r="I82" t="s">
        <v>54</v>
      </c>
      <c r="J82">
        <f>VLOOKUP(B82,自助退!B:F,5,FALSE)</f>
        <v>1200</v>
      </c>
      <c r="K82" t="str">
        <f t="shared" si="1"/>
        <v/>
      </c>
    </row>
    <row r="83" spans="1:11" ht="14.25" hidden="1">
      <c r="A83" s="17">
        <v>42902.705914351849</v>
      </c>
      <c r="B83" s="15">
        <v>249787</v>
      </c>
      <c r="C83" t="s">
        <v>632</v>
      </c>
      <c r="D83" t="s">
        <v>633</v>
      </c>
      <c r="E83" t="s">
        <v>634</v>
      </c>
      <c r="F83" s="15">
        <v>-99</v>
      </c>
      <c r="G83" t="s">
        <v>34</v>
      </c>
      <c r="H83" t="s">
        <v>68</v>
      </c>
      <c r="I83" t="s">
        <v>54</v>
      </c>
      <c r="J83">
        <f>VLOOKUP(B83,自助退!B:F,5,FALSE)</f>
        <v>99</v>
      </c>
      <c r="K83" t="str">
        <f t="shared" si="1"/>
        <v/>
      </c>
    </row>
    <row r="84" spans="1:11" ht="14.25" hidden="1">
      <c r="A84" s="17">
        <v>42902.715185185189</v>
      </c>
      <c r="B84" s="15">
        <v>250051</v>
      </c>
      <c r="C84" t="s">
        <v>635</v>
      </c>
      <c r="D84" t="s">
        <v>636</v>
      </c>
      <c r="E84" t="s">
        <v>637</v>
      </c>
      <c r="F84" s="15">
        <v>-57</v>
      </c>
      <c r="G84" t="s">
        <v>34</v>
      </c>
      <c r="H84" t="s">
        <v>68</v>
      </c>
      <c r="I84" t="s">
        <v>54</v>
      </c>
      <c r="J84">
        <f>VLOOKUP(B84,自助退!B:F,5,FALSE)</f>
        <v>57</v>
      </c>
      <c r="K84" t="str">
        <f t="shared" si="1"/>
        <v/>
      </c>
    </row>
    <row r="85" spans="1:11" ht="14.25" hidden="1">
      <c r="A85" s="17">
        <v>42902.72111111111</v>
      </c>
      <c r="B85" s="15">
        <v>250177</v>
      </c>
      <c r="C85" t="s">
        <v>638</v>
      </c>
      <c r="D85" t="s">
        <v>639</v>
      </c>
      <c r="E85" t="s">
        <v>640</v>
      </c>
      <c r="F85" s="15">
        <v>-756</v>
      </c>
      <c r="G85" t="s">
        <v>34</v>
      </c>
      <c r="H85" t="s">
        <v>94</v>
      </c>
      <c r="I85" t="s">
        <v>54</v>
      </c>
      <c r="J85">
        <f>VLOOKUP(B85,自助退!B:F,5,FALSE)</f>
        <v>756</v>
      </c>
      <c r="K85" t="str">
        <f t="shared" si="1"/>
        <v/>
      </c>
    </row>
    <row r="86" spans="1:11" ht="14.25" hidden="1">
      <c r="A86" s="17">
        <v>42902.733518518522</v>
      </c>
      <c r="B86" s="15">
        <v>250413</v>
      </c>
      <c r="C86" t="s">
        <v>641</v>
      </c>
      <c r="D86" t="s">
        <v>642</v>
      </c>
      <c r="E86" t="s">
        <v>643</v>
      </c>
      <c r="F86" s="15">
        <v>-900</v>
      </c>
      <c r="G86" t="s">
        <v>34</v>
      </c>
      <c r="H86" t="s">
        <v>335</v>
      </c>
      <c r="I86" t="s">
        <v>54</v>
      </c>
      <c r="J86">
        <f>VLOOKUP(B86,自助退!B:F,5,FALSE)</f>
        <v>900</v>
      </c>
      <c r="K86" t="str">
        <f t="shared" si="1"/>
        <v/>
      </c>
    </row>
    <row r="87" spans="1:11" ht="14.25" hidden="1">
      <c r="A87" s="17">
        <v>42902.746030092596</v>
      </c>
      <c r="B87" s="15">
        <v>250556</v>
      </c>
      <c r="D87" t="s">
        <v>645</v>
      </c>
      <c r="E87" t="s">
        <v>646</v>
      </c>
      <c r="F87" s="15">
        <v>-780</v>
      </c>
      <c r="G87" t="s">
        <v>34</v>
      </c>
      <c r="H87" t="s">
        <v>73</v>
      </c>
      <c r="I87" t="s">
        <v>60</v>
      </c>
      <c r="J87">
        <f>VLOOKUP(B87,自助退!B:F,5,FALSE)</f>
        <v>780</v>
      </c>
      <c r="K87" t="str">
        <f t="shared" si="1"/>
        <v/>
      </c>
    </row>
    <row r="88" spans="1:11" ht="14.25" hidden="1">
      <c r="A88" s="17">
        <v>42902.757314814815</v>
      </c>
      <c r="B88" s="15">
        <v>250596</v>
      </c>
      <c r="C88" t="s">
        <v>647</v>
      </c>
      <c r="D88" t="s">
        <v>648</v>
      </c>
      <c r="E88" t="s">
        <v>649</v>
      </c>
      <c r="F88" s="15">
        <v>-200</v>
      </c>
      <c r="G88" t="s">
        <v>34</v>
      </c>
      <c r="H88" t="s">
        <v>69</v>
      </c>
      <c r="I88" t="s">
        <v>54</v>
      </c>
      <c r="J88">
        <f>VLOOKUP(B88,自助退!B:F,5,FALSE)</f>
        <v>200</v>
      </c>
      <c r="K88" t="str">
        <f t="shared" si="1"/>
        <v/>
      </c>
    </row>
    <row r="89" spans="1:11" ht="14.25" hidden="1">
      <c r="A89" s="17">
        <v>42902.76059027778</v>
      </c>
      <c r="B89" s="15">
        <v>250601</v>
      </c>
      <c r="C89" t="s">
        <v>650</v>
      </c>
      <c r="D89" t="s">
        <v>651</v>
      </c>
      <c r="E89" t="s">
        <v>652</v>
      </c>
      <c r="F89" s="15">
        <v>-261</v>
      </c>
      <c r="G89" t="s">
        <v>34</v>
      </c>
      <c r="H89" t="s">
        <v>71</v>
      </c>
      <c r="I89" t="s">
        <v>54</v>
      </c>
      <c r="J89">
        <f>VLOOKUP(B89,自助退!B:F,5,FALSE)</f>
        <v>261</v>
      </c>
      <c r="K89" t="str">
        <f t="shared" si="1"/>
        <v/>
      </c>
    </row>
    <row r="90" spans="1:11" ht="14.25" hidden="1">
      <c r="A90" s="17">
        <v>42902.772245370368</v>
      </c>
      <c r="B90" s="15">
        <v>250642</v>
      </c>
      <c r="C90" t="s">
        <v>653</v>
      </c>
      <c r="D90" t="s">
        <v>513</v>
      </c>
      <c r="E90" t="s">
        <v>514</v>
      </c>
      <c r="F90" s="15">
        <v>-21</v>
      </c>
      <c r="G90" t="s">
        <v>34</v>
      </c>
      <c r="H90" t="s">
        <v>77</v>
      </c>
      <c r="I90" t="s">
        <v>54</v>
      </c>
      <c r="J90">
        <f>VLOOKUP(B90,自助退!B:F,5,FALSE)</f>
        <v>21</v>
      </c>
      <c r="K90" t="str">
        <f t="shared" si="1"/>
        <v/>
      </c>
    </row>
    <row r="91" spans="1:11" ht="14.25" hidden="1">
      <c r="A91" s="17">
        <v>42902.776574074072</v>
      </c>
      <c r="B91" s="15">
        <v>250661</v>
      </c>
      <c r="C91" t="s">
        <v>654</v>
      </c>
      <c r="D91" t="s">
        <v>345</v>
      </c>
      <c r="E91" t="s">
        <v>346</v>
      </c>
      <c r="F91" s="15">
        <v>-25</v>
      </c>
      <c r="G91" t="s">
        <v>34</v>
      </c>
      <c r="H91" t="s">
        <v>94</v>
      </c>
      <c r="I91" t="s">
        <v>54</v>
      </c>
      <c r="J91">
        <f>VLOOKUP(B91,自助退!B:F,5,FALSE)</f>
        <v>25</v>
      </c>
      <c r="K91" t="str">
        <f t="shared" si="1"/>
        <v/>
      </c>
    </row>
    <row r="92" spans="1:11" ht="14.25" hidden="1">
      <c r="A92" s="17">
        <v>42902.822696759256</v>
      </c>
      <c r="B92" s="15">
        <v>250757</v>
      </c>
      <c r="C92" t="s">
        <v>655</v>
      </c>
      <c r="D92" t="s">
        <v>656</v>
      </c>
      <c r="E92" t="s">
        <v>657</v>
      </c>
      <c r="F92" s="15">
        <v>-500</v>
      </c>
      <c r="G92" t="s">
        <v>34</v>
      </c>
      <c r="H92" t="s">
        <v>79</v>
      </c>
      <c r="I92" t="s">
        <v>54</v>
      </c>
      <c r="J92">
        <f>VLOOKUP(B92,自助退!B:F,5,FALSE)</f>
        <v>500</v>
      </c>
      <c r="K92" t="str">
        <f t="shared" si="1"/>
        <v/>
      </c>
    </row>
    <row r="93" spans="1:11" ht="14.25" hidden="1">
      <c r="A93" s="17">
        <v>42902.840092592596</v>
      </c>
      <c r="B93" s="15">
        <v>250791</v>
      </c>
      <c r="C93" t="s">
        <v>658</v>
      </c>
      <c r="D93" t="s">
        <v>659</v>
      </c>
      <c r="E93" t="s">
        <v>660</v>
      </c>
      <c r="F93" s="15">
        <v>-2000</v>
      </c>
      <c r="G93" t="s">
        <v>34</v>
      </c>
      <c r="H93" t="s">
        <v>70</v>
      </c>
      <c r="I93" t="s">
        <v>54</v>
      </c>
      <c r="J93">
        <f>VLOOKUP(B93,自助退!B:F,5,FALSE)</f>
        <v>2000</v>
      </c>
      <c r="K93" t="str">
        <f t="shared" si="1"/>
        <v/>
      </c>
    </row>
    <row r="94" spans="1:11" ht="14.25" hidden="1">
      <c r="A94" s="17">
        <v>42902.870613425926</v>
      </c>
      <c r="B94" s="15">
        <v>250854</v>
      </c>
      <c r="C94" t="s">
        <v>661</v>
      </c>
      <c r="D94" t="s">
        <v>349</v>
      </c>
      <c r="E94" t="s">
        <v>350</v>
      </c>
      <c r="F94" s="15">
        <v>-3900</v>
      </c>
      <c r="G94" t="s">
        <v>34</v>
      </c>
      <c r="H94" t="s">
        <v>73</v>
      </c>
      <c r="I94" t="s">
        <v>54</v>
      </c>
      <c r="J94">
        <f>VLOOKUP(B94,自助退!B:F,5,FALSE)</f>
        <v>3900</v>
      </c>
      <c r="K94" t="str">
        <f t="shared" si="1"/>
        <v/>
      </c>
    </row>
    <row r="95" spans="1:11" ht="14.25" hidden="1">
      <c r="A95" s="17">
        <v>42902.883379629631</v>
      </c>
      <c r="B95" s="15">
        <v>250874</v>
      </c>
      <c r="C95" t="s">
        <v>662</v>
      </c>
      <c r="D95" t="s">
        <v>347</v>
      </c>
      <c r="E95" t="s">
        <v>348</v>
      </c>
      <c r="F95" s="15">
        <v>-2600</v>
      </c>
      <c r="G95" t="s">
        <v>34</v>
      </c>
      <c r="H95" t="s">
        <v>73</v>
      </c>
      <c r="I95" t="s">
        <v>54</v>
      </c>
      <c r="J95">
        <f>VLOOKUP(B95,自助退!B:F,5,FALSE)</f>
        <v>2600</v>
      </c>
      <c r="K95" t="str">
        <f t="shared" si="1"/>
        <v/>
      </c>
    </row>
    <row r="96" spans="1:11" ht="14.25" hidden="1">
      <c r="A96" s="17">
        <v>42902.963912037034</v>
      </c>
      <c r="B96" s="15">
        <v>251059</v>
      </c>
      <c r="C96" t="s">
        <v>663</v>
      </c>
      <c r="D96" t="s">
        <v>664</v>
      </c>
      <c r="E96" t="s">
        <v>665</v>
      </c>
      <c r="F96" s="15">
        <v>-935</v>
      </c>
      <c r="G96" t="s">
        <v>34</v>
      </c>
      <c r="H96" t="s">
        <v>79</v>
      </c>
      <c r="I96" t="s">
        <v>54</v>
      </c>
      <c r="J96">
        <f>VLOOKUP(B96,自助退!B:F,5,FALSE)</f>
        <v>935</v>
      </c>
      <c r="K96" t="str">
        <f t="shared" si="1"/>
        <v/>
      </c>
    </row>
    <row r="97" spans="1:11" ht="14.25" hidden="1">
      <c r="A97" s="17">
        <v>42903.046666666669</v>
      </c>
      <c r="B97" s="15">
        <v>251167</v>
      </c>
      <c r="C97" t="s">
        <v>666</v>
      </c>
      <c r="D97" t="s">
        <v>667</v>
      </c>
      <c r="E97" t="s">
        <v>668</v>
      </c>
      <c r="F97" s="15">
        <v>-500</v>
      </c>
      <c r="G97" t="s">
        <v>34</v>
      </c>
      <c r="H97" t="s">
        <v>334</v>
      </c>
      <c r="I97" t="s">
        <v>54</v>
      </c>
      <c r="J97">
        <f>VLOOKUP(B97,自助退!B:F,5,FALSE)</f>
        <v>500</v>
      </c>
      <c r="K97" t="str">
        <f t="shared" si="1"/>
        <v/>
      </c>
    </row>
    <row r="98" spans="1:11" ht="14.25" hidden="1">
      <c r="A98" s="17">
        <v>42903.289270833331</v>
      </c>
      <c r="B98" s="15">
        <v>251288</v>
      </c>
      <c r="C98" t="s">
        <v>669</v>
      </c>
      <c r="D98" t="s">
        <v>132</v>
      </c>
      <c r="E98" t="s">
        <v>103</v>
      </c>
      <c r="F98" s="15">
        <v>-1</v>
      </c>
      <c r="G98" t="s">
        <v>34</v>
      </c>
      <c r="H98" t="s">
        <v>591</v>
      </c>
      <c r="I98" t="s">
        <v>54</v>
      </c>
      <c r="J98">
        <f>VLOOKUP(B98,自助退!B:F,5,FALSE)</f>
        <v>1</v>
      </c>
      <c r="K98" t="str">
        <f t="shared" si="1"/>
        <v/>
      </c>
    </row>
    <row r="99" spans="1:11" ht="14.25" hidden="1">
      <c r="A99" s="17">
        <v>42903.312581018516</v>
      </c>
      <c r="B99" s="15">
        <v>251352</v>
      </c>
      <c r="C99" t="s">
        <v>332</v>
      </c>
      <c r="D99" t="s">
        <v>670</v>
      </c>
      <c r="E99" t="s">
        <v>671</v>
      </c>
      <c r="F99" s="15">
        <v>-1800</v>
      </c>
      <c r="G99" t="s">
        <v>34</v>
      </c>
      <c r="H99" t="s">
        <v>97</v>
      </c>
      <c r="I99" t="s">
        <v>60</v>
      </c>
      <c r="J99">
        <f>VLOOKUP(B99,自助退!B:F,5,FALSE)</f>
        <v>1800</v>
      </c>
      <c r="K99" t="str">
        <f t="shared" si="1"/>
        <v/>
      </c>
    </row>
    <row r="100" spans="1:11" ht="14.25" hidden="1">
      <c r="A100" s="17">
        <v>42903.316793981481</v>
      </c>
      <c r="B100" s="15">
        <v>251387</v>
      </c>
      <c r="C100" t="s">
        <v>672</v>
      </c>
      <c r="D100" t="s">
        <v>347</v>
      </c>
      <c r="E100" t="s">
        <v>348</v>
      </c>
      <c r="F100" s="15">
        <v>-3900</v>
      </c>
      <c r="G100" t="s">
        <v>34</v>
      </c>
      <c r="H100" t="s">
        <v>334</v>
      </c>
      <c r="I100" t="s">
        <v>54</v>
      </c>
      <c r="J100">
        <f>VLOOKUP(B100,自助退!B:F,5,FALSE)</f>
        <v>3900</v>
      </c>
      <c r="K100" t="str">
        <f t="shared" si="1"/>
        <v/>
      </c>
    </row>
    <row r="101" spans="1:11" ht="14.25" hidden="1">
      <c r="A101" s="17">
        <v>42903.345393518517</v>
      </c>
      <c r="B101" s="15">
        <v>251845</v>
      </c>
      <c r="C101" t="s">
        <v>673</v>
      </c>
      <c r="D101" t="s">
        <v>674</v>
      </c>
      <c r="E101" t="s">
        <v>675</v>
      </c>
      <c r="F101" s="15">
        <v>-192</v>
      </c>
      <c r="G101" t="s">
        <v>34</v>
      </c>
      <c r="H101" t="s">
        <v>83</v>
      </c>
      <c r="I101" t="s">
        <v>54</v>
      </c>
      <c r="J101">
        <f>VLOOKUP(B101,自助退!B:F,5,FALSE)</f>
        <v>192</v>
      </c>
      <c r="K101" t="str">
        <f t="shared" si="1"/>
        <v/>
      </c>
    </row>
    <row r="102" spans="1:11" ht="14.25" hidden="1">
      <c r="A102" s="17">
        <v>42903.355381944442</v>
      </c>
      <c r="B102" s="15">
        <v>252152</v>
      </c>
      <c r="C102" t="s">
        <v>676</v>
      </c>
      <c r="D102" t="s">
        <v>677</v>
      </c>
      <c r="E102" t="s">
        <v>678</v>
      </c>
      <c r="F102" s="15">
        <v>-36</v>
      </c>
      <c r="G102" t="s">
        <v>34</v>
      </c>
      <c r="H102" t="s">
        <v>97</v>
      </c>
      <c r="I102" t="s">
        <v>54</v>
      </c>
      <c r="J102">
        <f>VLOOKUP(B102,自助退!B:F,5,FALSE)</f>
        <v>36</v>
      </c>
      <c r="K102" t="str">
        <f t="shared" si="1"/>
        <v/>
      </c>
    </row>
    <row r="103" spans="1:11" ht="14.25" hidden="1">
      <c r="A103" s="17">
        <v>42903.355925925927</v>
      </c>
      <c r="B103" s="15">
        <v>252163</v>
      </c>
      <c r="C103" t="s">
        <v>679</v>
      </c>
      <c r="D103" t="s">
        <v>680</v>
      </c>
      <c r="E103" t="s">
        <v>681</v>
      </c>
      <c r="F103" s="15">
        <v>-500</v>
      </c>
      <c r="G103" t="s">
        <v>34</v>
      </c>
      <c r="H103" t="s">
        <v>84</v>
      </c>
      <c r="I103" t="s">
        <v>54</v>
      </c>
      <c r="J103">
        <f>VLOOKUP(B103,自助退!B:F,5,FALSE)</f>
        <v>500</v>
      </c>
      <c r="K103" t="str">
        <f t="shared" si="1"/>
        <v/>
      </c>
    </row>
    <row r="104" spans="1:11" ht="14.25" hidden="1">
      <c r="A104" s="17">
        <v>42903.360462962963</v>
      </c>
      <c r="B104" s="15">
        <v>252308</v>
      </c>
      <c r="C104" t="s">
        <v>682</v>
      </c>
      <c r="D104" t="s">
        <v>683</v>
      </c>
      <c r="E104" t="s">
        <v>684</v>
      </c>
      <c r="F104" s="15">
        <v>-2000</v>
      </c>
      <c r="G104" t="s">
        <v>34</v>
      </c>
      <c r="H104" t="s">
        <v>99</v>
      </c>
      <c r="I104" t="s">
        <v>54</v>
      </c>
      <c r="J104">
        <f>VLOOKUP(B104,自助退!B:F,5,FALSE)</f>
        <v>2000</v>
      </c>
      <c r="K104" t="str">
        <f t="shared" si="1"/>
        <v/>
      </c>
    </row>
    <row r="105" spans="1:11" ht="14.25" hidden="1">
      <c r="A105" s="17">
        <v>42903.369872685187</v>
      </c>
      <c r="B105" s="15">
        <v>252643</v>
      </c>
      <c r="C105" t="s">
        <v>685</v>
      </c>
      <c r="D105" t="s">
        <v>686</v>
      </c>
      <c r="E105" t="s">
        <v>687</v>
      </c>
      <c r="F105" s="15">
        <v>-96</v>
      </c>
      <c r="G105" t="s">
        <v>34</v>
      </c>
      <c r="H105" t="s">
        <v>89</v>
      </c>
      <c r="I105" t="s">
        <v>54</v>
      </c>
      <c r="J105">
        <f>VLOOKUP(B105,自助退!B:F,5,FALSE)</f>
        <v>96</v>
      </c>
      <c r="K105" t="str">
        <f t="shared" si="1"/>
        <v/>
      </c>
    </row>
    <row r="106" spans="1:11" ht="14.25" hidden="1">
      <c r="A106" s="17">
        <v>42903.372789351852</v>
      </c>
      <c r="B106" s="15">
        <v>252742</v>
      </c>
      <c r="C106" t="s">
        <v>688</v>
      </c>
      <c r="D106" t="s">
        <v>689</v>
      </c>
      <c r="E106" t="s">
        <v>690</v>
      </c>
      <c r="F106" s="15">
        <v>-276</v>
      </c>
      <c r="G106" t="s">
        <v>34</v>
      </c>
      <c r="H106" t="s">
        <v>92</v>
      </c>
      <c r="I106" t="s">
        <v>54</v>
      </c>
      <c r="J106">
        <f>VLOOKUP(B106,自助退!B:F,5,FALSE)</f>
        <v>276</v>
      </c>
      <c r="K106" t="str">
        <f t="shared" si="1"/>
        <v/>
      </c>
    </row>
    <row r="107" spans="1:11" ht="14.25" hidden="1">
      <c r="A107" s="17">
        <v>42903.389861111114</v>
      </c>
      <c r="B107" s="15">
        <v>253450</v>
      </c>
      <c r="C107" t="s">
        <v>691</v>
      </c>
      <c r="D107" t="s">
        <v>111</v>
      </c>
      <c r="E107" t="s">
        <v>112</v>
      </c>
      <c r="F107" s="15">
        <v>-2000</v>
      </c>
      <c r="G107" t="s">
        <v>34</v>
      </c>
      <c r="H107" t="s">
        <v>93</v>
      </c>
      <c r="I107" t="s">
        <v>54</v>
      </c>
      <c r="J107">
        <f>VLOOKUP(B107,自助退!B:F,5,FALSE)</f>
        <v>2000</v>
      </c>
      <c r="K107" t="str">
        <f t="shared" si="1"/>
        <v/>
      </c>
    </row>
    <row r="108" spans="1:11" ht="14.25" hidden="1">
      <c r="A108" s="17">
        <v>42903.398472222223</v>
      </c>
      <c r="B108" s="15">
        <v>253783</v>
      </c>
      <c r="D108" t="s">
        <v>693</v>
      </c>
      <c r="E108" t="s">
        <v>694</v>
      </c>
      <c r="F108" s="15">
        <v>-500</v>
      </c>
      <c r="G108" t="s">
        <v>34</v>
      </c>
      <c r="H108" t="s">
        <v>89</v>
      </c>
      <c r="I108" t="s">
        <v>60</v>
      </c>
      <c r="J108">
        <f>VLOOKUP(B108,自助退!B:F,5,FALSE)</f>
        <v>500</v>
      </c>
      <c r="K108" t="str">
        <f t="shared" si="1"/>
        <v/>
      </c>
    </row>
    <row r="109" spans="1:11" ht="14.25" hidden="1">
      <c r="A109" s="17">
        <v>42903.402696759258</v>
      </c>
      <c r="B109" s="15">
        <v>253962</v>
      </c>
      <c r="C109" t="s">
        <v>695</v>
      </c>
      <c r="D109" t="s">
        <v>696</v>
      </c>
      <c r="E109" t="s">
        <v>697</v>
      </c>
      <c r="F109" s="15">
        <v>-832</v>
      </c>
      <c r="G109" t="s">
        <v>34</v>
      </c>
      <c r="H109" t="s">
        <v>85</v>
      </c>
      <c r="I109" t="s">
        <v>54</v>
      </c>
      <c r="J109">
        <f>VLOOKUP(B109,自助退!B:F,5,FALSE)</f>
        <v>832</v>
      </c>
      <c r="K109" t="str">
        <f t="shared" si="1"/>
        <v/>
      </c>
    </row>
    <row r="110" spans="1:11" ht="14.25" hidden="1">
      <c r="A110" s="17">
        <v>42903.405104166668</v>
      </c>
      <c r="B110" s="15">
        <v>254064</v>
      </c>
      <c r="C110" t="s">
        <v>698</v>
      </c>
      <c r="D110" t="s">
        <v>699</v>
      </c>
      <c r="E110" t="s">
        <v>700</v>
      </c>
      <c r="F110" s="15">
        <v>-500</v>
      </c>
      <c r="G110" t="s">
        <v>34</v>
      </c>
      <c r="H110" t="s">
        <v>84</v>
      </c>
      <c r="I110" t="s">
        <v>54</v>
      </c>
      <c r="J110">
        <f>VLOOKUP(B110,自助退!B:F,5,FALSE)</f>
        <v>500</v>
      </c>
      <c r="K110" t="str">
        <f t="shared" si="1"/>
        <v/>
      </c>
    </row>
    <row r="111" spans="1:11" ht="14.25" hidden="1">
      <c r="A111" s="17">
        <v>42903.407118055555</v>
      </c>
      <c r="B111" s="15">
        <v>254140</v>
      </c>
      <c r="C111" t="s">
        <v>701</v>
      </c>
      <c r="D111" t="s">
        <v>702</v>
      </c>
      <c r="E111" t="s">
        <v>703</v>
      </c>
      <c r="F111" s="15">
        <v>-794</v>
      </c>
      <c r="G111" t="s">
        <v>34</v>
      </c>
      <c r="H111" t="s">
        <v>78</v>
      </c>
      <c r="I111" t="s">
        <v>54</v>
      </c>
      <c r="J111">
        <f>VLOOKUP(B111,自助退!B:F,5,FALSE)</f>
        <v>794</v>
      </c>
      <c r="K111" t="str">
        <f t="shared" si="1"/>
        <v/>
      </c>
    </row>
    <row r="112" spans="1:11" ht="14.25" hidden="1">
      <c r="A112" s="17">
        <v>42903.410115740742</v>
      </c>
      <c r="B112" s="15">
        <v>254253</v>
      </c>
      <c r="C112" t="s">
        <v>704</v>
      </c>
      <c r="D112" t="s">
        <v>705</v>
      </c>
      <c r="E112" t="s">
        <v>706</v>
      </c>
      <c r="F112" s="15">
        <v>-4000</v>
      </c>
      <c r="G112" t="s">
        <v>34</v>
      </c>
      <c r="H112" t="s">
        <v>70</v>
      </c>
      <c r="I112" t="s">
        <v>54</v>
      </c>
      <c r="J112">
        <f>VLOOKUP(B112,自助退!B:F,5,FALSE)</f>
        <v>4000</v>
      </c>
      <c r="K112" t="str">
        <f t="shared" si="1"/>
        <v/>
      </c>
    </row>
    <row r="113" spans="1:11" ht="14.25" hidden="1">
      <c r="A113" s="17">
        <v>42903.411087962966</v>
      </c>
      <c r="B113" s="15">
        <v>254281</v>
      </c>
      <c r="D113" t="s">
        <v>708</v>
      </c>
      <c r="E113" t="s">
        <v>709</v>
      </c>
      <c r="F113" s="15">
        <v>-164</v>
      </c>
      <c r="G113" t="s">
        <v>34</v>
      </c>
      <c r="H113" t="s">
        <v>80</v>
      </c>
      <c r="I113" t="s">
        <v>60</v>
      </c>
      <c r="J113">
        <f>VLOOKUP(B113,自助退!B:F,5,FALSE)</f>
        <v>164</v>
      </c>
      <c r="K113" t="str">
        <f t="shared" si="1"/>
        <v/>
      </c>
    </row>
    <row r="114" spans="1:11" ht="14.25" hidden="1">
      <c r="A114" s="17">
        <v>42903.416851851849</v>
      </c>
      <c r="B114" s="15">
        <v>254543</v>
      </c>
      <c r="C114" t="s">
        <v>710</v>
      </c>
      <c r="D114" t="s">
        <v>711</v>
      </c>
      <c r="E114" t="s">
        <v>712</v>
      </c>
      <c r="F114" s="15">
        <v>-830</v>
      </c>
      <c r="G114" t="s">
        <v>34</v>
      </c>
      <c r="H114" t="s">
        <v>67</v>
      </c>
      <c r="I114" t="s">
        <v>54</v>
      </c>
      <c r="J114">
        <f>VLOOKUP(B114,自助退!B:F,5,FALSE)</f>
        <v>830</v>
      </c>
      <c r="K114" t="str">
        <f t="shared" si="1"/>
        <v/>
      </c>
    </row>
    <row r="115" spans="1:11" ht="14.25" hidden="1">
      <c r="A115" s="17">
        <v>42903.431909722225</v>
      </c>
      <c r="B115" s="15">
        <v>255058</v>
      </c>
      <c r="C115" t="s">
        <v>713</v>
      </c>
      <c r="D115" t="s">
        <v>714</v>
      </c>
      <c r="E115" t="s">
        <v>715</v>
      </c>
      <c r="F115" s="15">
        <v>-1200</v>
      </c>
      <c r="G115" t="s">
        <v>34</v>
      </c>
      <c r="H115" t="s">
        <v>71</v>
      </c>
      <c r="I115" t="s">
        <v>54</v>
      </c>
      <c r="J115">
        <f>VLOOKUP(B115,自助退!B:F,5,FALSE)</f>
        <v>1200</v>
      </c>
      <c r="K115" t="str">
        <f t="shared" si="1"/>
        <v/>
      </c>
    </row>
    <row r="116" spans="1:11" ht="14.25" hidden="1">
      <c r="A116" s="17">
        <v>42903.442546296297</v>
      </c>
      <c r="B116" s="15">
        <v>255400</v>
      </c>
      <c r="C116" t="s">
        <v>716</v>
      </c>
      <c r="D116" t="s">
        <v>486</v>
      </c>
      <c r="E116" t="s">
        <v>487</v>
      </c>
      <c r="F116" s="15">
        <v>-609</v>
      </c>
      <c r="G116" t="s">
        <v>34</v>
      </c>
      <c r="H116" t="s">
        <v>73</v>
      </c>
      <c r="I116" t="s">
        <v>54</v>
      </c>
      <c r="J116">
        <f>VLOOKUP(B116,自助退!B:F,5,FALSE)</f>
        <v>609</v>
      </c>
      <c r="K116" t="str">
        <f t="shared" si="1"/>
        <v/>
      </c>
    </row>
    <row r="117" spans="1:11" ht="14.25" hidden="1">
      <c r="A117" s="17">
        <v>42903.457048611112</v>
      </c>
      <c r="B117" s="15">
        <v>255899</v>
      </c>
      <c r="D117" t="s">
        <v>718</v>
      </c>
      <c r="E117" t="s">
        <v>719</v>
      </c>
      <c r="F117" s="15">
        <v>-194</v>
      </c>
      <c r="G117" t="s">
        <v>34</v>
      </c>
      <c r="H117" t="s">
        <v>81</v>
      </c>
      <c r="I117" t="s">
        <v>60</v>
      </c>
      <c r="J117">
        <f>VLOOKUP(B117,自助退!B:F,5,FALSE)</f>
        <v>194</v>
      </c>
      <c r="K117" t="str">
        <f t="shared" si="1"/>
        <v/>
      </c>
    </row>
    <row r="118" spans="1:11" ht="14.25" hidden="1">
      <c r="A118" s="17">
        <v>42903.457916666666</v>
      </c>
      <c r="B118" s="15">
        <v>255916</v>
      </c>
      <c r="C118" t="s">
        <v>720</v>
      </c>
      <c r="D118" t="s">
        <v>721</v>
      </c>
      <c r="E118" t="s">
        <v>722</v>
      </c>
      <c r="F118" s="15">
        <v>-500</v>
      </c>
      <c r="G118" t="s">
        <v>34</v>
      </c>
      <c r="H118" t="s">
        <v>84</v>
      </c>
      <c r="I118" t="s">
        <v>54</v>
      </c>
      <c r="J118">
        <f>VLOOKUP(B118,自助退!B:F,5,FALSE)</f>
        <v>500</v>
      </c>
      <c r="K118" t="str">
        <f t="shared" si="1"/>
        <v/>
      </c>
    </row>
    <row r="119" spans="1:11" ht="14.25" hidden="1">
      <c r="A119" s="17">
        <v>42903.46365740741</v>
      </c>
      <c r="B119" s="15">
        <v>256099</v>
      </c>
      <c r="C119" t="s">
        <v>723</v>
      </c>
      <c r="D119" t="s">
        <v>724</v>
      </c>
      <c r="E119" t="s">
        <v>725</v>
      </c>
      <c r="F119" s="15">
        <v>-396</v>
      </c>
      <c r="G119" t="s">
        <v>34</v>
      </c>
      <c r="H119" t="s">
        <v>70</v>
      </c>
      <c r="I119" t="s">
        <v>54</v>
      </c>
      <c r="J119">
        <f>VLOOKUP(B119,自助退!B:F,5,FALSE)</f>
        <v>396</v>
      </c>
      <c r="K119" t="str">
        <f t="shared" si="1"/>
        <v/>
      </c>
    </row>
    <row r="120" spans="1:11" ht="14.25" hidden="1">
      <c r="A120" s="17">
        <v>42903.467847222222</v>
      </c>
      <c r="B120" s="15">
        <v>256226</v>
      </c>
      <c r="C120" t="s">
        <v>726</v>
      </c>
      <c r="D120" t="s">
        <v>727</v>
      </c>
      <c r="E120" t="s">
        <v>728</v>
      </c>
      <c r="F120" s="15">
        <v>-731</v>
      </c>
      <c r="G120" t="s">
        <v>34</v>
      </c>
      <c r="H120" t="s">
        <v>71</v>
      </c>
      <c r="I120" t="s">
        <v>54</v>
      </c>
      <c r="J120">
        <f>VLOOKUP(B120,自助退!B:F,5,FALSE)</f>
        <v>731</v>
      </c>
      <c r="K120" t="str">
        <f t="shared" si="1"/>
        <v/>
      </c>
    </row>
    <row r="121" spans="1:11" ht="14.25" hidden="1">
      <c r="A121" s="17">
        <v>42903.469351851854</v>
      </c>
      <c r="B121" s="15">
        <v>256256</v>
      </c>
      <c r="C121" t="s">
        <v>729</v>
      </c>
      <c r="D121" t="s">
        <v>730</v>
      </c>
      <c r="E121" t="s">
        <v>731</v>
      </c>
      <c r="F121" s="15">
        <v>-500</v>
      </c>
      <c r="G121" t="s">
        <v>34</v>
      </c>
      <c r="H121" t="s">
        <v>85</v>
      </c>
      <c r="I121" t="s">
        <v>54</v>
      </c>
      <c r="J121">
        <f>VLOOKUP(B121,自助退!B:F,5,FALSE)</f>
        <v>500</v>
      </c>
      <c r="K121" t="str">
        <f t="shared" si="1"/>
        <v/>
      </c>
    </row>
    <row r="122" spans="1:11" ht="14.25" hidden="1">
      <c r="A122" s="17">
        <v>42903.480868055558</v>
      </c>
      <c r="B122" s="15">
        <v>256551</v>
      </c>
      <c r="D122" t="s">
        <v>733</v>
      </c>
      <c r="E122" t="s">
        <v>734</v>
      </c>
      <c r="F122" s="15">
        <v>-300</v>
      </c>
      <c r="G122" t="s">
        <v>34</v>
      </c>
      <c r="H122" t="s">
        <v>67</v>
      </c>
      <c r="I122" t="s">
        <v>60</v>
      </c>
      <c r="J122">
        <f>VLOOKUP(B122,自助退!B:F,5,FALSE)</f>
        <v>300</v>
      </c>
      <c r="K122" t="str">
        <f t="shared" si="1"/>
        <v/>
      </c>
    </row>
    <row r="123" spans="1:11" ht="14.25" hidden="1">
      <c r="A123" s="17">
        <v>42903.48605324074</v>
      </c>
      <c r="B123" s="15">
        <v>256678</v>
      </c>
      <c r="D123" t="s">
        <v>736</v>
      </c>
      <c r="E123" t="s">
        <v>737</v>
      </c>
      <c r="F123" s="15">
        <v>-107</v>
      </c>
      <c r="G123" t="s">
        <v>34</v>
      </c>
      <c r="H123" t="s">
        <v>93</v>
      </c>
      <c r="I123" t="s">
        <v>60</v>
      </c>
      <c r="J123">
        <f>VLOOKUP(B123,自助退!B:F,5,FALSE)</f>
        <v>107</v>
      </c>
      <c r="K123" t="str">
        <f t="shared" si="1"/>
        <v/>
      </c>
    </row>
    <row r="124" spans="1:11" ht="14.25" hidden="1">
      <c r="A124" s="17">
        <v>42903.486319444448</v>
      </c>
      <c r="B124" s="15">
        <v>256690</v>
      </c>
      <c r="C124" t="s">
        <v>738</v>
      </c>
      <c r="D124" t="s">
        <v>739</v>
      </c>
      <c r="E124" t="s">
        <v>740</v>
      </c>
      <c r="F124" s="15">
        <v>-3000</v>
      </c>
      <c r="G124" t="s">
        <v>34</v>
      </c>
      <c r="H124" t="s">
        <v>84</v>
      </c>
      <c r="I124" t="s">
        <v>54</v>
      </c>
      <c r="J124">
        <f>VLOOKUP(B124,自助退!B:F,5,FALSE)</f>
        <v>3000</v>
      </c>
      <c r="K124" t="str">
        <f t="shared" si="1"/>
        <v/>
      </c>
    </row>
    <row r="125" spans="1:11" ht="14.25" hidden="1">
      <c r="A125" s="17">
        <v>42903.486724537041</v>
      </c>
      <c r="B125" s="15">
        <v>256697</v>
      </c>
      <c r="C125" t="s">
        <v>741</v>
      </c>
      <c r="D125" t="s">
        <v>742</v>
      </c>
      <c r="E125" t="s">
        <v>743</v>
      </c>
      <c r="F125" s="15">
        <v>-104</v>
      </c>
      <c r="G125" t="s">
        <v>34</v>
      </c>
      <c r="H125" t="s">
        <v>79</v>
      </c>
      <c r="I125" t="s">
        <v>54</v>
      </c>
      <c r="J125">
        <f>VLOOKUP(B125,自助退!B:F,5,FALSE)</f>
        <v>104</v>
      </c>
      <c r="K125" t="str">
        <f t="shared" si="1"/>
        <v/>
      </c>
    </row>
    <row r="126" spans="1:11" ht="14.25" hidden="1">
      <c r="A126" s="17">
        <v>42903.487870370373</v>
      </c>
      <c r="B126" s="15">
        <v>256720</v>
      </c>
      <c r="C126" t="s">
        <v>744</v>
      </c>
      <c r="D126" t="s">
        <v>745</v>
      </c>
      <c r="E126" t="s">
        <v>746</v>
      </c>
      <c r="F126" s="15">
        <v>-800</v>
      </c>
      <c r="G126" t="s">
        <v>34</v>
      </c>
      <c r="H126" t="s">
        <v>76</v>
      </c>
      <c r="I126" t="s">
        <v>54</v>
      </c>
      <c r="J126">
        <f>VLOOKUP(B126,自助退!B:F,5,FALSE)</f>
        <v>800</v>
      </c>
      <c r="K126" t="str">
        <f t="shared" si="1"/>
        <v/>
      </c>
    </row>
    <row r="127" spans="1:11" ht="14.25" hidden="1">
      <c r="A127" s="17">
        <v>42903.4999537037</v>
      </c>
      <c r="B127" s="15">
        <v>256922</v>
      </c>
      <c r="C127" t="s">
        <v>747</v>
      </c>
      <c r="D127" t="s">
        <v>748</v>
      </c>
      <c r="E127" t="s">
        <v>749</v>
      </c>
      <c r="F127" s="15">
        <v>-342</v>
      </c>
      <c r="G127" t="s">
        <v>34</v>
      </c>
      <c r="H127" t="s">
        <v>85</v>
      </c>
      <c r="I127" t="s">
        <v>54</v>
      </c>
      <c r="J127">
        <f>VLOOKUP(B127,自助退!B:F,5,FALSE)</f>
        <v>342</v>
      </c>
      <c r="K127" t="str">
        <f t="shared" si="1"/>
        <v/>
      </c>
    </row>
    <row r="128" spans="1:11" ht="14.25" hidden="1">
      <c r="A128" s="17">
        <v>42903.507615740738</v>
      </c>
      <c r="B128" s="15">
        <v>257022</v>
      </c>
      <c r="C128" t="s">
        <v>750</v>
      </c>
      <c r="D128" t="s">
        <v>751</v>
      </c>
      <c r="E128" t="s">
        <v>752</v>
      </c>
      <c r="F128" s="15">
        <v>-350</v>
      </c>
      <c r="G128" t="s">
        <v>34</v>
      </c>
      <c r="H128" t="s">
        <v>94</v>
      </c>
      <c r="I128" t="s">
        <v>54</v>
      </c>
      <c r="J128">
        <f>VLOOKUP(B128,自助退!B:F,5,FALSE)</f>
        <v>350</v>
      </c>
      <c r="K128" t="str">
        <f t="shared" si="1"/>
        <v/>
      </c>
    </row>
    <row r="129" spans="1:11" ht="14.25" hidden="1">
      <c r="A129" s="17">
        <v>42903.527037037034</v>
      </c>
      <c r="B129" s="15">
        <v>257205</v>
      </c>
      <c r="C129" t="s">
        <v>753</v>
      </c>
      <c r="D129" t="s">
        <v>349</v>
      </c>
      <c r="E129" t="s">
        <v>350</v>
      </c>
      <c r="F129" s="15">
        <v>-3900</v>
      </c>
      <c r="G129" t="s">
        <v>34</v>
      </c>
      <c r="H129" t="s">
        <v>70</v>
      </c>
      <c r="I129" t="s">
        <v>54</v>
      </c>
      <c r="J129">
        <f>VLOOKUP(B129,自助退!B:F,5,FALSE)</f>
        <v>3900</v>
      </c>
      <c r="K129" t="str">
        <f t="shared" si="1"/>
        <v/>
      </c>
    </row>
    <row r="130" spans="1:11" ht="14.25" hidden="1">
      <c r="A130" s="17">
        <v>42903.563298611109</v>
      </c>
      <c r="B130" s="15">
        <v>257358</v>
      </c>
      <c r="C130" t="s">
        <v>754</v>
      </c>
      <c r="D130" t="s">
        <v>755</v>
      </c>
      <c r="E130" t="s">
        <v>756</v>
      </c>
      <c r="F130" s="15">
        <v>-5000</v>
      </c>
      <c r="G130" t="s">
        <v>34</v>
      </c>
      <c r="H130" t="s">
        <v>70</v>
      </c>
      <c r="I130" t="s">
        <v>54</v>
      </c>
      <c r="J130">
        <f>VLOOKUP(B130,自助退!B:F,5,FALSE)</f>
        <v>5000</v>
      </c>
      <c r="K130" t="str">
        <f t="shared" si="1"/>
        <v/>
      </c>
    </row>
    <row r="131" spans="1:11" ht="14.25" hidden="1">
      <c r="A131" s="17">
        <v>42903.589224537034</v>
      </c>
      <c r="B131" s="15">
        <v>257509</v>
      </c>
      <c r="C131" t="s">
        <v>757</v>
      </c>
      <c r="D131" t="s">
        <v>758</v>
      </c>
      <c r="E131" t="s">
        <v>759</v>
      </c>
      <c r="F131" s="15">
        <v>-539</v>
      </c>
      <c r="G131" t="s">
        <v>34</v>
      </c>
      <c r="H131" t="s">
        <v>68</v>
      </c>
      <c r="I131" t="s">
        <v>54</v>
      </c>
      <c r="J131">
        <f>VLOOKUP(B131,自助退!B:F,5,FALSE)</f>
        <v>539</v>
      </c>
      <c r="K131" t="str">
        <f t="shared" ref="K131:K194" si="2">IF(J131=F131*-1,"",1)</f>
        <v/>
      </c>
    </row>
    <row r="132" spans="1:11" ht="14.25" hidden="1">
      <c r="A132" s="17">
        <v>42903.596736111111</v>
      </c>
      <c r="B132" s="15">
        <v>257646</v>
      </c>
      <c r="C132" t="s">
        <v>760</v>
      </c>
      <c r="D132" t="s">
        <v>761</v>
      </c>
      <c r="E132" t="s">
        <v>762</v>
      </c>
      <c r="F132" s="15">
        <v>-1000</v>
      </c>
      <c r="G132" t="s">
        <v>34</v>
      </c>
      <c r="H132" t="s">
        <v>72</v>
      </c>
      <c r="I132" t="s">
        <v>54</v>
      </c>
      <c r="J132">
        <f>VLOOKUP(B132,自助退!B:F,5,FALSE)</f>
        <v>1000</v>
      </c>
      <c r="K132" t="str">
        <f t="shared" si="2"/>
        <v/>
      </c>
    </row>
    <row r="133" spans="1:11" ht="14.25" hidden="1">
      <c r="A133" s="17">
        <v>42903.60796296296</v>
      </c>
      <c r="B133" s="15">
        <v>257904</v>
      </c>
      <c r="C133" t="s">
        <v>763</v>
      </c>
      <c r="D133" t="s">
        <v>764</v>
      </c>
      <c r="E133" t="s">
        <v>765</v>
      </c>
      <c r="F133" s="15">
        <v>-169</v>
      </c>
      <c r="G133" t="s">
        <v>34</v>
      </c>
      <c r="H133" t="s">
        <v>94</v>
      </c>
      <c r="I133" t="s">
        <v>54</v>
      </c>
      <c r="J133">
        <f>VLOOKUP(B133,自助退!B:F,5,FALSE)</f>
        <v>169</v>
      </c>
      <c r="K133" t="str">
        <f t="shared" si="2"/>
        <v/>
      </c>
    </row>
    <row r="134" spans="1:11" ht="14.25" hidden="1">
      <c r="A134" s="17">
        <v>42903.611620370371</v>
      </c>
      <c r="B134" s="15">
        <v>257957</v>
      </c>
      <c r="C134" t="s">
        <v>766</v>
      </c>
      <c r="D134" t="s">
        <v>767</v>
      </c>
      <c r="E134" t="s">
        <v>768</v>
      </c>
      <c r="F134" s="15">
        <v>-138</v>
      </c>
      <c r="G134" t="s">
        <v>34</v>
      </c>
      <c r="H134" t="s">
        <v>94</v>
      </c>
      <c r="I134" t="s">
        <v>54</v>
      </c>
      <c r="J134">
        <f>VLOOKUP(B134,自助退!B:F,5,FALSE)</f>
        <v>138</v>
      </c>
      <c r="K134" t="str">
        <f t="shared" si="2"/>
        <v/>
      </c>
    </row>
    <row r="135" spans="1:11" ht="14.25" hidden="1">
      <c r="A135" s="17">
        <v>42903.62572916667</v>
      </c>
      <c r="B135" s="15">
        <v>258234</v>
      </c>
      <c r="C135" t="s">
        <v>769</v>
      </c>
      <c r="D135" t="s">
        <v>339</v>
      </c>
      <c r="E135" t="s">
        <v>340</v>
      </c>
      <c r="F135" s="15">
        <v>-9052</v>
      </c>
      <c r="G135" t="s">
        <v>34</v>
      </c>
      <c r="H135" t="s">
        <v>73</v>
      </c>
      <c r="I135" t="s">
        <v>54</v>
      </c>
      <c r="J135">
        <f>VLOOKUP(B135,自助退!B:F,5,FALSE)</f>
        <v>9052</v>
      </c>
      <c r="K135" t="str">
        <f t="shared" si="2"/>
        <v/>
      </c>
    </row>
    <row r="136" spans="1:11" ht="14.25" hidden="1">
      <c r="A136" s="17">
        <v>42903.655601851853</v>
      </c>
      <c r="B136" s="15">
        <v>258767</v>
      </c>
      <c r="C136" t="s">
        <v>770</v>
      </c>
      <c r="D136" t="s">
        <v>771</v>
      </c>
      <c r="E136" t="s">
        <v>772</v>
      </c>
      <c r="F136" s="15">
        <v>-900</v>
      </c>
      <c r="G136" t="s">
        <v>34</v>
      </c>
      <c r="H136" t="s">
        <v>71</v>
      </c>
      <c r="I136" t="s">
        <v>54</v>
      </c>
      <c r="J136">
        <f>VLOOKUP(B136,自助退!B:F,5,FALSE)</f>
        <v>900</v>
      </c>
      <c r="K136" t="str">
        <f t="shared" si="2"/>
        <v/>
      </c>
    </row>
    <row r="137" spans="1:11" ht="14.25" hidden="1">
      <c r="A137" s="17">
        <v>42903.717106481483</v>
      </c>
      <c r="B137" s="15">
        <v>259480</v>
      </c>
      <c r="C137" t="s">
        <v>773</v>
      </c>
      <c r="D137" t="s">
        <v>774</v>
      </c>
      <c r="E137" t="s">
        <v>775</v>
      </c>
      <c r="F137" s="15">
        <v>-41</v>
      </c>
      <c r="G137" t="s">
        <v>34</v>
      </c>
      <c r="H137" t="s">
        <v>67</v>
      </c>
      <c r="I137" t="s">
        <v>54</v>
      </c>
      <c r="J137">
        <f>VLOOKUP(B137,自助退!B:F,5,FALSE)</f>
        <v>41</v>
      </c>
      <c r="K137" t="str">
        <f t="shared" si="2"/>
        <v/>
      </c>
    </row>
    <row r="138" spans="1:11" ht="14.25" hidden="1">
      <c r="A138" s="17">
        <v>42903.724641203706</v>
      </c>
      <c r="B138" s="15">
        <v>259532</v>
      </c>
      <c r="C138" t="s">
        <v>776</v>
      </c>
      <c r="D138" t="s">
        <v>144</v>
      </c>
      <c r="E138" t="s">
        <v>145</v>
      </c>
      <c r="F138" s="15">
        <v>-1694</v>
      </c>
      <c r="G138" t="s">
        <v>34</v>
      </c>
      <c r="H138" t="s">
        <v>67</v>
      </c>
      <c r="I138" t="s">
        <v>54</v>
      </c>
      <c r="J138">
        <f>VLOOKUP(B138,自助退!B:F,5,FALSE)</f>
        <v>1694</v>
      </c>
      <c r="K138" t="str">
        <f t="shared" si="2"/>
        <v/>
      </c>
    </row>
    <row r="139" spans="1:11" ht="14.25" hidden="1">
      <c r="A139" s="17">
        <v>42903.738680555558</v>
      </c>
      <c r="B139" s="15">
        <v>259589</v>
      </c>
      <c r="C139" t="s">
        <v>777</v>
      </c>
      <c r="D139" t="s">
        <v>778</v>
      </c>
      <c r="E139" t="s">
        <v>779</v>
      </c>
      <c r="F139" s="15">
        <v>-274</v>
      </c>
      <c r="G139" t="s">
        <v>34</v>
      </c>
      <c r="H139" t="s">
        <v>93</v>
      </c>
      <c r="I139" t="s">
        <v>54</v>
      </c>
      <c r="J139">
        <f>VLOOKUP(B139,自助退!B:F,5,FALSE)</f>
        <v>274</v>
      </c>
      <c r="K139" t="str">
        <f t="shared" si="2"/>
        <v/>
      </c>
    </row>
    <row r="140" spans="1:11" ht="14.25" hidden="1">
      <c r="A140" s="17">
        <v>42903.768043981479</v>
      </c>
      <c r="B140" s="15">
        <v>259660</v>
      </c>
      <c r="C140" t="s">
        <v>780</v>
      </c>
      <c r="D140" t="s">
        <v>781</v>
      </c>
      <c r="E140" t="s">
        <v>782</v>
      </c>
      <c r="F140" s="15">
        <v>-8000</v>
      </c>
      <c r="G140" t="s">
        <v>34</v>
      </c>
      <c r="H140" t="s">
        <v>73</v>
      </c>
      <c r="I140" t="s">
        <v>54</v>
      </c>
      <c r="J140">
        <f>VLOOKUP(B140,自助退!B:F,5,FALSE)</f>
        <v>8000</v>
      </c>
      <c r="K140" t="str">
        <f t="shared" si="2"/>
        <v/>
      </c>
    </row>
    <row r="141" spans="1:11" ht="14.25" hidden="1">
      <c r="A141" s="17">
        <v>42903.845810185187</v>
      </c>
      <c r="B141" s="15">
        <v>259827</v>
      </c>
      <c r="C141" t="s">
        <v>783</v>
      </c>
      <c r="D141" t="s">
        <v>784</v>
      </c>
      <c r="E141" t="s">
        <v>785</v>
      </c>
      <c r="F141" s="15">
        <v>-5000</v>
      </c>
      <c r="G141" t="s">
        <v>34</v>
      </c>
      <c r="H141" t="s">
        <v>70</v>
      </c>
      <c r="I141" t="s">
        <v>54</v>
      </c>
      <c r="J141">
        <f>VLOOKUP(B141,自助退!B:F,5,FALSE)</f>
        <v>5000</v>
      </c>
      <c r="K141" t="str">
        <f t="shared" si="2"/>
        <v/>
      </c>
    </row>
    <row r="142" spans="1:11" ht="14.25" hidden="1">
      <c r="A142" s="17">
        <v>42903.862083333333</v>
      </c>
      <c r="B142" s="15">
        <v>259865</v>
      </c>
      <c r="C142" t="s">
        <v>786</v>
      </c>
      <c r="D142" t="s">
        <v>787</v>
      </c>
      <c r="E142" t="s">
        <v>788</v>
      </c>
      <c r="F142" s="15">
        <v>-90</v>
      </c>
      <c r="G142" t="s">
        <v>34</v>
      </c>
      <c r="H142" t="s">
        <v>94</v>
      </c>
      <c r="I142" t="s">
        <v>54</v>
      </c>
      <c r="J142">
        <f>VLOOKUP(B142,自助退!B:F,5,FALSE)</f>
        <v>90</v>
      </c>
      <c r="K142" t="str">
        <f t="shared" si="2"/>
        <v/>
      </c>
    </row>
    <row r="143" spans="1:11" ht="14.25" hidden="1">
      <c r="A143" s="17">
        <v>42904.318287037036</v>
      </c>
      <c r="B143" s="15">
        <v>260394</v>
      </c>
      <c r="C143" t="s">
        <v>332</v>
      </c>
      <c r="D143" t="s">
        <v>132</v>
      </c>
      <c r="E143" t="s">
        <v>103</v>
      </c>
      <c r="F143" s="15">
        <v>-10</v>
      </c>
      <c r="G143" t="s">
        <v>34</v>
      </c>
      <c r="H143" t="s">
        <v>93</v>
      </c>
      <c r="I143" t="s">
        <v>60</v>
      </c>
      <c r="J143">
        <f>VLOOKUP(B143,自助退!B:F,5,FALSE)</f>
        <v>10</v>
      </c>
      <c r="K143" t="str">
        <f t="shared" si="2"/>
        <v/>
      </c>
    </row>
    <row r="144" spans="1:11" ht="14.25" hidden="1">
      <c r="A144" s="17">
        <v>42904.318645833337</v>
      </c>
      <c r="B144" s="15">
        <v>260396</v>
      </c>
      <c r="C144" t="s">
        <v>332</v>
      </c>
      <c r="D144" t="s">
        <v>132</v>
      </c>
      <c r="E144" t="s">
        <v>103</v>
      </c>
      <c r="F144" s="15">
        <v>-10</v>
      </c>
      <c r="G144" t="s">
        <v>34</v>
      </c>
      <c r="H144" t="s">
        <v>93</v>
      </c>
      <c r="I144" t="s">
        <v>60</v>
      </c>
      <c r="J144">
        <f>VLOOKUP(B144,自助退!B:F,5,FALSE)</f>
        <v>10</v>
      </c>
      <c r="K144" t="str">
        <f t="shared" si="2"/>
        <v/>
      </c>
    </row>
    <row r="145" spans="1:11" ht="14.25" hidden="1">
      <c r="A145" s="17">
        <v>42904.355405092596</v>
      </c>
      <c r="B145" s="15">
        <v>260528</v>
      </c>
      <c r="C145" t="s">
        <v>789</v>
      </c>
      <c r="D145" t="s">
        <v>349</v>
      </c>
      <c r="E145" t="s">
        <v>350</v>
      </c>
      <c r="F145" s="15">
        <v>-3900</v>
      </c>
      <c r="G145" t="s">
        <v>34</v>
      </c>
      <c r="H145" t="s">
        <v>70</v>
      </c>
      <c r="I145" t="s">
        <v>54</v>
      </c>
      <c r="J145">
        <f>VLOOKUP(B145,自助退!B:F,5,FALSE)</f>
        <v>3900</v>
      </c>
      <c r="K145" t="str">
        <f t="shared" si="2"/>
        <v/>
      </c>
    </row>
    <row r="146" spans="1:11" ht="14.25" hidden="1">
      <c r="A146" s="17">
        <v>42904.358761574076</v>
      </c>
      <c r="B146" s="15">
        <v>260551</v>
      </c>
      <c r="C146" t="s">
        <v>332</v>
      </c>
      <c r="D146" t="s">
        <v>132</v>
      </c>
      <c r="E146" t="s">
        <v>103</v>
      </c>
      <c r="F146" s="15">
        <v>-10</v>
      </c>
      <c r="G146" t="s">
        <v>34</v>
      </c>
      <c r="H146" t="s">
        <v>55</v>
      </c>
      <c r="I146" t="s">
        <v>60</v>
      </c>
      <c r="J146">
        <f>VLOOKUP(B146,自助退!B:F,5,FALSE)</f>
        <v>10</v>
      </c>
      <c r="K146" t="str">
        <f t="shared" si="2"/>
        <v/>
      </c>
    </row>
    <row r="147" spans="1:11" ht="14.25" hidden="1">
      <c r="A147" s="17">
        <v>42904.360821759263</v>
      </c>
      <c r="B147" s="15">
        <v>260566</v>
      </c>
      <c r="C147" t="s">
        <v>790</v>
      </c>
      <c r="D147" t="s">
        <v>791</v>
      </c>
      <c r="E147" t="s">
        <v>792</v>
      </c>
      <c r="F147" s="15">
        <v>-4000</v>
      </c>
      <c r="G147" t="s">
        <v>34</v>
      </c>
      <c r="H147" t="s">
        <v>74</v>
      </c>
      <c r="I147" t="s">
        <v>54</v>
      </c>
      <c r="J147">
        <f>VLOOKUP(B147,自助退!B:F,5,FALSE)</f>
        <v>4000</v>
      </c>
      <c r="K147" t="str">
        <f t="shared" si="2"/>
        <v/>
      </c>
    </row>
    <row r="148" spans="1:11" ht="14.25" hidden="1">
      <c r="A148" s="17">
        <v>42904.368587962963</v>
      </c>
      <c r="B148" s="15">
        <v>260632</v>
      </c>
      <c r="C148" t="s">
        <v>793</v>
      </c>
      <c r="D148" t="s">
        <v>132</v>
      </c>
      <c r="E148" t="s">
        <v>103</v>
      </c>
      <c r="F148" s="15">
        <v>-10</v>
      </c>
      <c r="G148" t="s">
        <v>34</v>
      </c>
      <c r="H148" t="s">
        <v>55</v>
      </c>
      <c r="I148" t="s">
        <v>54</v>
      </c>
      <c r="J148">
        <f>VLOOKUP(B148,自助退!B:F,5,FALSE)</f>
        <v>10</v>
      </c>
      <c r="K148" t="str">
        <f t="shared" si="2"/>
        <v/>
      </c>
    </row>
    <row r="149" spans="1:11" ht="14.25" hidden="1">
      <c r="A149" s="17">
        <v>42904.410138888888</v>
      </c>
      <c r="B149" s="15">
        <v>261002</v>
      </c>
      <c r="C149" t="s">
        <v>332</v>
      </c>
      <c r="D149" t="s">
        <v>132</v>
      </c>
      <c r="E149" t="s">
        <v>103</v>
      </c>
      <c r="F149" s="15">
        <v>-10</v>
      </c>
      <c r="G149" t="s">
        <v>34</v>
      </c>
      <c r="H149" t="s">
        <v>91</v>
      </c>
      <c r="I149" t="s">
        <v>60</v>
      </c>
      <c r="J149">
        <f>VLOOKUP(B149,自助退!B:F,5,FALSE)</f>
        <v>10</v>
      </c>
      <c r="K149" t="str">
        <f t="shared" si="2"/>
        <v/>
      </c>
    </row>
    <row r="150" spans="1:11" ht="14.25" hidden="1">
      <c r="A150" s="17">
        <v>42904.427048611113</v>
      </c>
      <c r="B150" s="15">
        <v>261160</v>
      </c>
      <c r="C150" t="s">
        <v>794</v>
      </c>
      <c r="D150" t="s">
        <v>795</v>
      </c>
      <c r="E150" t="s">
        <v>796</v>
      </c>
      <c r="F150" s="15">
        <v>-2000</v>
      </c>
      <c r="G150" t="s">
        <v>34</v>
      </c>
      <c r="H150" t="s">
        <v>94</v>
      </c>
      <c r="I150" t="s">
        <v>54</v>
      </c>
      <c r="J150">
        <f>VLOOKUP(B150,自助退!B:F,5,FALSE)</f>
        <v>2000</v>
      </c>
      <c r="K150" t="str">
        <f t="shared" si="2"/>
        <v/>
      </c>
    </row>
    <row r="151" spans="1:11" ht="14.25" hidden="1">
      <c r="A151" s="17">
        <v>42904.458611111113</v>
      </c>
      <c r="B151" s="15">
        <v>261493</v>
      </c>
      <c r="D151" t="s">
        <v>798</v>
      </c>
      <c r="E151" t="s">
        <v>799</v>
      </c>
      <c r="F151" s="15">
        <v>-59</v>
      </c>
      <c r="G151" t="s">
        <v>34</v>
      </c>
      <c r="H151" t="s">
        <v>93</v>
      </c>
      <c r="I151" t="s">
        <v>60</v>
      </c>
      <c r="J151">
        <f>VLOOKUP(B151,自助退!B:F,5,FALSE)</f>
        <v>59</v>
      </c>
      <c r="K151" t="str">
        <f t="shared" si="2"/>
        <v/>
      </c>
    </row>
    <row r="152" spans="1:11" ht="14.25" hidden="1">
      <c r="A152" s="17">
        <v>42904.47084490741</v>
      </c>
      <c r="B152" s="15">
        <v>261622</v>
      </c>
      <c r="C152" t="s">
        <v>800</v>
      </c>
      <c r="D152" t="s">
        <v>801</v>
      </c>
      <c r="E152" t="s">
        <v>802</v>
      </c>
      <c r="F152" s="15">
        <v>-1500</v>
      </c>
      <c r="G152" t="s">
        <v>34</v>
      </c>
      <c r="H152" t="s">
        <v>83</v>
      </c>
      <c r="I152" t="s">
        <v>54</v>
      </c>
      <c r="J152">
        <f>VLOOKUP(B152,自助退!B:F,5,FALSE)</f>
        <v>1500</v>
      </c>
      <c r="K152" t="str">
        <f t="shared" si="2"/>
        <v/>
      </c>
    </row>
    <row r="153" spans="1:11" ht="14.25" hidden="1">
      <c r="A153" s="17">
        <v>42904.472511574073</v>
      </c>
      <c r="B153" s="15">
        <v>261638</v>
      </c>
      <c r="C153" t="s">
        <v>332</v>
      </c>
      <c r="D153" t="s">
        <v>803</v>
      </c>
      <c r="E153" t="s">
        <v>804</v>
      </c>
      <c r="F153" s="15">
        <v>-60</v>
      </c>
      <c r="G153" t="s">
        <v>34</v>
      </c>
      <c r="H153" t="s">
        <v>84</v>
      </c>
      <c r="I153" t="s">
        <v>60</v>
      </c>
      <c r="J153">
        <f>VLOOKUP(B153,自助退!B:F,5,FALSE)</f>
        <v>60</v>
      </c>
      <c r="K153" t="str">
        <f t="shared" si="2"/>
        <v/>
      </c>
    </row>
    <row r="154" spans="1:11" ht="14.25" hidden="1">
      <c r="A154" s="17">
        <v>42904.47761574074</v>
      </c>
      <c r="B154" s="15">
        <v>261683</v>
      </c>
      <c r="C154" t="s">
        <v>805</v>
      </c>
      <c r="D154" t="s">
        <v>111</v>
      </c>
      <c r="E154" t="s">
        <v>112</v>
      </c>
      <c r="F154" s="15">
        <v>-2000</v>
      </c>
      <c r="G154" t="s">
        <v>34</v>
      </c>
      <c r="H154" t="s">
        <v>89</v>
      </c>
      <c r="I154" t="s">
        <v>54</v>
      </c>
      <c r="J154">
        <f>VLOOKUP(B154,自助退!B:F,5,FALSE)</f>
        <v>2000</v>
      </c>
      <c r="K154" t="str">
        <f t="shared" si="2"/>
        <v/>
      </c>
    </row>
    <row r="155" spans="1:11" ht="14.25" hidden="1">
      <c r="A155" s="17">
        <v>42904.47792824074</v>
      </c>
      <c r="B155" s="15">
        <v>261685</v>
      </c>
      <c r="C155" t="s">
        <v>806</v>
      </c>
      <c r="D155" t="s">
        <v>111</v>
      </c>
      <c r="E155" t="s">
        <v>112</v>
      </c>
      <c r="F155" s="15">
        <v>-500</v>
      </c>
      <c r="G155" t="s">
        <v>34</v>
      </c>
      <c r="H155" t="s">
        <v>89</v>
      </c>
      <c r="I155" t="s">
        <v>54</v>
      </c>
      <c r="J155">
        <f>VLOOKUP(B155,自助退!B:F,5,FALSE)</f>
        <v>500</v>
      </c>
      <c r="K155" t="str">
        <f t="shared" si="2"/>
        <v/>
      </c>
    </row>
    <row r="156" spans="1:11" ht="14.25" hidden="1">
      <c r="A156" s="17">
        <v>42904.478368055556</v>
      </c>
      <c r="B156" s="15">
        <v>261689</v>
      </c>
      <c r="C156" t="s">
        <v>807</v>
      </c>
      <c r="D156" t="s">
        <v>808</v>
      </c>
      <c r="E156" t="s">
        <v>809</v>
      </c>
      <c r="F156" s="15">
        <v>-500</v>
      </c>
      <c r="G156" t="s">
        <v>34</v>
      </c>
      <c r="H156" t="s">
        <v>89</v>
      </c>
      <c r="I156" t="s">
        <v>54</v>
      </c>
      <c r="J156">
        <f>VLOOKUP(B156,自助退!B:F,5,FALSE)</f>
        <v>500</v>
      </c>
      <c r="K156" t="str">
        <f t="shared" si="2"/>
        <v/>
      </c>
    </row>
    <row r="157" spans="1:11" ht="14.25" hidden="1">
      <c r="A157" s="17">
        <v>42904.544259259259</v>
      </c>
      <c r="B157" s="15">
        <v>262097</v>
      </c>
      <c r="C157" t="s">
        <v>810</v>
      </c>
      <c r="D157" t="s">
        <v>811</v>
      </c>
      <c r="E157" t="s">
        <v>812</v>
      </c>
      <c r="F157" s="15">
        <v>-9000</v>
      </c>
      <c r="G157" t="s">
        <v>34</v>
      </c>
      <c r="H157" t="s">
        <v>93</v>
      </c>
      <c r="I157" t="s">
        <v>54</v>
      </c>
      <c r="J157">
        <f>VLOOKUP(B157,自助退!B:F,5,FALSE)</f>
        <v>9000</v>
      </c>
      <c r="K157" t="str">
        <f t="shared" si="2"/>
        <v/>
      </c>
    </row>
    <row r="158" spans="1:11" s="40" customFormat="1" ht="14.25" hidden="1">
      <c r="A158" s="17">
        <v>42904.580231481479</v>
      </c>
      <c r="B158" s="15">
        <v>262263</v>
      </c>
      <c r="C158" t="s">
        <v>813</v>
      </c>
      <c r="D158" t="s">
        <v>814</v>
      </c>
      <c r="E158" t="s">
        <v>815</v>
      </c>
      <c r="F158" s="15">
        <v>-194</v>
      </c>
      <c r="G158" t="s">
        <v>34</v>
      </c>
      <c r="H158" t="s">
        <v>80</v>
      </c>
      <c r="I158" t="s">
        <v>54</v>
      </c>
      <c r="J158">
        <f>VLOOKUP(B158,自助退!B:F,5,FALSE)</f>
        <v>194</v>
      </c>
      <c r="K158" t="str">
        <f t="shared" si="2"/>
        <v/>
      </c>
    </row>
    <row r="159" spans="1:11" ht="14.25" hidden="1">
      <c r="A159" s="17">
        <v>42904.604212962964</v>
      </c>
      <c r="B159" s="15">
        <v>262373</v>
      </c>
      <c r="C159" t="s">
        <v>816</v>
      </c>
      <c r="D159" t="s">
        <v>817</v>
      </c>
      <c r="E159" t="s">
        <v>818</v>
      </c>
      <c r="F159" s="15">
        <v>-500</v>
      </c>
      <c r="G159" t="s">
        <v>34</v>
      </c>
      <c r="H159" t="s">
        <v>93</v>
      </c>
      <c r="I159" t="s">
        <v>54</v>
      </c>
      <c r="J159">
        <f>VLOOKUP(B159,自助退!B:F,5,FALSE)</f>
        <v>500</v>
      </c>
      <c r="K159" t="str">
        <f t="shared" si="2"/>
        <v/>
      </c>
    </row>
    <row r="160" spans="1:11" ht="14.25" hidden="1">
      <c r="A160" s="17">
        <v>42904.612881944442</v>
      </c>
      <c r="B160" s="15">
        <v>262412</v>
      </c>
      <c r="C160" t="s">
        <v>819</v>
      </c>
      <c r="D160" t="s">
        <v>337</v>
      </c>
      <c r="E160" t="s">
        <v>338</v>
      </c>
      <c r="F160" s="15">
        <v>-33</v>
      </c>
      <c r="G160" t="s">
        <v>34</v>
      </c>
      <c r="H160" t="s">
        <v>67</v>
      </c>
      <c r="I160" t="s">
        <v>54</v>
      </c>
      <c r="J160">
        <f>VLOOKUP(B160,自助退!B:F,5,FALSE)</f>
        <v>33</v>
      </c>
      <c r="K160" t="str">
        <f t="shared" si="2"/>
        <v/>
      </c>
    </row>
    <row r="161" spans="1:11" ht="14.25" hidden="1">
      <c r="A161" s="17">
        <v>42904.632037037038</v>
      </c>
      <c r="B161" s="15">
        <v>262512</v>
      </c>
      <c r="C161" t="s">
        <v>820</v>
      </c>
      <c r="D161" t="s">
        <v>821</v>
      </c>
      <c r="E161" t="s">
        <v>822</v>
      </c>
      <c r="F161" s="15">
        <v>-500</v>
      </c>
      <c r="G161" t="s">
        <v>34</v>
      </c>
      <c r="H161" t="s">
        <v>70</v>
      </c>
      <c r="I161" t="s">
        <v>54</v>
      </c>
      <c r="J161">
        <f>VLOOKUP(B161,自助退!B:F,5,FALSE)</f>
        <v>500</v>
      </c>
      <c r="K161" t="str">
        <f t="shared" si="2"/>
        <v/>
      </c>
    </row>
    <row r="162" spans="1:11" ht="14.25" hidden="1">
      <c r="A162" s="17">
        <v>42904.634930555556</v>
      </c>
      <c r="B162" s="15">
        <v>262529</v>
      </c>
      <c r="C162" t="s">
        <v>823</v>
      </c>
      <c r="D162" t="s">
        <v>347</v>
      </c>
      <c r="E162" t="s">
        <v>348</v>
      </c>
      <c r="F162" s="15">
        <v>-3900</v>
      </c>
      <c r="G162" t="s">
        <v>34</v>
      </c>
      <c r="H162" t="s">
        <v>97</v>
      </c>
      <c r="I162" t="s">
        <v>54</v>
      </c>
      <c r="J162">
        <f>VLOOKUP(B162,自助退!B:F,5,FALSE)</f>
        <v>3900</v>
      </c>
      <c r="K162" t="str">
        <f t="shared" si="2"/>
        <v/>
      </c>
    </row>
    <row r="163" spans="1:11" ht="14.25" hidden="1">
      <c r="A163" s="17">
        <v>42904.640532407408</v>
      </c>
      <c r="B163" s="15">
        <v>262548</v>
      </c>
      <c r="C163" t="s">
        <v>824</v>
      </c>
      <c r="D163" t="s">
        <v>825</v>
      </c>
      <c r="E163" t="s">
        <v>826</v>
      </c>
      <c r="F163" s="15">
        <v>-1081</v>
      </c>
      <c r="G163" t="s">
        <v>34</v>
      </c>
      <c r="H163" t="s">
        <v>78</v>
      </c>
      <c r="I163" t="s">
        <v>54</v>
      </c>
      <c r="J163">
        <f>VLOOKUP(B163,自助退!B:F,5,FALSE)</f>
        <v>1081</v>
      </c>
      <c r="K163" t="str">
        <f t="shared" si="2"/>
        <v/>
      </c>
    </row>
    <row r="164" spans="1:11" ht="14.25" hidden="1">
      <c r="A164" s="17">
        <v>42904.640972222223</v>
      </c>
      <c r="B164" s="15">
        <v>262550</v>
      </c>
      <c r="C164" t="s">
        <v>827</v>
      </c>
      <c r="D164" t="s">
        <v>828</v>
      </c>
      <c r="E164" t="s">
        <v>829</v>
      </c>
      <c r="F164" s="15">
        <v>-428</v>
      </c>
      <c r="G164" t="s">
        <v>34</v>
      </c>
      <c r="H164" t="s">
        <v>73</v>
      </c>
      <c r="I164" t="s">
        <v>54</v>
      </c>
      <c r="J164">
        <f>VLOOKUP(B164,自助退!B:F,5,FALSE)</f>
        <v>428</v>
      </c>
      <c r="K164" t="str">
        <f t="shared" si="2"/>
        <v/>
      </c>
    </row>
    <row r="165" spans="1:11" ht="14.25" hidden="1">
      <c r="A165" s="17">
        <v>42904.661585648151</v>
      </c>
      <c r="B165" s="15">
        <v>262637</v>
      </c>
      <c r="D165" t="s">
        <v>831</v>
      </c>
      <c r="E165" t="s">
        <v>832</v>
      </c>
      <c r="F165" s="15">
        <v>-1227</v>
      </c>
      <c r="G165" t="s">
        <v>34</v>
      </c>
      <c r="H165" t="s">
        <v>88</v>
      </c>
      <c r="I165" t="s">
        <v>60</v>
      </c>
      <c r="J165">
        <f>VLOOKUP(B165,自助退!B:F,5,FALSE)</f>
        <v>1227</v>
      </c>
      <c r="K165" t="str">
        <f t="shared" si="2"/>
        <v/>
      </c>
    </row>
    <row r="166" spans="1:11" ht="14.25" hidden="1">
      <c r="A166" s="17">
        <v>42904.679780092592</v>
      </c>
      <c r="B166" s="15">
        <v>262711</v>
      </c>
      <c r="C166" t="s">
        <v>332</v>
      </c>
      <c r="D166" t="s">
        <v>833</v>
      </c>
      <c r="E166" t="s">
        <v>834</v>
      </c>
      <c r="F166" s="15">
        <v>-290</v>
      </c>
      <c r="G166" t="s">
        <v>34</v>
      </c>
      <c r="H166" t="s">
        <v>93</v>
      </c>
      <c r="I166" t="s">
        <v>60</v>
      </c>
      <c r="J166">
        <f>VLOOKUP(B166,自助退!B:F,5,FALSE)</f>
        <v>290</v>
      </c>
      <c r="K166" t="str">
        <f t="shared" si="2"/>
        <v/>
      </c>
    </row>
    <row r="167" spans="1:11" ht="14.25" hidden="1">
      <c r="A167" s="17">
        <v>42904.680243055554</v>
      </c>
      <c r="B167" s="15">
        <v>262714</v>
      </c>
      <c r="C167" t="s">
        <v>332</v>
      </c>
      <c r="D167" t="s">
        <v>833</v>
      </c>
      <c r="E167" t="s">
        <v>834</v>
      </c>
      <c r="F167" s="15">
        <v>-274</v>
      </c>
      <c r="G167" t="s">
        <v>34</v>
      </c>
      <c r="H167" t="s">
        <v>93</v>
      </c>
      <c r="I167" t="s">
        <v>60</v>
      </c>
      <c r="J167">
        <f>VLOOKUP(B167,自助退!B:F,5,FALSE)</f>
        <v>274</v>
      </c>
      <c r="K167" t="str">
        <f t="shared" si="2"/>
        <v/>
      </c>
    </row>
    <row r="168" spans="1:11" ht="14.25" hidden="1">
      <c r="A168" s="17">
        <v>42904.681504629632</v>
      </c>
      <c r="B168" s="15">
        <v>262722</v>
      </c>
      <c r="C168" t="s">
        <v>332</v>
      </c>
      <c r="D168" t="s">
        <v>833</v>
      </c>
      <c r="E168" t="s">
        <v>834</v>
      </c>
      <c r="F168" s="15">
        <v>-270</v>
      </c>
      <c r="G168" t="s">
        <v>34</v>
      </c>
      <c r="H168" t="s">
        <v>88</v>
      </c>
      <c r="I168" t="s">
        <v>60</v>
      </c>
      <c r="J168">
        <f>VLOOKUP(B168,自助退!B:F,5,FALSE)</f>
        <v>270</v>
      </c>
      <c r="K168" t="str">
        <f t="shared" si="2"/>
        <v/>
      </c>
    </row>
    <row r="169" spans="1:11" ht="14.25" hidden="1">
      <c r="A169" s="17">
        <v>42904.682928240742</v>
      </c>
      <c r="B169" s="15">
        <v>262729</v>
      </c>
      <c r="C169" t="s">
        <v>332</v>
      </c>
      <c r="D169" t="s">
        <v>833</v>
      </c>
      <c r="E169" t="s">
        <v>834</v>
      </c>
      <c r="F169" s="15">
        <v>-270</v>
      </c>
      <c r="G169" t="s">
        <v>34</v>
      </c>
      <c r="H169" t="s">
        <v>835</v>
      </c>
      <c r="I169" t="s">
        <v>60</v>
      </c>
      <c r="J169">
        <f>VLOOKUP(B169,自助退!B:F,5,FALSE)</f>
        <v>270</v>
      </c>
      <c r="K169" t="str">
        <f t="shared" si="2"/>
        <v/>
      </c>
    </row>
    <row r="170" spans="1:11" ht="14.25" hidden="1">
      <c r="A170" s="17">
        <v>42904.685590277775</v>
      </c>
      <c r="B170" s="15">
        <v>262736</v>
      </c>
      <c r="C170" t="s">
        <v>332</v>
      </c>
      <c r="D170" t="s">
        <v>833</v>
      </c>
      <c r="E170" t="s">
        <v>834</v>
      </c>
      <c r="F170" s="15">
        <v>-270</v>
      </c>
      <c r="G170" t="s">
        <v>34</v>
      </c>
      <c r="H170" t="s">
        <v>835</v>
      </c>
      <c r="I170" t="s">
        <v>60</v>
      </c>
      <c r="J170">
        <f>VLOOKUP(B170,自助退!B:F,5,FALSE)</f>
        <v>270</v>
      </c>
      <c r="K170" t="str">
        <f t="shared" si="2"/>
        <v/>
      </c>
    </row>
    <row r="171" spans="1:11" ht="14.25" hidden="1">
      <c r="A171" s="17">
        <v>42904.774270833332</v>
      </c>
      <c r="B171" s="15">
        <v>262975</v>
      </c>
      <c r="C171" t="s">
        <v>836</v>
      </c>
      <c r="D171" t="s">
        <v>837</v>
      </c>
      <c r="E171" t="s">
        <v>838</v>
      </c>
      <c r="F171" s="15">
        <v>-84</v>
      </c>
      <c r="G171" t="s">
        <v>34</v>
      </c>
      <c r="H171" t="s">
        <v>73</v>
      </c>
      <c r="I171" t="s">
        <v>54</v>
      </c>
      <c r="J171">
        <f>VLOOKUP(B171,自助退!B:F,5,FALSE)</f>
        <v>84</v>
      </c>
      <c r="K171" t="str">
        <f t="shared" si="2"/>
        <v/>
      </c>
    </row>
    <row r="172" spans="1:11" ht="14.25" hidden="1">
      <c r="A172" s="17">
        <v>42905.327905092592</v>
      </c>
      <c r="B172" s="15">
        <v>264473</v>
      </c>
      <c r="C172" t="s">
        <v>839</v>
      </c>
      <c r="D172" t="s">
        <v>349</v>
      </c>
      <c r="E172" t="s">
        <v>350</v>
      </c>
      <c r="F172" s="15">
        <v>-3500</v>
      </c>
      <c r="G172" t="s">
        <v>34</v>
      </c>
      <c r="H172" t="s">
        <v>70</v>
      </c>
      <c r="I172" t="s">
        <v>54</v>
      </c>
      <c r="J172">
        <f>VLOOKUP(B172,自助退!B:F,5,FALSE)</f>
        <v>3500</v>
      </c>
      <c r="K172" t="str">
        <f t="shared" si="2"/>
        <v/>
      </c>
    </row>
    <row r="173" spans="1:11" ht="14.25" hidden="1">
      <c r="A173" s="17">
        <v>42905.352893518517</v>
      </c>
      <c r="B173" s="15">
        <v>265933</v>
      </c>
      <c r="C173" t="s">
        <v>840</v>
      </c>
      <c r="D173" t="s">
        <v>841</v>
      </c>
      <c r="E173" t="s">
        <v>842</v>
      </c>
      <c r="F173" s="15">
        <v>-500</v>
      </c>
      <c r="G173" t="s">
        <v>34</v>
      </c>
      <c r="H173" t="s">
        <v>99</v>
      </c>
      <c r="I173" t="s">
        <v>54</v>
      </c>
      <c r="J173">
        <f>VLOOKUP(B173,自助退!B:F,5,FALSE)</f>
        <v>500</v>
      </c>
      <c r="K173" t="str">
        <f t="shared" si="2"/>
        <v/>
      </c>
    </row>
    <row r="174" spans="1:11" ht="14.25" hidden="1">
      <c r="A174" s="17">
        <v>42905.39335648148</v>
      </c>
      <c r="B174" s="15">
        <v>270078</v>
      </c>
      <c r="C174" t="s">
        <v>843</v>
      </c>
      <c r="D174" t="s">
        <v>844</v>
      </c>
      <c r="E174" t="s">
        <v>845</v>
      </c>
      <c r="F174" s="15">
        <v>-518</v>
      </c>
      <c r="G174" t="s">
        <v>34</v>
      </c>
      <c r="H174" t="s">
        <v>69</v>
      </c>
      <c r="I174" t="s">
        <v>54</v>
      </c>
      <c r="J174">
        <f>VLOOKUP(B174,自助退!B:F,5,FALSE)</f>
        <v>518</v>
      </c>
      <c r="K174" t="str">
        <f t="shared" si="2"/>
        <v/>
      </c>
    </row>
    <row r="175" spans="1:11" ht="14.25" hidden="1">
      <c r="A175" s="17">
        <v>42905.402604166666</v>
      </c>
      <c r="B175" s="15">
        <v>271036</v>
      </c>
      <c r="C175" t="s">
        <v>846</v>
      </c>
      <c r="D175" t="s">
        <v>847</v>
      </c>
      <c r="E175" t="s">
        <v>848</v>
      </c>
      <c r="F175" s="15">
        <v>-300</v>
      </c>
      <c r="G175" t="s">
        <v>34</v>
      </c>
      <c r="H175" t="s">
        <v>97</v>
      </c>
      <c r="I175" t="s">
        <v>54</v>
      </c>
      <c r="J175">
        <f>VLOOKUP(B175,自助退!B:F,5,FALSE)</f>
        <v>300</v>
      </c>
      <c r="K175" t="str">
        <f t="shared" si="2"/>
        <v/>
      </c>
    </row>
    <row r="176" spans="1:11" ht="14.25" hidden="1">
      <c r="A176" s="17">
        <v>42905.406886574077</v>
      </c>
      <c r="B176" s="15">
        <v>271492</v>
      </c>
      <c r="C176" t="s">
        <v>849</v>
      </c>
      <c r="D176" t="s">
        <v>850</v>
      </c>
      <c r="E176" t="s">
        <v>851</v>
      </c>
      <c r="F176" s="15">
        <v>-994</v>
      </c>
      <c r="G176" t="s">
        <v>34</v>
      </c>
      <c r="H176" t="s">
        <v>74</v>
      </c>
      <c r="I176" t="s">
        <v>54</v>
      </c>
      <c r="J176">
        <f>VLOOKUP(B176,自助退!B:F,5,FALSE)</f>
        <v>994</v>
      </c>
      <c r="K176" t="str">
        <f t="shared" si="2"/>
        <v/>
      </c>
    </row>
    <row r="177" spans="1:11" ht="14.25" hidden="1">
      <c r="A177" s="17">
        <v>42905.420474537037</v>
      </c>
      <c r="B177" s="15">
        <v>273059</v>
      </c>
      <c r="C177" t="s">
        <v>852</v>
      </c>
      <c r="D177" t="s">
        <v>853</v>
      </c>
      <c r="E177" t="s">
        <v>854</v>
      </c>
      <c r="F177" s="15">
        <v>-1500</v>
      </c>
      <c r="G177" t="s">
        <v>34</v>
      </c>
      <c r="H177" t="s">
        <v>69</v>
      </c>
      <c r="I177" t="s">
        <v>54</v>
      </c>
      <c r="J177">
        <f>VLOOKUP(B177,自助退!B:F,5,FALSE)</f>
        <v>1500</v>
      </c>
      <c r="K177" t="str">
        <f t="shared" si="2"/>
        <v/>
      </c>
    </row>
    <row r="178" spans="1:11" ht="14.25" hidden="1">
      <c r="A178" s="17">
        <v>42905.425879629627</v>
      </c>
      <c r="B178" s="15">
        <v>273666</v>
      </c>
      <c r="C178" t="s">
        <v>855</v>
      </c>
      <c r="D178" t="s">
        <v>856</v>
      </c>
      <c r="E178" t="s">
        <v>857</v>
      </c>
      <c r="F178" s="15">
        <v>-549</v>
      </c>
      <c r="G178" t="s">
        <v>34</v>
      </c>
      <c r="H178" t="s">
        <v>72</v>
      </c>
      <c r="I178" t="s">
        <v>54</v>
      </c>
      <c r="J178">
        <f>VLOOKUP(B178,自助退!B:F,5,FALSE)</f>
        <v>549</v>
      </c>
      <c r="K178" t="str">
        <f t="shared" si="2"/>
        <v/>
      </c>
    </row>
    <row r="179" spans="1:11" ht="14.25" hidden="1">
      <c r="A179" s="17">
        <v>42905.425891203704</v>
      </c>
      <c r="B179" s="15">
        <v>273670</v>
      </c>
      <c r="C179" t="s">
        <v>858</v>
      </c>
      <c r="D179" t="s">
        <v>859</v>
      </c>
      <c r="E179" t="s">
        <v>860</v>
      </c>
      <c r="F179" s="15">
        <v>-425</v>
      </c>
      <c r="G179" t="s">
        <v>34</v>
      </c>
      <c r="H179" t="s">
        <v>80</v>
      </c>
      <c r="I179" t="s">
        <v>54</v>
      </c>
      <c r="J179">
        <f>VLOOKUP(B179,自助退!B:F,5,FALSE)</f>
        <v>425</v>
      </c>
      <c r="K179" t="str">
        <f t="shared" si="2"/>
        <v/>
      </c>
    </row>
    <row r="180" spans="1:11" ht="14.25" hidden="1">
      <c r="A180" s="17">
        <v>42905.426886574074</v>
      </c>
      <c r="B180" s="15">
        <v>273756</v>
      </c>
      <c r="C180" t="s">
        <v>861</v>
      </c>
      <c r="D180" t="s">
        <v>862</v>
      </c>
      <c r="E180" t="s">
        <v>863</v>
      </c>
      <c r="F180" s="15">
        <v>-364</v>
      </c>
      <c r="G180" t="s">
        <v>34</v>
      </c>
      <c r="H180" t="s">
        <v>83</v>
      </c>
      <c r="I180" t="s">
        <v>54</v>
      </c>
      <c r="J180">
        <f>VLOOKUP(B180,自助退!B:F,5,FALSE)</f>
        <v>364</v>
      </c>
      <c r="K180" t="str">
        <f t="shared" si="2"/>
        <v/>
      </c>
    </row>
    <row r="181" spans="1:11" ht="14.25" hidden="1">
      <c r="A181" s="17">
        <v>42905.42864583333</v>
      </c>
      <c r="B181" s="15">
        <v>273917</v>
      </c>
      <c r="C181" t="s">
        <v>864</v>
      </c>
      <c r="D181" t="s">
        <v>608</v>
      </c>
      <c r="E181" t="s">
        <v>609</v>
      </c>
      <c r="F181" s="15">
        <v>-550</v>
      </c>
      <c r="G181" t="s">
        <v>34</v>
      </c>
      <c r="H181" t="s">
        <v>89</v>
      </c>
      <c r="I181" t="s">
        <v>54</v>
      </c>
      <c r="J181">
        <f>VLOOKUP(B181,自助退!B:F,5,FALSE)</f>
        <v>550</v>
      </c>
      <c r="K181" t="str">
        <f t="shared" si="2"/>
        <v/>
      </c>
    </row>
    <row r="182" spans="1:11" ht="14.25" hidden="1">
      <c r="A182" s="17">
        <v>42905.434710648151</v>
      </c>
      <c r="B182" s="15">
        <v>274488</v>
      </c>
      <c r="C182" t="s">
        <v>865</v>
      </c>
      <c r="D182" t="s">
        <v>866</v>
      </c>
      <c r="E182" t="s">
        <v>867</v>
      </c>
      <c r="F182" s="15">
        <v>-994</v>
      </c>
      <c r="G182" t="s">
        <v>34</v>
      </c>
      <c r="H182" t="s">
        <v>71</v>
      </c>
      <c r="I182" t="s">
        <v>54</v>
      </c>
      <c r="J182">
        <f>VLOOKUP(B182,自助退!B:F,5,FALSE)</f>
        <v>994</v>
      </c>
      <c r="K182" t="str">
        <f t="shared" si="2"/>
        <v/>
      </c>
    </row>
    <row r="183" spans="1:11" ht="14.25" hidden="1">
      <c r="A183" s="17">
        <v>42905.43787037037</v>
      </c>
      <c r="B183" s="15">
        <v>274829</v>
      </c>
      <c r="C183" t="s">
        <v>868</v>
      </c>
      <c r="D183" t="s">
        <v>869</v>
      </c>
      <c r="E183" t="s">
        <v>870</v>
      </c>
      <c r="F183" s="15">
        <v>-5000</v>
      </c>
      <c r="G183" t="s">
        <v>34</v>
      </c>
      <c r="H183" t="s">
        <v>74</v>
      </c>
      <c r="I183" t="s">
        <v>54</v>
      </c>
      <c r="J183">
        <f>VLOOKUP(B183,自助退!B:F,5,FALSE)</f>
        <v>5000</v>
      </c>
      <c r="K183" t="str">
        <f t="shared" si="2"/>
        <v/>
      </c>
    </row>
    <row r="184" spans="1:11" ht="14.25" hidden="1">
      <c r="A184" s="17">
        <v>42905.442337962966</v>
      </c>
      <c r="B184" s="15">
        <v>275315</v>
      </c>
      <c r="C184" t="s">
        <v>871</v>
      </c>
      <c r="D184" t="s">
        <v>872</v>
      </c>
      <c r="E184" t="s">
        <v>873</v>
      </c>
      <c r="F184" s="15">
        <v>-1500</v>
      </c>
      <c r="G184" t="s">
        <v>34</v>
      </c>
      <c r="H184" t="s">
        <v>73</v>
      </c>
      <c r="I184" t="s">
        <v>54</v>
      </c>
      <c r="J184">
        <f>VLOOKUP(B184,自助退!B:F,5,FALSE)</f>
        <v>1500</v>
      </c>
      <c r="K184" t="str">
        <f t="shared" si="2"/>
        <v/>
      </c>
    </row>
    <row r="185" spans="1:11" ht="14.25" hidden="1">
      <c r="A185" s="17">
        <v>42905.446851851855</v>
      </c>
      <c r="B185" s="15">
        <v>275783</v>
      </c>
      <c r="C185" t="s">
        <v>332</v>
      </c>
      <c r="D185" t="s">
        <v>874</v>
      </c>
      <c r="E185" t="s">
        <v>875</v>
      </c>
      <c r="F185" s="15">
        <v>-1000</v>
      </c>
      <c r="G185" t="s">
        <v>34</v>
      </c>
      <c r="H185" t="s">
        <v>88</v>
      </c>
      <c r="I185" t="s">
        <v>60</v>
      </c>
      <c r="J185">
        <f>VLOOKUP(B185,自助退!B:F,5,FALSE)</f>
        <v>1000</v>
      </c>
      <c r="K185" t="str">
        <f t="shared" si="2"/>
        <v/>
      </c>
    </row>
    <row r="186" spans="1:11" ht="14.25" hidden="1">
      <c r="A186" s="17">
        <v>42905.455300925925</v>
      </c>
      <c r="B186" s="15">
        <v>276556</v>
      </c>
      <c r="C186" t="s">
        <v>332</v>
      </c>
      <c r="D186" t="s">
        <v>351</v>
      </c>
      <c r="E186" t="s">
        <v>352</v>
      </c>
      <c r="F186" s="15">
        <v>-400</v>
      </c>
      <c r="G186" t="s">
        <v>34</v>
      </c>
      <c r="H186" t="s">
        <v>80</v>
      </c>
      <c r="I186" t="s">
        <v>60</v>
      </c>
      <c r="J186">
        <f>VLOOKUP(B186,自助退!B:F,5,FALSE)</f>
        <v>400</v>
      </c>
      <c r="K186" t="str">
        <f t="shared" si="2"/>
        <v/>
      </c>
    </row>
    <row r="187" spans="1:11" ht="14.25" hidden="1">
      <c r="A187" s="17">
        <v>42905.455729166664</v>
      </c>
      <c r="B187" s="15">
        <v>276593</v>
      </c>
      <c r="C187" t="s">
        <v>332</v>
      </c>
      <c r="D187" t="s">
        <v>351</v>
      </c>
      <c r="E187" t="s">
        <v>352</v>
      </c>
      <c r="F187" s="15">
        <v>-400</v>
      </c>
      <c r="G187" t="s">
        <v>34</v>
      </c>
      <c r="H187" t="s">
        <v>80</v>
      </c>
      <c r="I187" t="s">
        <v>60</v>
      </c>
      <c r="J187">
        <f>VLOOKUP(B187,自助退!B:F,5,FALSE)</f>
        <v>400</v>
      </c>
      <c r="K187" t="str">
        <f t="shared" si="2"/>
        <v/>
      </c>
    </row>
    <row r="188" spans="1:11" ht="14.25" hidden="1">
      <c r="A188" s="17">
        <v>42905.456099537034</v>
      </c>
      <c r="B188" s="15">
        <v>276632</v>
      </c>
      <c r="C188" t="s">
        <v>332</v>
      </c>
      <c r="D188" t="s">
        <v>351</v>
      </c>
      <c r="E188" t="s">
        <v>352</v>
      </c>
      <c r="F188" s="15">
        <v>-400</v>
      </c>
      <c r="G188" t="s">
        <v>34</v>
      </c>
      <c r="H188" t="s">
        <v>67</v>
      </c>
      <c r="I188" t="s">
        <v>60</v>
      </c>
      <c r="J188">
        <f>VLOOKUP(B188,自助退!B:F,5,FALSE)</f>
        <v>400</v>
      </c>
      <c r="K188" t="str">
        <f t="shared" si="2"/>
        <v/>
      </c>
    </row>
    <row r="189" spans="1:11" ht="14.25" hidden="1">
      <c r="A189" s="17">
        <v>42905.45789351852</v>
      </c>
      <c r="B189" s="15">
        <v>276807</v>
      </c>
      <c r="C189" t="s">
        <v>876</v>
      </c>
      <c r="D189" t="s">
        <v>877</v>
      </c>
      <c r="E189" t="s">
        <v>878</v>
      </c>
      <c r="F189" s="15">
        <v>-150</v>
      </c>
      <c r="G189" t="s">
        <v>34</v>
      </c>
      <c r="H189" t="s">
        <v>94</v>
      </c>
      <c r="I189" t="s">
        <v>54</v>
      </c>
      <c r="J189">
        <f>VLOOKUP(B189,自助退!B:F,5,FALSE)</f>
        <v>150</v>
      </c>
      <c r="K189" t="str">
        <f t="shared" si="2"/>
        <v/>
      </c>
    </row>
    <row r="190" spans="1:11" ht="14.25" hidden="1">
      <c r="A190" s="17">
        <v>42905.460162037038</v>
      </c>
      <c r="B190" s="15">
        <v>277013</v>
      </c>
      <c r="C190" t="s">
        <v>332</v>
      </c>
      <c r="D190" t="s">
        <v>351</v>
      </c>
      <c r="E190" t="s">
        <v>352</v>
      </c>
      <c r="F190" s="15">
        <v>-400</v>
      </c>
      <c r="G190" t="s">
        <v>34</v>
      </c>
      <c r="H190" t="s">
        <v>71</v>
      </c>
      <c r="I190" t="s">
        <v>60</v>
      </c>
      <c r="J190">
        <f>VLOOKUP(B190,自助退!B:F,5,FALSE)</f>
        <v>400</v>
      </c>
      <c r="K190" t="str">
        <f t="shared" si="2"/>
        <v/>
      </c>
    </row>
    <row r="191" spans="1:11" ht="14.25" hidden="1">
      <c r="A191" s="17">
        <v>42905.460856481484</v>
      </c>
      <c r="B191" s="15">
        <v>277099</v>
      </c>
      <c r="C191" t="s">
        <v>332</v>
      </c>
      <c r="D191" t="s">
        <v>351</v>
      </c>
      <c r="E191" t="s">
        <v>352</v>
      </c>
      <c r="F191" s="15">
        <v>-400</v>
      </c>
      <c r="G191" t="s">
        <v>34</v>
      </c>
      <c r="H191" t="s">
        <v>71</v>
      </c>
      <c r="I191" t="s">
        <v>60</v>
      </c>
      <c r="J191">
        <f>VLOOKUP(B191,自助退!B:F,5,FALSE)</f>
        <v>400</v>
      </c>
      <c r="K191" t="str">
        <f t="shared" si="2"/>
        <v/>
      </c>
    </row>
    <row r="192" spans="1:11" ht="14.25" hidden="1">
      <c r="A192" s="17">
        <v>42905.462141203701</v>
      </c>
      <c r="B192" s="15">
        <v>277196</v>
      </c>
      <c r="C192" t="s">
        <v>332</v>
      </c>
      <c r="D192" t="s">
        <v>351</v>
      </c>
      <c r="E192" t="s">
        <v>352</v>
      </c>
      <c r="F192" s="15">
        <v>-400</v>
      </c>
      <c r="G192" t="s">
        <v>34</v>
      </c>
      <c r="H192" t="s">
        <v>879</v>
      </c>
      <c r="I192" t="s">
        <v>60</v>
      </c>
      <c r="J192">
        <f>VLOOKUP(B192,自助退!B:F,5,FALSE)</f>
        <v>400</v>
      </c>
      <c r="K192" t="str">
        <f t="shared" si="2"/>
        <v/>
      </c>
    </row>
    <row r="193" spans="1:11" ht="14.25" hidden="1">
      <c r="A193" s="17">
        <v>42905.463819444441</v>
      </c>
      <c r="B193" s="15">
        <v>277330</v>
      </c>
      <c r="C193" t="s">
        <v>332</v>
      </c>
      <c r="D193" t="s">
        <v>351</v>
      </c>
      <c r="E193" t="s">
        <v>352</v>
      </c>
      <c r="F193" s="15">
        <v>-400</v>
      </c>
      <c r="G193" t="s">
        <v>34</v>
      </c>
      <c r="H193" t="s">
        <v>81</v>
      </c>
      <c r="I193" t="s">
        <v>60</v>
      </c>
      <c r="J193">
        <f>VLOOKUP(B193,自助退!B:F,5,FALSE)</f>
        <v>400</v>
      </c>
      <c r="K193" t="str">
        <f t="shared" si="2"/>
        <v/>
      </c>
    </row>
    <row r="194" spans="1:11" ht="14.25" hidden="1">
      <c r="A194" s="17">
        <v>42905.464641203704</v>
      </c>
      <c r="B194" s="15">
        <v>277410</v>
      </c>
      <c r="C194" t="s">
        <v>880</v>
      </c>
      <c r="D194" t="s">
        <v>881</v>
      </c>
      <c r="E194" t="s">
        <v>882</v>
      </c>
      <c r="F194" s="15">
        <v>-492</v>
      </c>
      <c r="G194" t="s">
        <v>34</v>
      </c>
      <c r="H194" t="s">
        <v>67</v>
      </c>
      <c r="I194" t="s">
        <v>54</v>
      </c>
      <c r="J194">
        <f>VLOOKUP(B194,自助退!B:F,5,FALSE)</f>
        <v>492</v>
      </c>
      <c r="K194" t="str">
        <f t="shared" si="2"/>
        <v/>
      </c>
    </row>
    <row r="195" spans="1:11" ht="14.25" hidden="1">
      <c r="A195" s="17">
        <v>42905.464884259258</v>
      </c>
      <c r="B195" s="15">
        <v>277431</v>
      </c>
      <c r="C195" t="s">
        <v>332</v>
      </c>
      <c r="D195" t="s">
        <v>351</v>
      </c>
      <c r="E195" t="s">
        <v>352</v>
      </c>
      <c r="F195" s="15">
        <v>-400</v>
      </c>
      <c r="G195" t="s">
        <v>34</v>
      </c>
      <c r="H195" t="s">
        <v>81</v>
      </c>
      <c r="I195" t="s">
        <v>60</v>
      </c>
      <c r="J195">
        <f>VLOOKUP(B195,自助退!B:F,5,FALSE)</f>
        <v>400</v>
      </c>
      <c r="K195" t="str">
        <f t="shared" ref="K195:K258" si="3">IF(J195=F195*-1,"",1)</f>
        <v/>
      </c>
    </row>
    <row r="196" spans="1:11" ht="14.25" hidden="1">
      <c r="A196" s="17">
        <v>42905.466168981482</v>
      </c>
      <c r="B196" s="15">
        <v>277551</v>
      </c>
      <c r="C196" t="s">
        <v>332</v>
      </c>
      <c r="D196" t="s">
        <v>883</v>
      </c>
      <c r="E196" t="s">
        <v>884</v>
      </c>
      <c r="F196" s="15">
        <v>-1000</v>
      </c>
      <c r="G196" t="s">
        <v>34</v>
      </c>
      <c r="H196" t="s">
        <v>93</v>
      </c>
      <c r="I196" t="s">
        <v>60</v>
      </c>
      <c r="J196">
        <f>VLOOKUP(B196,自助退!B:F,5,FALSE)</f>
        <v>1000</v>
      </c>
      <c r="K196" t="str">
        <f t="shared" si="3"/>
        <v/>
      </c>
    </row>
    <row r="197" spans="1:11" ht="14.25" hidden="1">
      <c r="A197" s="17">
        <v>42905.4690625</v>
      </c>
      <c r="B197" s="15">
        <v>277779</v>
      </c>
      <c r="C197" t="s">
        <v>885</v>
      </c>
      <c r="D197" t="s">
        <v>886</v>
      </c>
      <c r="E197" t="s">
        <v>887</v>
      </c>
      <c r="F197" s="15">
        <v>-1000</v>
      </c>
      <c r="G197" t="s">
        <v>34</v>
      </c>
      <c r="H197" t="s">
        <v>93</v>
      </c>
      <c r="I197" t="s">
        <v>54</v>
      </c>
      <c r="J197">
        <f>VLOOKUP(B197,自助退!B:F,5,FALSE)</f>
        <v>1000</v>
      </c>
      <c r="K197" t="str">
        <f t="shared" si="3"/>
        <v/>
      </c>
    </row>
    <row r="198" spans="1:11" ht="14.25" hidden="1">
      <c r="A198" s="17">
        <v>42905.47042824074</v>
      </c>
      <c r="B198" s="15">
        <v>277890</v>
      </c>
      <c r="C198" t="s">
        <v>332</v>
      </c>
      <c r="D198" t="s">
        <v>888</v>
      </c>
      <c r="E198" t="s">
        <v>889</v>
      </c>
      <c r="F198" s="15">
        <v>-247</v>
      </c>
      <c r="G198" t="s">
        <v>34</v>
      </c>
      <c r="H198" t="s">
        <v>81</v>
      </c>
      <c r="I198" t="s">
        <v>60</v>
      </c>
      <c r="J198">
        <f>VLOOKUP(B198,自助退!B:F,5,FALSE)</f>
        <v>247</v>
      </c>
      <c r="K198" t="str">
        <f t="shared" si="3"/>
        <v/>
      </c>
    </row>
    <row r="199" spans="1:11" s="40" customFormat="1" ht="14.25" hidden="1">
      <c r="A199" s="17">
        <v>42905.471932870372</v>
      </c>
      <c r="B199" s="15">
        <v>277997</v>
      </c>
      <c r="C199" t="s">
        <v>890</v>
      </c>
      <c r="D199" t="s">
        <v>891</v>
      </c>
      <c r="E199" t="s">
        <v>892</v>
      </c>
      <c r="F199" s="15">
        <v>-300</v>
      </c>
      <c r="G199" t="s">
        <v>34</v>
      </c>
      <c r="H199" t="s">
        <v>88</v>
      </c>
      <c r="I199" t="s">
        <v>54</v>
      </c>
      <c r="J199">
        <f>VLOOKUP(B199,自助退!B:F,5,FALSE)</f>
        <v>300</v>
      </c>
      <c r="K199" t="str">
        <f t="shared" si="3"/>
        <v/>
      </c>
    </row>
    <row r="200" spans="1:11" ht="14.25" hidden="1">
      <c r="A200" s="17">
        <v>42905.475555555553</v>
      </c>
      <c r="B200" s="15">
        <v>278270</v>
      </c>
      <c r="C200" t="s">
        <v>893</v>
      </c>
      <c r="D200" t="s">
        <v>894</v>
      </c>
      <c r="E200" t="s">
        <v>895</v>
      </c>
      <c r="F200" s="15">
        <v>-302</v>
      </c>
      <c r="G200" t="s">
        <v>34</v>
      </c>
      <c r="H200" t="s">
        <v>71</v>
      </c>
      <c r="I200" t="s">
        <v>54</v>
      </c>
      <c r="J200">
        <f>VLOOKUP(B200,自助退!B:F,5,FALSE)</f>
        <v>302</v>
      </c>
      <c r="K200" t="str">
        <f t="shared" si="3"/>
        <v/>
      </c>
    </row>
    <row r="201" spans="1:11" ht="14.25" hidden="1">
      <c r="A201" s="17">
        <v>42905.477835648147</v>
      </c>
      <c r="B201" s="15">
        <v>278424</v>
      </c>
      <c r="C201" t="s">
        <v>896</v>
      </c>
      <c r="D201" t="s">
        <v>897</v>
      </c>
      <c r="E201" t="s">
        <v>898</v>
      </c>
      <c r="F201" s="15">
        <v>-281</v>
      </c>
      <c r="G201" t="s">
        <v>34</v>
      </c>
      <c r="H201" t="s">
        <v>74</v>
      </c>
      <c r="I201" t="s">
        <v>54</v>
      </c>
      <c r="J201">
        <f>VLOOKUP(B201,自助退!B:F,5,FALSE)</f>
        <v>281</v>
      </c>
      <c r="K201" t="str">
        <f t="shared" si="3"/>
        <v/>
      </c>
    </row>
    <row r="202" spans="1:11" ht="14.25" hidden="1">
      <c r="A202" s="17">
        <v>42905.47861111111</v>
      </c>
      <c r="B202" s="15">
        <v>278492</v>
      </c>
      <c r="C202" t="s">
        <v>899</v>
      </c>
      <c r="D202" t="s">
        <v>900</v>
      </c>
      <c r="E202" t="s">
        <v>901</v>
      </c>
      <c r="F202" s="15">
        <v>-177</v>
      </c>
      <c r="G202" t="s">
        <v>34</v>
      </c>
      <c r="H202" t="s">
        <v>82</v>
      </c>
      <c r="I202" t="s">
        <v>54</v>
      </c>
      <c r="J202">
        <f>VLOOKUP(B202,自助退!B:F,5,FALSE)</f>
        <v>177</v>
      </c>
      <c r="K202" t="str">
        <f t="shared" si="3"/>
        <v/>
      </c>
    </row>
    <row r="203" spans="1:11" ht="14.25" hidden="1">
      <c r="A203" s="17">
        <v>42905.482974537037</v>
      </c>
      <c r="B203" s="15">
        <v>278752</v>
      </c>
      <c r="C203" t="s">
        <v>902</v>
      </c>
      <c r="D203" t="s">
        <v>903</v>
      </c>
      <c r="E203" t="s">
        <v>904</v>
      </c>
      <c r="F203" s="15">
        <v>-209</v>
      </c>
      <c r="G203" t="s">
        <v>34</v>
      </c>
      <c r="H203" t="s">
        <v>94</v>
      </c>
      <c r="I203" t="s">
        <v>54</v>
      </c>
      <c r="J203">
        <f>VLOOKUP(B203,自助退!B:F,5,FALSE)</f>
        <v>209</v>
      </c>
      <c r="K203" t="str">
        <f t="shared" si="3"/>
        <v/>
      </c>
    </row>
    <row r="204" spans="1:11" ht="14.25" hidden="1">
      <c r="A204" s="17">
        <v>42905.483217592591</v>
      </c>
      <c r="B204" s="15">
        <v>278765</v>
      </c>
      <c r="C204" t="s">
        <v>905</v>
      </c>
      <c r="D204" t="s">
        <v>906</v>
      </c>
      <c r="E204" t="s">
        <v>907</v>
      </c>
      <c r="F204" s="15">
        <v>-1000</v>
      </c>
      <c r="G204" t="s">
        <v>34</v>
      </c>
      <c r="H204" t="s">
        <v>68</v>
      </c>
      <c r="I204" t="s">
        <v>54</v>
      </c>
      <c r="J204">
        <f>VLOOKUP(B204,自助退!B:F,5,FALSE)</f>
        <v>1000</v>
      </c>
      <c r="K204" t="str">
        <f t="shared" si="3"/>
        <v/>
      </c>
    </row>
    <row r="205" spans="1:11" ht="14.25" hidden="1">
      <c r="A205" s="17">
        <v>42905.483634259261</v>
      </c>
      <c r="B205" s="15">
        <v>278791</v>
      </c>
      <c r="C205" t="s">
        <v>908</v>
      </c>
      <c r="D205" t="s">
        <v>906</v>
      </c>
      <c r="E205" t="s">
        <v>907</v>
      </c>
      <c r="F205" s="15">
        <v>-59</v>
      </c>
      <c r="G205" t="s">
        <v>34</v>
      </c>
      <c r="H205" t="s">
        <v>68</v>
      </c>
      <c r="I205" t="s">
        <v>54</v>
      </c>
      <c r="J205">
        <f>VLOOKUP(B205,自助退!B:F,5,FALSE)</f>
        <v>59</v>
      </c>
      <c r="K205" t="str">
        <f t="shared" si="3"/>
        <v/>
      </c>
    </row>
    <row r="206" spans="1:11" ht="14.25" hidden="1">
      <c r="A206" s="17">
        <v>42905.485798611109</v>
      </c>
      <c r="B206" s="15">
        <v>278914</v>
      </c>
      <c r="C206" t="s">
        <v>909</v>
      </c>
      <c r="D206" t="s">
        <v>872</v>
      </c>
      <c r="E206" t="s">
        <v>873</v>
      </c>
      <c r="F206" s="15">
        <v>-2000</v>
      </c>
      <c r="G206" t="s">
        <v>34</v>
      </c>
      <c r="H206" t="s">
        <v>70</v>
      </c>
      <c r="I206" t="s">
        <v>54</v>
      </c>
      <c r="J206">
        <f>VLOOKUP(B206,自助退!B:F,5,FALSE)</f>
        <v>2000</v>
      </c>
      <c r="K206" t="str">
        <f t="shared" si="3"/>
        <v/>
      </c>
    </row>
    <row r="207" spans="1:11" ht="14.25" hidden="1">
      <c r="A207" s="17">
        <v>42905.492372685185</v>
      </c>
      <c r="B207" s="15">
        <v>279340</v>
      </c>
      <c r="C207" t="s">
        <v>332</v>
      </c>
      <c r="D207" t="s">
        <v>910</v>
      </c>
      <c r="E207" t="s">
        <v>911</v>
      </c>
      <c r="F207" s="15">
        <v>-263</v>
      </c>
      <c r="G207" t="s">
        <v>34</v>
      </c>
      <c r="H207" t="s">
        <v>81</v>
      </c>
      <c r="I207" t="s">
        <v>60</v>
      </c>
      <c r="J207">
        <f>VLOOKUP(B207,自助退!B:F,5,FALSE)</f>
        <v>263</v>
      </c>
      <c r="K207" t="str">
        <f t="shared" si="3"/>
        <v/>
      </c>
    </row>
    <row r="208" spans="1:11" ht="14.25" hidden="1">
      <c r="A208" s="17">
        <v>42905.497523148151</v>
      </c>
      <c r="B208" s="15">
        <v>279573</v>
      </c>
      <c r="C208" t="s">
        <v>912</v>
      </c>
      <c r="D208" t="s">
        <v>913</v>
      </c>
      <c r="E208" t="s">
        <v>914</v>
      </c>
      <c r="F208" s="15">
        <v>-72</v>
      </c>
      <c r="G208" t="s">
        <v>34</v>
      </c>
      <c r="H208" t="s">
        <v>69</v>
      </c>
      <c r="I208" t="s">
        <v>54</v>
      </c>
      <c r="J208">
        <f>VLOOKUP(B208,自助退!B:F,5,FALSE)</f>
        <v>72</v>
      </c>
      <c r="K208" t="str">
        <f t="shared" si="3"/>
        <v/>
      </c>
    </row>
    <row r="209" spans="1:11" ht="14.25" hidden="1">
      <c r="A209" s="17">
        <v>42905.500625000001</v>
      </c>
      <c r="B209" s="15">
        <v>279704</v>
      </c>
      <c r="C209" t="s">
        <v>915</v>
      </c>
      <c r="D209" t="s">
        <v>916</v>
      </c>
      <c r="E209" t="s">
        <v>917</v>
      </c>
      <c r="F209" s="15">
        <v>-220</v>
      </c>
      <c r="G209" t="s">
        <v>34</v>
      </c>
      <c r="H209" t="s">
        <v>86</v>
      </c>
      <c r="I209" t="s">
        <v>54</v>
      </c>
      <c r="J209">
        <f>VLOOKUP(B209,自助退!B:F,5,FALSE)</f>
        <v>220</v>
      </c>
      <c r="K209" t="str">
        <f t="shared" si="3"/>
        <v/>
      </c>
    </row>
    <row r="210" spans="1:11" ht="14.25" hidden="1">
      <c r="A210" s="17">
        <v>42905.502129629633</v>
      </c>
      <c r="B210" s="15">
        <v>279783</v>
      </c>
      <c r="C210" t="s">
        <v>918</v>
      </c>
      <c r="D210" t="s">
        <v>919</v>
      </c>
      <c r="E210" t="s">
        <v>920</v>
      </c>
      <c r="F210" s="15">
        <v>-7903</v>
      </c>
      <c r="G210" t="s">
        <v>34</v>
      </c>
      <c r="H210" t="s">
        <v>93</v>
      </c>
      <c r="I210" t="s">
        <v>54</v>
      </c>
      <c r="J210">
        <f>VLOOKUP(B210,自助退!B:F,5,FALSE)</f>
        <v>7903</v>
      </c>
      <c r="K210" t="str">
        <f t="shared" si="3"/>
        <v/>
      </c>
    </row>
    <row r="211" spans="1:11" ht="14.25" hidden="1">
      <c r="A211" s="17">
        <v>42905.502847222226</v>
      </c>
      <c r="B211" s="15">
        <v>279816</v>
      </c>
      <c r="C211" t="s">
        <v>921</v>
      </c>
      <c r="D211" t="s">
        <v>922</v>
      </c>
      <c r="E211" t="s">
        <v>923</v>
      </c>
      <c r="F211" s="15">
        <v>-296</v>
      </c>
      <c r="G211" t="s">
        <v>34</v>
      </c>
      <c r="H211" t="s">
        <v>91</v>
      </c>
      <c r="I211" t="s">
        <v>54</v>
      </c>
      <c r="J211">
        <f>VLOOKUP(B211,自助退!B:F,5,FALSE)</f>
        <v>296</v>
      </c>
      <c r="K211" t="str">
        <f t="shared" si="3"/>
        <v/>
      </c>
    </row>
    <row r="212" spans="1:11" ht="14.25" hidden="1">
      <c r="A212" s="17">
        <v>42905.507013888891</v>
      </c>
      <c r="B212" s="15">
        <v>279925</v>
      </c>
      <c r="C212" t="s">
        <v>924</v>
      </c>
      <c r="D212" t="s">
        <v>925</v>
      </c>
      <c r="E212" t="s">
        <v>926</v>
      </c>
      <c r="F212" s="15">
        <v>-264</v>
      </c>
      <c r="G212" t="s">
        <v>34</v>
      </c>
      <c r="H212" t="s">
        <v>68</v>
      </c>
      <c r="I212" t="s">
        <v>54</v>
      </c>
      <c r="J212">
        <f>VLOOKUP(B212,自助退!B:F,5,FALSE)</f>
        <v>264</v>
      </c>
      <c r="K212" t="str">
        <f t="shared" si="3"/>
        <v/>
      </c>
    </row>
    <row r="213" spans="1:11" ht="14.25" hidden="1">
      <c r="A213" s="17">
        <v>42905.514861111114</v>
      </c>
      <c r="B213" s="15">
        <v>280099</v>
      </c>
      <c r="C213" t="s">
        <v>927</v>
      </c>
      <c r="D213" t="s">
        <v>928</v>
      </c>
      <c r="E213" t="s">
        <v>929</v>
      </c>
      <c r="F213" s="15">
        <v>-5000</v>
      </c>
      <c r="G213" t="s">
        <v>34</v>
      </c>
      <c r="H213" t="s">
        <v>70</v>
      </c>
      <c r="I213" t="s">
        <v>54</v>
      </c>
      <c r="J213">
        <f>VLOOKUP(B213,自助退!B:F,5,FALSE)</f>
        <v>5000</v>
      </c>
      <c r="K213" t="str">
        <f t="shared" si="3"/>
        <v/>
      </c>
    </row>
    <row r="214" spans="1:11" ht="14.25" hidden="1">
      <c r="A214" s="17">
        <v>42905.523402777777</v>
      </c>
      <c r="B214" s="15">
        <v>280215</v>
      </c>
      <c r="C214" t="s">
        <v>930</v>
      </c>
      <c r="D214" t="s">
        <v>931</v>
      </c>
      <c r="E214" t="s">
        <v>932</v>
      </c>
      <c r="F214" s="15">
        <v>-3000</v>
      </c>
      <c r="G214" t="s">
        <v>34</v>
      </c>
      <c r="H214" t="s">
        <v>78</v>
      </c>
      <c r="I214" t="s">
        <v>54</v>
      </c>
      <c r="J214">
        <f>VLOOKUP(B214,自助退!B:F,5,FALSE)</f>
        <v>3000</v>
      </c>
      <c r="K214" t="str">
        <f t="shared" si="3"/>
        <v/>
      </c>
    </row>
    <row r="215" spans="1:11" ht="14.25" hidden="1">
      <c r="A215" s="17">
        <v>42905.541944444441</v>
      </c>
      <c r="B215" s="15">
        <v>280403</v>
      </c>
      <c r="C215" t="s">
        <v>933</v>
      </c>
      <c r="D215" t="s">
        <v>934</v>
      </c>
      <c r="E215" t="s">
        <v>935</v>
      </c>
      <c r="F215" s="15">
        <v>-500</v>
      </c>
      <c r="G215" t="s">
        <v>34</v>
      </c>
      <c r="H215" t="s">
        <v>74</v>
      </c>
      <c r="I215" t="s">
        <v>54</v>
      </c>
      <c r="J215">
        <f>VLOOKUP(B215,自助退!B:F,5,FALSE)</f>
        <v>500</v>
      </c>
      <c r="K215" t="str">
        <f t="shared" si="3"/>
        <v/>
      </c>
    </row>
    <row r="216" spans="1:11" ht="14.25" hidden="1">
      <c r="A216" s="17">
        <v>42905.551585648151</v>
      </c>
      <c r="B216" s="15">
        <v>280484</v>
      </c>
      <c r="C216" t="s">
        <v>936</v>
      </c>
      <c r="D216" t="s">
        <v>937</v>
      </c>
      <c r="E216" t="s">
        <v>938</v>
      </c>
      <c r="F216" s="15">
        <v>-600</v>
      </c>
      <c r="G216" t="s">
        <v>34</v>
      </c>
      <c r="H216" t="s">
        <v>73</v>
      </c>
      <c r="I216" t="s">
        <v>54</v>
      </c>
      <c r="J216">
        <f>VLOOKUP(B216,自助退!B:F,5,FALSE)</f>
        <v>600</v>
      </c>
      <c r="K216" t="str">
        <f t="shared" si="3"/>
        <v/>
      </c>
    </row>
    <row r="217" spans="1:11" ht="14.25" hidden="1">
      <c r="A217" s="17">
        <v>42905.561527777776</v>
      </c>
      <c r="B217" s="15">
        <v>280586</v>
      </c>
      <c r="C217" t="s">
        <v>939</v>
      </c>
      <c r="D217" t="s">
        <v>940</v>
      </c>
      <c r="E217" t="s">
        <v>941</v>
      </c>
      <c r="F217" s="15">
        <v>-87</v>
      </c>
      <c r="G217" t="s">
        <v>34</v>
      </c>
      <c r="H217" t="s">
        <v>93</v>
      </c>
      <c r="I217" t="s">
        <v>54</v>
      </c>
      <c r="J217">
        <f>VLOOKUP(B217,自助退!B:F,5,FALSE)</f>
        <v>87</v>
      </c>
      <c r="K217" t="str">
        <f t="shared" si="3"/>
        <v/>
      </c>
    </row>
    <row r="218" spans="1:11" ht="14.25" hidden="1">
      <c r="A218" s="17">
        <v>42905.563298611109</v>
      </c>
      <c r="B218" s="15">
        <v>280606</v>
      </c>
      <c r="C218" t="s">
        <v>332</v>
      </c>
      <c r="D218" t="s">
        <v>942</v>
      </c>
      <c r="E218" t="s">
        <v>943</v>
      </c>
      <c r="F218" s="15">
        <v>-2802</v>
      </c>
      <c r="G218" t="s">
        <v>34</v>
      </c>
      <c r="H218" t="s">
        <v>80</v>
      </c>
      <c r="I218" t="s">
        <v>60</v>
      </c>
      <c r="J218">
        <f>VLOOKUP(B218,自助退!B:F,5,FALSE)</f>
        <v>2802</v>
      </c>
      <c r="K218" t="str">
        <f t="shared" si="3"/>
        <v/>
      </c>
    </row>
    <row r="219" spans="1:11" ht="14.25" hidden="1">
      <c r="A219" s="17">
        <v>42905.567650462966</v>
      </c>
      <c r="B219" s="15">
        <v>280669</v>
      </c>
      <c r="C219" t="s">
        <v>944</v>
      </c>
      <c r="D219" t="s">
        <v>945</v>
      </c>
      <c r="E219" t="s">
        <v>946</v>
      </c>
      <c r="F219" s="15">
        <v>-1013</v>
      </c>
      <c r="G219" t="s">
        <v>34</v>
      </c>
      <c r="H219" t="s">
        <v>97</v>
      </c>
      <c r="I219" t="s">
        <v>54</v>
      </c>
      <c r="J219">
        <f>VLOOKUP(B219,自助退!B:F,5,FALSE)</f>
        <v>1013</v>
      </c>
      <c r="K219" t="str">
        <f t="shared" si="3"/>
        <v/>
      </c>
    </row>
    <row r="220" spans="1:11" ht="14.25" hidden="1">
      <c r="A220" s="17">
        <v>42905.581597222219</v>
      </c>
      <c r="B220" s="15">
        <v>280965</v>
      </c>
      <c r="C220" t="s">
        <v>947</v>
      </c>
      <c r="D220" t="s">
        <v>948</v>
      </c>
      <c r="E220" t="s">
        <v>949</v>
      </c>
      <c r="F220" s="15">
        <v>-430</v>
      </c>
      <c r="G220" t="s">
        <v>34</v>
      </c>
      <c r="H220" t="s">
        <v>73</v>
      </c>
      <c r="I220" t="s">
        <v>54</v>
      </c>
      <c r="J220">
        <f>VLOOKUP(B220,自助退!B:F,5,FALSE)</f>
        <v>430</v>
      </c>
      <c r="K220" t="str">
        <f t="shared" si="3"/>
        <v/>
      </c>
    </row>
    <row r="221" spans="1:11" ht="14.25" hidden="1">
      <c r="A221" s="17">
        <v>42905.58761574074</v>
      </c>
      <c r="B221" s="15">
        <v>281187</v>
      </c>
      <c r="C221" t="s">
        <v>950</v>
      </c>
      <c r="D221" t="s">
        <v>951</v>
      </c>
      <c r="E221" t="s">
        <v>952</v>
      </c>
      <c r="F221" s="15">
        <v>-500</v>
      </c>
      <c r="G221" t="s">
        <v>34</v>
      </c>
      <c r="H221" t="s">
        <v>85</v>
      </c>
      <c r="I221" t="s">
        <v>54</v>
      </c>
      <c r="J221">
        <f>VLOOKUP(B221,自助退!B:F,5,FALSE)</f>
        <v>500</v>
      </c>
      <c r="K221" t="str">
        <f t="shared" si="3"/>
        <v/>
      </c>
    </row>
    <row r="222" spans="1:11" ht="14.25" hidden="1">
      <c r="A222" s="17">
        <v>42905.59983796296</v>
      </c>
      <c r="B222" s="15">
        <v>281890</v>
      </c>
      <c r="C222" t="s">
        <v>953</v>
      </c>
      <c r="D222" t="s">
        <v>954</v>
      </c>
      <c r="E222" t="s">
        <v>955</v>
      </c>
      <c r="F222" s="15">
        <v>-47</v>
      </c>
      <c r="G222" t="s">
        <v>34</v>
      </c>
      <c r="H222" t="s">
        <v>81</v>
      </c>
      <c r="I222" t="s">
        <v>54</v>
      </c>
      <c r="J222">
        <f>VLOOKUP(B222,自助退!B:F,5,FALSE)</f>
        <v>47</v>
      </c>
      <c r="K222" t="str">
        <f t="shared" si="3"/>
        <v/>
      </c>
    </row>
    <row r="223" spans="1:11" ht="14.25" hidden="1">
      <c r="A223" s="17">
        <v>42905.600312499999</v>
      </c>
      <c r="B223" s="15">
        <v>281921</v>
      </c>
      <c r="C223" t="s">
        <v>956</v>
      </c>
      <c r="D223" t="s">
        <v>957</v>
      </c>
      <c r="E223" t="s">
        <v>958</v>
      </c>
      <c r="F223" s="15">
        <v>-500</v>
      </c>
      <c r="G223" t="s">
        <v>34</v>
      </c>
      <c r="H223" t="s">
        <v>77</v>
      </c>
      <c r="I223" t="s">
        <v>54</v>
      </c>
      <c r="J223">
        <f>VLOOKUP(B223,自助退!B:F,5,FALSE)</f>
        <v>500</v>
      </c>
      <c r="K223" t="str">
        <f t="shared" si="3"/>
        <v/>
      </c>
    </row>
    <row r="224" spans="1:11" ht="14.25" hidden="1">
      <c r="A224" s="17">
        <v>42905.610937500001</v>
      </c>
      <c r="B224" s="15">
        <v>282688</v>
      </c>
      <c r="C224" t="s">
        <v>959</v>
      </c>
      <c r="D224" t="s">
        <v>960</v>
      </c>
      <c r="E224" t="s">
        <v>961</v>
      </c>
      <c r="F224" s="15">
        <v>-100</v>
      </c>
      <c r="G224" t="s">
        <v>34</v>
      </c>
      <c r="H224" t="s">
        <v>71</v>
      </c>
      <c r="I224" t="s">
        <v>54</v>
      </c>
      <c r="J224">
        <f>VLOOKUP(B224,自助退!B:F,5,FALSE)</f>
        <v>100</v>
      </c>
      <c r="K224" t="str">
        <f t="shared" si="3"/>
        <v/>
      </c>
    </row>
    <row r="225" spans="1:11" ht="14.25" hidden="1">
      <c r="A225" s="17">
        <v>42905.613634259258</v>
      </c>
      <c r="B225" s="15">
        <v>282918</v>
      </c>
      <c r="C225" t="s">
        <v>962</v>
      </c>
      <c r="D225" t="s">
        <v>963</v>
      </c>
      <c r="E225" t="s">
        <v>964</v>
      </c>
      <c r="F225" s="15">
        <v>-1100</v>
      </c>
      <c r="G225" t="s">
        <v>34</v>
      </c>
      <c r="H225" t="s">
        <v>69</v>
      </c>
      <c r="I225" t="s">
        <v>54</v>
      </c>
      <c r="J225">
        <f>VLOOKUP(B225,自助退!B:F,5,FALSE)</f>
        <v>1100</v>
      </c>
      <c r="K225" t="str">
        <f t="shared" si="3"/>
        <v/>
      </c>
    </row>
    <row r="226" spans="1:11" ht="14.25" hidden="1">
      <c r="A226" s="17">
        <v>42905.616840277777</v>
      </c>
      <c r="B226" s="15">
        <v>283197</v>
      </c>
      <c r="C226" t="s">
        <v>965</v>
      </c>
      <c r="D226" t="s">
        <v>966</v>
      </c>
      <c r="E226" t="s">
        <v>967</v>
      </c>
      <c r="F226" s="15">
        <v>-111</v>
      </c>
      <c r="G226" t="s">
        <v>34</v>
      </c>
      <c r="H226" t="s">
        <v>334</v>
      </c>
      <c r="I226" t="s">
        <v>54</v>
      </c>
      <c r="J226">
        <f>VLOOKUP(B226,自助退!B:F,5,FALSE)</f>
        <v>111</v>
      </c>
      <c r="K226" t="str">
        <f t="shared" si="3"/>
        <v/>
      </c>
    </row>
    <row r="227" spans="1:11" ht="14.25" hidden="1">
      <c r="A227" s="17">
        <v>42905.619340277779</v>
      </c>
      <c r="B227" s="15">
        <v>283349</v>
      </c>
      <c r="C227" t="s">
        <v>968</v>
      </c>
      <c r="D227" t="s">
        <v>969</v>
      </c>
      <c r="E227" t="s">
        <v>970</v>
      </c>
      <c r="F227" s="15">
        <v>-255</v>
      </c>
      <c r="G227" t="s">
        <v>34</v>
      </c>
      <c r="H227" t="s">
        <v>71</v>
      </c>
      <c r="I227" t="s">
        <v>54</v>
      </c>
      <c r="J227">
        <f>VLOOKUP(B227,自助退!B:F,5,FALSE)</f>
        <v>255</v>
      </c>
      <c r="K227" t="str">
        <f t="shared" si="3"/>
        <v/>
      </c>
    </row>
    <row r="228" spans="1:11" ht="14.25" hidden="1">
      <c r="A228" s="17">
        <v>42905.623773148145</v>
      </c>
      <c r="B228" s="15">
        <v>283658</v>
      </c>
      <c r="C228" t="s">
        <v>971</v>
      </c>
      <c r="D228" t="s">
        <v>972</v>
      </c>
      <c r="E228" t="s">
        <v>973</v>
      </c>
      <c r="F228" s="15">
        <v>-480</v>
      </c>
      <c r="G228" t="s">
        <v>34</v>
      </c>
      <c r="H228" t="s">
        <v>335</v>
      </c>
      <c r="I228" t="s">
        <v>54</v>
      </c>
      <c r="J228">
        <f>VLOOKUP(B228,自助退!B:F,5,FALSE)</f>
        <v>480</v>
      </c>
      <c r="K228" t="str">
        <f t="shared" si="3"/>
        <v/>
      </c>
    </row>
    <row r="229" spans="1:11" ht="14.25" hidden="1">
      <c r="A229" s="17">
        <v>42905.625081018516</v>
      </c>
      <c r="B229" s="15">
        <v>283755</v>
      </c>
      <c r="C229" t="s">
        <v>974</v>
      </c>
      <c r="D229" t="s">
        <v>975</v>
      </c>
      <c r="E229" t="s">
        <v>976</v>
      </c>
      <c r="F229" s="15">
        <v>-5000</v>
      </c>
      <c r="G229" t="s">
        <v>34</v>
      </c>
      <c r="H229" t="s">
        <v>74</v>
      </c>
      <c r="I229" t="s">
        <v>54</v>
      </c>
      <c r="J229">
        <f>VLOOKUP(B229,自助退!B:F,5,FALSE)</f>
        <v>5000</v>
      </c>
      <c r="K229" t="str">
        <f t="shared" si="3"/>
        <v/>
      </c>
    </row>
    <row r="230" spans="1:11" ht="14.25" hidden="1">
      <c r="A230" s="17">
        <v>42905.63082175926</v>
      </c>
      <c r="B230" s="15">
        <v>284195</v>
      </c>
      <c r="C230" t="s">
        <v>977</v>
      </c>
      <c r="D230" t="s">
        <v>978</v>
      </c>
      <c r="E230" t="s">
        <v>979</v>
      </c>
      <c r="F230" s="15">
        <v>-500</v>
      </c>
      <c r="G230" t="s">
        <v>34</v>
      </c>
      <c r="H230" t="s">
        <v>85</v>
      </c>
      <c r="I230" t="s">
        <v>54</v>
      </c>
      <c r="J230">
        <f>VLOOKUP(B230,自助退!B:F,5,FALSE)</f>
        <v>500</v>
      </c>
      <c r="K230" t="str">
        <f t="shared" si="3"/>
        <v/>
      </c>
    </row>
    <row r="231" spans="1:11" ht="14.25" hidden="1">
      <c r="A231" s="17">
        <v>42905.63177083333</v>
      </c>
      <c r="B231" s="15">
        <v>284278</v>
      </c>
      <c r="C231" t="s">
        <v>980</v>
      </c>
      <c r="D231" t="s">
        <v>981</v>
      </c>
      <c r="E231" t="s">
        <v>982</v>
      </c>
      <c r="F231" s="15">
        <v>-3035</v>
      </c>
      <c r="G231" t="s">
        <v>34</v>
      </c>
      <c r="H231" t="s">
        <v>93</v>
      </c>
      <c r="I231" t="s">
        <v>54</v>
      </c>
      <c r="J231">
        <f>VLOOKUP(B231,自助退!B:F,5,FALSE)</f>
        <v>3035</v>
      </c>
      <c r="K231" t="str">
        <f t="shared" si="3"/>
        <v/>
      </c>
    </row>
    <row r="232" spans="1:11" ht="14.25" hidden="1">
      <c r="A232" s="17">
        <v>42905.631840277776</v>
      </c>
      <c r="B232" s="15">
        <v>284283</v>
      </c>
      <c r="C232" t="s">
        <v>983</v>
      </c>
      <c r="D232" t="s">
        <v>984</v>
      </c>
      <c r="E232" t="s">
        <v>985</v>
      </c>
      <c r="F232" s="15">
        <v>-870</v>
      </c>
      <c r="G232" t="s">
        <v>34</v>
      </c>
      <c r="H232" t="s">
        <v>94</v>
      </c>
      <c r="I232" t="s">
        <v>54</v>
      </c>
      <c r="J232">
        <f>VLOOKUP(B232,自助退!B:F,5,FALSE)</f>
        <v>870</v>
      </c>
      <c r="K232" t="str">
        <f t="shared" si="3"/>
        <v/>
      </c>
    </row>
    <row r="233" spans="1:11" ht="14.25" hidden="1">
      <c r="A233" s="17">
        <v>42905.634444444448</v>
      </c>
      <c r="B233" s="15">
        <v>284468</v>
      </c>
      <c r="C233" t="s">
        <v>332</v>
      </c>
      <c r="D233" t="s">
        <v>986</v>
      </c>
      <c r="E233" t="s">
        <v>637</v>
      </c>
      <c r="F233" s="15">
        <v>-1382</v>
      </c>
      <c r="G233" t="s">
        <v>34</v>
      </c>
      <c r="H233" t="s">
        <v>85</v>
      </c>
      <c r="I233" t="s">
        <v>60</v>
      </c>
      <c r="J233">
        <f>VLOOKUP(B233,自助退!B:F,5,FALSE)</f>
        <v>1382</v>
      </c>
      <c r="K233" t="str">
        <f t="shared" si="3"/>
        <v/>
      </c>
    </row>
    <row r="234" spans="1:11" ht="14.25" hidden="1">
      <c r="A234" s="17">
        <v>42905.636296296296</v>
      </c>
      <c r="B234" s="15">
        <v>284613</v>
      </c>
      <c r="C234" t="s">
        <v>987</v>
      </c>
      <c r="D234" t="s">
        <v>988</v>
      </c>
      <c r="E234" t="s">
        <v>989</v>
      </c>
      <c r="F234" s="15">
        <v>-711</v>
      </c>
      <c r="G234" t="s">
        <v>34</v>
      </c>
      <c r="H234" t="s">
        <v>99</v>
      </c>
      <c r="I234" t="s">
        <v>54</v>
      </c>
      <c r="J234">
        <f>VLOOKUP(B234,自助退!B:F,5,FALSE)</f>
        <v>711</v>
      </c>
      <c r="K234" t="str">
        <f t="shared" si="3"/>
        <v/>
      </c>
    </row>
    <row r="235" spans="1:11" ht="14.25" hidden="1">
      <c r="A235" s="17">
        <v>42905.638460648152</v>
      </c>
      <c r="B235" s="15">
        <v>284750</v>
      </c>
      <c r="C235" t="s">
        <v>990</v>
      </c>
      <c r="D235" t="s">
        <v>991</v>
      </c>
      <c r="E235" t="s">
        <v>992</v>
      </c>
      <c r="F235" s="15">
        <v>-494</v>
      </c>
      <c r="G235" t="s">
        <v>34</v>
      </c>
      <c r="H235" t="s">
        <v>76</v>
      </c>
      <c r="I235" t="s">
        <v>54</v>
      </c>
      <c r="J235">
        <f>VLOOKUP(B235,自助退!B:F,5,FALSE)</f>
        <v>494</v>
      </c>
      <c r="K235" t="str">
        <f t="shared" si="3"/>
        <v/>
      </c>
    </row>
    <row r="236" spans="1:11" ht="14.25" hidden="1">
      <c r="A236" s="17">
        <v>42905.643831018519</v>
      </c>
      <c r="B236" s="15">
        <v>285116</v>
      </c>
      <c r="C236" t="s">
        <v>993</v>
      </c>
      <c r="D236" t="s">
        <v>994</v>
      </c>
      <c r="E236" t="s">
        <v>995</v>
      </c>
      <c r="F236" s="15">
        <v>-1107</v>
      </c>
      <c r="G236" t="s">
        <v>34</v>
      </c>
      <c r="H236" t="s">
        <v>67</v>
      </c>
      <c r="I236" t="s">
        <v>54</v>
      </c>
      <c r="J236">
        <f>VLOOKUP(B236,自助退!B:F,5,FALSE)</f>
        <v>1107</v>
      </c>
      <c r="K236" t="str">
        <f t="shared" si="3"/>
        <v/>
      </c>
    </row>
    <row r="237" spans="1:11" ht="14.25" hidden="1">
      <c r="A237" s="17">
        <v>42905.646134259259</v>
      </c>
      <c r="B237" s="15">
        <v>285278</v>
      </c>
      <c r="C237" t="s">
        <v>332</v>
      </c>
      <c r="D237" t="s">
        <v>996</v>
      </c>
      <c r="E237" t="s">
        <v>997</v>
      </c>
      <c r="F237" s="15">
        <v>-125</v>
      </c>
      <c r="G237" t="s">
        <v>34</v>
      </c>
      <c r="H237" t="s">
        <v>333</v>
      </c>
      <c r="I237" t="s">
        <v>60</v>
      </c>
      <c r="J237">
        <f>VLOOKUP(B237,自助退!B:F,5,FALSE)</f>
        <v>125</v>
      </c>
      <c r="K237" t="str">
        <f t="shared" si="3"/>
        <v/>
      </c>
    </row>
    <row r="238" spans="1:11" ht="14.25" hidden="1">
      <c r="A238" s="17">
        <v>42905.646481481483</v>
      </c>
      <c r="B238" s="15">
        <v>285310</v>
      </c>
      <c r="C238" t="s">
        <v>332</v>
      </c>
      <c r="D238" t="s">
        <v>996</v>
      </c>
      <c r="E238" t="s">
        <v>997</v>
      </c>
      <c r="F238" s="15">
        <v>-125</v>
      </c>
      <c r="G238" t="s">
        <v>34</v>
      </c>
      <c r="H238" t="s">
        <v>333</v>
      </c>
      <c r="I238" t="s">
        <v>60</v>
      </c>
      <c r="J238">
        <f>VLOOKUP(B238,自助退!B:F,5,FALSE)</f>
        <v>125</v>
      </c>
      <c r="K238" t="str">
        <f t="shared" si="3"/>
        <v/>
      </c>
    </row>
    <row r="239" spans="1:11" ht="14.25" hidden="1">
      <c r="A239" s="17">
        <v>42905.646932870368</v>
      </c>
      <c r="B239" s="15">
        <v>285350</v>
      </c>
      <c r="C239" t="s">
        <v>332</v>
      </c>
      <c r="D239" t="s">
        <v>996</v>
      </c>
      <c r="E239" t="s">
        <v>997</v>
      </c>
      <c r="F239" s="15">
        <v>-125</v>
      </c>
      <c r="G239" t="s">
        <v>34</v>
      </c>
      <c r="H239" t="s">
        <v>333</v>
      </c>
      <c r="I239" t="s">
        <v>60</v>
      </c>
      <c r="J239">
        <f>VLOOKUP(B239,自助退!B:F,5,FALSE)</f>
        <v>125</v>
      </c>
      <c r="K239" t="str">
        <f t="shared" si="3"/>
        <v/>
      </c>
    </row>
    <row r="240" spans="1:11" ht="14.25" hidden="1">
      <c r="A240" s="17">
        <v>42905.65116898148</v>
      </c>
      <c r="B240" s="15">
        <v>285602</v>
      </c>
      <c r="C240" t="s">
        <v>332</v>
      </c>
      <c r="D240" t="s">
        <v>996</v>
      </c>
      <c r="E240" t="s">
        <v>997</v>
      </c>
      <c r="F240" s="15">
        <v>-125</v>
      </c>
      <c r="G240" t="s">
        <v>34</v>
      </c>
      <c r="H240" t="s">
        <v>591</v>
      </c>
      <c r="I240" t="s">
        <v>60</v>
      </c>
      <c r="J240">
        <f>VLOOKUP(B240,自助退!B:F,5,FALSE)</f>
        <v>125</v>
      </c>
      <c r="K240" t="str">
        <f t="shared" si="3"/>
        <v/>
      </c>
    </row>
    <row r="241" spans="1:11" ht="14.25" hidden="1">
      <c r="A241" s="17">
        <v>42905.651446759257</v>
      </c>
      <c r="B241" s="15">
        <v>285628</v>
      </c>
      <c r="C241" t="s">
        <v>998</v>
      </c>
      <c r="D241" t="s">
        <v>999</v>
      </c>
      <c r="E241" t="s">
        <v>1000</v>
      </c>
      <c r="F241" s="15">
        <v>-296</v>
      </c>
      <c r="G241" t="s">
        <v>34</v>
      </c>
      <c r="H241" t="s">
        <v>71</v>
      </c>
      <c r="I241" t="s">
        <v>54</v>
      </c>
      <c r="J241">
        <f>VLOOKUP(B241,自助退!B:F,5,FALSE)</f>
        <v>296</v>
      </c>
      <c r="K241" t="str">
        <f t="shared" si="3"/>
        <v/>
      </c>
    </row>
    <row r="242" spans="1:11" ht="14.25" hidden="1">
      <c r="A242" s="17">
        <v>42905.661516203705</v>
      </c>
      <c r="B242" s="15">
        <v>286352</v>
      </c>
      <c r="C242" t="s">
        <v>332</v>
      </c>
      <c r="D242" t="s">
        <v>1001</v>
      </c>
      <c r="E242" t="s">
        <v>1002</v>
      </c>
      <c r="F242" s="15">
        <v>-100</v>
      </c>
      <c r="G242" t="s">
        <v>34</v>
      </c>
      <c r="H242" t="s">
        <v>71</v>
      </c>
      <c r="I242" t="s">
        <v>60</v>
      </c>
      <c r="J242">
        <f>VLOOKUP(B242,自助退!B:F,5,FALSE)</f>
        <v>100</v>
      </c>
      <c r="K242" t="str">
        <f t="shared" si="3"/>
        <v/>
      </c>
    </row>
    <row r="243" spans="1:11" ht="14.25" hidden="1">
      <c r="A243" s="17">
        <v>42905.663761574076</v>
      </c>
      <c r="B243" s="15">
        <v>286496</v>
      </c>
      <c r="C243" t="s">
        <v>332</v>
      </c>
      <c r="D243" t="s">
        <v>353</v>
      </c>
      <c r="E243" t="s">
        <v>341</v>
      </c>
      <c r="F243" s="15">
        <v>-223</v>
      </c>
      <c r="G243" t="s">
        <v>34</v>
      </c>
      <c r="H243" t="s">
        <v>95</v>
      </c>
      <c r="I243" t="s">
        <v>60</v>
      </c>
      <c r="J243">
        <f>VLOOKUP(B243,自助退!B:F,5,FALSE)</f>
        <v>223</v>
      </c>
      <c r="K243" t="str">
        <f t="shared" si="3"/>
        <v/>
      </c>
    </row>
    <row r="244" spans="1:11" ht="14.25" hidden="1">
      <c r="A244" s="17">
        <v>42905.670277777775</v>
      </c>
      <c r="B244" s="15">
        <v>286907</v>
      </c>
      <c r="C244" t="s">
        <v>1003</v>
      </c>
      <c r="D244" t="s">
        <v>1004</v>
      </c>
      <c r="E244" t="s">
        <v>1005</v>
      </c>
      <c r="F244" s="15">
        <v>-500</v>
      </c>
      <c r="G244" t="s">
        <v>34</v>
      </c>
      <c r="H244" t="s">
        <v>87</v>
      </c>
      <c r="I244" t="s">
        <v>54</v>
      </c>
      <c r="J244">
        <f>VLOOKUP(B244,自助退!B:F,5,FALSE)</f>
        <v>500</v>
      </c>
      <c r="K244" t="str">
        <f t="shared" si="3"/>
        <v/>
      </c>
    </row>
    <row r="245" spans="1:11" ht="14.25" hidden="1">
      <c r="A245" s="17">
        <v>42905.675300925926</v>
      </c>
      <c r="B245" s="15">
        <v>287224</v>
      </c>
      <c r="C245" t="s">
        <v>1006</v>
      </c>
      <c r="D245" t="s">
        <v>1007</v>
      </c>
      <c r="E245" t="s">
        <v>1008</v>
      </c>
      <c r="F245" s="15">
        <v>-49</v>
      </c>
      <c r="G245" t="s">
        <v>34</v>
      </c>
      <c r="H245" t="s">
        <v>94</v>
      </c>
      <c r="I245" t="s">
        <v>54</v>
      </c>
      <c r="J245">
        <f>VLOOKUP(B245,自助退!B:F,5,FALSE)</f>
        <v>49</v>
      </c>
      <c r="K245" t="str">
        <f t="shared" si="3"/>
        <v/>
      </c>
    </row>
    <row r="246" spans="1:11" ht="14.25" hidden="1">
      <c r="A246" s="17">
        <v>42905.675451388888</v>
      </c>
      <c r="B246" s="15">
        <v>287234</v>
      </c>
      <c r="C246" t="s">
        <v>1009</v>
      </c>
      <c r="D246" t="s">
        <v>1010</v>
      </c>
      <c r="E246" t="s">
        <v>1011</v>
      </c>
      <c r="F246" s="15">
        <v>-9914</v>
      </c>
      <c r="G246" t="s">
        <v>34</v>
      </c>
      <c r="H246" t="s">
        <v>73</v>
      </c>
      <c r="I246" t="s">
        <v>54</v>
      </c>
      <c r="J246">
        <f>VLOOKUP(B246,自助退!B:F,5,FALSE)</f>
        <v>9914</v>
      </c>
      <c r="K246" t="str">
        <f t="shared" si="3"/>
        <v/>
      </c>
    </row>
    <row r="247" spans="1:11" ht="14.25" hidden="1">
      <c r="A247" s="17">
        <v>42905.676712962966</v>
      </c>
      <c r="B247" s="15">
        <v>287312</v>
      </c>
      <c r="C247" t="s">
        <v>1012</v>
      </c>
      <c r="D247" t="s">
        <v>1013</v>
      </c>
      <c r="E247" t="s">
        <v>1014</v>
      </c>
      <c r="F247" s="15">
        <v>-200</v>
      </c>
      <c r="G247" t="s">
        <v>34</v>
      </c>
      <c r="H247" t="s">
        <v>76</v>
      </c>
      <c r="I247" t="s">
        <v>54</v>
      </c>
      <c r="J247">
        <f>VLOOKUP(B247,自助退!B:F,5,FALSE)</f>
        <v>200</v>
      </c>
      <c r="K247" t="str">
        <f t="shared" si="3"/>
        <v/>
      </c>
    </row>
    <row r="248" spans="1:11" ht="14.25" hidden="1">
      <c r="A248" s="17">
        <v>42905.677581018521</v>
      </c>
      <c r="B248" s="15">
        <v>287363</v>
      </c>
      <c r="C248" t="s">
        <v>1015</v>
      </c>
      <c r="D248" t="s">
        <v>1013</v>
      </c>
      <c r="E248" t="s">
        <v>1014</v>
      </c>
      <c r="F248" s="15">
        <v>-2390</v>
      </c>
      <c r="G248" t="s">
        <v>34</v>
      </c>
      <c r="H248" t="s">
        <v>71</v>
      </c>
      <c r="I248" t="s">
        <v>54</v>
      </c>
      <c r="J248">
        <f>VLOOKUP(B248,自助退!B:F,5,FALSE)</f>
        <v>2390</v>
      </c>
      <c r="K248" t="str">
        <f t="shared" si="3"/>
        <v/>
      </c>
    </row>
    <row r="249" spans="1:11" ht="14.25" hidden="1">
      <c r="A249" s="17">
        <v>42905.678113425929</v>
      </c>
      <c r="B249" s="15">
        <v>287392</v>
      </c>
      <c r="C249" t="s">
        <v>1016</v>
      </c>
      <c r="D249" t="s">
        <v>1017</v>
      </c>
      <c r="E249" t="s">
        <v>1018</v>
      </c>
      <c r="F249" s="15">
        <v>-1</v>
      </c>
      <c r="G249" t="s">
        <v>34</v>
      </c>
      <c r="H249" t="s">
        <v>68</v>
      </c>
      <c r="I249" t="s">
        <v>54</v>
      </c>
      <c r="J249">
        <f>VLOOKUP(B249,自助退!B:F,5,FALSE)</f>
        <v>1</v>
      </c>
      <c r="K249" t="str">
        <f t="shared" si="3"/>
        <v/>
      </c>
    </row>
    <row r="250" spans="1:11" ht="14.25" hidden="1">
      <c r="A250" s="17">
        <v>42905.678599537037</v>
      </c>
      <c r="B250" s="15">
        <v>287433</v>
      </c>
      <c r="C250" t="s">
        <v>1019</v>
      </c>
      <c r="D250" t="s">
        <v>1020</v>
      </c>
      <c r="E250" t="s">
        <v>1021</v>
      </c>
      <c r="F250" s="15">
        <v>-42</v>
      </c>
      <c r="G250" t="s">
        <v>34</v>
      </c>
      <c r="H250" t="s">
        <v>69</v>
      </c>
      <c r="I250" t="s">
        <v>54</v>
      </c>
      <c r="J250">
        <f>VLOOKUP(B250,自助退!B:F,5,FALSE)</f>
        <v>42</v>
      </c>
      <c r="K250" t="str">
        <f t="shared" si="3"/>
        <v/>
      </c>
    </row>
    <row r="251" spans="1:11" ht="14.25" hidden="1">
      <c r="A251" s="17">
        <v>42905.679050925923</v>
      </c>
      <c r="B251" s="15">
        <v>287460</v>
      </c>
      <c r="C251" t="s">
        <v>1022</v>
      </c>
      <c r="D251" t="s">
        <v>1017</v>
      </c>
      <c r="E251" t="s">
        <v>1018</v>
      </c>
      <c r="F251" s="15">
        <v>-99</v>
      </c>
      <c r="G251" t="s">
        <v>34</v>
      </c>
      <c r="H251" t="s">
        <v>68</v>
      </c>
      <c r="I251" t="s">
        <v>54</v>
      </c>
      <c r="J251">
        <f>VLOOKUP(B251,自助退!B:F,5,FALSE)</f>
        <v>99</v>
      </c>
      <c r="K251" t="str">
        <f t="shared" si="3"/>
        <v/>
      </c>
    </row>
    <row r="252" spans="1:11" ht="14.25" hidden="1">
      <c r="A252" s="17">
        <v>42905.681967592594</v>
      </c>
      <c r="B252" s="15">
        <v>287633</v>
      </c>
      <c r="C252" t="s">
        <v>1023</v>
      </c>
      <c r="D252" t="s">
        <v>1024</v>
      </c>
      <c r="E252" t="s">
        <v>1025</v>
      </c>
      <c r="F252" s="15">
        <v>-6</v>
      </c>
      <c r="G252" t="s">
        <v>34</v>
      </c>
      <c r="H252" t="s">
        <v>51</v>
      </c>
      <c r="I252" t="s">
        <v>54</v>
      </c>
      <c r="J252">
        <f>VLOOKUP(B252,自助退!B:F,5,FALSE)</f>
        <v>6</v>
      </c>
      <c r="K252" t="str">
        <f t="shared" si="3"/>
        <v/>
      </c>
    </row>
    <row r="253" spans="1:11" ht="14.25" hidden="1">
      <c r="A253" s="17">
        <v>42905.682858796295</v>
      </c>
      <c r="B253" s="15">
        <v>287684</v>
      </c>
      <c r="C253" t="s">
        <v>1026</v>
      </c>
      <c r="D253" t="s">
        <v>1027</v>
      </c>
      <c r="E253" t="s">
        <v>1028</v>
      </c>
      <c r="F253" s="15">
        <v>-94</v>
      </c>
      <c r="G253" t="s">
        <v>34</v>
      </c>
      <c r="H253" t="s">
        <v>95</v>
      </c>
      <c r="I253" t="s">
        <v>54</v>
      </c>
      <c r="J253">
        <f>VLOOKUP(B253,自助退!B:F,5,FALSE)</f>
        <v>94</v>
      </c>
      <c r="K253" t="str">
        <f t="shared" si="3"/>
        <v/>
      </c>
    </row>
    <row r="254" spans="1:11" ht="14.25" hidden="1">
      <c r="A254" s="17">
        <v>42905.696585648147</v>
      </c>
      <c r="B254" s="15">
        <v>288397</v>
      </c>
      <c r="C254" t="s">
        <v>1029</v>
      </c>
      <c r="D254" t="s">
        <v>1030</v>
      </c>
      <c r="E254" t="s">
        <v>1031</v>
      </c>
      <c r="F254" s="15">
        <v>-385</v>
      </c>
      <c r="G254" t="s">
        <v>34</v>
      </c>
      <c r="H254" t="s">
        <v>88</v>
      </c>
      <c r="I254" t="s">
        <v>54</v>
      </c>
      <c r="J254">
        <f>VLOOKUP(B254,自助退!B:F,5,FALSE)</f>
        <v>385</v>
      </c>
      <c r="K254" t="str">
        <f t="shared" si="3"/>
        <v/>
      </c>
    </row>
    <row r="255" spans="1:11" ht="14.25" hidden="1">
      <c r="A255" s="17">
        <v>42905.700891203705</v>
      </c>
      <c r="B255" s="15">
        <v>288595</v>
      </c>
      <c r="C255" t="s">
        <v>332</v>
      </c>
      <c r="D255" t="s">
        <v>1032</v>
      </c>
      <c r="E255" t="s">
        <v>1033</v>
      </c>
      <c r="F255" s="15">
        <v>-615</v>
      </c>
      <c r="G255" t="s">
        <v>34</v>
      </c>
      <c r="H255" t="s">
        <v>73</v>
      </c>
      <c r="I255" t="s">
        <v>60</v>
      </c>
      <c r="J255">
        <f>VLOOKUP(B255,自助退!B:F,5,FALSE)</f>
        <v>615</v>
      </c>
      <c r="K255" t="str">
        <f t="shared" si="3"/>
        <v/>
      </c>
    </row>
    <row r="256" spans="1:11" ht="14.25" hidden="1">
      <c r="A256" s="17">
        <v>42905.704837962963</v>
      </c>
      <c r="B256" s="15">
        <v>288718</v>
      </c>
      <c r="C256" t="s">
        <v>1034</v>
      </c>
      <c r="D256" t="s">
        <v>1035</v>
      </c>
      <c r="E256" t="s">
        <v>1036</v>
      </c>
      <c r="F256" s="15">
        <v>-344</v>
      </c>
      <c r="G256" t="s">
        <v>34</v>
      </c>
      <c r="H256" t="s">
        <v>73</v>
      </c>
      <c r="I256" t="s">
        <v>54</v>
      </c>
      <c r="J256">
        <f>VLOOKUP(B256,自助退!B:F,5,FALSE)</f>
        <v>344</v>
      </c>
      <c r="K256" t="str">
        <f t="shared" si="3"/>
        <v/>
      </c>
    </row>
    <row r="257" spans="1:11" ht="14.25" hidden="1">
      <c r="A257" s="17">
        <v>42905.713842592595</v>
      </c>
      <c r="B257" s="15">
        <v>288996</v>
      </c>
      <c r="C257" t="s">
        <v>332</v>
      </c>
      <c r="D257" t="s">
        <v>1037</v>
      </c>
      <c r="E257" t="s">
        <v>1038</v>
      </c>
      <c r="F257" s="15">
        <v>-150</v>
      </c>
      <c r="G257" t="s">
        <v>34</v>
      </c>
      <c r="H257" t="s">
        <v>71</v>
      </c>
      <c r="I257" t="s">
        <v>60</v>
      </c>
      <c r="J257">
        <f>VLOOKUP(B257,自助退!B:F,5,FALSE)</f>
        <v>150</v>
      </c>
      <c r="K257" t="str">
        <f t="shared" si="3"/>
        <v/>
      </c>
    </row>
    <row r="258" spans="1:11" ht="14.25" hidden="1">
      <c r="A258" s="17">
        <v>42905.72246527778</v>
      </c>
      <c r="B258" s="15">
        <v>289243</v>
      </c>
      <c r="C258" t="s">
        <v>332</v>
      </c>
      <c r="D258" t="s">
        <v>1039</v>
      </c>
      <c r="E258" t="s">
        <v>1040</v>
      </c>
      <c r="F258" s="15">
        <v>-996</v>
      </c>
      <c r="G258" t="s">
        <v>34</v>
      </c>
      <c r="H258" t="s">
        <v>74</v>
      </c>
      <c r="I258" t="s">
        <v>60</v>
      </c>
      <c r="J258">
        <f>VLOOKUP(B258,自助退!B:F,5,FALSE)</f>
        <v>996</v>
      </c>
      <c r="K258" t="str">
        <f t="shared" si="3"/>
        <v/>
      </c>
    </row>
    <row r="259" spans="1:11" ht="14.25" hidden="1">
      <c r="A259" s="17">
        <v>42905.725219907406</v>
      </c>
      <c r="B259" s="15">
        <v>289299</v>
      </c>
      <c r="C259" t="s">
        <v>1041</v>
      </c>
      <c r="D259" t="s">
        <v>1042</v>
      </c>
      <c r="E259" t="s">
        <v>1043</v>
      </c>
      <c r="F259" s="15">
        <v>-5000</v>
      </c>
      <c r="G259" t="s">
        <v>34</v>
      </c>
      <c r="H259" t="s">
        <v>73</v>
      </c>
      <c r="I259" t="s">
        <v>54</v>
      </c>
      <c r="J259">
        <f>VLOOKUP(B259,自助退!B:F,5,FALSE)</f>
        <v>5000</v>
      </c>
      <c r="K259" t="str">
        <f t="shared" ref="K259:K322" si="4">IF(J259=F259*-1,"",1)</f>
        <v/>
      </c>
    </row>
    <row r="260" spans="1:11" ht="14.25" hidden="1">
      <c r="A260" s="17">
        <v>42905.727152777778</v>
      </c>
      <c r="B260" s="15">
        <v>289347</v>
      </c>
      <c r="C260" t="s">
        <v>1044</v>
      </c>
      <c r="D260" t="s">
        <v>1045</v>
      </c>
      <c r="E260" t="s">
        <v>1046</v>
      </c>
      <c r="F260" s="15">
        <v>-144</v>
      </c>
      <c r="G260" t="s">
        <v>34</v>
      </c>
      <c r="H260" t="s">
        <v>94</v>
      </c>
      <c r="I260" t="s">
        <v>54</v>
      </c>
      <c r="J260">
        <f>VLOOKUP(B260,自助退!B:F,5,FALSE)</f>
        <v>144</v>
      </c>
      <c r="K260" t="str">
        <f t="shared" si="4"/>
        <v/>
      </c>
    </row>
    <row r="261" spans="1:11" ht="14.25" hidden="1">
      <c r="A261" s="17">
        <v>42905.729513888888</v>
      </c>
      <c r="B261" s="15">
        <v>289408</v>
      </c>
      <c r="C261" t="s">
        <v>332</v>
      </c>
      <c r="D261" t="s">
        <v>1047</v>
      </c>
      <c r="E261" t="s">
        <v>1048</v>
      </c>
      <c r="F261" s="15">
        <v>-388</v>
      </c>
      <c r="G261" t="s">
        <v>34</v>
      </c>
      <c r="H261" t="s">
        <v>78</v>
      </c>
      <c r="I261" t="s">
        <v>60</v>
      </c>
      <c r="J261">
        <f>VLOOKUP(B261,自助退!B:F,5,FALSE)</f>
        <v>388</v>
      </c>
      <c r="K261" t="str">
        <f t="shared" si="4"/>
        <v/>
      </c>
    </row>
    <row r="262" spans="1:11" ht="14.25" hidden="1">
      <c r="A262" s="17">
        <v>42905.731400462966</v>
      </c>
      <c r="B262" s="15">
        <v>289448</v>
      </c>
      <c r="C262" t="s">
        <v>332</v>
      </c>
      <c r="D262" t="s">
        <v>1049</v>
      </c>
      <c r="E262" t="s">
        <v>1050</v>
      </c>
      <c r="F262" s="15">
        <v>-315</v>
      </c>
      <c r="G262" t="s">
        <v>34</v>
      </c>
      <c r="H262" t="s">
        <v>1051</v>
      </c>
      <c r="I262" t="s">
        <v>60</v>
      </c>
      <c r="J262">
        <f>VLOOKUP(B262,自助退!B:F,5,FALSE)</f>
        <v>315</v>
      </c>
      <c r="K262" t="str">
        <f t="shared" si="4"/>
        <v/>
      </c>
    </row>
    <row r="263" spans="1:11" ht="14.25" hidden="1">
      <c r="A263" s="17">
        <v>42905.731747685182</v>
      </c>
      <c r="B263" s="15">
        <v>289456</v>
      </c>
      <c r="C263" t="s">
        <v>332</v>
      </c>
      <c r="D263" t="s">
        <v>1049</v>
      </c>
      <c r="E263" t="s">
        <v>1050</v>
      </c>
      <c r="F263" s="15">
        <v>-315</v>
      </c>
      <c r="G263" t="s">
        <v>34</v>
      </c>
      <c r="H263" t="s">
        <v>1051</v>
      </c>
      <c r="I263" t="s">
        <v>60</v>
      </c>
      <c r="J263">
        <f>VLOOKUP(B263,自助退!B:F,5,FALSE)</f>
        <v>315</v>
      </c>
      <c r="K263" t="str">
        <f t="shared" si="4"/>
        <v/>
      </c>
    </row>
    <row r="264" spans="1:11" ht="14.25" hidden="1">
      <c r="A264" s="17">
        <v>42905.732303240744</v>
      </c>
      <c r="B264" s="15">
        <v>289468</v>
      </c>
      <c r="C264" t="s">
        <v>332</v>
      </c>
      <c r="D264" t="s">
        <v>1049</v>
      </c>
      <c r="E264" t="s">
        <v>1050</v>
      </c>
      <c r="F264" s="15">
        <v>-316</v>
      </c>
      <c r="G264" t="s">
        <v>34</v>
      </c>
      <c r="H264" t="s">
        <v>1051</v>
      </c>
      <c r="I264" t="s">
        <v>60</v>
      </c>
      <c r="J264">
        <f>VLOOKUP(B264,自助退!B:F,5,FALSE)</f>
        <v>316</v>
      </c>
      <c r="K264" t="str">
        <f t="shared" si="4"/>
        <v/>
      </c>
    </row>
    <row r="265" spans="1:11" ht="14.25" hidden="1">
      <c r="A265" s="17">
        <v>42905.732615740744</v>
      </c>
      <c r="B265" s="15">
        <v>289475</v>
      </c>
      <c r="C265" t="s">
        <v>332</v>
      </c>
      <c r="D265" t="s">
        <v>1049</v>
      </c>
      <c r="E265" t="s">
        <v>1050</v>
      </c>
      <c r="F265" s="15">
        <v>-315</v>
      </c>
      <c r="G265" t="s">
        <v>34</v>
      </c>
      <c r="H265" t="s">
        <v>1051</v>
      </c>
      <c r="I265" t="s">
        <v>60</v>
      </c>
      <c r="J265">
        <f>VLOOKUP(B265,自助退!B:F,5,FALSE)</f>
        <v>315</v>
      </c>
      <c r="K265" t="str">
        <f t="shared" si="4"/>
        <v/>
      </c>
    </row>
    <row r="266" spans="1:11" ht="14.25" hidden="1">
      <c r="A266" s="17">
        <v>42905.732881944445</v>
      </c>
      <c r="B266" s="15">
        <v>289480</v>
      </c>
      <c r="C266" t="s">
        <v>332</v>
      </c>
      <c r="D266" t="s">
        <v>1049</v>
      </c>
      <c r="E266" t="s">
        <v>1050</v>
      </c>
      <c r="F266" s="15">
        <v>-315</v>
      </c>
      <c r="G266" t="s">
        <v>34</v>
      </c>
      <c r="H266" t="s">
        <v>1052</v>
      </c>
      <c r="I266" t="s">
        <v>60</v>
      </c>
      <c r="J266">
        <f>VLOOKUP(B266,自助退!B:F,5,FALSE)</f>
        <v>315</v>
      </c>
      <c r="K266" t="str">
        <f t="shared" si="4"/>
        <v/>
      </c>
    </row>
    <row r="267" spans="1:11" ht="14.25" hidden="1">
      <c r="A267" s="17">
        <v>42905.73400462963</v>
      </c>
      <c r="B267" s="15">
        <v>289504</v>
      </c>
      <c r="C267" t="s">
        <v>1053</v>
      </c>
      <c r="D267" t="s">
        <v>1054</v>
      </c>
      <c r="E267" t="s">
        <v>1055</v>
      </c>
      <c r="F267" s="15">
        <v>-111</v>
      </c>
      <c r="G267" t="s">
        <v>34</v>
      </c>
      <c r="H267" t="s">
        <v>97</v>
      </c>
      <c r="I267" t="s">
        <v>54</v>
      </c>
      <c r="J267">
        <f>VLOOKUP(B267,自助退!B:F,5,FALSE)</f>
        <v>111</v>
      </c>
      <c r="K267" t="str">
        <f t="shared" si="4"/>
        <v/>
      </c>
    </row>
    <row r="268" spans="1:11" ht="14.25" hidden="1">
      <c r="A268" s="17">
        <v>42905.734131944446</v>
      </c>
      <c r="B268" s="15">
        <v>289510</v>
      </c>
      <c r="C268" t="s">
        <v>332</v>
      </c>
      <c r="D268" t="s">
        <v>1049</v>
      </c>
      <c r="E268" t="s">
        <v>1050</v>
      </c>
      <c r="F268" s="15">
        <v>-315</v>
      </c>
      <c r="G268" t="s">
        <v>34</v>
      </c>
      <c r="H268" t="s">
        <v>68</v>
      </c>
      <c r="I268" t="s">
        <v>60</v>
      </c>
      <c r="J268">
        <f>VLOOKUP(B268,自助退!B:F,5,FALSE)</f>
        <v>315</v>
      </c>
      <c r="K268" t="str">
        <f t="shared" si="4"/>
        <v/>
      </c>
    </row>
    <row r="269" spans="1:11" ht="14.25" hidden="1">
      <c r="A269" s="17">
        <v>42905.777025462965</v>
      </c>
      <c r="B269" s="15">
        <v>289771</v>
      </c>
      <c r="D269" t="s">
        <v>1057</v>
      </c>
      <c r="E269" t="s">
        <v>1058</v>
      </c>
      <c r="F269" s="15">
        <v>-300</v>
      </c>
      <c r="G269" t="s">
        <v>34</v>
      </c>
      <c r="H269" t="s">
        <v>73</v>
      </c>
      <c r="I269" t="s">
        <v>60</v>
      </c>
      <c r="J269">
        <f>VLOOKUP(B269,自助退!B:F,5,FALSE)</f>
        <v>300</v>
      </c>
      <c r="K269" t="str">
        <f t="shared" si="4"/>
        <v/>
      </c>
    </row>
    <row r="270" spans="1:11" ht="14.25" hidden="1">
      <c r="A270" s="17">
        <v>42905.785636574074</v>
      </c>
      <c r="B270" s="15">
        <v>289803</v>
      </c>
      <c r="C270" t="s">
        <v>332</v>
      </c>
      <c r="D270" t="s">
        <v>1059</v>
      </c>
      <c r="E270" t="s">
        <v>1060</v>
      </c>
      <c r="F270" s="15">
        <v>-5000</v>
      </c>
      <c r="G270" t="s">
        <v>34</v>
      </c>
      <c r="H270" t="s">
        <v>70</v>
      </c>
      <c r="I270" t="s">
        <v>60</v>
      </c>
      <c r="J270">
        <f>VLOOKUP(B270,自助退!B:F,5,FALSE)</f>
        <v>5000</v>
      </c>
      <c r="K270" t="str">
        <f t="shared" si="4"/>
        <v/>
      </c>
    </row>
    <row r="271" spans="1:11" ht="14.25" hidden="1">
      <c r="A271" s="17">
        <v>42905.786249999997</v>
      </c>
      <c r="B271" s="15">
        <v>289805</v>
      </c>
      <c r="C271" t="s">
        <v>332</v>
      </c>
      <c r="D271" t="s">
        <v>1059</v>
      </c>
      <c r="E271" t="s">
        <v>1060</v>
      </c>
      <c r="F271" s="15">
        <v>-5000</v>
      </c>
      <c r="G271" t="s">
        <v>34</v>
      </c>
      <c r="H271" t="s">
        <v>70</v>
      </c>
      <c r="I271" t="s">
        <v>60</v>
      </c>
      <c r="J271">
        <f>VLOOKUP(B271,自助退!B:F,5,FALSE)</f>
        <v>5000</v>
      </c>
      <c r="K271" t="str">
        <f t="shared" si="4"/>
        <v/>
      </c>
    </row>
    <row r="272" spans="1:11" ht="14.25" hidden="1">
      <c r="A272" s="17">
        <v>42905.792083333334</v>
      </c>
      <c r="B272" s="15">
        <v>289823</v>
      </c>
      <c r="C272" t="s">
        <v>332</v>
      </c>
      <c r="D272" t="s">
        <v>1059</v>
      </c>
      <c r="E272" t="s">
        <v>1060</v>
      </c>
      <c r="F272" s="15">
        <v>-5000</v>
      </c>
      <c r="G272" t="s">
        <v>34</v>
      </c>
      <c r="H272" t="s">
        <v>1061</v>
      </c>
      <c r="I272" t="s">
        <v>60</v>
      </c>
      <c r="J272">
        <f>VLOOKUP(B272,自助退!B:F,5,FALSE)</f>
        <v>5000</v>
      </c>
      <c r="K272" t="str">
        <f t="shared" si="4"/>
        <v/>
      </c>
    </row>
    <row r="273" spans="1:11" ht="14.25" hidden="1">
      <c r="A273" s="17">
        <v>42905.811307870368</v>
      </c>
      <c r="B273" s="15">
        <v>289877</v>
      </c>
      <c r="C273" t="s">
        <v>1062</v>
      </c>
      <c r="D273" t="s">
        <v>1063</v>
      </c>
      <c r="E273" t="s">
        <v>1064</v>
      </c>
      <c r="F273" s="15">
        <v>-164</v>
      </c>
      <c r="G273" t="s">
        <v>34</v>
      </c>
      <c r="H273" t="s">
        <v>69</v>
      </c>
      <c r="I273" t="s">
        <v>54</v>
      </c>
      <c r="J273">
        <f>VLOOKUP(B273,自助退!B:F,5,FALSE)</f>
        <v>164</v>
      </c>
      <c r="K273" t="str">
        <f t="shared" si="4"/>
        <v/>
      </c>
    </row>
    <row r="274" spans="1:11" ht="14.25">
      <c r="A274" s="17">
        <v>42906.316412037035</v>
      </c>
      <c r="B274" s="15">
        <v>290746</v>
      </c>
      <c r="C274" t="s">
        <v>1065</v>
      </c>
      <c r="D274" t="s">
        <v>1066</v>
      </c>
      <c r="E274" t="s">
        <v>1067</v>
      </c>
      <c r="F274" s="15">
        <v>-196</v>
      </c>
      <c r="G274" t="s">
        <v>34</v>
      </c>
      <c r="H274" t="s">
        <v>79</v>
      </c>
      <c r="I274" t="s">
        <v>54</v>
      </c>
      <c r="J274">
        <f>VLOOKUP(B274,自助退!B:F,5,FALSE)</f>
        <v>196</v>
      </c>
      <c r="K274" t="str">
        <f t="shared" si="4"/>
        <v/>
      </c>
    </row>
    <row r="275" spans="1:11" ht="14.25">
      <c r="A275" s="17">
        <v>42906.334560185183</v>
      </c>
      <c r="B275" s="15">
        <v>291173</v>
      </c>
      <c r="C275" t="s">
        <v>1068</v>
      </c>
      <c r="D275" t="s">
        <v>1069</v>
      </c>
      <c r="E275" t="s">
        <v>1070</v>
      </c>
      <c r="F275" s="15">
        <v>-411</v>
      </c>
      <c r="G275" t="s">
        <v>34</v>
      </c>
      <c r="H275" t="s">
        <v>99</v>
      </c>
      <c r="I275" t="s">
        <v>54</v>
      </c>
      <c r="J275">
        <f>VLOOKUP(B275,自助退!B:F,5,FALSE)</f>
        <v>411</v>
      </c>
      <c r="K275" t="str">
        <f t="shared" si="4"/>
        <v/>
      </c>
    </row>
    <row r="276" spans="1:11" ht="14.25">
      <c r="A276" s="17">
        <v>42906.368206018517</v>
      </c>
      <c r="B276" s="15">
        <v>293577</v>
      </c>
      <c r="C276" t="s">
        <v>332</v>
      </c>
      <c r="D276" t="s">
        <v>1071</v>
      </c>
      <c r="E276" t="s">
        <v>1072</v>
      </c>
      <c r="F276" s="15">
        <v>-8900</v>
      </c>
      <c r="G276" t="s">
        <v>34</v>
      </c>
      <c r="H276" t="s">
        <v>99</v>
      </c>
      <c r="I276" t="s">
        <v>60</v>
      </c>
      <c r="J276">
        <f>VLOOKUP(B276,自助退!B:F,5,FALSE)</f>
        <v>8900</v>
      </c>
      <c r="K276" t="str">
        <f t="shared" si="4"/>
        <v/>
      </c>
    </row>
    <row r="277" spans="1:11" ht="14.25">
      <c r="A277" s="17">
        <v>42906.376377314817</v>
      </c>
      <c r="B277" s="15">
        <v>294302</v>
      </c>
      <c r="C277" t="s">
        <v>1073</v>
      </c>
      <c r="D277" t="s">
        <v>1074</v>
      </c>
      <c r="E277" t="s">
        <v>1075</v>
      </c>
      <c r="F277" s="15">
        <v>-1496</v>
      </c>
      <c r="G277" t="s">
        <v>34</v>
      </c>
      <c r="H277" t="s">
        <v>84</v>
      </c>
      <c r="I277" t="s">
        <v>54</v>
      </c>
      <c r="J277">
        <f>VLOOKUP(B277,自助退!B:F,5,FALSE)</f>
        <v>1496</v>
      </c>
      <c r="K277" t="str">
        <f t="shared" si="4"/>
        <v/>
      </c>
    </row>
    <row r="278" spans="1:11" ht="14.25">
      <c r="A278" s="17">
        <v>42906.385451388887</v>
      </c>
      <c r="B278" s="15">
        <v>295157</v>
      </c>
      <c r="C278" t="s">
        <v>1076</v>
      </c>
      <c r="D278" t="s">
        <v>1077</v>
      </c>
      <c r="E278" t="s">
        <v>1078</v>
      </c>
      <c r="F278" s="15">
        <v>-1650</v>
      </c>
      <c r="G278" t="s">
        <v>34</v>
      </c>
      <c r="H278" t="s">
        <v>78</v>
      </c>
      <c r="I278" t="s">
        <v>54</v>
      </c>
      <c r="J278">
        <f>VLOOKUP(B278,自助退!B:F,5,FALSE)</f>
        <v>1650</v>
      </c>
      <c r="K278" t="str">
        <f t="shared" si="4"/>
        <v/>
      </c>
    </row>
    <row r="279" spans="1:11" ht="14.25">
      <c r="A279" s="17">
        <v>42906.385960648149</v>
      </c>
      <c r="B279" s="15">
        <v>295194</v>
      </c>
      <c r="C279" t="s">
        <v>1079</v>
      </c>
      <c r="D279" t="s">
        <v>1080</v>
      </c>
      <c r="E279" t="s">
        <v>1081</v>
      </c>
      <c r="F279" s="15">
        <v>-332</v>
      </c>
      <c r="G279" t="s">
        <v>34</v>
      </c>
      <c r="H279" t="s">
        <v>99</v>
      </c>
      <c r="I279" t="s">
        <v>54</v>
      </c>
      <c r="J279">
        <f>VLOOKUP(B279,自助退!B:F,5,FALSE)</f>
        <v>332</v>
      </c>
      <c r="K279" t="str">
        <f t="shared" si="4"/>
        <v/>
      </c>
    </row>
    <row r="280" spans="1:11" ht="14.25">
      <c r="A280" s="17">
        <v>42906.392141203702</v>
      </c>
      <c r="B280" s="15">
        <v>295779</v>
      </c>
      <c r="C280" t="s">
        <v>1082</v>
      </c>
      <c r="D280" t="s">
        <v>1083</v>
      </c>
      <c r="E280" t="s">
        <v>1084</v>
      </c>
      <c r="F280" s="15">
        <v>-1400</v>
      </c>
      <c r="G280" t="s">
        <v>34</v>
      </c>
      <c r="H280" t="s">
        <v>68</v>
      </c>
      <c r="I280" t="s">
        <v>54</v>
      </c>
      <c r="J280">
        <f>VLOOKUP(B280,自助退!B:F,5,FALSE)</f>
        <v>1400</v>
      </c>
      <c r="K280" t="str">
        <f t="shared" si="4"/>
        <v/>
      </c>
    </row>
    <row r="281" spans="1:11" ht="14.25">
      <c r="A281" s="17">
        <v>42906.392500000002</v>
      </c>
      <c r="B281" s="15">
        <v>295809</v>
      </c>
      <c r="C281" t="s">
        <v>1085</v>
      </c>
      <c r="D281" t="s">
        <v>105</v>
      </c>
      <c r="E281" t="s">
        <v>98</v>
      </c>
      <c r="F281" s="15">
        <v>-1000</v>
      </c>
      <c r="G281" t="s">
        <v>34</v>
      </c>
      <c r="H281" t="s">
        <v>67</v>
      </c>
      <c r="I281" t="s">
        <v>54</v>
      </c>
      <c r="J281">
        <f>VLOOKUP(B281,自助退!B:F,5,FALSE)</f>
        <v>1000</v>
      </c>
      <c r="K281" t="str">
        <f t="shared" si="4"/>
        <v/>
      </c>
    </row>
    <row r="282" spans="1:11" ht="14.25">
      <c r="A282" s="17">
        <v>42906.392511574071</v>
      </c>
      <c r="B282" s="15">
        <v>295808</v>
      </c>
      <c r="C282" t="s">
        <v>1086</v>
      </c>
      <c r="D282" t="s">
        <v>122</v>
      </c>
      <c r="E282" t="s">
        <v>123</v>
      </c>
      <c r="F282" s="15">
        <v>-200</v>
      </c>
      <c r="G282" t="s">
        <v>34</v>
      </c>
      <c r="H282" t="s">
        <v>71</v>
      </c>
      <c r="I282" t="s">
        <v>54</v>
      </c>
      <c r="J282">
        <f>VLOOKUP(B282,自助退!B:F,5,FALSE)</f>
        <v>200</v>
      </c>
      <c r="K282" t="str">
        <f t="shared" si="4"/>
        <v/>
      </c>
    </row>
    <row r="283" spans="1:11" ht="14.25">
      <c r="A283" s="17">
        <v>42906.396319444444</v>
      </c>
      <c r="B283" s="15">
        <v>296160</v>
      </c>
      <c r="C283" t="s">
        <v>1087</v>
      </c>
      <c r="D283" t="s">
        <v>1088</v>
      </c>
      <c r="E283" t="s">
        <v>1089</v>
      </c>
      <c r="F283" s="15">
        <v>-1850</v>
      </c>
      <c r="G283" t="s">
        <v>34</v>
      </c>
      <c r="H283" t="s">
        <v>99</v>
      </c>
      <c r="I283" t="s">
        <v>54</v>
      </c>
      <c r="J283">
        <f>VLOOKUP(B283,自助退!B:F,5,FALSE)</f>
        <v>1850</v>
      </c>
      <c r="K283" t="str">
        <f t="shared" si="4"/>
        <v/>
      </c>
    </row>
    <row r="284" spans="1:11" ht="14.25">
      <c r="A284" s="17">
        <v>42906.400914351849</v>
      </c>
      <c r="B284" s="15">
        <v>296565</v>
      </c>
      <c r="C284" t="s">
        <v>1090</v>
      </c>
      <c r="D284" t="s">
        <v>1091</v>
      </c>
      <c r="E284" t="s">
        <v>1092</v>
      </c>
      <c r="F284" s="15">
        <v>-179</v>
      </c>
      <c r="G284" t="s">
        <v>34</v>
      </c>
      <c r="H284" t="s">
        <v>82</v>
      </c>
      <c r="I284" t="s">
        <v>54</v>
      </c>
      <c r="J284">
        <f>VLOOKUP(B284,自助退!B:F,5,FALSE)</f>
        <v>179</v>
      </c>
      <c r="K284" t="str">
        <f t="shared" si="4"/>
        <v/>
      </c>
    </row>
    <row r="285" spans="1:11" ht="14.25">
      <c r="A285" s="17">
        <v>42906.407800925925</v>
      </c>
      <c r="B285" s="15">
        <v>297219</v>
      </c>
      <c r="C285" t="s">
        <v>1093</v>
      </c>
      <c r="D285" t="s">
        <v>1094</v>
      </c>
      <c r="E285" t="s">
        <v>1095</v>
      </c>
      <c r="F285" s="15">
        <v>-25</v>
      </c>
      <c r="G285" t="s">
        <v>34</v>
      </c>
      <c r="H285" t="s">
        <v>96</v>
      </c>
      <c r="I285" t="s">
        <v>54</v>
      </c>
      <c r="J285">
        <f>VLOOKUP(B285,自助退!B:F,5,FALSE)</f>
        <v>25</v>
      </c>
      <c r="K285" t="str">
        <f t="shared" si="4"/>
        <v/>
      </c>
    </row>
    <row r="286" spans="1:11" ht="14.25">
      <c r="A286" s="17">
        <v>42906.413240740738</v>
      </c>
      <c r="B286" s="15">
        <v>297738</v>
      </c>
      <c r="C286" t="s">
        <v>1096</v>
      </c>
      <c r="D286" t="s">
        <v>1097</v>
      </c>
      <c r="E286" t="s">
        <v>1098</v>
      </c>
      <c r="F286" s="15">
        <v>-266</v>
      </c>
      <c r="G286" t="s">
        <v>34</v>
      </c>
      <c r="H286" t="s">
        <v>96</v>
      </c>
      <c r="I286" t="s">
        <v>54</v>
      </c>
      <c r="J286">
        <f>VLOOKUP(B286,自助退!B:F,5,FALSE)</f>
        <v>266</v>
      </c>
      <c r="K286" t="str">
        <f t="shared" si="4"/>
        <v/>
      </c>
    </row>
    <row r="287" spans="1:11" ht="14.25">
      <c r="A287" s="17">
        <v>42906.414097222223</v>
      </c>
      <c r="B287" s="15">
        <v>297848</v>
      </c>
      <c r="C287" t="s">
        <v>1099</v>
      </c>
      <c r="D287" t="s">
        <v>1100</v>
      </c>
      <c r="E287" t="s">
        <v>1101</v>
      </c>
      <c r="F287" s="15">
        <v>-289</v>
      </c>
      <c r="G287" t="s">
        <v>34</v>
      </c>
      <c r="H287" t="s">
        <v>96</v>
      </c>
      <c r="I287" t="s">
        <v>54</v>
      </c>
      <c r="J287">
        <f>VLOOKUP(B287,自助退!B:F,5,FALSE)</f>
        <v>289</v>
      </c>
      <c r="K287" t="str">
        <f t="shared" si="4"/>
        <v/>
      </c>
    </row>
    <row r="288" spans="1:11" ht="14.25">
      <c r="A288" s="17">
        <v>42906.418587962966</v>
      </c>
      <c r="B288" s="15">
        <v>298302</v>
      </c>
      <c r="C288" t="s">
        <v>1102</v>
      </c>
      <c r="D288" t="s">
        <v>1071</v>
      </c>
      <c r="E288" t="s">
        <v>1072</v>
      </c>
      <c r="F288" s="15">
        <v>-8900</v>
      </c>
      <c r="G288" t="s">
        <v>34</v>
      </c>
      <c r="H288" t="s">
        <v>94</v>
      </c>
      <c r="I288" t="s">
        <v>54</v>
      </c>
      <c r="J288">
        <f>VLOOKUP(B288,自助退!B:F,5,FALSE)</f>
        <v>8900</v>
      </c>
      <c r="K288" t="str">
        <f t="shared" si="4"/>
        <v/>
      </c>
    </row>
    <row r="289" spans="1:11" ht="14.25">
      <c r="A289" s="17">
        <v>42906.424444444441</v>
      </c>
      <c r="B289" s="15">
        <v>298909</v>
      </c>
      <c r="C289" t="s">
        <v>1103</v>
      </c>
      <c r="D289" t="s">
        <v>1104</v>
      </c>
      <c r="E289" t="s">
        <v>1105</v>
      </c>
      <c r="F289" s="15">
        <v>-200</v>
      </c>
      <c r="G289" t="s">
        <v>34</v>
      </c>
      <c r="H289" t="s">
        <v>67</v>
      </c>
      <c r="I289" t="s">
        <v>54</v>
      </c>
      <c r="J289">
        <f>VLOOKUP(B289,自助退!B:F,5,FALSE)</f>
        <v>200</v>
      </c>
      <c r="K289" t="str">
        <f t="shared" si="4"/>
        <v/>
      </c>
    </row>
    <row r="290" spans="1:11" ht="14.25">
      <c r="A290" s="17">
        <v>42906.425023148149</v>
      </c>
      <c r="B290" s="15">
        <v>298954</v>
      </c>
      <c r="C290" t="s">
        <v>332</v>
      </c>
      <c r="D290" t="s">
        <v>1106</v>
      </c>
      <c r="E290" t="s">
        <v>1107</v>
      </c>
      <c r="F290" s="15">
        <v>-200</v>
      </c>
      <c r="G290" t="s">
        <v>34</v>
      </c>
      <c r="H290" t="s">
        <v>67</v>
      </c>
      <c r="I290" t="s">
        <v>60</v>
      </c>
      <c r="J290">
        <f>VLOOKUP(B290,自助退!B:F,5,FALSE)</f>
        <v>200</v>
      </c>
      <c r="K290" t="str">
        <f t="shared" si="4"/>
        <v/>
      </c>
    </row>
    <row r="291" spans="1:11" ht="14.25">
      <c r="A291" s="17">
        <v>42906.425381944442</v>
      </c>
      <c r="B291" s="15">
        <v>298992</v>
      </c>
      <c r="C291" t="s">
        <v>1108</v>
      </c>
      <c r="D291" t="s">
        <v>1109</v>
      </c>
      <c r="E291" t="s">
        <v>1110</v>
      </c>
      <c r="F291" s="15">
        <v>-1000</v>
      </c>
      <c r="G291" t="s">
        <v>34</v>
      </c>
      <c r="H291" t="s">
        <v>71</v>
      </c>
      <c r="I291" t="s">
        <v>54</v>
      </c>
      <c r="J291">
        <f>VLOOKUP(B291,自助退!B:F,5,FALSE)</f>
        <v>1000</v>
      </c>
      <c r="K291" t="str">
        <f t="shared" si="4"/>
        <v/>
      </c>
    </row>
    <row r="292" spans="1:11" ht="14.25">
      <c r="A292" s="17">
        <v>42906.443784722222</v>
      </c>
      <c r="B292" s="15">
        <v>300542</v>
      </c>
      <c r="C292" t="s">
        <v>1111</v>
      </c>
      <c r="D292" t="s">
        <v>1112</v>
      </c>
      <c r="E292" t="s">
        <v>1113</v>
      </c>
      <c r="F292" s="15">
        <v>-3408</v>
      </c>
      <c r="G292" t="s">
        <v>34</v>
      </c>
      <c r="H292" t="s">
        <v>70</v>
      </c>
      <c r="I292" t="s">
        <v>54</v>
      </c>
      <c r="J292">
        <f>VLOOKUP(B292,自助退!B:F,5,FALSE)</f>
        <v>3408</v>
      </c>
      <c r="K292" t="str">
        <f t="shared" si="4"/>
        <v/>
      </c>
    </row>
    <row r="293" spans="1:11" ht="14.25">
      <c r="A293" s="17">
        <v>42906.447638888887</v>
      </c>
      <c r="B293" s="15">
        <v>300838</v>
      </c>
      <c r="C293" t="s">
        <v>332</v>
      </c>
      <c r="D293" t="s">
        <v>1114</v>
      </c>
      <c r="E293" t="s">
        <v>1115</v>
      </c>
      <c r="F293" s="15">
        <v>-23</v>
      </c>
      <c r="G293" t="s">
        <v>34</v>
      </c>
      <c r="H293" t="s">
        <v>92</v>
      </c>
      <c r="I293" t="s">
        <v>60</v>
      </c>
      <c r="J293">
        <f>VLOOKUP(B293,自助退!B:F,5,FALSE)</f>
        <v>23</v>
      </c>
      <c r="K293" t="str">
        <f t="shared" si="4"/>
        <v/>
      </c>
    </row>
    <row r="294" spans="1:11" ht="14.25">
      <c r="A294" s="17">
        <v>42906.454108796293</v>
      </c>
      <c r="B294" s="15">
        <v>301349</v>
      </c>
      <c r="C294" t="s">
        <v>1116</v>
      </c>
      <c r="D294" t="s">
        <v>357</v>
      </c>
      <c r="E294" t="s">
        <v>358</v>
      </c>
      <c r="F294" s="15">
        <v>-260</v>
      </c>
      <c r="G294" t="s">
        <v>34</v>
      </c>
      <c r="H294" t="s">
        <v>81</v>
      </c>
      <c r="I294" t="s">
        <v>54</v>
      </c>
      <c r="J294">
        <f>VLOOKUP(B294,自助退!B:F,5,FALSE)</f>
        <v>260</v>
      </c>
      <c r="K294" t="str">
        <f t="shared" si="4"/>
        <v/>
      </c>
    </row>
    <row r="295" spans="1:11" ht="14.25">
      <c r="A295" s="17">
        <v>42906.454965277779</v>
      </c>
      <c r="B295" s="15">
        <v>301409</v>
      </c>
      <c r="C295" t="s">
        <v>1117</v>
      </c>
      <c r="D295" t="s">
        <v>1118</v>
      </c>
      <c r="E295" t="s">
        <v>1119</v>
      </c>
      <c r="F295" s="15">
        <v>-1200</v>
      </c>
      <c r="G295" t="s">
        <v>34</v>
      </c>
      <c r="H295" t="s">
        <v>86</v>
      </c>
      <c r="I295" t="s">
        <v>54</v>
      </c>
      <c r="J295">
        <f>VLOOKUP(B295,自助退!B:F,5,FALSE)</f>
        <v>1200</v>
      </c>
      <c r="K295" t="str">
        <f t="shared" si="4"/>
        <v/>
      </c>
    </row>
    <row r="296" spans="1:11" ht="14.25">
      <c r="A296" s="17">
        <v>42906.465358796297</v>
      </c>
      <c r="B296" s="15">
        <v>302192</v>
      </c>
      <c r="C296" t="s">
        <v>1120</v>
      </c>
      <c r="D296" t="s">
        <v>1121</v>
      </c>
      <c r="E296" t="s">
        <v>1122</v>
      </c>
      <c r="F296" s="15">
        <v>-70</v>
      </c>
      <c r="G296" t="s">
        <v>34</v>
      </c>
      <c r="H296" t="s">
        <v>81</v>
      </c>
      <c r="I296" t="s">
        <v>54</v>
      </c>
      <c r="J296">
        <f>VLOOKUP(B296,自助退!B:F,5,FALSE)</f>
        <v>70</v>
      </c>
      <c r="K296" t="str">
        <f t="shared" si="4"/>
        <v/>
      </c>
    </row>
    <row r="297" spans="1:11" ht="14.25">
      <c r="A297" s="17">
        <v>42906.466620370367</v>
      </c>
      <c r="B297" s="15">
        <v>302290</v>
      </c>
      <c r="C297" t="s">
        <v>332</v>
      </c>
      <c r="D297" t="s">
        <v>1123</v>
      </c>
      <c r="E297" t="s">
        <v>1124</v>
      </c>
      <c r="F297" s="15">
        <v>-300</v>
      </c>
      <c r="G297" t="s">
        <v>34</v>
      </c>
      <c r="H297" t="s">
        <v>78</v>
      </c>
      <c r="I297" t="s">
        <v>60</v>
      </c>
      <c r="J297">
        <f>VLOOKUP(B297,自助退!B:F,5,FALSE)</f>
        <v>300</v>
      </c>
      <c r="K297" t="str">
        <f t="shared" si="4"/>
        <v/>
      </c>
    </row>
    <row r="298" spans="1:11" ht="14.25">
      <c r="A298" s="17">
        <v>42906.466863425929</v>
      </c>
      <c r="B298" s="15">
        <v>302306</v>
      </c>
      <c r="C298" t="s">
        <v>1125</v>
      </c>
      <c r="D298" t="s">
        <v>1126</v>
      </c>
      <c r="E298" t="s">
        <v>1127</v>
      </c>
      <c r="F298" s="15">
        <v>-300</v>
      </c>
      <c r="G298" t="s">
        <v>34</v>
      </c>
      <c r="H298" t="s">
        <v>89</v>
      </c>
      <c r="I298" t="s">
        <v>54</v>
      </c>
      <c r="J298">
        <f>VLOOKUP(B298,自助退!B:F,5,FALSE)</f>
        <v>300</v>
      </c>
      <c r="K298" t="str">
        <f t="shared" si="4"/>
        <v/>
      </c>
    </row>
    <row r="299" spans="1:11" ht="14.25">
      <c r="A299" s="17">
        <v>42906.467997685184</v>
      </c>
      <c r="B299" s="15">
        <v>302379</v>
      </c>
      <c r="C299" t="s">
        <v>1128</v>
      </c>
      <c r="D299" t="s">
        <v>1129</v>
      </c>
      <c r="E299" t="s">
        <v>1130</v>
      </c>
      <c r="F299" s="15">
        <v>-29</v>
      </c>
      <c r="G299" t="s">
        <v>34</v>
      </c>
      <c r="H299" t="s">
        <v>78</v>
      </c>
      <c r="I299" t="s">
        <v>54</v>
      </c>
      <c r="J299">
        <f>VLOOKUP(B299,自助退!B:F,5,FALSE)</f>
        <v>29</v>
      </c>
      <c r="K299" t="str">
        <f t="shared" si="4"/>
        <v/>
      </c>
    </row>
    <row r="300" spans="1:11" ht="14.25">
      <c r="A300" s="17">
        <v>42906.468171296299</v>
      </c>
      <c r="B300" s="15">
        <v>302401</v>
      </c>
      <c r="C300" t="s">
        <v>1131</v>
      </c>
      <c r="D300" t="s">
        <v>1132</v>
      </c>
      <c r="E300" t="s">
        <v>1133</v>
      </c>
      <c r="F300" s="15">
        <v>-500</v>
      </c>
      <c r="G300" t="s">
        <v>34</v>
      </c>
      <c r="H300" t="s">
        <v>77</v>
      </c>
      <c r="I300" t="s">
        <v>54</v>
      </c>
      <c r="J300">
        <f>VLOOKUP(B300,自助退!B:F,5,FALSE)</f>
        <v>500</v>
      </c>
      <c r="K300" t="str">
        <f t="shared" si="4"/>
        <v/>
      </c>
    </row>
    <row r="301" spans="1:11" ht="14.25">
      <c r="A301" s="17">
        <v>42906.469907407409</v>
      </c>
      <c r="B301" s="15">
        <v>302528</v>
      </c>
      <c r="C301" t="s">
        <v>1134</v>
      </c>
      <c r="D301" t="s">
        <v>1135</v>
      </c>
      <c r="E301" t="s">
        <v>1136</v>
      </c>
      <c r="F301" s="15">
        <v>-500</v>
      </c>
      <c r="G301" t="s">
        <v>34</v>
      </c>
      <c r="H301" t="s">
        <v>77</v>
      </c>
      <c r="I301" t="s">
        <v>54</v>
      </c>
      <c r="J301">
        <f>VLOOKUP(B301,自助退!B:F,5,FALSE)</f>
        <v>500</v>
      </c>
      <c r="K301" t="str">
        <f t="shared" si="4"/>
        <v/>
      </c>
    </row>
    <row r="302" spans="1:11" ht="14.25">
      <c r="A302" s="17">
        <v>42906.470324074071</v>
      </c>
      <c r="B302" s="15">
        <v>302564</v>
      </c>
      <c r="C302" t="s">
        <v>332</v>
      </c>
      <c r="D302" t="s">
        <v>1137</v>
      </c>
      <c r="E302" t="s">
        <v>1138</v>
      </c>
      <c r="F302" s="15">
        <v>-367</v>
      </c>
      <c r="G302" t="s">
        <v>34</v>
      </c>
      <c r="H302" t="s">
        <v>92</v>
      </c>
      <c r="I302" t="s">
        <v>60</v>
      </c>
      <c r="J302">
        <f>VLOOKUP(B302,自助退!B:F,5,FALSE)</f>
        <v>367</v>
      </c>
      <c r="K302" t="str">
        <f t="shared" si="4"/>
        <v/>
      </c>
    </row>
    <row r="303" spans="1:11" ht="14.25">
      <c r="A303" s="17">
        <v>42906.476018518515</v>
      </c>
      <c r="B303" s="15">
        <v>302987</v>
      </c>
      <c r="C303" t="s">
        <v>1139</v>
      </c>
      <c r="D303" t="s">
        <v>1140</v>
      </c>
      <c r="E303" t="s">
        <v>1141</v>
      </c>
      <c r="F303" s="15">
        <v>-131</v>
      </c>
      <c r="G303" t="s">
        <v>34</v>
      </c>
      <c r="H303" t="s">
        <v>51</v>
      </c>
      <c r="I303" t="s">
        <v>54</v>
      </c>
      <c r="J303">
        <f>VLOOKUP(B303,自助退!B:F,5,FALSE)</f>
        <v>131</v>
      </c>
      <c r="K303" t="str">
        <f t="shared" si="4"/>
        <v/>
      </c>
    </row>
    <row r="304" spans="1:11" ht="14.25">
      <c r="A304" s="17">
        <v>42906.492662037039</v>
      </c>
      <c r="B304" s="15">
        <v>303933</v>
      </c>
      <c r="C304" t="s">
        <v>1142</v>
      </c>
      <c r="D304" t="s">
        <v>1143</v>
      </c>
      <c r="E304" t="s">
        <v>1144</v>
      </c>
      <c r="F304" s="15">
        <v>-241</v>
      </c>
      <c r="G304" t="s">
        <v>34</v>
      </c>
      <c r="H304" t="s">
        <v>88</v>
      </c>
      <c r="I304" t="s">
        <v>54</v>
      </c>
      <c r="J304">
        <f>VLOOKUP(B304,自助退!B:F,5,FALSE)</f>
        <v>241</v>
      </c>
      <c r="K304" t="str">
        <f t="shared" si="4"/>
        <v/>
      </c>
    </row>
    <row r="305" spans="1:11" ht="14.25">
      <c r="A305" s="17">
        <v>42906.499849537038</v>
      </c>
      <c r="B305" s="15">
        <v>304262</v>
      </c>
      <c r="C305" t="s">
        <v>1145</v>
      </c>
      <c r="D305" t="s">
        <v>1146</v>
      </c>
      <c r="E305" t="s">
        <v>1147</v>
      </c>
      <c r="F305" s="15">
        <v>-196</v>
      </c>
      <c r="G305" t="s">
        <v>34</v>
      </c>
      <c r="H305" t="s">
        <v>84</v>
      </c>
      <c r="I305" t="s">
        <v>54</v>
      </c>
      <c r="J305">
        <f>VLOOKUP(B305,自助退!B:F,5,FALSE)</f>
        <v>196</v>
      </c>
      <c r="K305" t="str">
        <f t="shared" si="4"/>
        <v/>
      </c>
    </row>
    <row r="306" spans="1:11" ht="14.25">
      <c r="A306" s="17">
        <v>42906.500185185185</v>
      </c>
      <c r="B306" s="15">
        <v>304276</v>
      </c>
      <c r="C306" t="s">
        <v>1148</v>
      </c>
      <c r="D306" t="s">
        <v>1149</v>
      </c>
      <c r="E306" t="s">
        <v>1150</v>
      </c>
      <c r="F306" s="15">
        <v>-500</v>
      </c>
      <c r="G306" t="s">
        <v>34</v>
      </c>
      <c r="H306" t="s">
        <v>80</v>
      </c>
      <c r="I306" t="s">
        <v>54</v>
      </c>
      <c r="J306">
        <f>VLOOKUP(B306,自助退!B:F,5,FALSE)</f>
        <v>500</v>
      </c>
      <c r="K306" t="str">
        <f t="shared" si="4"/>
        <v/>
      </c>
    </row>
    <row r="307" spans="1:11" ht="14.25">
      <c r="A307" s="17">
        <v>42906.500590277778</v>
      </c>
      <c r="B307" s="15">
        <v>304287</v>
      </c>
      <c r="C307" t="s">
        <v>1151</v>
      </c>
      <c r="D307" t="s">
        <v>1149</v>
      </c>
      <c r="E307" t="s">
        <v>1150</v>
      </c>
      <c r="F307" s="15">
        <v>-495</v>
      </c>
      <c r="G307" t="s">
        <v>34</v>
      </c>
      <c r="H307" t="s">
        <v>80</v>
      </c>
      <c r="I307" t="s">
        <v>54</v>
      </c>
      <c r="J307">
        <f>VLOOKUP(B307,自助退!B:F,5,FALSE)</f>
        <v>495</v>
      </c>
      <c r="K307" t="str">
        <f t="shared" si="4"/>
        <v/>
      </c>
    </row>
    <row r="308" spans="1:11" ht="14.25">
      <c r="A308" s="17">
        <v>42906.501655092594</v>
      </c>
      <c r="B308" s="15">
        <v>304315</v>
      </c>
      <c r="C308" t="s">
        <v>1152</v>
      </c>
      <c r="D308" t="s">
        <v>1153</v>
      </c>
      <c r="E308" t="s">
        <v>1154</v>
      </c>
      <c r="F308" s="15">
        <v>-9980</v>
      </c>
      <c r="G308" t="s">
        <v>34</v>
      </c>
      <c r="H308" t="s">
        <v>57</v>
      </c>
      <c r="I308" t="s">
        <v>54</v>
      </c>
      <c r="J308">
        <f>VLOOKUP(B308,自助退!B:F,5,FALSE)</f>
        <v>9980</v>
      </c>
      <c r="K308" t="str">
        <f t="shared" si="4"/>
        <v/>
      </c>
    </row>
    <row r="309" spans="1:11" ht="14.25">
      <c r="A309" s="17">
        <v>42906.505729166667</v>
      </c>
      <c r="B309" s="15">
        <v>304411</v>
      </c>
      <c r="C309" t="s">
        <v>1155</v>
      </c>
      <c r="D309" t="s">
        <v>1156</v>
      </c>
      <c r="E309" t="s">
        <v>1157</v>
      </c>
      <c r="F309" s="15">
        <v>-939</v>
      </c>
      <c r="G309" t="s">
        <v>34</v>
      </c>
      <c r="H309" t="s">
        <v>94</v>
      </c>
      <c r="I309" t="s">
        <v>54</v>
      </c>
      <c r="J309">
        <f>VLOOKUP(B309,自助退!B:F,5,FALSE)</f>
        <v>939</v>
      </c>
      <c r="K309" t="str">
        <f t="shared" si="4"/>
        <v/>
      </c>
    </row>
    <row r="310" spans="1:11" ht="14.25">
      <c r="A310" s="17">
        <v>42906.521736111114</v>
      </c>
      <c r="B310" s="15">
        <v>304662</v>
      </c>
      <c r="C310" t="s">
        <v>1158</v>
      </c>
      <c r="D310" t="s">
        <v>1159</v>
      </c>
      <c r="E310" t="s">
        <v>1160</v>
      </c>
      <c r="F310" s="15">
        <v>-100</v>
      </c>
      <c r="G310" t="s">
        <v>34</v>
      </c>
      <c r="H310" t="s">
        <v>70</v>
      </c>
      <c r="I310" t="s">
        <v>54</v>
      </c>
      <c r="J310">
        <f>VLOOKUP(B310,自助退!B:F,5,FALSE)</f>
        <v>100</v>
      </c>
      <c r="K310" t="str">
        <f t="shared" si="4"/>
        <v/>
      </c>
    </row>
    <row r="311" spans="1:11" ht="14.25">
      <c r="A311" s="17">
        <v>42906.525972222225</v>
      </c>
      <c r="B311" s="15">
        <v>304700</v>
      </c>
      <c r="C311" t="s">
        <v>1161</v>
      </c>
      <c r="D311" t="s">
        <v>1162</v>
      </c>
      <c r="E311" t="s">
        <v>1163</v>
      </c>
      <c r="F311" s="15">
        <v>-4250</v>
      </c>
      <c r="G311" t="s">
        <v>34</v>
      </c>
      <c r="H311" t="s">
        <v>70</v>
      </c>
      <c r="I311" t="s">
        <v>54</v>
      </c>
      <c r="J311">
        <f>VLOOKUP(B311,自助退!B:F,5,FALSE)</f>
        <v>4250</v>
      </c>
      <c r="K311" t="str">
        <f t="shared" si="4"/>
        <v/>
      </c>
    </row>
    <row r="312" spans="1:11" ht="14.25">
      <c r="A312" s="17">
        <v>42906.526655092595</v>
      </c>
      <c r="B312" s="15">
        <v>304705</v>
      </c>
      <c r="C312" t="s">
        <v>1164</v>
      </c>
      <c r="D312" t="s">
        <v>1165</v>
      </c>
      <c r="E312" t="s">
        <v>1166</v>
      </c>
      <c r="F312" s="15">
        <v>-5000</v>
      </c>
      <c r="G312" t="s">
        <v>34</v>
      </c>
      <c r="H312" t="s">
        <v>73</v>
      </c>
      <c r="I312" t="s">
        <v>54</v>
      </c>
      <c r="J312">
        <f>VLOOKUP(B312,自助退!B:F,5,FALSE)</f>
        <v>5000</v>
      </c>
      <c r="K312" t="str">
        <f t="shared" si="4"/>
        <v/>
      </c>
    </row>
    <row r="313" spans="1:11" ht="14.25">
      <c r="A313" s="17">
        <v>42906.558657407404</v>
      </c>
      <c r="B313" s="15">
        <v>304959</v>
      </c>
      <c r="C313" t="s">
        <v>1167</v>
      </c>
      <c r="D313" t="s">
        <v>883</v>
      </c>
      <c r="E313" t="s">
        <v>884</v>
      </c>
      <c r="F313" s="15">
        <v>-1000</v>
      </c>
      <c r="G313" t="s">
        <v>34</v>
      </c>
      <c r="H313" t="s">
        <v>88</v>
      </c>
      <c r="I313" t="s">
        <v>54</v>
      </c>
      <c r="J313">
        <f>VLOOKUP(B313,自助退!B:F,5,FALSE)</f>
        <v>1000</v>
      </c>
      <c r="K313" t="str">
        <f t="shared" si="4"/>
        <v/>
      </c>
    </row>
    <row r="314" spans="1:11" ht="14.25">
      <c r="A314" s="17">
        <v>42906.575844907406</v>
      </c>
      <c r="B314" s="15">
        <v>305149</v>
      </c>
      <c r="C314" t="s">
        <v>1168</v>
      </c>
      <c r="D314" t="s">
        <v>1169</v>
      </c>
      <c r="E314" t="s">
        <v>1170</v>
      </c>
      <c r="F314" s="15">
        <v>-100</v>
      </c>
      <c r="G314" t="s">
        <v>34</v>
      </c>
      <c r="H314" t="s">
        <v>70</v>
      </c>
      <c r="I314" t="s">
        <v>54</v>
      </c>
      <c r="J314">
        <f>VLOOKUP(B314,自助退!B:F,5,FALSE)</f>
        <v>100</v>
      </c>
      <c r="K314" t="str">
        <f t="shared" si="4"/>
        <v/>
      </c>
    </row>
    <row r="315" spans="1:11" ht="14.25">
      <c r="A315" s="17">
        <v>42906.587523148148</v>
      </c>
      <c r="B315" s="15">
        <v>305424</v>
      </c>
      <c r="C315" t="s">
        <v>332</v>
      </c>
      <c r="D315" t="s">
        <v>1171</v>
      </c>
      <c r="E315" t="s">
        <v>1172</v>
      </c>
      <c r="F315" s="15">
        <v>-100</v>
      </c>
      <c r="G315" t="s">
        <v>34</v>
      </c>
      <c r="H315" t="s">
        <v>87</v>
      </c>
      <c r="I315" t="s">
        <v>60</v>
      </c>
      <c r="J315">
        <f>VLOOKUP(B315,自助退!B:F,5,FALSE)</f>
        <v>100</v>
      </c>
      <c r="K315" t="str">
        <f t="shared" si="4"/>
        <v/>
      </c>
    </row>
    <row r="316" spans="1:11" ht="14.25">
      <c r="A316" s="17">
        <v>42906.61414351852</v>
      </c>
      <c r="B316" s="15">
        <v>307129</v>
      </c>
      <c r="C316" t="s">
        <v>1173</v>
      </c>
      <c r="D316" t="s">
        <v>1174</v>
      </c>
      <c r="E316" t="s">
        <v>1175</v>
      </c>
      <c r="F316" s="15">
        <v>-976</v>
      </c>
      <c r="G316" t="s">
        <v>34</v>
      </c>
      <c r="H316" t="s">
        <v>51</v>
      </c>
      <c r="I316" t="s">
        <v>54</v>
      </c>
      <c r="J316">
        <f>VLOOKUP(B316,自助退!B:F,5,FALSE)</f>
        <v>976</v>
      </c>
      <c r="K316" t="str">
        <f t="shared" si="4"/>
        <v/>
      </c>
    </row>
    <row r="317" spans="1:11" ht="14.25">
      <c r="A317" s="17">
        <v>42906.616481481484</v>
      </c>
      <c r="B317" s="15">
        <v>307318</v>
      </c>
      <c r="C317" t="s">
        <v>332</v>
      </c>
      <c r="D317" t="s">
        <v>1176</v>
      </c>
      <c r="E317" t="s">
        <v>1177</v>
      </c>
      <c r="F317" s="15">
        <v>-3500</v>
      </c>
      <c r="G317" t="s">
        <v>34</v>
      </c>
      <c r="H317" t="s">
        <v>78</v>
      </c>
      <c r="I317" t="s">
        <v>60</v>
      </c>
      <c r="J317">
        <f>VLOOKUP(B317,自助退!B:F,5,FALSE)</f>
        <v>3500</v>
      </c>
      <c r="K317" t="str">
        <f t="shared" si="4"/>
        <v/>
      </c>
    </row>
    <row r="318" spans="1:11" ht="14.25">
      <c r="A318" s="17">
        <v>42906.617893518516</v>
      </c>
      <c r="B318" s="15">
        <v>307421</v>
      </c>
      <c r="C318" t="s">
        <v>1178</v>
      </c>
      <c r="D318" t="s">
        <v>105</v>
      </c>
      <c r="E318" t="s">
        <v>98</v>
      </c>
      <c r="F318" s="15">
        <v>-1554</v>
      </c>
      <c r="G318" t="s">
        <v>34</v>
      </c>
      <c r="H318" t="s">
        <v>77</v>
      </c>
      <c r="I318" t="s">
        <v>54</v>
      </c>
      <c r="J318">
        <f>VLOOKUP(B318,自助退!B:F,5,FALSE)</f>
        <v>1554</v>
      </c>
      <c r="K318" t="str">
        <f t="shared" si="4"/>
        <v/>
      </c>
    </row>
    <row r="319" spans="1:11" ht="14.25">
      <c r="A319" s="17">
        <v>42906.620081018518</v>
      </c>
      <c r="B319" s="15">
        <v>307562</v>
      </c>
      <c r="C319" t="s">
        <v>1179</v>
      </c>
      <c r="D319" t="s">
        <v>1180</v>
      </c>
      <c r="E319" t="s">
        <v>1181</v>
      </c>
      <c r="F319" s="15">
        <v>-500</v>
      </c>
      <c r="G319" t="s">
        <v>34</v>
      </c>
      <c r="H319" t="s">
        <v>89</v>
      </c>
      <c r="I319" t="s">
        <v>54</v>
      </c>
      <c r="J319">
        <f>VLOOKUP(B319,自助退!B:F,5,FALSE)</f>
        <v>500</v>
      </c>
      <c r="K319" t="str">
        <f t="shared" si="4"/>
        <v/>
      </c>
    </row>
    <row r="320" spans="1:11" ht="14.25">
      <c r="A320" s="17">
        <v>42906.624247685184</v>
      </c>
      <c r="B320" s="15">
        <v>307848</v>
      </c>
      <c r="C320" t="s">
        <v>1182</v>
      </c>
      <c r="D320" t="s">
        <v>1183</v>
      </c>
      <c r="E320" t="s">
        <v>1184</v>
      </c>
      <c r="F320" s="15">
        <v>-322</v>
      </c>
      <c r="G320" t="s">
        <v>34</v>
      </c>
      <c r="H320" t="s">
        <v>77</v>
      </c>
      <c r="I320" t="s">
        <v>54</v>
      </c>
      <c r="J320">
        <f>VLOOKUP(B320,自助退!B:F,5,FALSE)</f>
        <v>322</v>
      </c>
      <c r="K320" t="str">
        <f t="shared" si="4"/>
        <v/>
      </c>
    </row>
    <row r="321" spans="1:11" ht="14.25">
      <c r="A321" s="17">
        <v>42906.624386574076</v>
      </c>
      <c r="B321" s="15">
        <v>307861</v>
      </c>
      <c r="C321" t="s">
        <v>1185</v>
      </c>
      <c r="D321" t="s">
        <v>1186</v>
      </c>
      <c r="E321" t="s">
        <v>1187</v>
      </c>
      <c r="F321" s="15">
        <v>-139</v>
      </c>
      <c r="G321" t="s">
        <v>34</v>
      </c>
      <c r="H321" t="s">
        <v>71</v>
      </c>
      <c r="I321" t="s">
        <v>54</v>
      </c>
      <c r="J321">
        <f>VLOOKUP(B321,自助退!B:F,5,FALSE)</f>
        <v>139</v>
      </c>
      <c r="K321" t="str">
        <f t="shared" si="4"/>
        <v/>
      </c>
    </row>
    <row r="322" spans="1:11" ht="14.25">
      <c r="A322" s="17">
        <v>42906.624849537038</v>
      </c>
      <c r="B322" s="15">
        <v>307900</v>
      </c>
      <c r="C322" t="s">
        <v>1188</v>
      </c>
      <c r="D322" t="s">
        <v>1189</v>
      </c>
      <c r="E322" t="s">
        <v>1190</v>
      </c>
      <c r="F322" s="15">
        <v>-90</v>
      </c>
      <c r="G322" t="s">
        <v>34</v>
      </c>
      <c r="H322" t="s">
        <v>59</v>
      </c>
      <c r="I322" t="s">
        <v>54</v>
      </c>
      <c r="J322">
        <f>VLOOKUP(B322,自助退!B:F,5,FALSE)</f>
        <v>90</v>
      </c>
      <c r="K322" t="str">
        <f t="shared" si="4"/>
        <v/>
      </c>
    </row>
    <row r="323" spans="1:11" ht="14.25">
      <c r="A323" s="17">
        <v>42906.625057870369</v>
      </c>
      <c r="B323" s="15">
        <v>307906</v>
      </c>
      <c r="C323" t="s">
        <v>1191</v>
      </c>
      <c r="D323" t="s">
        <v>1192</v>
      </c>
      <c r="E323" t="s">
        <v>1193</v>
      </c>
      <c r="F323" s="15">
        <v>-500</v>
      </c>
      <c r="G323" t="s">
        <v>34</v>
      </c>
      <c r="H323" t="s">
        <v>77</v>
      </c>
      <c r="I323" t="s">
        <v>54</v>
      </c>
      <c r="J323">
        <f>VLOOKUP(B323,自助退!B:F,5,FALSE)</f>
        <v>500</v>
      </c>
      <c r="K323" t="str">
        <f t="shared" ref="K323:K362" si="5">IF(J323=F323*-1,"",1)</f>
        <v/>
      </c>
    </row>
    <row r="324" spans="1:11" ht="14.25">
      <c r="A324" s="17">
        <v>42906.634756944448</v>
      </c>
      <c r="B324" s="15">
        <v>308516</v>
      </c>
      <c r="C324" t="s">
        <v>332</v>
      </c>
      <c r="D324" t="s">
        <v>1194</v>
      </c>
      <c r="E324" t="s">
        <v>1195</v>
      </c>
      <c r="F324" s="15">
        <v>-500</v>
      </c>
      <c r="G324" t="s">
        <v>34</v>
      </c>
      <c r="H324" t="s">
        <v>92</v>
      </c>
      <c r="I324" t="s">
        <v>60</v>
      </c>
      <c r="J324">
        <f>VLOOKUP(B324,自助退!B:F,5,FALSE)</f>
        <v>500</v>
      </c>
      <c r="K324" t="str">
        <f t="shared" si="5"/>
        <v/>
      </c>
    </row>
    <row r="325" spans="1:11" ht="14.25">
      <c r="A325" s="17">
        <v>42906.636076388888</v>
      </c>
      <c r="B325" s="15">
        <v>308606</v>
      </c>
      <c r="C325" t="s">
        <v>1196</v>
      </c>
      <c r="D325" t="s">
        <v>1197</v>
      </c>
      <c r="E325" t="s">
        <v>1198</v>
      </c>
      <c r="F325" s="15">
        <v>-21</v>
      </c>
      <c r="G325" t="s">
        <v>34</v>
      </c>
      <c r="H325" t="s">
        <v>51</v>
      </c>
      <c r="I325" t="s">
        <v>54</v>
      </c>
      <c r="J325">
        <f>VLOOKUP(B325,自助退!B:F,5,FALSE)</f>
        <v>21</v>
      </c>
      <c r="K325" t="str">
        <f t="shared" si="5"/>
        <v/>
      </c>
    </row>
    <row r="326" spans="1:11" ht="14.25">
      <c r="A326" s="17">
        <v>42906.638229166667</v>
      </c>
      <c r="B326" s="15">
        <v>308736</v>
      </c>
      <c r="C326" t="s">
        <v>332</v>
      </c>
      <c r="D326" t="s">
        <v>1199</v>
      </c>
      <c r="E326" t="s">
        <v>1200</v>
      </c>
      <c r="F326" s="15">
        <v>-1200</v>
      </c>
      <c r="G326" t="s">
        <v>34</v>
      </c>
      <c r="H326" t="s">
        <v>76</v>
      </c>
      <c r="I326" t="s">
        <v>60</v>
      </c>
      <c r="J326">
        <f>VLOOKUP(B326,自助退!B:F,5,FALSE)</f>
        <v>1200</v>
      </c>
      <c r="K326" t="str">
        <f t="shared" si="5"/>
        <v/>
      </c>
    </row>
    <row r="327" spans="1:11" ht="14.25">
      <c r="A327" s="17">
        <v>42906.63989583333</v>
      </c>
      <c r="B327" s="15">
        <v>308854</v>
      </c>
      <c r="C327" t="s">
        <v>1201</v>
      </c>
      <c r="D327" t="s">
        <v>178</v>
      </c>
      <c r="E327" t="s">
        <v>336</v>
      </c>
      <c r="F327" s="15">
        <v>-476</v>
      </c>
      <c r="G327" t="s">
        <v>34</v>
      </c>
      <c r="H327" t="s">
        <v>71</v>
      </c>
      <c r="I327" t="s">
        <v>54</v>
      </c>
      <c r="J327">
        <f>VLOOKUP(B327,自助退!B:F,5,FALSE)</f>
        <v>476</v>
      </c>
      <c r="K327" t="str">
        <f t="shared" si="5"/>
        <v/>
      </c>
    </row>
    <row r="328" spans="1:11" ht="14.25">
      <c r="A328" s="17">
        <v>42906.660034722219</v>
      </c>
      <c r="B328" s="15">
        <v>310055</v>
      </c>
      <c r="C328" t="s">
        <v>1202</v>
      </c>
      <c r="D328" t="s">
        <v>1203</v>
      </c>
      <c r="E328" t="s">
        <v>1204</v>
      </c>
      <c r="F328" s="15">
        <v>-300</v>
      </c>
      <c r="G328" t="s">
        <v>34</v>
      </c>
      <c r="H328" t="s">
        <v>78</v>
      </c>
      <c r="I328" t="s">
        <v>54</v>
      </c>
      <c r="J328">
        <f>VLOOKUP(B328,自助退!B:F,5,FALSE)</f>
        <v>300</v>
      </c>
      <c r="K328" t="str">
        <f t="shared" si="5"/>
        <v/>
      </c>
    </row>
    <row r="329" spans="1:11" ht="14.25">
      <c r="A329" s="17">
        <v>42906.660405092596</v>
      </c>
      <c r="B329" s="15">
        <v>310066</v>
      </c>
      <c r="D329" t="s">
        <v>1206</v>
      </c>
      <c r="E329" t="s">
        <v>1207</v>
      </c>
      <c r="F329" s="15">
        <v>-612</v>
      </c>
      <c r="G329" t="s">
        <v>34</v>
      </c>
      <c r="H329" t="s">
        <v>87</v>
      </c>
      <c r="I329" t="s">
        <v>60</v>
      </c>
      <c r="J329">
        <f>VLOOKUP(B329,自助退!B:F,5,FALSE)</f>
        <v>612</v>
      </c>
      <c r="K329" t="str">
        <f t="shared" si="5"/>
        <v/>
      </c>
    </row>
    <row r="330" spans="1:11" ht="14.25">
      <c r="A330" s="17">
        <v>42906.662083333336</v>
      </c>
      <c r="B330" s="15">
        <v>310180</v>
      </c>
      <c r="C330" t="s">
        <v>1208</v>
      </c>
      <c r="D330" t="s">
        <v>1209</v>
      </c>
      <c r="E330" t="s">
        <v>1210</v>
      </c>
      <c r="F330" s="15">
        <v>-250</v>
      </c>
      <c r="G330" t="s">
        <v>34</v>
      </c>
      <c r="H330" t="s">
        <v>76</v>
      </c>
      <c r="I330" t="s">
        <v>54</v>
      </c>
      <c r="J330">
        <f>VLOOKUP(B330,自助退!B:F,5,FALSE)</f>
        <v>250</v>
      </c>
      <c r="K330" t="str">
        <f t="shared" si="5"/>
        <v/>
      </c>
    </row>
    <row r="331" spans="1:11" ht="14.25">
      <c r="A331" s="17">
        <v>42906.662824074076</v>
      </c>
      <c r="B331" s="15">
        <v>310220</v>
      </c>
      <c r="C331" t="s">
        <v>1211</v>
      </c>
      <c r="D331" t="s">
        <v>1212</v>
      </c>
      <c r="E331" t="s">
        <v>1213</v>
      </c>
      <c r="F331" s="15">
        <v>-46</v>
      </c>
      <c r="G331" t="s">
        <v>34</v>
      </c>
      <c r="H331" t="s">
        <v>69</v>
      </c>
      <c r="I331" t="s">
        <v>54</v>
      </c>
      <c r="J331">
        <f>VLOOKUP(B331,自助退!B:F,5,FALSE)</f>
        <v>46</v>
      </c>
      <c r="K331" t="str">
        <f t="shared" si="5"/>
        <v/>
      </c>
    </row>
    <row r="332" spans="1:11" ht="14.25">
      <c r="A332" s="17">
        <v>42906.664965277778</v>
      </c>
      <c r="B332" s="15">
        <v>310337</v>
      </c>
      <c r="C332" t="s">
        <v>1214</v>
      </c>
      <c r="D332" t="s">
        <v>1215</v>
      </c>
      <c r="E332" t="s">
        <v>1216</v>
      </c>
      <c r="F332" s="15">
        <v>-330</v>
      </c>
      <c r="G332" t="s">
        <v>34</v>
      </c>
      <c r="H332" t="s">
        <v>84</v>
      </c>
      <c r="I332" t="s">
        <v>54</v>
      </c>
      <c r="J332">
        <f>VLOOKUP(B332,自助退!B:F,5,FALSE)</f>
        <v>330</v>
      </c>
      <c r="K332" t="str">
        <f t="shared" si="5"/>
        <v/>
      </c>
    </row>
    <row r="333" spans="1:11" ht="14.25">
      <c r="A333" s="17">
        <v>42906.676979166667</v>
      </c>
      <c r="B333" s="15">
        <v>311021</v>
      </c>
      <c r="C333" t="s">
        <v>1217</v>
      </c>
      <c r="D333" t="s">
        <v>1218</v>
      </c>
      <c r="E333" t="s">
        <v>1219</v>
      </c>
      <c r="F333" s="15">
        <v>-1500</v>
      </c>
      <c r="G333" t="s">
        <v>34</v>
      </c>
      <c r="H333" t="s">
        <v>67</v>
      </c>
      <c r="I333" t="s">
        <v>54</v>
      </c>
      <c r="J333">
        <f>VLOOKUP(B333,自助退!B:F,5,FALSE)</f>
        <v>1500</v>
      </c>
      <c r="K333" t="str">
        <f t="shared" si="5"/>
        <v/>
      </c>
    </row>
    <row r="334" spans="1:11" ht="14.25">
      <c r="A334" s="17">
        <v>42906.679189814815</v>
      </c>
      <c r="B334" s="15">
        <v>311143</v>
      </c>
      <c r="C334" t="s">
        <v>1220</v>
      </c>
      <c r="D334" t="s">
        <v>1221</v>
      </c>
      <c r="E334" t="s">
        <v>1222</v>
      </c>
      <c r="F334" s="15">
        <v>-300</v>
      </c>
      <c r="G334" t="s">
        <v>34</v>
      </c>
      <c r="H334" t="s">
        <v>71</v>
      </c>
      <c r="I334" t="s">
        <v>54</v>
      </c>
      <c r="J334">
        <f>VLOOKUP(B334,自助退!B:F,5,FALSE)</f>
        <v>300</v>
      </c>
      <c r="K334" t="str">
        <f t="shared" si="5"/>
        <v/>
      </c>
    </row>
    <row r="335" spans="1:11" ht="14.25">
      <c r="A335" s="17">
        <v>42906.689456018517</v>
      </c>
      <c r="B335" s="15">
        <v>311687</v>
      </c>
      <c r="C335" t="s">
        <v>1223</v>
      </c>
      <c r="D335" t="s">
        <v>1224</v>
      </c>
      <c r="E335" t="s">
        <v>1225</v>
      </c>
      <c r="F335" s="15">
        <v>-36</v>
      </c>
      <c r="G335" t="s">
        <v>34</v>
      </c>
      <c r="H335" t="s">
        <v>94</v>
      </c>
      <c r="I335" t="s">
        <v>54</v>
      </c>
      <c r="J335">
        <f>VLOOKUP(B335,自助退!B:F,5,FALSE)</f>
        <v>36</v>
      </c>
      <c r="K335" t="str">
        <f t="shared" si="5"/>
        <v/>
      </c>
    </row>
    <row r="336" spans="1:11" ht="14.25">
      <c r="A336" s="17">
        <v>42906.691689814812</v>
      </c>
      <c r="B336" s="15">
        <v>311796</v>
      </c>
      <c r="C336" t="s">
        <v>1226</v>
      </c>
      <c r="D336" t="s">
        <v>1227</v>
      </c>
      <c r="E336" t="s">
        <v>1228</v>
      </c>
      <c r="F336" s="15">
        <v>-77</v>
      </c>
      <c r="G336" t="s">
        <v>34</v>
      </c>
      <c r="H336" t="s">
        <v>334</v>
      </c>
      <c r="I336" t="s">
        <v>54</v>
      </c>
      <c r="J336">
        <f>VLOOKUP(B336,自助退!B:F,5,FALSE)</f>
        <v>77</v>
      </c>
      <c r="K336" t="str">
        <f t="shared" si="5"/>
        <v/>
      </c>
    </row>
    <row r="337" spans="1:11" ht="14.25">
      <c r="A337" s="17">
        <v>42906.695891203701</v>
      </c>
      <c r="B337" s="15">
        <v>312016</v>
      </c>
      <c r="C337" t="s">
        <v>1229</v>
      </c>
      <c r="D337" t="s">
        <v>1230</v>
      </c>
      <c r="E337" t="s">
        <v>1231</v>
      </c>
      <c r="F337" s="15">
        <v>-320</v>
      </c>
      <c r="G337" t="s">
        <v>34</v>
      </c>
      <c r="H337" t="s">
        <v>88</v>
      </c>
      <c r="I337" t="s">
        <v>54</v>
      </c>
      <c r="J337">
        <f>VLOOKUP(B337,自助退!B:F,5,FALSE)</f>
        <v>320</v>
      </c>
      <c r="K337" t="str">
        <f t="shared" si="5"/>
        <v/>
      </c>
    </row>
    <row r="338" spans="1:11" ht="14.25">
      <c r="A338" s="17">
        <v>42906.697546296295</v>
      </c>
      <c r="B338" s="15">
        <v>312097</v>
      </c>
      <c r="C338" t="s">
        <v>1232</v>
      </c>
      <c r="D338" t="s">
        <v>1032</v>
      </c>
      <c r="E338" t="s">
        <v>1033</v>
      </c>
      <c r="F338" s="15">
        <v>-615</v>
      </c>
      <c r="G338" t="s">
        <v>34</v>
      </c>
      <c r="H338" t="s">
        <v>70</v>
      </c>
      <c r="I338" t="s">
        <v>54</v>
      </c>
      <c r="J338">
        <f>VLOOKUP(B338,自助退!B:F,5,FALSE)</f>
        <v>615</v>
      </c>
      <c r="K338" t="str">
        <f t="shared" si="5"/>
        <v/>
      </c>
    </row>
    <row r="339" spans="1:11" ht="14.25">
      <c r="A339" s="17">
        <v>42906.702418981484</v>
      </c>
      <c r="B339" s="15">
        <v>312282</v>
      </c>
      <c r="C339" t="s">
        <v>332</v>
      </c>
      <c r="D339" t="s">
        <v>1233</v>
      </c>
      <c r="E339" t="s">
        <v>1234</v>
      </c>
      <c r="F339" s="15">
        <v>-398</v>
      </c>
      <c r="G339" t="s">
        <v>34</v>
      </c>
      <c r="H339" t="s">
        <v>97</v>
      </c>
      <c r="I339" t="s">
        <v>60</v>
      </c>
      <c r="J339">
        <f>VLOOKUP(B339,自助退!B:F,5,FALSE)</f>
        <v>398</v>
      </c>
      <c r="K339" t="str">
        <f t="shared" si="5"/>
        <v/>
      </c>
    </row>
    <row r="340" spans="1:11" ht="14.25">
      <c r="A340" s="17">
        <v>42906.70275462963</v>
      </c>
      <c r="B340" s="15">
        <v>312296</v>
      </c>
      <c r="C340" t="s">
        <v>1235</v>
      </c>
      <c r="D340" t="s">
        <v>1236</v>
      </c>
      <c r="E340" t="s">
        <v>1237</v>
      </c>
      <c r="F340" s="15">
        <v>-1700</v>
      </c>
      <c r="G340" t="s">
        <v>34</v>
      </c>
      <c r="H340" t="s">
        <v>94</v>
      </c>
      <c r="I340" t="s">
        <v>54</v>
      </c>
      <c r="J340">
        <f>VLOOKUP(B340,自助退!B:F,5,FALSE)</f>
        <v>1700</v>
      </c>
      <c r="K340" t="str">
        <f t="shared" si="5"/>
        <v/>
      </c>
    </row>
    <row r="341" spans="1:11" ht="14.25">
      <c r="A341" s="17">
        <v>42906.703101851854</v>
      </c>
      <c r="B341" s="15">
        <v>312310</v>
      </c>
      <c r="C341" t="s">
        <v>1238</v>
      </c>
      <c r="D341" t="s">
        <v>1239</v>
      </c>
      <c r="E341" t="s">
        <v>1240</v>
      </c>
      <c r="F341" s="15">
        <v>-500</v>
      </c>
      <c r="G341" t="s">
        <v>34</v>
      </c>
      <c r="H341" t="s">
        <v>94</v>
      </c>
      <c r="I341" t="s">
        <v>54</v>
      </c>
      <c r="J341">
        <f>VLOOKUP(B341,自助退!B:F,5,FALSE)</f>
        <v>500</v>
      </c>
      <c r="K341" t="str">
        <f t="shared" si="5"/>
        <v/>
      </c>
    </row>
    <row r="342" spans="1:11" ht="14.25">
      <c r="A342" s="17">
        <v>42906.703506944446</v>
      </c>
      <c r="B342" s="15">
        <v>312334</v>
      </c>
      <c r="C342" t="s">
        <v>1241</v>
      </c>
      <c r="D342" t="s">
        <v>1242</v>
      </c>
      <c r="E342" t="s">
        <v>1243</v>
      </c>
      <c r="F342" s="15">
        <v>-213</v>
      </c>
      <c r="G342" t="s">
        <v>34</v>
      </c>
      <c r="H342" t="s">
        <v>85</v>
      </c>
      <c r="I342" t="s">
        <v>54</v>
      </c>
      <c r="J342">
        <f>VLOOKUP(B342,自助退!B:F,5,FALSE)</f>
        <v>213</v>
      </c>
      <c r="K342" t="str">
        <f t="shared" si="5"/>
        <v/>
      </c>
    </row>
    <row r="343" spans="1:11" ht="14.25">
      <c r="A343" s="17">
        <v>42906.703761574077</v>
      </c>
      <c r="B343" s="15">
        <v>312346</v>
      </c>
      <c r="C343" t="s">
        <v>1244</v>
      </c>
      <c r="D343" t="s">
        <v>1245</v>
      </c>
      <c r="E343" t="s">
        <v>1246</v>
      </c>
      <c r="F343" s="15">
        <v>-5000</v>
      </c>
      <c r="G343" t="s">
        <v>34</v>
      </c>
      <c r="H343" t="s">
        <v>70</v>
      </c>
      <c r="I343" t="s">
        <v>54</v>
      </c>
      <c r="J343">
        <f>VLOOKUP(B343,自助退!B:F,5,FALSE)</f>
        <v>5000</v>
      </c>
      <c r="K343" t="str">
        <f t="shared" si="5"/>
        <v/>
      </c>
    </row>
    <row r="344" spans="1:11" ht="14.25">
      <c r="A344" s="17">
        <v>42906.719375000001</v>
      </c>
      <c r="B344" s="15">
        <v>312908</v>
      </c>
      <c r="C344" t="s">
        <v>332</v>
      </c>
      <c r="D344" t="s">
        <v>1247</v>
      </c>
      <c r="E344" t="s">
        <v>1248</v>
      </c>
      <c r="F344" s="15">
        <v>-17</v>
      </c>
      <c r="G344" t="s">
        <v>34</v>
      </c>
      <c r="H344" t="s">
        <v>68</v>
      </c>
      <c r="I344" t="s">
        <v>60</v>
      </c>
      <c r="J344">
        <f>VLOOKUP(B344,自助退!B:F,5,FALSE)</f>
        <v>17</v>
      </c>
      <c r="K344" t="str">
        <f t="shared" si="5"/>
        <v/>
      </c>
    </row>
    <row r="345" spans="1:11" ht="14.25">
      <c r="A345" s="17">
        <v>42906.719895833332</v>
      </c>
      <c r="B345" s="15">
        <v>312921</v>
      </c>
      <c r="C345" t="s">
        <v>1249</v>
      </c>
      <c r="D345" t="s">
        <v>1250</v>
      </c>
      <c r="E345" t="s">
        <v>1251</v>
      </c>
      <c r="F345" s="15">
        <v>-192</v>
      </c>
      <c r="G345" t="s">
        <v>34</v>
      </c>
      <c r="H345" t="s">
        <v>51</v>
      </c>
      <c r="I345" t="s">
        <v>54</v>
      </c>
      <c r="J345">
        <f>VLOOKUP(B345,自助退!B:F,5,FALSE)</f>
        <v>192</v>
      </c>
      <c r="K345" t="str">
        <f t="shared" si="5"/>
        <v/>
      </c>
    </row>
    <row r="346" spans="1:11" ht="14.25">
      <c r="A346" s="17">
        <v>42906.722673611112</v>
      </c>
      <c r="B346" s="15">
        <v>313008</v>
      </c>
      <c r="C346" t="s">
        <v>1252</v>
      </c>
      <c r="D346" t="s">
        <v>1253</v>
      </c>
      <c r="E346" t="s">
        <v>1254</v>
      </c>
      <c r="F346" s="15">
        <v>-20</v>
      </c>
      <c r="G346" t="s">
        <v>34</v>
      </c>
      <c r="H346" t="s">
        <v>94</v>
      </c>
      <c r="I346" t="s">
        <v>54</v>
      </c>
      <c r="J346">
        <f>VLOOKUP(B346,自助退!B:F,5,FALSE)</f>
        <v>20</v>
      </c>
      <c r="K346" t="str">
        <f t="shared" si="5"/>
        <v/>
      </c>
    </row>
    <row r="347" spans="1:11" ht="14.25">
      <c r="A347" s="17">
        <v>42906.727384259262</v>
      </c>
      <c r="B347" s="15">
        <v>313114</v>
      </c>
      <c r="D347" t="s">
        <v>1256</v>
      </c>
      <c r="E347" t="s">
        <v>1257</v>
      </c>
      <c r="F347" s="15">
        <v>-200</v>
      </c>
      <c r="G347" t="s">
        <v>34</v>
      </c>
      <c r="H347" t="s">
        <v>93</v>
      </c>
      <c r="I347" t="s">
        <v>60</v>
      </c>
      <c r="J347">
        <f>VLOOKUP(B347,自助退!B:F,5,FALSE)</f>
        <v>200</v>
      </c>
      <c r="K347" t="str">
        <f t="shared" si="5"/>
        <v/>
      </c>
    </row>
    <row r="348" spans="1:11" ht="14.25">
      <c r="A348" s="17">
        <v>42906.728206018517</v>
      </c>
      <c r="B348" s="15">
        <v>313136</v>
      </c>
      <c r="C348" t="s">
        <v>1258</v>
      </c>
      <c r="D348" t="s">
        <v>1259</v>
      </c>
      <c r="E348" t="s">
        <v>1260</v>
      </c>
      <c r="F348" s="15">
        <v>-11</v>
      </c>
      <c r="G348" t="s">
        <v>34</v>
      </c>
      <c r="H348" t="s">
        <v>89</v>
      </c>
      <c r="I348" t="s">
        <v>54</v>
      </c>
      <c r="J348">
        <f>VLOOKUP(B348,自助退!B:F,5,FALSE)</f>
        <v>11</v>
      </c>
      <c r="K348" t="str">
        <f t="shared" si="5"/>
        <v/>
      </c>
    </row>
    <row r="349" spans="1:11" ht="14.25">
      <c r="A349" s="17">
        <v>42906.733981481484</v>
      </c>
      <c r="B349" s="15">
        <v>313254</v>
      </c>
      <c r="C349" t="s">
        <v>1261</v>
      </c>
      <c r="D349" t="s">
        <v>1262</v>
      </c>
      <c r="E349" t="s">
        <v>1263</v>
      </c>
      <c r="F349" s="15">
        <v>-1000</v>
      </c>
      <c r="G349" t="s">
        <v>34</v>
      </c>
      <c r="H349" t="s">
        <v>93</v>
      </c>
      <c r="I349" t="s">
        <v>54</v>
      </c>
      <c r="J349">
        <f>VLOOKUP(B349,自助退!B:F,5,FALSE)</f>
        <v>1000</v>
      </c>
      <c r="K349" t="str">
        <f t="shared" si="5"/>
        <v/>
      </c>
    </row>
    <row r="350" spans="1:11" ht="14.25">
      <c r="A350" s="17">
        <v>42906.73846064815</v>
      </c>
      <c r="B350" s="15">
        <v>313358</v>
      </c>
      <c r="C350" t="s">
        <v>1264</v>
      </c>
      <c r="D350" t="s">
        <v>149</v>
      </c>
      <c r="E350" t="s">
        <v>150</v>
      </c>
      <c r="F350" s="15">
        <v>-82</v>
      </c>
      <c r="G350" t="s">
        <v>34</v>
      </c>
      <c r="H350" t="s">
        <v>81</v>
      </c>
      <c r="I350" t="s">
        <v>54</v>
      </c>
      <c r="J350">
        <f>VLOOKUP(B350,自助退!B:F,5,FALSE)</f>
        <v>82</v>
      </c>
      <c r="K350" t="str">
        <f t="shared" si="5"/>
        <v/>
      </c>
    </row>
    <row r="351" spans="1:11" ht="14.25">
      <c r="A351" s="17">
        <v>42906.742118055554</v>
      </c>
      <c r="B351" s="15">
        <v>313408</v>
      </c>
      <c r="C351" t="s">
        <v>1265</v>
      </c>
      <c r="D351" t="s">
        <v>1266</v>
      </c>
      <c r="E351" t="s">
        <v>1267</v>
      </c>
      <c r="F351" s="15">
        <v>-492</v>
      </c>
      <c r="G351" t="s">
        <v>34</v>
      </c>
      <c r="H351" t="s">
        <v>93</v>
      </c>
      <c r="I351" t="s">
        <v>54</v>
      </c>
      <c r="J351">
        <f>VLOOKUP(B351,自助退!B:F,5,FALSE)</f>
        <v>492</v>
      </c>
      <c r="K351" t="str">
        <f t="shared" si="5"/>
        <v/>
      </c>
    </row>
    <row r="352" spans="1:11" ht="14.25">
      <c r="A352" s="17">
        <v>42906.743703703702</v>
      </c>
      <c r="B352" s="15">
        <v>313442</v>
      </c>
      <c r="C352" t="s">
        <v>1268</v>
      </c>
      <c r="D352" t="s">
        <v>1269</v>
      </c>
      <c r="E352" t="s">
        <v>1270</v>
      </c>
      <c r="F352" s="15">
        <v>-2016</v>
      </c>
      <c r="G352" t="s">
        <v>34</v>
      </c>
      <c r="H352" t="s">
        <v>93</v>
      </c>
      <c r="I352" t="s">
        <v>54</v>
      </c>
      <c r="J352">
        <f>VLOOKUP(B352,自助退!B:F,5,FALSE)</f>
        <v>2016</v>
      </c>
      <c r="K352" t="str">
        <f t="shared" si="5"/>
        <v/>
      </c>
    </row>
    <row r="353" spans="1:11" ht="14.25">
      <c r="A353" s="17">
        <v>42906.750810185185</v>
      </c>
      <c r="B353" s="15">
        <v>313510</v>
      </c>
      <c r="C353" t="s">
        <v>1271</v>
      </c>
      <c r="D353" t="s">
        <v>1272</v>
      </c>
      <c r="E353" t="s">
        <v>1273</v>
      </c>
      <c r="F353" s="15">
        <v>-200</v>
      </c>
      <c r="G353" t="s">
        <v>34</v>
      </c>
      <c r="H353" t="s">
        <v>74</v>
      </c>
      <c r="I353" t="s">
        <v>54</v>
      </c>
      <c r="J353">
        <f>VLOOKUP(B353,自助退!B:F,5,FALSE)</f>
        <v>200</v>
      </c>
      <c r="K353" t="str">
        <f t="shared" si="5"/>
        <v/>
      </c>
    </row>
    <row r="354" spans="1:11" ht="14.25">
      <c r="A354" s="17">
        <v>42906.753703703704</v>
      </c>
      <c r="B354" s="15">
        <v>313531</v>
      </c>
      <c r="C354" t="s">
        <v>1274</v>
      </c>
      <c r="D354" t="s">
        <v>1275</v>
      </c>
      <c r="E354" t="s">
        <v>1276</v>
      </c>
      <c r="F354" s="15">
        <v>-1640</v>
      </c>
      <c r="G354" t="s">
        <v>34</v>
      </c>
      <c r="H354" t="s">
        <v>81</v>
      </c>
      <c r="I354" t="s">
        <v>54</v>
      </c>
      <c r="J354">
        <f>VLOOKUP(B354,自助退!B:F,5,FALSE)</f>
        <v>1640</v>
      </c>
      <c r="K354" t="str">
        <f t="shared" si="5"/>
        <v/>
      </c>
    </row>
    <row r="355" spans="1:11" ht="14.25">
      <c r="A355" s="17">
        <v>42906.75712962963</v>
      </c>
      <c r="B355" s="15">
        <v>313551</v>
      </c>
      <c r="C355" t="s">
        <v>1277</v>
      </c>
      <c r="D355" t="s">
        <v>1278</v>
      </c>
      <c r="E355" t="s">
        <v>1279</v>
      </c>
      <c r="F355" s="15">
        <v>-359</v>
      </c>
      <c r="G355" t="s">
        <v>34</v>
      </c>
      <c r="H355" t="s">
        <v>93</v>
      </c>
      <c r="I355" t="s">
        <v>54</v>
      </c>
      <c r="J355">
        <f>VLOOKUP(B355,自助退!B:F,5,FALSE)</f>
        <v>359</v>
      </c>
      <c r="K355" t="str">
        <f t="shared" si="5"/>
        <v/>
      </c>
    </row>
    <row r="356" spans="1:11" ht="14.25">
      <c r="A356" s="17">
        <v>42906.765902777777</v>
      </c>
      <c r="B356" s="15">
        <v>313608</v>
      </c>
      <c r="C356" t="s">
        <v>1280</v>
      </c>
      <c r="D356" t="s">
        <v>1281</v>
      </c>
      <c r="E356" t="s">
        <v>1282</v>
      </c>
      <c r="F356" s="15">
        <v>-158</v>
      </c>
      <c r="G356" t="s">
        <v>34</v>
      </c>
      <c r="H356" t="s">
        <v>93</v>
      </c>
      <c r="I356" t="s">
        <v>54</v>
      </c>
      <c r="J356">
        <f>VLOOKUP(B356,自助退!B:F,5,FALSE)</f>
        <v>158</v>
      </c>
      <c r="K356" t="str">
        <f t="shared" si="5"/>
        <v/>
      </c>
    </row>
    <row r="357" spans="1:11" ht="14.25">
      <c r="A357" s="17">
        <v>42906.781400462962</v>
      </c>
      <c r="B357" s="15">
        <v>313663</v>
      </c>
      <c r="C357" t="s">
        <v>1283</v>
      </c>
      <c r="D357" t="s">
        <v>1284</v>
      </c>
      <c r="E357" t="s">
        <v>1285</v>
      </c>
      <c r="F357" s="15">
        <v>-11</v>
      </c>
      <c r="G357" t="s">
        <v>34</v>
      </c>
      <c r="H357" t="s">
        <v>84</v>
      </c>
      <c r="I357" t="s">
        <v>54</v>
      </c>
      <c r="J357">
        <f>VLOOKUP(B357,自助退!B:F,5,FALSE)</f>
        <v>11</v>
      </c>
      <c r="K357" t="str">
        <f t="shared" si="5"/>
        <v/>
      </c>
    </row>
    <row r="358" spans="1:11" ht="14.25">
      <c r="A358" s="17">
        <v>42906.793252314812</v>
      </c>
      <c r="B358" s="15">
        <v>313687</v>
      </c>
      <c r="C358" t="s">
        <v>1286</v>
      </c>
      <c r="D358" t="s">
        <v>1287</v>
      </c>
      <c r="E358" t="s">
        <v>1288</v>
      </c>
      <c r="F358" s="15">
        <v>-330</v>
      </c>
      <c r="G358" t="s">
        <v>34</v>
      </c>
      <c r="H358" t="s">
        <v>334</v>
      </c>
      <c r="I358" t="s">
        <v>54</v>
      </c>
      <c r="J358">
        <f>VLOOKUP(B358,自助退!B:F,5,FALSE)</f>
        <v>330</v>
      </c>
      <c r="K358" t="str">
        <f t="shared" si="5"/>
        <v/>
      </c>
    </row>
    <row r="359" spans="1:11" ht="14.25">
      <c r="A359" s="17">
        <v>42906.811840277776</v>
      </c>
      <c r="B359" s="15">
        <v>313739</v>
      </c>
      <c r="C359" t="s">
        <v>1289</v>
      </c>
      <c r="D359" t="s">
        <v>1290</v>
      </c>
      <c r="E359" t="s">
        <v>1291</v>
      </c>
      <c r="F359" s="15">
        <v>-867</v>
      </c>
      <c r="G359" t="s">
        <v>34</v>
      </c>
      <c r="H359" t="s">
        <v>88</v>
      </c>
      <c r="I359" t="s">
        <v>54</v>
      </c>
      <c r="J359">
        <f>VLOOKUP(B359,自助退!B:F,5,FALSE)</f>
        <v>867</v>
      </c>
      <c r="K359" t="str">
        <f t="shared" si="5"/>
        <v/>
      </c>
    </row>
    <row r="360" spans="1:11" ht="14.25">
      <c r="A360" s="17">
        <v>42906.884189814817</v>
      </c>
      <c r="B360" s="15">
        <v>313929</v>
      </c>
      <c r="C360" t="s">
        <v>1292</v>
      </c>
      <c r="D360" t="s">
        <v>1293</v>
      </c>
      <c r="E360" t="s">
        <v>743</v>
      </c>
      <c r="F360" s="15">
        <v>-2000</v>
      </c>
      <c r="G360" t="s">
        <v>34</v>
      </c>
      <c r="H360" t="s">
        <v>73</v>
      </c>
      <c r="I360" t="s">
        <v>54</v>
      </c>
      <c r="J360">
        <f>VLOOKUP(B360,自助退!B:F,5,FALSE)</f>
        <v>2000</v>
      </c>
      <c r="K360" t="str">
        <f t="shared" si="5"/>
        <v/>
      </c>
    </row>
    <row r="361" spans="1:11" ht="14.25">
      <c r="A361" s="17">
        <v>42906.88821759259</v>
      </c>
      <c r="B361" s="15">
        <v>313935</v>
      </c>
      <c r="C361" t="s">
        <v>1294</v>
      </c>
      <c r="D361" t="s">
        <v>1295</v>
      </c>
      <c r="E361" t="s">
        <v>1296</v>
      </c>
      <c r="F361" s="15">
        <v>-500</v>
      </c>
      <c r="G361" t="s">
        <v>34</v>
      </c>
      <c r="H361" t="s">
        <v>97</v>
      </c>
      <c r="I361" t="s">
        <v>54</v>
      </c>
      <c r="J361">
        <f>VLOOKUP(B361,自助退!B:F,5,FALSE)</f>
        <v>500</v>
      </c>
      <c r="K361" t="str">
        <f t="shared" si="5"/>
        <v/>
      </c>
    </row>
    <row r="362" spans="1:11" ht="14.25">
      <c r="A362" s="17">
        <v>42906.93986111111</v>
      </c>
      <c r="B362" s="15">
        <v>314021</v>
      </c>
      <c r="C362" t="s">
        <v>1297</v>
      </c>
      <c r="D362" t="s">
        <v>1298</v>
      </c>
      <c r="E362" t="s">
        <v>1299</v>
      </c>
      <c r="F362" s="15">
        <v>-12</v>
      </c>
      <c r="G362" t="s">
        <v>34</v>
      </c>
      <c r="H362" t="s">
        <v>73</v>
      </c>
      <c r="I362" t="s">
        <v>54</v>
      </c>
      <c r="J362">
        <f>VLOOKUP(B362,自助退!B:F,5,FALSE)</f>
        <v>12</v>
      </c>
      <c r="K362" t="str">
        <f t="shared" si="5"/>
        <v/>
      </c>
    </row>
    <row r="363" spans="1:11" ht="14.25">
      <c r="B363" s="15"/>
      <c r="F363" s="15"/>
    </row>
    <row r="364" spans="1:11" ht="14.25">
      <c r="B364" s="15"/>
      <c r="F364" s="15"/>
    </row>
    <row r="365" spans="1:11" ht="14.25">
      <c r="B365" s="15"/>
      <c r="F365" s="15"/>
    </row>
    <row r="366" spans="1:11" ht="14.25">
      <c r="B366" s="15"/>
      <c r="F366" s="15"/>
    </row>
    <row r="367" spans="1:11" ht="14.25">
      <c r="B367" s="15"/>
      <c r="F367" s="15"/>
    </row>
    <row r="368" spans="1:11" ht="14.25">
      <c r="B368" s="15"/>
      <c r="F368" s="15"/>
    </row>
    <row r="369" spans="2:6" ht="14.25">
      <c r="B369" s="15"/>
      <c r="F369" s="15"/>
    </row>
    <row r="370" spans="2:6" ht="14.25">
      <c r="B370" s="15"/>
      <c r="F370" s="15"/>
    </row>
    <row r="371" spans="2:6" ht="14.25">
      <c r="B371" s="15"/>
      <c r="F371" s="15"/>
    </row>
    <row r="372" spans="2:6" ht="14.25">
      <c r="B372" s="15"/>
      <c r="F372" s="15"/>
    </row>
    <row r="373" spans="2:6" ht="14.25">
      <c r="B373" s="15"/>
      <c r="F373" s="15"/>
    </row>
    <row r="374" spans="2:6" ht="14.25">
      <c r="B374" s="15"/>
      <c r="F374" s="15"/>
    </row>
    <row r="375" spans="2:6" ht="14.25">
      <c r="B375" s="15"/>
      <c r="F375" s="15"/>
    </row>
    <row r="376" spans="2:6" ht="14.25">
      <c r="B376" s="15"/>
      <c r="F376" s="15"/>
    </row>
  </sheetData>
  <autoFilter ref="A1:M362">
    <filterColumn colId="0">
      <filters>
        <dateGroupItem year="2017" month="6" day="20" dateTimeGrouping="day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65"/>
  <sheetViews>
    <sheetView topLeftCell="C1" zoomScaleNormal="100" workbookViewId="0">
      <pane ySplit="1" topLeftCell="A2" activePane="bottomLeft" state="frozen"/>
      <selection pane="bottomLeft" activeCell="L279" sqref="L279"/>
    </sheetView>
  </sheetViews>
  <sheetFormatPr defaultRowHeight="13.5"/>
  <cols>
    <col min="1" max="1" width="20.75" style="17" customWidth="1"/>
    <col min="2" max="2" width="8" style="23" customWidth="1"/>
    <col min="3" max="3" width="15.75" bestFit="1" customWidth="1"/>
    <col min="4" max="4" width="11.5" customWidth="1"/>
    <col min="5" max="5" width="7.875" customWidth="1"/>
    <col min="6" max="6" width="7.875" style="38" customWidth="1"/>
    <col min="7" max="7" width="8.625" customWidth="1"/>
    <col min="9" max="9" width="4" customWidth="1"/>
    <col min="10" max="10" width="5" customWidth="1"/>
    <col min="11" max="11" width="5.25" customWidth="1"/>
    <col min="12" max="12" width="18.375" bestFit="1" customWidth="1"/>
    <col min="13" max="13" width="18.375" customWidth="1"/>
    <col min="15" max="15" width="4.75" customWidth="1"/>
    <col min="16" max="16" width="7.75" customWidth="1"/>
    <col min="17" max="17" width="8.75" style="38" customWidth="1"/>
    <col min="19" max="19" width="11" bestFit="1" customWidth="1"/>
  </cols>
  <sheetData>
    <row r="1" spans="1:19">
      <c r="A1" s="17" t="s">
        <v>35</v>
      </c>
      <c r="B1" t="s">
        <v>41</v>
      </c>
      <c r="C1" t="s">
        <v>44</v>
      </c>
      <c r="D1" t="s">
        <v>36</v>
      </c>
      <c r="E1" t="s">
        <v>37</v>
      </c>
      <c r="F1" t="s">
        <v>38</v>
      </c>
      <c r="G1" t="s">
        <v>43</v>
      </c>
      <c r="H1" t="s">
        <v>39</v>
      </c>
      <c r="I1" t="s">
        <v>45</v>
      </c>
      <c r="J1" t="s">
        <v>46</v>
      </c>
      <c r="K1" t="s">
        <v>47</v>
      </c>
      <c r="L1" t="s">
        <v>49</v>
      </c>
      <c r="M1" t="s">
        <v>50</v>
      </c>
      <c r="N1" s="19" t="s">
        <v>418</v>
      </c>
      <c r="O1" s="19" t="s">
        <v>419</v>
      </c>
      <c r="P1" s="19" t="s">
        <v>423</v>
      </c>
      <c r="Q1" s="39" t="s">
        <v>420</v>
      </c>
      <c r="R1" s="39" t="s">
        <v>421</v>
      </c>
      <c r="S1" s="39" t="s">
        <v>422</v>
      </c>
    </row>
    <row r="2" spans="1:19" ht="14.25" hidden="1">
      <c r="A2" s="17">
        <v>42902.288483796299</v>
      </c>
      <c r="B2">
        <v>231140</v>
      </c>
      <c r="C2" t="s">
        <v>424</v>
      </c>
      <c r="D2" t="s">
        <v>425</v>
      </c>
      <c r="F2" s="15">
        <v>500</v>
      </c>
      <c r="G2" t="s">
        <v>34</v>
      </c>
      <c r="H2" t="s">
        <v>34</v>
      </c>
      <c r="I2" t="s">
        <v>61</v>
      </c>
      <c r="J2" t="s">
        <v>48</v>
      </c>
      <c r="K2" t="s">
        <v>62</v>
      </c>
      <c r="L2" t="s">
        <v>1300</v>
      </c>
      <c r="M2" t="s">
        <v>1301</v>
      </c>
      <c r="N2">
        <f>VLOOKUP(B2,HIS退!B:F,5,FALSE)</f>
        <v>-500</v>
      </c>
      <c r="O2" t="str">
        <f>IF(N2=F2*-1,"",1)</f>
        <v/>
      </c>
      <c r="P2" t="str">
        <f>VLOOKUP(B2,HIS退!B:I,8,FALSE)</f>
        <v>1</v>
      </c>
      <c r="Q2" s="38">
        <f>VLOOKUP(C2,招行退!B:D,3,FALSE)</f>
        <v>500</v>
      </c>
      <c r="R2" t="str">
        <f>IF(F2=Q2,"",1)</f>
        <v/>
      </c>
      <c r="S2" t="str">
        <f>VLOOKUP(C2,招行退!B:T,19,FALSE)</f>
        <v>P</v>
      </c>
    </row>
    <row r="3" spans="1:19" ht="14.25" hidden="1">
      <c r="A3" s="17">
        <v>42902.290347222224</v>
      </c>
      <c r="B3">
        <v>231148</v>
      </c>
      <c r="C3" t="s">
        <v>427</v>
      </c>
      <c r="D3" t="s">
        <v>425</v>
      </c>
      <c r="F3" s="15">
        <v>2</v>
      </c>
      <c r="G3" t="s">
        <v>34</v>
      </c>
      <c r="H3" t="s">
        <v>34</v>
      </c>
      <c r="I3" t="s">
        <v>61</v>
      </c>
      <c r="J3" t="s">
        <v>48</v>
      </c>
      <c r="K3" t="s">
        <v>62</v>
      </c>
      <c r="L3" t="s">
        <v>1302</v>
      </c>
      <c r="M3" t="s">
        <v>1303</v>
      </c>
      <c r="N3">
        <f>VLOOKUP(B3,HIS退!B:F,5,FALSE)</f>
        <v>-2</v>
      </c>
      <c r="O3" t="str">
        <f t="shared" ref="O3:O66" si="0">IF(N3=F3*-1,"",1)</f>
        <v/>
      </c>
      <c r="P3" t="str">
        <f>VLOOKUP(B3,HIS退!B:I,8,FALSE)</f>
        <v>1</v>
      </c>
      <c r="Q3" s="38">
        <f>VLOOKUP(C3,招行退!B:D,3,FALSE)</f>
        <v>2</v>
      </c>
      <c r="R3" t="str">
        <f t="shared" ref="R3:R66" si="1">IF(F3=Q3,"",1)</f>
        <v/>
      </c>
      <c r="S3" t="str">
        <f>VLOOKUP(C3,招行退!B:T,19,FALSE)</f>
        <v>P</v>
      </c>
    </row>
    <row r="4" spans="1:19" ht="14.25" hidden="1">
      <c r="A4" s="17">
        <v>42902.37263888889</v>
      </c>
      <c r="B4">
        <v>234433</v>
      </c>
      <c r="C4" t="s">
        <v>428</v>
      </c>
      <c r="D4" t="s">
        <v>429</v>
      </c>
      <c r="F4" s="15">
        <v>265</v>
      </c>
      <c r="G4" t="s">
        <v>34</v>
      </c>
      <c r="H4" t="s">
        <v>34</v>
      </c>
      <c r="I4" t="s">
        <v>61</v>
      </c>
      <c r="J4" t="s">
        <v>48</v>
      </c>
      <c r="K4" t="s">
        <v>62</v>
      </c>
      <c r="L4" t="s">
        <v>1304</v>
      </c>
      <c r="M4" t="s">
        <v>1305</v>
      </c>
      <c r="N4">
        <f>VLOOKUP(B4,HIS退!B:F,5,FALSE)</f>
        <v>-265</v>
      </c>
      <c r="O4" t="str">
        <f t="shared" si="0"/>
        <v/>
      </c>
      <c r="P4" t="str">
        <f>VLOOKUP(B4,HIS退!B:I,8,FALSE)</f>
        <v>1</v>
      </c>
      <c r="Q4" s="38">
        <f>VLOOKUP(C4,招行退!B:D,3,FALSE)</f>
        <v>265</v>
      </c>
      <c r="R4" t="str">
        <f t="shared" si="1"/>
        <v/>
      </c>
      <c r="S4" t="str">
        <f>VLOOKUP(C4,招行退!B:T,19,FALSE)</f>
        <v>P</v>
      </c>
    </row>
    <row r="5" spans="1:19" ht="14.25" hidden="1">
      <c r="A5" s="17">
        <v>42902.381828703707</v>
      </c>
      <c r="B5">
        <v>235199</v>
      </c>
      <c r="C5" t="s">
        <v>1306</v>
      </c>
      <c r="D5" t="s">
        <v>431</v>
      </c>
      <c r="F5" s="15">
        <v>500</v>
      </c>
      <c r="G5" t="s">
        <v>34</v>
      </c>
      <c r="H5" t="s">
        <v>34</v>
      </c>
      <c r="I5" t="s">
        <v>63</v>
      </c>
      <c r="J5" t="s">
        <v>60</v>
      </c>
      <c r="K5" t="s">
        <v>62</v>
      </c>
      <c r="L5" t="s">
        <v>1307</v>
      </c>
      <c r="M5" t="s">
        <v>1308</v>
      </c>
      <c r="N5">
        <f>VLOOKUP(B5,HIS退!B:F,5,FALSE)</f>
        <v>-500</v>
      </c>
      <c r="O5" t="str">
        <f t="shared" si="0"/>
        <v/>
      </c>
      <c r="P5" t="str">
        <f>VLOOKUP(B5,HIS退!B:I,8,FALSE)</f>
        <v>9</v>
      </c>
      <c r="Q5" s="38">
        <f>VLOOKUP(C5,招行退!B:D,3,FALSE)</f>
        <v>500</v>
      </c>
      <c r="R5" t="str">
        <f t="shared" si="1"/>
        <v/>
      </c>
      <c r="S5" t="str">
        <f>VLOOKUP(C5,招行退!B:T,19,FALSE)</f>
        <v>R</v>
      </c>
    </row>
    <row r="6" spans="1:19" ht="14.25" hidden="1">
      <c r="A6" s="17">
        <v>42902.395891203705</v>
      </c>
      <c r="B6">
        <v>236335</v>
      </c>
      <c r="C6" t="s">
        <v>433</v>
      </c>
      <c r="D6" t="s">
        <v>355</v>
      </c>
      <c r="F6" s="15">
        <v>800</v>
      </c>
      <c r="G6" t="s">
        <v>53</v>
      </c>
      <c r="H6" t="s">
        <v>34</v>
      </c>
      <c r="I6" t="s">
        <v>61</v>
      </c>
      <c r="J6" t="s">
        <v>48</v>
      </c>
      <c r="K6" t="s">
        <v>62</v>
      </c>
      <c r="L6" t="s">
        <v>1309</v>
      </c>
      <c r="M6" t="s">
        <v>1310</v>
      </c>
      <c r="N6">
        <f>VLOOKUP(B6,HIS退!B:F,5,FALSE)</f>
        <v>-800</v>
      </c>
      <c r="O6" t="str">
        <f t="shared" si="0"/>
        <v/>
      </c>
      <c r="P6" t="str">
        <f>VLOOKUP(B6,HIS退!B:I,8,FALSE)</f>
        <v>1</v>
      </c>
      <c r="Q6" s="38">
        <f>VLOOKUP(C6,招行退!B:D,3,FALSE)</f>
        <v>800</v>
      </c>
      <c r="R6" t="str">
        <f t="shared" si="1"/>
        <v/>
      </c>
      <c r="S6" t="str">
        <f>VLOOKUP(C6,招行退!B:T,19,FALSE)</f>
        <v>P</v>
      </c>
    </row>
    <row r="7" spans="1:19" ht="14.25" hidden="1">
      <c r="A7" s="17">
        <v>42902.404756944445</v>
      </c>
      <c r="B7">
        <v>237097</v>
      </c>
      <c r="C7" t="s">
        <v>434</v>
      </c>
      <c r="D7" t="s">
        <v>435</v>
      </c>
      <c r="F7" s="15">
        <v>500</v>
      </c>
      <c r="G7" t="s">
        <v>34</v>
      </c>
      <c r="H7" t="s">
        <v>34</v>
      </c>
      <c r="I7" t="s">
        <v>61</v>
      </c>
      <c r="J7" t="s">
        <v>48</v>
      </c>
      <c r="K7" t="s">
        <v>62</v>
      </c>
      <c r="L7" t="s">
        <v>1311</v>
      </c>
      <c r="M7" t="s">
        <v>1312</v>
      </c>
      <c r="N7">
        <f>VLOOKUP(B7,HIS退!B:F,5,FALSE)</f>
        <v>-500</v>
      </c>
      <c r="O7" t="str">
        <f t="shared" si="0"/>
        <v/>
      </c>
      <c r="P7" t="str">
        <f>VLOOKUP(B7,HIS退!B:I,8,FALSE)</f>
        <v>1</v>
      </c>
      <c r="Q7" s="38">
        <f>VLOOKUP(C7,招行退!B:D,3,FALSE)</f>
        <v>500</v>
      </c>
      <c r="R7" t="str">
        <f t="shared" si="1"/>
        <v/>
      </c>
      <c r="S7" t="str">
        <f>VLOOKUP(C7,招行退!B:T,19,FALSE)</f>
        <v>P</v>
      </c>
    </row>
    <row r="8" spans="1:19" ht="14.25" hidden="1">
      <c r="A8" s="17">
        <v>42902.404976851853</v>
      </c>
      <c r="B8">
        <v>237108</v>
      </c>
      <c r="C8" t="s">
        <v>437</v>
      </c>
      <c r="D8" t="s">
        <v>435</v>
      </c>
      <c r="F8" s="15">
        <v>100</v>
      </c>
      <c r="G8" t="s">
        <v>34</v>
      </c>
      <c r="H8" t="s">
        <v>34</v>
      </c>
      <c r="I8" t="s">
        <v>61</v>
      </c>
      <c r="J8" t="s">
        <v>48</v>
      </c>
      <c r="K8" t="s">
        <v>62</v>
      </c>
      <c r="L8" t="s">
        <v>1313</v>
      </c>
      <c r="M8" t="s">
        <v>1314</v>
      </c>
      <c r="N8">
        <f>VLOOKUP(B8,HIS退!B:F,5,FALSE)</f>
        <v>-100</v>
      </c>
      <c r="O8" t="str">
        <f t="shared" si="0"/>
        <v/>
      </c>
      <c r="P8" t="str">
        <f>VLOOKUP(B8,HIS退!B:I,8,FALSE)</f>
        <v>1</v>
      </c>
      <c r="Q8" s="38">
        <f>VLOOKUP(C8,招行退!B:D,3,FALSE)</f>
        <v>100</v>
      </c>
      <c r="R8" t="str">
        <f t="shared" si="1"/>
        <v/>
      </c>
      <c r="S8" t="str">
        <f>VLOOKUP(C8,招行退!B:T,19,FALSE)</f>
        <v>P</v>
      </c>
    </row>
    <row r="9" spans="1:19" ht="14.25" hidden="1">
      <c r="A9" s="17">
        <v>42902.405243055553</v>
      </c>
      <c r="B9">
        <v>237134</v>
      </c>
      <c r="C9" t="s">
        <v>438</v>
      </c>
      <c r="D9" t="s">
        <v>435</v>
      </c>
      <c r="F9" s="15">
        <v>400</v>
      </c>
      <c r="G9" t="s">
        <v>34</v>
      </c>
      <c r="H9" t="s">
        <v>34</v>
      </c>
      <c r="I9" t="s">
        <v>61</v>
      </c>
      <c r="J9" t="s">
        <v>48</v>
      </c>
      <c r="K9" t="s">
        <v>62</v>
      </c>
      <c r="L9" t="s">
        <v>1315</v>
      </c>
      <c r="M9" t="s">
        <v>1316</v>
      </c>
      <c r="N9">
        <f>VLOOKUP(B9,HIS退!B:F,5,FALSE)</f>
        <v>-400</v>
      </c>
      <c r="O9" t="str">
        <f t="shared" si="0"/>
        <v/>
      </c>
      <c r="P9" t="str">
        <f>VLOOKUP(B9,HIS退!B:I,8,FALSE)</f>
        <v>1</v>
      </c>
      <c r="Q9" s="38">
        <f>VLOOKUP(C9,招行退!B:D,3,FALSE)</f>
        <v>400</v>
      </c>
      <c r="R9" t="str">
        <f t="shared" si="1"/>
        <v/>
      </c>
      <c r="S9" t="str">
        <f>VLOOKUP(C9,招行退!B:T,19,FALSE)</f>
        <v>P</v>
      </c>
    </row>
    <row r="10" spans="1:19" ht="14.25" hidden="1">
      <c r="A10" s="17">
        <v>42902.414768518516</v>
      </c>
      <c r="B10">
        <v>237815</v>
      </c>
      <c r="C10" t="s">
        <v>439</v>
      </c>
      <c r="D10" t="s">
        <v>440</v>
      </c>
      <c r="F10" s="15">
        <v>600</v>
      </c>
      <c r="G10" t="s">
        <v>34</v>
      </c>
      <c r="H10" t="s">
        <v>34</v>
      </c>
      <c r="I10" t="s">
        <v>61</v>
      </c>
      <c r="J10" t="s">
        <v>48</v>
      </c>
      <c r="K10" t="s">
        <v>62</v>
      </c>
      <c r="L10" t="s">
        <v>1317</v>
      </c>
      <c r="M10" t="s">
        <v>1318</v>
      </c>
      <c r="N10">
        <f>VLOOKUP(B10,HIS退!B:F,5,FALSE)</f>
        <v>-600</v>
      </c>
      <c r="O10" t="str">
        <f t="shared" si="0"/>
        <v/>
      </c>
      <c r="P10" t="str">
        <f>VLOOKUP(B10,HIS退!B:I,8,FALSE)</f>
        <v>1</v>
      </c>
      <c r="Q10" s="38">
        <f>VLOOKUP(C10,招行退!B:D,3,FALSE)</f>
        <v>600</v>
      </c>
      <c r="R10" t="str">
        <f t="shared" si="1"/>
        <v/>
      </c>
      <c r="S10" t="str">
        <f>VLOOKUP(C10,招行退!B:T,19,FALSE)</f>
        <v>P</v>
      </c>
    </row>
    <row r="11" spans="1:19" ht="14.25" hidden="1">
      <c r="A11" s="17">
        <v>42902.422650462962</v>
      </c>
      <c r="B11">
        <v>238477</v>
      </c>
      <c r="C11" t="s">
        <v>442</v>
      </c>
      <c r="D11" t="s">
        <v>369</v>
      </c>
      <c r="F11" s="15">
        <v>114</v>
      </c>
      <c r="G11" t="s">
        <v>34</v>
      </c>
      <c r="H11" t="s">
        <v>34</v>
      </c>
      <c r="I11" t="s">
        <v>61</v>
      </c>
      <c r="J11" t="s">
        <v>48</v>
      </c>
      <c r="K11" t="s">
        <v>62</v>
      </c>
      <c r="L11" t="s">
        <v>1319</v>
      </c>
      <c r="M11" t="s">
        <v>1320</v>
      </c>
      <c r="N11">
        <f>VLOOKUP(B11,HIS退!B:F,5,FALSE)</f>
        <v>-114</v>
      </c>
      <c r="O11" t="str">
        <f t="shared" si="0"/>
        <v/>
      </c>
      <c r="P11" t="str">
        <f>VLOOKUP(B11,HIS退!B:I,8,FALSE)</f>
        <v>1</v>
      </c>
      <c r="Q11" s="38">
        <f>VLOOKUP(C11,招行退!B:D,3,FALSE)</f>
        <v>114</v>
      </c>
      <c r="R11" t="str">
        <f t="shared" si="1"/>
        <v/>
      </c>
      <c r="S11" t="str">
        <f>VLOOKUP(C11,招行退!B:T,19,FALSE)</f>
        <v>P</v>
      </c>
    </row>
    <row r="12" spans="1:19" ht="14.25" hidden="1">
      <c r="A12" s="17">
        <v>42902.426736111112</v>
      </c>
      <c r="B12">
        <v>238826</v>
      </c>
      <c r="C12" t="s">
        <v>443</v>
      </c>
      <c r="D12" t="s">
        <v>444</v>
      </c>
      <c r="F12" s="15">
        <v>700</v>
      </c>
      <c r="G12" t="s">
        <v>34</v>
      </c>
      <c r="H12" t="s">
        <v>34</v>
      </c>
      <c r="I12" t="s">
        <v>61</v>
      </c>
      <c r="J12" t="s">
        <v>48</v>
      </c>
      <c r="K12" t="s">
        <v>62</v>
      </c>
      <c r="L12" t="s">
        <v>1321</v>
      </c>
      <c r="M12" t="s">
        <v>1322</v>
      </c>
      <c r="N12">
        <f>VLOOKUP(B12,HIS退!B:F,5,FALSE)</f>
        <v>-700</v>
      </c>
      <c r="O12" t="str">
        <f t="shared" si="0"/>
        <v/>
      </c>
      <c r="P12" t="str">
        <f>VLOOKUP(B12,HIS退!B:I,8,FALSE)</f>
        <v>1</v>
      </c>
      <c r="Q12" s="38">
        <f>VLOOKUP(C12,招行退!B:D,3,FALSE)</f>
        <v>700</v>
      </c>
      <c r="R12" t="str">
        <f t="shared" si="1"/>
        <v/>
      </c>
      <c r="S12" t="str">
        <f>VLOOKUP(C12,招行退!B:T,19,FALSE)</f>
        <v>P</v>
      </c>
    </row>
    <row r="13" spans="1:19" ht="14.25" hidden="1">
      <c r="A13" s="17">
        <v>42902.434837962966</v>
      </c>
      <c r="B13">
        <v>239380</v>
      </c>
      <c r="C13" t="s">
        <v>446</v>
      </c>
      <c r="D13" t="s">
        <v>447</v>
      </c>
      <c r="F13" s="15">
        <v>70</v>
      </c>
      <c r="G13" t="s">
        <v>34</v>
      </c>
      <c r="H13" t="s">
        <v>34</v>
      </c>
      <c r="I13" t="s">
        <v>61</v>
      </c>
      <c r="J13" t="s">
        <v>48</v>
      </c>
      <c r="K13" t="s">
        <v>62</v>
      </c>
      <c r="L13" t="s">
        <v>1323</v>
      </c>
      <c r="M13" t="s">
        <v>1324</v>
      </c>
      <c r="N13">
        <f>VLOOKUP(B13,HIS退!B:F,5,FALSE)</f>
        <v>-70</v>
      </c>
      <c r="O13" t="str">
        <f t="shared" si="0"/>
        <v/>
      </c>
      <c r="P13" t="str">
        <f>VLOOKUP(B13,HIS退!B:I,8,FALSE)</f>
        <v>1</v>
      </c>
      <c r="Q13" s="38">
        <f>VLOOKUP(C13,招行退!B:D,3,FALSE)</f>
        <v>70</v>
      </c>
      <c r="R13" t="str">
        <f t="shared" si="1"/>
        <v/>
      </c>
      <c r="S13" t="str">
        <f>VLOOKUP(C13,招行退!B:T,19,FALSE)</f>
        <v>P</v>
      </c>
    </row>
    <row r="14" spans="1:19" ht="14.25" hidden="1">
      <c r="A14" s="17">
        <v>42902.438252314816</v>
      </c>
      <c r="B14">
        <v>239666</v>
      </c>
      <c r="C14" t="s">
        <v>449</v>
      </c>
      <c r="D14" t="s">
        <v>450</v>
      </c>
      <c r="F14" s="15">
        <v>284</v>
      </c>
      <c r="G14" t="s">
        <v>34</v>
      </c>
      <c r="H14" t="s">
        <v>34</v>
      </c>
      <c r="I14" t="s">
        <v>61</v>
      </c>
      <c r="J14" t="s">
        <v>48</v>
      </c>
      <c r="K14" t="s">
        <v>62</v>
      </c>
      <c r="L14" t="s">
        <v>1325</v>
      </c>
      <c r="M14" t="s">
        <v>1326</v>
      </c>
      <c r="N14">
        <f>VLOOKUP(B14,HIS退!B:F,5,FALSE)</f>
        <v>-284</v>
      </c>
      <c r="O14" t="str">
        <f t="shared" si="0"/>
        <v/>
      </c>
      <c r="P14" t="str">
        <f>VLOOKUP(B14,HIS退!B:I,8,FALSE)</f>
        <v>1</v>
      </c>
      <c r="Q14" s="38">
        <f>VLOOKUP(C14,招行退!B:D,3,FALSE)</f>
        <v>284</v>
      </c>
      <c r="R14" t="str">
        <f t="shared" si="1"/>
        <v/>
      </c>
      <c r="S14" t="str">
        <f>VLOOKUP(C14,招行退!B:T,19,FALSE)</f>
        <v>P</v>
      </c>
    </row>
    <row r="15" spans="1:19" ht="14.25" hidden="1">
      <c r="A15" s="17">
        <v>42902.443113425928</v>
      </c>
      <c r="B15">
        <v>239993</v>
      </c>
      <c r="C15" t="s">
        <v>452</v>
      </c>
      <c r="D15" t="s">
        <v>134</v>
      </c>
      <c r="F15" s="15">
        <v>800</v>
      </c>
      <c r="G15" t="s">
        <v>34</v>
      </c>
      <c r="H15" t="s">
        <v>34</v>
      </c>
      <c r="I15" t="s">
        <v>61</v>
      </c>
      <c r="J15" t="s">
        <v>48</v>
      </c>
      <c r="K15" t="s">
        <v>62</v>
      </c>
      <c r="L15" t="s">
        <v>1327</v>
      </c>
      <c r="M15" t="s">
        <v>1328</v>
      </c>
      <c r="N15">
        <f>VLOOKUP(B15,HIS退!B:F,5,FALSE)</f>
        <v>-800</v>
      </c>
      <c r="O15" t="str">
        <f t="shared" si="0"/>
        <v/>
      </c>
      <c r="P15" t="str">
        <f>VLOOKUP(B15,HIS退!B:I,8,FALSE)</f>
        <v>1</v>
      </c>
      <c r="Q15" s="38">
        <f>VLOOKUP(C15,招行退!B:D,3,FALSE)</f>
        <v>800</v>
      </c>
      <c r="R15" t="str">
        <f t="shared" si="1"/>
        <v/>
      </c>
      <c r="S15" t="str">
        <f>VLOOKUP(C15,招行退!B:T,19,FALSE)</f>
        <v>P</v>
      </c>
    </row>
    <row r="16" spans="1:19" ht="14.25" hidden="1">
      <c r="A16" s="17">
        <v>42902.449317129627</v>
      </c>
      <c r="B16">
        <v>240395</v>
      </c>
      <c r="C16" t="s">
        <v>1329</v>
      </c>
      <c r="D16" t="s">
        <v>453</v>
      </c>
      <c r="F16" s="15">
        <v>13</v>
      </c>
      <c r="G16" t="s">
        <v>34</v>
      </c>
      <c r="H16" t="s">
        <v>34</v>
      </c>
      <c r="I16" t="s">
        <v>63</v>
      </c>
      <c r="J16" t="s">
        <v>60</v>
      </c>
      <c r="K16" t="s">
        <v>62</v>
      </c>
      <c r="L16" t="s">
        <v>1330</v>
      </c>
      <c r="M16" t="s">
        <v>1331</v>
      </c>
      <c r="N16">
        <f>VLOOKUP(B16,HIS退!B:F,5,FALSE)</f>
        <v>-13</v>
      </c>
      <c r="O16" t="str">
        <f t="shared" si="0"/>
        <v/>
      </c>
      <c r="P16" t="str">
        <f>VLOOKUP(B16,HIS退!B:I,8,FALSE)</f>
        <v>9</v>
      </c>
      <c r="Q16" s="38">
        <f>VLOOKUP(C16,招行退!B:D,3,FALSE)</f>
        <v>13</v>
      </c>
      <c r="R16" t="str">
        <f t="shared" si="1"/>
        <v/>
      </c>
      <c r="S16" t="str">
        <f>VLOOKUP(C16,招行退!B:T,19,FALSE)</f>
        <v>R</v>
      </c>
    </row>
    <row r="17" spans="1:19" ht="14.25" hidden="1">
      <c r="A17" s="17">
        <v>42902.45008101852</v>
      </c>
      <c r="B17">
        <v>240443</v>
      </c>
      <c r="C17" t="s">
        <v>455</v>
      </c>
      <c r="D17" t="s">
        <v>359</v>
      </c>
      <c r="F17" s="15">
        <v>1824</v>
      </c>
      <c r="G17" t="s">
        <v>34</v>
      </c>
      <c r="H17" t="s">
        <v>34</v>
      </c>
      <c r="I17" t="s">
        <v>61</v>
      </c>
      <c r="J17" t="s">
        <v>48</v>
      </c>
      <c r="K17" t="s">
        <v>62</v>
      </c>
      <c r="L17" t="s">
        <v>1332</v>
      </c>
      <c r="M17" t="s">
        <v>1333</v>
      </c>
      <c r="N17">
        <f>VLOOKUP(B17,HIS退!B:F,5,FALSE)</f>
        <v>-1824</v>
      </c>
      <c r="O17" t="str">
        <f t="shared" si="0"/>
        <v/>
      </c>
      <c r="P17" t="str">
        <f>VLOOKUP(B17,HIS退!B:I,8,FALSE)</f>
        <v>1</v>
      </c>
      <c r="Q17" s="38">
        <f>VLOOKUP(C17,招行退!B:D,3,FALSE)</f>
        <v>1824</v>
      </c>
      <c r="R17" t="str">
        <f t="shared" si="1"/>
        <v/>
      </c>
      <c r="S17" t="str">
        <f>VLOOKUP(C17,招行退!B:T,19,FALSE)</f>
        <v>P</v>
      </c>
    </row>
    <row r="18" spans="1:19" ht="14.25" hidden="1">
      <c r="A18" s="17">
        <v>42902.450509259259</v>
      </c>
      <c r="B18">
        <v>240468</v>
      </c>
      <c r="C18" t="s">
        <v>456</v>
      </c>
      <c r="D18" t="s">
        <v>361</v>
      </c>
      <c r="F18" s="15">
        <v>732</v>
      </c>
      <c r="G18" t="s">
        <v>34</v>
      </c>
      <c r="H18" t="s">
        <v>34</v>
      </c>
      <c r="I18" t="s">
        <v>61</v>
      </c>
      <c r="J18" t="s">
        <v>48</v>
      </c>
      <c r="K18" t="s">
        <v>62</v>
      </c>
      <c r="L18" t="s">
        <v>1334</v>
      </c>
      <c r="M18" t="s">
        <v>1335</v>
      </c>
      <c r="N18">
        <f>VLOOKUP(B18,HIS退!B:F,5,FALSE)</f>
        <v>-732</v>
      </c>
      <c r="O18" t="str">
        <f t="shared" si="0"/>
        <v/>
      </c>
      <c r="P18" t="str">
        <f>VLOOKUP(B18,HIS退!B:I,8,FALSE)</f>
        <v>1</v>
      </c>
      <c r="Q18" s="38">
        <f>VLOOKUP(C18,招行退!B:D,3,FALSE)</f>
        <v>732</v>
      </c>
      <c r="R18" t="str">
        <f t="shared" si="1"/>
        <v/>
      </c>
      <c r="S18" t="str">
        <f>VLOOKUP(C18,招行退!B:T,19,FALSE)</f>
        <v>P</v>
      </c>
    </row>
    <row r="19" spans="1:19" ht="14.25" hidden="1">
      <c r="A19" s="17">
        <v>42902.453356481485</v>
      </c>
      <c r="B19">
        <v>240610</v>
      </c>
      <c r="C19" t="s">
        <v>1336</v>
      </c>
      <c r="D19" t="s">
        <v>457</v>
      </c>
      <c r="F19" s="15">
        <v>797</v>
      </c>
      <c r="G19" t="s">
        <v>34</v>
      </c>
      <c r="H19" t="s">
        <v>34</v>
      </c>
      <c r="I19" t="s">
        <v>63</v>
      </c>
      <c r="J19" t="s">
        <v>60</v>
      </c>
      <c r="K19" t="s">
        <v>62</v>
      </c>
      <c r="L19" t="s">
        <v>1337</v>
      </c>
      <c r="M19" t="s">
        <v>1338</v>
      </c>
      <c r="N19">
        <f>VLOOKUP(B19,HIS退!B:F,5,FALSE)</f>
        <v>-797</v>
      </c>
      <c r="O19" t="str">
        <f t="shared" si="0"/>
        <v/>
      </c>
      <c r="P19" t="str">
        <f>VLOOKUP(B19,HIS退!B:I,8,FALSE)</f>
        <v>9</v>
      </c>
      <c r="Q19" s="38">
        <f>VLOOKUP(C19,招行退!B:D,3,FALSE)</f>
        <v>797</v>
      </c>
      <c r="R19" t="str">
        <f t="shared" si="1"/>
        <v/>
      </c>
      <c r="S19" t="str">
        <f>VLOOKUP(C19,招行退!B:T,19,FALSE)</f>
        <v>R</v>
      </c>
    </row>
    <row r="20" spans="1:19" ht="14.25" hidden="1">
      <c r="A20" s="17">
        <v>42902.456284722219</v>
      </c>
      <c r="B20">
        <v>240791</v>
      </c>
      <c r="C20" t="s">
        <v>459</v>
      </c>
      <c r="D20" t="s">
        <v>460</v>
      </c>
      <c r="F20" s="15">
        <v>200</v>
      </c>
      <c r="G20" t="s">
        <v>34</v>
      </c>
      <c r="H20" t="s">
        <v>34</v>
      </c>
      <c r="I20" t="s">
        <v>61</v>
      </c>
      <c r="J20" t="s">
        <v>48</v>
      </c>
      <c r="K20" t="s">
        <v>62</v>
      </c>
      <c r="L20" t="s">
        <v>1339</v>
      </c>
      <c r="M20" t="s">
        <v>1340</v>
      </c>
      <c r="N20">
        <f>VLOOKUP(B20,HIS退!B:F,5,FALSE)</f>
        <v>-200</v>
      </c>
      <c r="O20" t="str">
        <f t="shared" si="0"/>
        <v/>
      </c>
      <c r="P20" t="str">
        <f>VLOOKUP(B20,HIS退!B:I,8,FALSE)</f>
        <v>1</v>
      </c>
      <c r="Q20" s="38">
        <f>VLOOKUP(C20,招行退!B:D,3,FALSE)</f>
        <v>200</v>
      </c>
      <c r="R20" t="str">
        <f t="shared" si="1"/>
        <v/>
      </c>
      <c r="S20" t="str">
        <f>VLOOKUP(C20,招行退!B:T,19,FALSE)</f>
        <v>P</v>
      </c>
    </row>
    <row r="21" spans="1:19" ht="14.25" hidden="1">
      <c r="A21" s="17">
        <v>42902.457037037035</v>
      </c>
      <c r="B21">
        <v>240842</v>
      </c>
      <c r="C21" t="s">
        <v>462</v>
      </c>
      <c r="D21" t="s">
        <v>463</v>
      </c>
      <c r="F21" s="15">
        <v>7</v>
      </c>
      <c r="G21" t="s">
        <v>34</v>
      </c>
      <c r="H21" t="s">
        <v>34</v>
      </c>
      <c r="I21" t="s">
        <v>61</v>
      </c>
      <c r="J21" t="s">
        <v>48</v>
      </c>
      <c r="K21" t="s">
        <v>62</v>
      </c>
      <c r="L21" t="s">
        <v>1341</v>
      </c>
      <c r="M21" t="s">
        <v>1342</v>
      </c>
      <c r="N21">
        <f>VLOOKUP(B21,HIS退!B:F,5,FALSE)</f>
        <v>-7</v>
      </c>
      <c r="O21" t="str">
        <f t="shared" si="0"/>
        <v/>
      </c>
      <c r="P21" t="str">
        <f>VLOOKUP(B21,HIS退!B:I,8,FALSE)</f>
        <v>1</v>
      </c>
      <c r="Q21" s="38">
        <f>VLOOKUP(C21,招行退!B:D,3,FALSE)</f>
        <v>7</v>
      </c>
      <c r="R21" t="str">
        <f t="shared" si="1"/>
        <v/>
      </c>
      <c r="S21" t="str">
        <f>VLOOKUP(C21,招行退!B:T,19,FALSE)</f>
        <v>P</v>
      </c>
    </row>
    <row r="22" spans="1:19" ht="14.25" hidden="1">
      <c r="A22" s="17">
        <v>42902.461516203701</v>
      </c>
      <c r="B22">
        <v>241146</v>
      </c>
      <c r="C22" t="s">
        <v>465</v>
      </c>
      <c r="D22" t="s">
        <v>466</v>
      </c>
      <c r="F22" s="15">
        <v>1100</v>
      </c>
      <c r="G22" t="s">
        <v>34</v>
      </c>
      <c r="H22" t="s">
        <v>34</v>
      </c>
      <c r="I22" t="s">
        <v>61</v>
      </c>
      <c r="J22" t="s">
        <v>48</v>
      </c>
      <c r="K22" t="s">
        <v>62</v>
      </c>
      <c r="L22" t="s">
        <v>1343</v>
      </c>
      <c r="M22" t="s">
        <v>1344</v>
      </c>
      <c r="N22">
        <f>VLOOKUP(B22,HIS退!B:F,5,FALSE)</f>
        <v>-1100</v>
      </c>
      <c r="O22" t="str">
        <f t="shared" si="0"/>
        <v/>
      </c>
      <c r="P22" t="str">
        <f>VLOOKUP(B22,HIS退!B:I,8,FALSE)</f>
        <v>1</v>
      </c>
      <c r="Q22" s="38">
        <f>VLOOKUP(C22,招行退!B:D,3,FALSE)</f>
        <v>1100</v>
      </c>
      <c r="R22" t="str">
        <f t="shared" si="1"/>
        <v/>
      </c>
      <c r="S22" t="str">
        <f>VLOOKUP(C22,招行退!B:T,19,FALSE)</f>
        <v>P</v>
      </c>
    </row>
    <row r="23" spans="1:19" ht="14.25" hidden="1">
      <c r="A23" s="17">
        <v>42902.464224537034</v>
      </c>
      <c r="B23">
        <v>241336</v>
      </c>
      <c r="C23" t="s">
        <v>468</v>
      </c>
      <c r="D23" t="s">
        <v>469</v>
      </c>
      <c r="F23" s="15">
        <v>500</v>
      </c>
      <c r="G23" t="s">
        <v>34</v>
      </c>
      <c r="H23" t="s">
        <v>34</v>
      </c>
      <c r="I23" t="s">
        <v>61</v>
      </c>
      <c r="J23" t="s">
        <v>48</v>
      </c>
      <c r="K23" t="s">
        <v>62</v>
      </c>
      <c r="L23" t="s">
        <v>1345</v>
      </c>
      <c r="M23" t="s">
        <v>1346</v>
      </c>
      <c r="N23">
        <f>VLOOKUP(B23,HIS退!B:F,5,FALSE)</f>
        <v>-500</v>
      </c>
      <c r="O23" t="str">
        <f t="shared" si="0"/>
        <v/>
      </c>
      <c r="P23" t="str">
        <f>VLOOKUP(B23,HIS退!B:I,8,FALSE)</f>
        <v>1</v>
      </c>
      <c r="Q23" s="38">
        <f>VLOOKUP(C23,招行退!B:D,3,FALSE)</f>
        <v>500</v>
      </c>
      <c r="R23" t="str">
        <f t="shared" si="1"/>
        <v/>
      </c>
      <c r="S23" t="str">
        <f>VLOOKUP(C23,招行退!B:T,19,FALSE)</f>
        <v>P</v>
      </c>
    </row>
    <row r="24" spans="1:19" ht="14.25" hidden="1">
      <c r="A24" s="17">
        <v>42902.465115740742</v>
      </c>
      <c r="B24">
        <v>241386</v>
      </c>
      <c r="C24" t="s">
        <v>471</v>
      </c>
      <c r="D24" t="s">
        <v>472</v>
      </c>
      <c r="F24" s="15">
        <v>600</v>
      </c>
      <c r="G24" t="s">
        <v>34</v>
      </c>
      <c r="H24" t="s">
        <v>34</v>
      </c>
      <c r="I24" t="s">
        <v>61</v>
      </c>
      <c r="J24" t="s">
        <v>48</v>
      </c>
      <c r="K24" t="s">
        <v>62</v>
      </c>
      <c r="L24" t="s">
        <v>1347</v>
      </c>
      <c r="M24" t="s">
        <v>1348</v>
      </c>
      <c r="N24">
        <f>VLOOKUP(B24,HIS退!B:F,5,FALSE)</f>
        <v>-600</v>
      </c>
      <c r="O24" t="str">
        <f t="shared" si="0"/>
        <v/>
      </c>
      <c r="P24" t="str">
        <f>VLOOKUP(B24,HIS退!B:I,8,FALSE)</f>
        <v>1</v>
      </c>
      <c r="Q24" s="38">
        <f>VLOOKUP(C24,招行退!B:D,3,FALSE)</f>
        <v>600</v>
      </c>
      <c r="R24" t="str">
        <f t="shared" si="1"/>
        <v/>
      </c>
      <c r="S24" t="str">
        <f>VLOOKUP(C24,招行退!B:T,19,FALSE)</f>
        <v>P</v>
      </c>
    </row>
    <row r="25" spans="1:19" ht="14.25" hidden="1">
      <c r="A25" s="17">
        <v>42902.470254629632</v>
      </c>
      <c r="B25">
        <v>241691</v>
      </c>
      <c r="C25" t="s">
        <v>474</v>
      </c>
      <c r="D25" t="s">
        <v>475</v>
      </c>
      <c r="F25" s="15">
        <v>16</v>
      </c>
      <c r="G25" t="s">
        <v>34</v>
      </c>
      <c r="H25" t="s">
        <v>34</v>
      </c>
      <c r="I25" t="s">
        <v>61</v>
      </c>
      <c r="J25" t="s">
        <v>48</v>
      </c>
      <c r="K25" t="s">
        <v>62</v>
      </c>
      <c r="L25" t="s">
        <v>1349</v>
      </c>
      <c r="M25" t="s">
        <v>1350</v>
      </c>
      <c r="N25">
        <f>VLOOKUP(B25,HIS退!B:F,5,FALSE)</f>
        <v>-16</v>
      </c>
      <c r="O25" t="str">
        <f t="shared" si="0"/>
        <v/>
      </c>
      <c r="P25" t="str">
        <f>VLOOKUP(B25,HIS退!B:I,8,FALSE)</f>
        <v>1</v>
      </c>
      <c r="Q25" s="38">
        <f>VLOOKUP(C25,招行退!B:D,3,FALSE)</f>
        <v>16</v>
      </c>
      <c r="R25" t="str">
        <f t="shared" si="1"/>
        <v/>
      </c>
      <c r="S25" t="str">
        <f>VLOOKUP(C25,招行退!B:T,19,FALSE)</f>
        <v>P</v>
      </c>
    </row>
    <row r="26" spans="1:19" ht="14.25" hidden="1">
      <c r="A26" s="17">
        <v>42902.484247685185</v>
      </c>
      <c r="B26">
        <v>242425</v>
      </c>
      <c r="C26" t="s">
        <v>477</v>
      </c>
      <c r="D26" t="s">
        <v>478</v>
      </c>
      <c r="F26" s="15">
        <v>2600</v>
      </c>
      <c r="G26" t="s">
        <v>34</v>
      </c>
      <c r="H26" t="s">
        <v>34</v>
      </c>
      <c r="I26" t="s">
        <v>61</v>
      </c>
      <c r="J26" t="s">
        <v>48</v>
      </c>
      <c r="K26" t="s">
        <v>62</v>
      </c>
      <c r="L26" t="s">
        <v>1351</v>
      </c>
      <c r="M26" t="s">
        <v>1352</v>
      </c>
      <c r="N26">
        <f>VLOOKUP(B26,HIS退!B:F,5,FALSE)</f>
        <v>-2600</v>
      </c>
      <c r="O26" t="str">
        <f t="shared" si="0"/>
        <v/>
      </c>
      <c r="P26" t="str">
        <f>VLOOKUP(B26,HIS退!B:I,8,FALSE)</f>
        <v>1</v>
      </c>
      <c r="Q26" s="38">
        <f>VLOOKUP(C26,招行退!B:D,3,FALSE)</f>
        <v>2600</v>
      </c>
      <c r="R26" t="str">
        <f t="shared" si="1"/>
        <v/>
      </c>
      <c r="S26" t="str">
        <f>VLOOKUP(C26,招行退!B:T,19,FALSE)</f>
        <v>P</v>
      </c>
    </row>
    <row r="27" spans="1:19" ht="14.25" hidden="1">
      <c r="A27" s="17">
        <v>42902.485023148147</v>
      </c>
      <c r="B27">
        <v>242445</v>
      </c>
      <c r="C27" t="s">
        <v>480</v>
      </c>
      <c r="D27" t="s">
        <v>481</v>
      </c>
      <c r="F27" s="15">
        <v>500</v>
      </c>
      <c r="G27" t="s">
        <v>34</v>
      </c>
      <c r="H27" t="s">
        <v>34</v>
      </c>
      <c r="I27" t="s">
        <v>61</v>
      </c>
      <c r="J27" t="s">
        <v>48</v>
      </c>
      <c r="K27" t="s">
        <v>62</v>
      </c>
      <c r="L27" t="s">
        <v>1353</v>
      </c>
      <c r="M27" t="s">
        <v>1354</v>
      </c>
      <c r="N27">
        <f>VLOOKUP(B27,HIS退!B:F,5,FALSE)</f>
        <v>-500</v>
      </c>
      <c r="O27" t="str">
        <f t="shared" si="0"/>
        <v/>
      </c>
      <c r="P27" t="str">
        <f>VLOOKUP(B27,HIS退!B:I,8,FALSE)</f>
        <v>1</v>
      </c>
      <c r="Q27" s="38">
        <f>VLOOKUP(C27,招行退!B:D,3,FALSE)</f>
        <v>500</v>
      </c>
      <c r="R27" t="str">
        <f t="shared" si="1"/>
        <v/>
      </c>
      <c r="S27" t="str">
        <f>VLOOKUP(C27,招行退!B:T,19,FALSE)</f>
        <v>P</v>
      </c>
    </row>
    <row r="28" spans="1:19" ht="14.25" hidden="1">
      <c r="A28" s="17">
        <v>42902.485983796294</v>
      </c>
      <c r="B28">
        <v>242489</v>
      </c>
      <c r="C28" t="s">
        <v>483</v>
      </c>
      <c r="D28" t="s">
        <v>484</v>
      </c>
      <c r="F28" s="15">
        <v>500</v>
      </c>
      <c r="G28" t="s">
        <v>34</v>
      </c>
      <c r="H28" t="s">
        <v>34</v>
      </c>
      <c r="I28" t="s">
        <v>61</v>
      </c>
      <c r="J28" t="s">
        <v>48</v>
      </c>
      <c r="K28" t="s">
        <v>62</v>
      </c>
      <c r="L28" t="s">
        <v>1355</v>
      </c>
      <c r="M28" t="s">
        <v>1356</v>
      </c>
      <c r="N28">
        <f>VLOOKUP(B28,HIS退!B:F,5,FALSE)</f>
        <v>-500</v>
      </c>
      <c r="O28" t="str">
        <f t="shared" si="0"/>
        <v/>
      </c>
      <c r="P28" t="str">
        <f>VLOOKUP(B28,HIS退!B:I,8,FALSE)</f>
        <v>1</v>
      </c>
      <c r="Q28" s="38">
        <f>VLOOKUP(C28,招行退!B:D,3,FALSE)</f>
        <v>500</v>
      </c>
      <c r="R28" t="str">
        <f t="shared" si="1"/>
        <v/>
      </c>
      <c r="S28" t="str">
        <f>VLOOKUP(C28,招行退!B:T,19,FALSE)</f>
        <v>P</v>
      </c>
    </row>
    <row r="29" spans="1:19" ht="14.25" hidden="1">
      <c r="A29" s="17">
        <v>42902.49386574074</v>
      </c>
      <c r="B29">
        <v>242822</v>
      </c>
      <c r="C29" t="s">
        <v>1357</v>
      </c>
      <c r="D29" t="s">
        <v>486</v>
      </c>
      <c r="F29" s="15">
        <v>609</v>
      </c>
      <c r="G29" t="s">
        <v>34</v>
      </c>
      <c r="H29" t="s">
        <v>34</v>
      </c>
      <c r="I29" t="s">
        <v>63</v>
      </c>
      <c r="J29" t="s">
        <v>60</v>
      </c>
      <c r="K29" t="s">
        <v>62</v>
      </c>
      <c r="L29" t="s">
        <v>1358</v>
      </c>
      <c r="M29" t="s">
        <v>1359</v>
      </c>
      <c r="N29">
        <f>VLOOKUP(B29,HIS退!B:F,5,FALSE)</f>
        <v>-609</v>
      </c>
      <c r="O29" t="str">
        <f t="shared" si="0"/>
        <v/>
      </c>
      <c r="P29" t="str">
        <f>VLOOKUP(B29,HIS退!B:I,8,FALSE)</f>
        <v>9</v>
      </c>
      <c r="Q29" s="38">
        <f>VLOOKUP(C29,招行退!B:D,3,FALSE)</f>
        <v>609</v>
      </c>
      <c r="R29" t="str">
        <f t="shared" si="1"/>
        <v/>
      </c>
      <c r="S29" t="str">
        <f>VLOOKUP(C29,招行退!B:T,19,FALSE)</f>
        <v>R</v>
      </c>
    </row>
    <row r="30" spans="1:19" ht="14.25" hidden="1">
      <c r="A30" s="17">
        <v>42902.49728009259</v>
      </c>
      <c r="B30">
        <v>242922</v>
      </c>
      <c r="C30" t="s">
        <v>488</v>
      </c>
      <c r="D30" t="s">
        <v>489</v>
      </c>
      <c r="F30" s="15">
        <v>187</v>
      </c>
      <c r="G30" t="s">
        <v>34</v>
      </c>
      <c r="H30" t="s">
        <v>34</v>
      </c>
      <c r="I30" t="s">
        <v>61</v>
      </c>
      <c r="J30" t="s">
        <v>48</v>
      </c>
      <c r="K30" t="s">
        <v>62</v>
      </c>
      <c r="L30" t="s">
        <v>1360</v>
      </c>
      <c r="M30" t="s">
        <v>1361</v>
      </c>
      <c r="N30">
        <f>VLOOKUP(B30,HIS退!B:F,5,FALSE)</f>
        <v>-187</v>
      </c>
      <c r="O30" t="str">
        <f t="shared" si="0"/>
        <v/>
      </c>
      <c r="P30" t="str">
        <f>VLOOKUP(B30,HIS退!B:I,8,FALSE)</f>
        <v>1</v>
      </c>
      <c r="Q30" s="38">
        <f>VLOOKUP(C30,招行退!B:D,3,FALSE)</f>
        <v>187</v>
      </c>
      <c r="R30" t="str">
        <f t="shared" si="1"/>
        <v/>
      </c>
      <c r="S30" t="str">
        <f>VLOOKUP(C30,招行退!B:T,19,FALSE)</f>
        <v>P</v>
      </c>
    </row>
    <row r="31" spans="1:19" ht="14.25" hidden="1">
      <c r="A31" s="17">
        <v>42902.498067129629</v>
      </c>
      <c r="B31">
        <v>242957</v>
      </c>
      <c r="C31" t="s">
        <v>1362</v>
      </c>
      <c r="D31" t="s">
        <v>491</v>
      </c>
      <c r="F31" s="15">
        <v>1000</v>
      </c>
      <c r="G31" t="s">
        <v>34</v>
      </c>
      <c r="H31" t="s">
        <v>34</v>
      </c>
      <c r="I31" t="s">
        <v>63</v>
      </c>
      <c r="J31" t="s">
        <v>60</v>
      </c>
      <c r="K31" t="s">
        <v>62</v>
      </c>
      <c r="L31" t="s">
        <v>1363</v>
      </c>
      <c r="M31" t="s">
        <v>1364</v>
      </c>
      <c r="N31">
        <f>VLOOKUP(B31,HIS退!B:F,5,FALSE)</f>
        <v>-1000</v>
      </c>
      <c r="O31" t="str">
        <f t="shared" si="0"/>
        <v/>
      </c>
      <c r="P31" t="str">
        <f>VLOOKUP(B31,HIS退!B:I,8,FALSE)</f>
        <v>9</v>
      </c>
      <c r="Q31" s="38">
        <f>VLOOKUP(C31,招行退!B:D,3,FALSE)</f>
        <v>1000</v>
      </c>
      <c r="R31" t="str">
        <f t="shared" si="1"/>
        <v/>
      </c>
      <c r="S31" t="str">
        <f>VLOOKUP(C31,招行退!B:T,19,FALSE)</f>
        <v>R</v>
      </c>
    </row>
    <row r="32" spans="1:19" ht="14.25" hidden="1">
      <c r="A32" s="17">
        <v>42902.504027777781</v>
      </c>
      <c r="B32">
        <v>243130</v>
      </c>
      <c r="C32" t="s">
        <v>493</v>
      </c>
      <c r="D32" t="s">
        <v>494</v>
      </c>
      <c r="F32" s="15">
        <v>260</v>
      </c>
      <c r="G32" t="s">
        <v>34</v>
      </c>
      <c r="H32" t="s">
        <v>34</v>
      </c>
      <c r="I32" t="s">
        <v>61</v>
      </c>
      <c r="J32" t="s">
        <v>48</v>
      </c>
      <c r="K32" t="s">
        <v>62</v>
      </c>
      <c r="L32" t="s">
        <v>1365</v>
      </c>
      <c r="M32" t="s">
        <v>1366</v>
      </c>
      <c r="N32">
        <f>VLOOKUP(B32,HIS退!B:F,5,FALSE)</f>
        <v>-260</v>
      </c>
      <c r="O32" t="str">
        <f t="shared" si="0"/>
        <v/>
      </c>
      <c r="P32" t="str">
        <f>VLOOKUP(B32,HIS退!B:I,8,FALSE)</f>
        <v>1</v>
      </c>
      <c r="Q32" s="38">
        <f>VLOOKUP(C32,招行退!B:D,3,FALSE)</f>
        <v>260</v>
      </c>
      <c r="R32" t="str">
        <f t="shared" si="1"/>
        <v/>
      </c>
      <c r="S32" t="str">
        <f>VLOOKUP(C32,招行退!B:T,19,FALSE)</f>
        <v>P</v>
      </c>
    </row>
    <row r="33" spans="1:19" ht="14.25" hidden="1">
      <c r="A33" s="17">
        <v>42902.506296296298</v>
      </c>
      <c r="B33">
        <v>243172</v>
      </c>
      <c r="C33" t="s">
        <v>496</v>
      </c>
      <c r="D33" t="s">
        <v>497</v>
      </c>
      <c r="F33" s="15">
        <v>1279</v>
      </c>
      <c r="G33" t="s">
        <v>34</v>
      </c>
      <c r="H33" t="s">
        <v>34</v>
      </c>
      <c r="I33" t="s">
        <v>61</v>
      </c>
      <c r="J33" t="s">
        <v>48</v>
      </c>
      <c r="K33" t="s">
        <v>62</v>
      </c>
      <c r="L33" t="s">
        <v>1367</v>
      </c>
      <c r="M33" t="s">
        <v>1368</v>
      </c>
      <c r="N33">
        <f>VLOOKUP(B33,HIS退!B:F,5,FALSE)</f>
        <v>-1279</v>
      </c>
      <c r="O33" t="str">
        <f t="shared" si="0"/>
        <v/>
      </c>
      <c r="P33" t="str">
        <f>VLOOKUP(B33,HIS退!B:I,8,FALSE)</f>
        <v>1</v>
      </c>
      <c r="Q33" s="38">
        <f>VLOOKUP(C33,招行退!B:D,3,FALSE)</f>
        <v>1279</v>
      </c>
      <c r="R33" t="str">
        <f t="shared" si="1"/>
        <v/>
      </c>
      <c r="S33" t="str">
        <f>VLOOKUP(C33,招行退!B:T,19,FALSE)</f>
        <v>P</v>
      </c>
    </row>
    <row r="34" spans="1:19" ht="14.25" hidden="1">
      <c r="A34" s="17">
        <v>42902.506886574076</v>
      </c>
      <c r="B34">
        <v>243179</v>
      </c>
      <c r="C34" t="s">
        <v>499</v>
      </c>
      <c r="D34" t="s">
        <v>500</v>
      </c>
      <c r="F34" s="15">
        <v>1996</v>
      </c>
      <c r="G34" t="s">
        <v>34</v>
      </c>
      <c r="H34" t="s">
        <v>34</v>
      </c>
      <c r="I34" t="s">
        <v>61</v>
      </c>
      <c r="J34" t="s">
        <v>48</v>
      </c>
      <c r="K34" t="s">
        <v>62</v>
      </c>
      <c r="L34" t="s">
        <v>1369</v>
      </c>
      <c r="M34" t="s">
        <v>1370</v>
      </c>
      <c r="N34">
        <f>VLOOKUP(B34,HIS退!B:F,5,FALSE)</f>
        <v>-1996</v>
      </c>
      <c r="O34" t="str">
        <f t="shared" si="0"/>
        <v/>
      </c>
      <c r="P34" t="str">
        <f>VLOOKUP(B34,HIS退!B:I,8,FALSE)</f>
        <v>1</v>
      </c>
      <c r="Q34" s="38">
        <f>VLOOKUP(C34,招行退!B:D,3,FALSE)</f>
        <v>1996</v>
      </c>
      <c r="R34" t="str">
        <f t="shared" si="1"/>
        <v/>
      </c>
      <c r="S34" t="str">
        <f>VLOOKUP(C34,招行退!B:T,19,FALSE)</f>
        <v>P</v>
      </c>
    </row>
    <row r="35" spans="1:19" ht="14.25" hidden="1">
      <c r="A35" s="17">
        <v>42902.511689814812</v>
      </c>
      <c r="B35">
        <v>243248</v>
      </c>
      <c r="C35" t="s">
        <v>502</v>
      </c>
      <c r="D35" t="s">
        <v>503</v>
      </c>
      <c r="F35" s="15">
        <v>500</v>
      </c>
      <c r="G35" t="s">
        <v>34</v>
      </c>
      <c r="H35" t="s">
        <v>34</v>
      </c>
      <c r="I35" t="s">
        <v>61</v>
      </c>
      <c r="J35" t="s">
        <v>48</v>
      </c>
      <c r="K35" t="s">
        <v>62</v>
      </c>
      <c r="L35" t="s">
        <v>1371</v>
      </c>
      <c r="M35" t="s">
        <v>1372</v>
      </c>
      <c r="N35">
        <f>VLOOKUP(B35,HIS退!B:F,5,FALSE)</f>
        <v>-500</v>
      </c>
      <c r="O35" t="str">
        <f t="shared" si="0"/>
        <v/>
      </c>
      <c r="P35" t="str">
        <f>VLOOKUP(B35,HIS退!B:I,8,FALSE)</f>
        <v>1</v>
      </c>
      <c r="Q35" s="38">
        <f>VLOOKUP(C35,招行退!B:D,3,FALSE)</f>
        <v>500</v>
      </c>
      <c r="R35" t="str">
        <f t="shared" si="1"/>
        <v/>
      </c>
      <c r="S35" t="str">
        <f>VLOOKUP(C35,招行退!B:T,19,FALSE)</f>
        <v>P</v>
      </c>
    </row>
    <row r="36" spans="1:19" s="40" customFormat="1" ht="14.25" hidden="1">
      <c r="A36" s="17">
        <v>42902.514780092592</v>
      </c>
      <c r="B36">
        <v>243299</v>
      </c>
      <c r="C36" t="s">
        <v>1373</v>
      </c>
      <c r="D36" t="s">
        <v>505</v>
      </c>
      <c r="E36"/>
      <c r="F36" s="15">
        <v>244</v>
      </c>
      <c r="G36" t="s">
        <v>34</v>
      </c>
      <c r="H36" t="s">
        <v>34</v>
      </c>
      <c r="I36" t="s">
        <v>63</v>
      </c>
      <c r="J36" t="s">
        <v>60</v>
      </c>
      <c r="K36" t="s">
        <v>62</v>
      </c>
      <c r="L36" t="s">
        <v>1374</v>
      </c>
      <c r="M36" t="s">
        <v>1375</v>
      </c>
      <c r="N36">
        <f>VLOOKUP(B36,HIS退!B:F,5,FALSE)</f>
        <v>-244</v>
      </c>
      <c r="O36" t="str">
        <f t="shared" si="0"/>
        <v/>
      </c>
      <c r="P36" t="str">
        <f>VLOOKUP(B36,HIS退!B:I,8,FALSE)</f>
        <v>9</v>
      </c>
      <c r="Q36" s="38">
        <f>VLOOKUP(C36,招行退!B:D,3,FALSE)</f>
        <v>244</v>
      </c>
      <c r="R36" t="str">
        <f t="shared" si="1"/>
        <v/>
      </c>
      <c r="S36" t="str">
        <f>VLOOKUP(C36,招行退!B:T,19,FALSE)</f>
        <v>R</v>
      </c>
    </row>
    <row r="37" spans="1:19" ht="14.25" hidden="1">
      <c r="A37" s="17">
        <v>42902.514814814815</v>
      </c>
      <c r="B37">
        <v>243300</v>
      </c>
      <c r="C37" t="s">
        <v>1376</v>
      </c>
      <c r="D37" t="s">
        <v>507</v>
      </c>
      <c r="F37" s="15">
        <v>671</v>
      </c>
      <c r="G37" t="s">
        <v>34</v>
      </c>
      <c r="H37" t="s">
        <v>34</v>
      </c>
      <c r="I37" t="s">
        <v>63</v>
      </c>
      <c r="J37" t="s">
        <v>60</v>
      </c>
      <c r="K37" t="s">
        <v>62</v>
      </c>
      <c r="L37" t="s">
        <v>1377</v>
      </c>
      <c r="M37" t="s">
        <v>1378</v>
      </c>
      <c r="N37">
        <f>VLOOKUP(B37,HIS退!B:F,5,FALSE)</f>
        <v>-671</v>
      </c>
      <c r="O37" t="str">
        <f t="shared" si="0"/>
        <v/>
      </c>
      <c r="P37" t="str">
        <f>VLOOKUP(B37,HIS退!B:I,8,FALSE)</f>
        <v>9</v>
      </c>
      <c r="Q37" s="38">
        <f>VLOOKUP(C37,招行退!B:D,3,FALSE)</f>
        <v>671</v>
      </c>
      <c r="R37" t="str">
        <f t="shared" si="1"/>
        <v/>
      </c>
      <c r="S37" t="str">
        <f>VLOOKUP(C37,招行退!B:T,19,FALSE)</f>
        <v>R</v>
      </c>
    </row>
    <row r="38" spans="1:19" ht="14.25" hidden="1">
      <c r="A38" s="17">
        <v>42902.517337962963</v>
      </c>
      <c r="B38">
        <v>243335</v>
      </c>
      <c r="C38" t="s">
        <v>509</v>
      </c>
      <c r="D38" t="s">
        <v>510</v>
      </c>
      <c r="F38" s="15">
        <v>2490</v>
      </c>
      <c r="G38" t="s">
        <v>34</v>
      </c>
      <c r="H38" t="s">
        <v>34</v>
      </c>
      <c r="I38" t="s">
        <v>61</v>
      </c>
      <c r="J38" t="s">
        <v>48</v>
      </c>
      <c r="K38" t="s">
        <v>62</v>
      </c>
      <c r="L38" t="s">
        <v>1379</v>
      </c>
      <c r="M38" t="s">
        <v>1380</v>
      </c>
      <c r="N38">
        <f>VLOOKUP(B38,HIS退!B:F,5,FALSE)</f>
        <v>-2490</v>
      </c>
      <c r="O38" t="str">
        <f t="shared" si="0"/>
        <v/>
      </c>
      <c r="P38" t="str">
        <f>VLOOKUP(B38,HIS退!B:I,8,FALSE)</f>
        <v>1</v>
      </c>
      <c r="Q38" s="38">
        <f>VLOOKUP(C38,招行退!B:D,3,FALSE)</f>
        <v>2490</v>
      </c>
      <c r="R38" t="str">
        <f t="shared" si="1"/>
        <v/>
      </c>
      <c r="S38" t="str">
        <f>VLOOKUP(C38,招行退!B:T,19,FALSE)</f>
        <v>P</v>
      </c>
    </row>
    <row r="39" spans="1:19" ht="14.25" hidden="1">
      <c r="A39" s="17">
        <v>42902.529270833336</v>
      </c>
      <c r="B39">
        <v>243427</v>
      </c>
      <c r="C39" t="s">
        <v>512</v>
      </c>
      <c r="D39" t="s">
        <v>513</v>
      </c>
      <c r="F39" s="15">
        <v>10</v>
      </c>
      <c r="G39" t="s">
        <v>34</v>
      </c>
      <c r="H39" t="s">
        <v>34</v>
      </c>
      <c r="I39" t="s">
        <v>61</v>
      </c>
      <c r="J39" t="s">
        <v>48</v>
      </c>
      <c r="K39" t="s">
        <v>62</v>
      </c>
      <c r="L39" t="s">
        <v>1381</v>
      </c>
      <c r="M39" t="s">
        <v>1382</v>
      </c>
      <c r="N39">
        <f>VLOOKUP(B39,HIS退!B:F,5,FALSE)</f>
        <v>-10</v>
      </c>
      <c r="O39" t="str">
        <f t="shared" si="0"/>
        <v/>
      </c>
      <c r="P39" t="str">
        <f>VLOOKUP(B39,HIS退!B:I,8,FALSE)</f>
        <v>1</v>
      </c>
      <c r="Q39" s="38">
        <f>VLOOKUP(C39,招行退!B:D,3,FALSE)</f>
        <v>10</v>
      </c>
      <c r="R39" t="str">
        <f t="shared" si="1"/>
        <v/>
      </c>
      <c r="S39" t="str">
        <f>VLOOKUP(C39,招行退!B:T,19,FALSE)</f>
        <v>P</v>
      </c>
    </row>
    <row r="40" spans="1:19" ht="14.25" hidden="1">
      <c r="A40" s="17">
        <v>42902.532337962963</v>
      </c>
      <c r="B40">
        <v>243455</v>
      </c>
      <c r="C40" t="s">
        <v>515</v>
      </c>
      <c r="D40" t="s">
        <v>516</v>
      </c>
      <c r="F40" s="15">
        <v>900</v>
      </c>
      <c r="G40" t="s">
        <v>34</v>
      </c>
      <c r="H40" t="s">
        <v>34</v>
      </c>
      <c r="I40" t="s">
        <v>61</v>
      </c>
      <c r="J40" t="s">
        <v>48</v>
      </c>
      <c r="K40" t="s">
        <v>62</v>
      </c>
      <c r="L40" t="s">
        <v>1383</v>
      </c>
      <c r="M40" t="s">
        <v>1384</v>
      </c>
      <c r="N40">
        <f>VLOOKUP(B40,HIS退!B:F,5,FALSE)</f>
        <v>-900</v>
      </c>
      <c r="O40" t="str">
        <f t="shared" si="0"/>
        <v/>
      </c>
      <c r="P40" t="str">
        <f>VLOOKUP(B40,HIS退!B:I,8,FALSE)</f>
        <v>1</v>
      </c>
      <c r="Q40" s="38">
        <f>VLOOKUP(C40,招行退!B:D,3,FALSE)</f>
        <v>900</v>
      </c>
      <c r="R40" t="str">
        <f t="shared" si="1"/>
        <v/>
      </c>
      <c r="S40" t="str">
        <f>VLOOKUP(C40,招行退!B:T,19,FALSE)</f>
        <v>P</v>
      </c>
    </row>
    <row r="41" spans="1:19" ht="14.25" hidden="1">
      <c r="A41" s="17">
        <v>42902.543645833335</v>
      </c>
      <c r="B41">
        <v>243521</v>
      </c>
      <c r="C41" t="s">
        <v>518</v>
      </c>
      <c r="D41" t="s">
        <v>519</v>
      </c>
      <c r="F41" s="15">
        <v>490</v>
      </c>
      <c r="G41" t="s">
        <v>34</v>
      </c>
      <c r="H41" t="s">
        <v>34</v>
      </c>
      <c r="I41" t="s">
        <v>61</v>
      </c>
      <c r="J41" t="s">
        <v>48</v>
      </c>
      <c r="K41" t="s">
        <v>62</v>
      </c>
      <c r="L41" t="s">
        <v>1385</v>
      </c>
      <c r="M41" t="s">
        <v>1386</v>
      </c>
      <c r="N41">
        <f>VLOOKUP(B41,HIS退!B:F,5,FALSE)</f>
        <v>-490</v>
      </c>
      <c r="O41" t="str">
        <f t="shared" si="0"/>
        <v/>
      </c>
      <c r="P41" t="str">
        <f>VLOOKUP(B41,HIS退!B:I,8,FALSE)</f>
        <v>1</v>
      </c>
      <c r="Q41" s="38">
        <f>VLOOKUP(C41,招行退!B:D,3,FALSE)</f>
        <v>490</v>
      </c>
      <c r="R41" t="str">
        <f t="shared" si="1"/>
        <v/>
      </c>
      <c r="S41" t="str">
        <f>VLOOKUP(C41,招行退!B:T,19,FALSE)</f>
        <v>P</v>
      </c>
    </row>
    <row r="42" spans="1:19" ht="14.25" hidden="1">
      <c r="A42" s="17">
        <v>42902.54378472222</v>
      </c>
      <c r="B42">
        <v>243524</v>
      </c>
      <c r="C42" t="s">
        <v>520</v>
      </c>
      <c r="D42" t="s">
        <v>521</v>
      </c>
      <c r="F42" s="15">
        <v>226</v>
      </c>
      <c r="G42" t="s">
        <v>34</v>
      </c>
      <c r="H42" t="s">
        <v>34</v>
      </c>
      <c r="I42" t="s">
        <v>61</v>
      </c>
      <c r="J42" t="s">
        <v>48</v>
      </c>
      <c r="K42" t="s">
        <v>62</v>
      </c>
      <c r="L42" t="s">
        <v>1387</v>
      </c>
      <c r="M42" t="s">
        <v>1388</v>
      </c>
      <c r="N42">
        <f>VLOOKUP(B42,HIS退!B:F,5,FALSE)</f>
        <v>-226</v>
      </c>
      <c r="O42" t="str">
        <f t="shared" si="0"/>
        <v/>
      </c>
      <c r="P42" t="str">
        <f>VLOOKUP(B42,HIS退!B:I,8,FALSE)</f>
        <v>1</v>
      </c>
      <c r="Q42" s="38">
        <f>VLOOKUP(C42,招行退!B:D,3,FALSE)</f>
        <v>226</v>
      </c>
      <c r="R42" t="str">
        <f t="shared" si="1"/>
        <v/>
      </c>
      <c r="S42" t="str">
        <f>VLOOKUP(C42,招行退!B:T,19,FALSE)</f>
        <v>P</v>
      </c>
    </row>
    <row r="43" spans="1:19" ht="14.25" hidden="1">
      <c r="A43" s="17">
        <v>42902.557708333334</v>
      </c>
      <c r="B43">
        <v>243634</v>
      </c>
      <c r="C43" t="s">
        <v>1389</v>
      </c>
      <c r="D43" t="s">
        <v>523</v>
      </c>
      <c r="F43" s="15">
        <v>992</v>
      </c>
      <c r="G43" t="s">
        <v>34</v>
      </c>
      <c r="H43" t="s">
        <v>34</v>
      </c>
      <c r="I43" t="s">
        <v>63</v>
      </c>
      <c r="J43" t="s">
        <v>60</v>
      </c>
      <c r="K43" t="s">
        <v>62</v>
      </c>
      <c r="L43" t="s">
        <v>1390</v>
      </c>
      <c r="M43" t="s">
        <v>1391</v>
      </c>
      <c r="N43">
        <f>VLOOKUP(B43,HIS退!B:F,5,FALSE)</f>
        <v>-992</v>
      </c>
      <c r="O43" t="str">
        <f t="shared" si="0"/>
        <v/>
      </c>
      <c r="P43" t="str">
        <f>VLOOKUP(B43,HIS退!B:I,8,FALSE)</f>
        <v>9</v>
      </c>
      <c r="Q43" s="38">
        <f>VLOOKUP(C43,招行退!B:D,3,FALSE)</f>
        <v>992</v>
      </c>
      <c r="R43" t="str">
        <f t="shared" si="1"/>
        <v/>
      </c>
      <c r="S43" t="str">
        <f>VLOOKUP(C43,招行退!B:T,19,FALSE)</f>
        <v>R</v>
      </c>
    </row>
    <row r="44" spans="1:19" ht="14.25" hidden="1">
      <c r="A44" s="17">
        <v>42902.558622685188</v>
      </c>
      <c r="B44">
        <v>243642</v>
      </c>
      <c r="C44" t="s">
        <v>525</v>
      </c>
      <c r="D44" t="s">
        <v>526</v>
      </c>
      <c r="F44" s="15">
        <v>500</v>
      </c>
      <c r="G44" t="s">
        <v>34</v>
      </c>
      <c r="H44" t="s">
        <v>34</v>
      </c>
      <c r="I44" t="s">
        <v>61</v>
      </c>
      <c r="J44" t="s">
        <v>48</v>
      </c>
      <c r="K44" t="s">
        <v>62</v>
      </c>
      <c r="L44" t="s">
        <v>1392</v>
      </c>
      <c r="M44" t="s">
        <v>1393</v>
      </c>
      <c r="N44">
        <f>VLOOKUP(B44,HIS退!B:F,5,FALSE)</f>
        <v>-500</v>
      </c>
      <c r="O44" t="str">
        <f t="shared" si="0"/>
        <v/>
      </c>
      <c r="P44" t="str">
        <f>VLOOKUP(B44,HIS退!B:I,8,FALSE)</f>
        <v>1</v>
      </c>
      <c r="Q44" s="38">
        <f>VLOOKUP(C44,招行退!B:D,3,FALSE)</f>
        <v>500</v>
      </c>
      <c r="R44" t="str">
        <f t="shared" si="1"/>
        <v/>
      </c>
      <c r="S44" t="str">
        <f>VLOOKUP(C44,招行退!B:T,19,FALSE)</f>
        <v>P</v>
      </c>
    </row>
    <row r="45" spans="1:19" ht="14.25" hidden="1">
      <c r="A45" s="17">
        <v>42902.569479166668</v>
      </c>
      <c r="B45">
        <v>243754</v>
      </c>
      <c r="C45" t="s">
        <v>528</v>
      </c>
      <c r="D45" t="s">
        <v>529</v>
      </c>
      <c r="F45" s="15">
        <v>500</v>
      </c>
      <c r="G45" t="s">
        <v>34</v>
      </c>
      <c r="H45" t="s">
        <v>34</v>
      </c>
      <c r="I45" t="s">
        <v>61</v>
      </c>
      <c r="J45" t="s">
        <v>48</v>
      </c>
      <c r="K45" t="s">
        <v>62</v>
      </c>
      <c r="L45" t="s">
        <v>1394</v>
      </c>
      <c r="M45" t="s">
        <v>1395</v>
      </c>
      <c r="N45">
        <f>VLOOKUP(B45,HIS退!B:F,5,FALSE)</f>
        <v>-500</v>
      </c>
      <c r="O45" t="str">
        <f t="shared" si="0"/>
        <v/>
      </c>
      <c r="P45" t="str">
        <f>VLOOKUP(B45,HIS退!B:I,8,FALSE)</f>
        <v>1</v>
      </c>
      <c r="Q45" s="38">
        <f>VLOOKUP(C45,招行退!B:D,3,FALSE)</f>
        <v>500</v>
      </c>
      <c r="R45" t="str">
        <f t="shared" si="1"/>
        <v/>
      </c>
      <c r="S45" t="str">
        <f>VLOOKUP(C45,招行退!B:T,19,FALSE)</f>
        <v>P</v>
      </c>
    </row>
    <row r="46" spans="1:19" ht="14.25" hidden="1">
      <c r="A46" s="17">
        <v>42902.583182870374</v>
      </c>
      <c r="B46">
        <v>243969</v>
      </c>
      <c r="C46" t="s">
        <v>531</v>
      </c>
      <c r="D46" t="s">
        <v>532</v>
      </c>
      <c r="F46" s="15">
        <v>1160</v>
      </c>
      <c r="G46" t="s">
        <v>34</v>
      </c>
      <c r="H46" t="s">
        <v>34</v>
      </c>
      <c r="I46" t="s">
        <v>61</v>
      </c>
      <c r="J46" t="s">
        <v>48</v>
      </c>
      <c r="K46" t="s">
        <v>62</v>
      </c>
      <c r="L46" t="s">
        <v>1396</v>
      </c>
      <c r="M46" t="s">
        <v>1397</v>
      </c>
      <c r="N46">
        <f>VLOOKUP(B46,HIS退!B:F,5,FALSE)</f>
        <v>-1160</v>
      </c>
      <c r="O46" t="str">
        <f t="shared" si="0"/>
        <v/>
      </c>
      <c r="P46" t="str">
        <f>VLOOKUP(B46,HIS退!B:I,8,FALSE)</f>
        <v>1</v>
      </c>
      <c r="Q46" s="38">
        <f>VLOOKUP(C46,招行退!B:D,3,FALSE)</f>
        <v>1160</v>
      </c>
      <c r="R46" t="str">
        <f t="shared" si="1"/>
        <v/>
      </c>
      <c r="S46" t="str">
        <f>VLOOKUP(C46,招行退!B:T,19,FALSE)</f>
        <v>P</v>
      </c>
    </row>
    <row r="47" spans="1:19" ht="14.25" hidden="1">
      <c r="A47" s="17">
        <v>42902.583703703705</v>
      </c>
      <c r="B47">
        <v>243973</v>
      </c>
      <c r="C47" t="s">
        <v>534</v>
      </c>
      <c r="D47" t="s">
        <v>535</v>
      </c>
      <c r="F47" s="15">
        <v>980</v>
      </c>
      <c r="G47" t="s">
        <v>34</v>
      </c>
      <c r="H47" t="s">
        <v>34</v>
      </c>
      <c r="I47" t="s">
        <v>61</v>
      </c>
      <c r="J47" t="s">
        <v>48</v>
      </c>
      <c r="K47" t="s">
        <v>62</v>
      </c>
      <c r="L47" t="s">
        <v>1398</v>
      </c>
      <c r="M47" t="s">
        <v>1399</v>
      </c>
      <c r="N47">
        <f>VLOOKUP(B47,HIS退!B:F,5,FALSE)</f>
        <v>-980</v>
      </c>
      <c r="O47" t="str">
        <f t="shared" si="0"/>
        <v/>
      </c>
      <c r="P47" t="str">
        <f>VLOOKUP(B47,HIS退!B:I,8,FALSE)</f>
        <v>1</v>
      </c>
      <c r="Q47" s="38">
        <f>VLOOKUP(C47,招行退!B:D,3,FALSE)</f>
        <v>980</v>
      </c>
      <c r="R47" t="str">
        <f t="shared" si="1"/>
        <v/>
      </c>
      <c r="S47" t="str">
        <f>VLOOKUP(C47,招行退!B:T,19,FALSE)</f>
        <v>P</v>
      </c>
    </row>
    <row r="48" spans="1:19" ht="14.25" hidden="1">
      <c r="A48" s="17">
        <v>42902.58452546296</v>
      </c>
      <c r="B48">
        <v>243977</v>
      </c>
      <c r="C48" t="s">
        <v>537</v>
      </c>
      <c r="D48" t="s">
        <v>538</v>
      </c>
      <c r="F48" s="15">
        <v>550</v>
      </c>
      <c r="G48" t="s">
        <v>34</v>
      </c>
      <c r="H48" t="s">
        <v>34</v>
      </c>
      <c r="I48" t="s">
        <v>61</v>
      </c>
      <c r="J48" t="s">
        <v>48</v>
      </c>
      <c r="K48" t="s">
        <v>62</v>
      </c>
      <c r="L48" t="s">
        <v>1400</v>
      </c>
      <c r="M48" t="s">
        <v>1401</v>
      </c>
      <c r="N48">
        <f>VLOOKUP(B48,HIS退!B:F,5,FALSE)</f>
        <v>-550</v>
      </c>
      <c r="O48" t="str">
        <f t="shared" si="0"/>
        <v/>
      </c>
      <c r="P48" t="str">
        <f>VLOOKUP(B48,HIS退!B:I,8,FALSE)</f>
        <v>1</v>
      </c>
      <c r="Q48" s="38">
        <f>VLOOKUP(C48,招行退!B:D,3,FALSE)</f>
        <v>550</v>
      </c>
      <c r="R48" t="str">
        <f t="shared" si="1"/>
        <v/>
      </c>
      <c r="S48" t="str">
        <f>VLOOKUP(C48,招行退!B:T,19,FALSE)</f>
        <v>P</v>
      </c>
    </row>
    <row r="49" spans="1:19" ht="14.25" hidden="1">
      <c r="A49" s="17">
        <v>42902.605810185189</v>
      </c>
      <c r="B49">
        <v>244906</v>
      </c>
      <c r="C49" t="s">
        <v>1402</v>
      </c>
      <c r="D49" t="s">
        <v>540</v>
      </c>
      <c r="F49" s="15">
        <v>50</v>
      </c>
      <c r="G49" t="s">
        <v>34</v>
      </c>
      <c r="H49" t="s">
        <v>34</v>
      </c>
      <c r="I49" t="s">
        <v>63</v>
      </c>
      <c r="J49" t="s">
        <v>60</v>
      </c>
      <c r="K49" t="s">
        <v>62</v>
      </c>
      <c r="L49" t="s">
        <v>1403</v>
      </c>
      <c r="M49" t="s">
        <v>1404</v>
      </c>
      <c r="N49">
        <f>VLOOKUP(B49,HIS退!B:F,5,FALSE)</f>
        <v>-50</v>
      </c>
      <c r="O49" t="str">
        <f t="shared" si="0"/>
        <v/>
      </c>
      <c r="P49" t="str">
        <f>VLOOKUP(B49,HIS退!B:I,8,FALSE)</f>
        <v>9</v>
      </c>
      <c r="Q49" s="38">
        <f>VLOOKUP(C49,招行退!B:D,3,FALSE)</f>
        <v>50</v>
      </c>
      <c r="R49" t="str">
        <f t="shared" si="1"/>
        <v/>
      </c>
      <c r="S49" t="str">
        <f>VLOOKUP(C49,招行退!B:T,19,FALSE)</f>
        <v>R</v>
      </c>
    </row>
    <row r="50" spans="1:19" ht="14.25" hidden="1">
      <c r="A50" s="17">
        <v>42902.612523148149</v>
      </c>
      <c r="B50">
        <v>245279</v>
      </c>
      <c r="C50" t="s">
        <v>542</v>
      </c>
      <c r="D50" t="s">
        <v>543</v>
      </c>
      <c r="F50" s="15">
        <v>1500</v>
      </c>
      <c r="G50" t="s">
        <v>34</v>
      </c>
      <c r="H50" t="s">
        <v>34</v>
      </c>
      <c r="I50" t="s">
        <v>61</v>
      </c>
      <c r="J50" t="s">
        <v>48</v>
      </c>
      <c r="K50" t="s">
        <v>62</v>
      </c>
      <c r="L50" t="s">
        <v>1405</v>
      </c>
      <c r="M50" t="s">
        <v>1406</v>
      </c>
      <c r="N50">
        <f>VLOOKUP(B50,HIS退!B:F,5,FALSE)</f>
        <v>-1500</v>
      </c>
      <c r="O50" t="str">
        <f t="shared" si="0"/>
        <v/>
      </c>
      <c r="P50" t="str">
        <f>VLOOKUP(B50,HIS退!B:I,8,FALSE)</f>
        <v>1</v>
      </c>
      <c r="Q50" s="38">
        <f>VLOOKUP(C50,招行退!B:D,3,FALSE)</f>
        <v>1500</v>
      </c>
      <c r="R50" t="str">
        <f t="shared" si="1"/>
        <v/>
      </c>
      <c r="S50" t="str">
        <f>VLOOKUP(C50,招行退!B:T,19,FALSE)</f>
        <v>P</v>
      </c>
    </row>
    <row r="51" spans="1:19" ht="14.25" hidden="1">
      <c r="A51" s="17">
        <v>42902.614479166667</v>
      </c>
      <c r="B51">
        <v>245378</v>
      </c>
      <c r="C51" t="s">
        <v>545</v>
      </c>
      <c r="D51" t="s">
        <v>546</v>
      </c>
      <c r="F51" s="15">
        <v>3100</v>
      </c>
      <c r="G51" t="s">
        <v>34</v>
      </c>
      <c r="H51" t="s">
        <v>34</v>
      </c>
      <c r="I51" t="s">
        <v>61</v>
      </c>
      <c r="J51" t="s">
        <v>48</v>
      </c>
      <c r="K51" t="s">
        <v>62</v>
      </c>
      <c r="L51" t="s">
        <v>1407</v>
      </c>
      <c r="M51" t="s">
        <v>1408</v>
      </c>
      <c r="N51">
        <f>VLOOKUP(B51,HIS退!B:F,5,FALSE)</f>
        <v>-3100</v>
      </c>
      <c r="O51" t="str">
        <f t="shared" si="0"/>
        <v/>
      </c>
      <c r="P51" t="str">
        <f>VLOOKUP(B51,HIS退!B:I,8,FALSE)</f>
        <v>1</v>
      </c>
      <c r="Q51" s="38">
        <f>VLOOKUP(C51,招行退!B:D,3,FALSE)</f>
        <v>3100</v>
      </c>
      <c r="R51" t="str">
        <f t="shared" si="1"/>
        <v/>
      </c>
      <c r="S51" t="str">
        <f>VLOOKUP(C51,招行退!B:T,19,FALSE)</f>
        <v>P</v>
      </c>
    </row>
    <row r="52" spans="1:19" ht="14.25" hidden="1">
      <c r="A52" s="17">
        <v>42902.620462962965</v>
      </c>
      <c r="B52">
        <v>245725</v>
      </c>
      <c r="C52" t="s">
        <v>548</v>
      </c>
      <c r="D52" t="s">
        <v>549</v>
      </c>
      <c r="F52" s="15">
        <v>92</v>
      </c>
      <c r="G52" t="s">
        <v>34</v>
      </c>
      <c r="H52" t="s">
        <v>34</v>
      </c>
      <c r="I52" t="s">
        <v>61</v>
      </c>
      <c r="J52" t="s">
        <v>48</v>
      </c>
      <c r="K52" t="s">
        <v>62</v>
      </c>
      <c r="L52" t="s">
        <v>1409</v>
      </c>
      <c r="M52" t="s">
        <v>1410</v>
      </c>
      <c r="N52">
        <f>VLOOKUP(B52,HIS退!B:F,5,FALSE)</f>
        <v>-92</v>
      </c>
      <c r="O52" t="str">
        <f t="shared" si="0"/>
        <v/>
      </c>
      <c r="P52" t="str">
        <f>VLOOKUP(B52,HIS退!B:I,8,FALSE)</f>
        <v>1</v>
      </c>
      <c r="Q52" s="38">
        <f>VLOOKUP(C52,招行退!B:D,3,FALSE)</f>
        <v>92</v>
      </c>
      <c r="R52" t="str">
        <f t="shared" si="1"/>
        <v/>
      </c>
      <c r="S52" t="str">
        <f>VLOOKUP(C52,招行退!B:T,19,FALSE)</f>
        <v>P</v>
      </c>
    </row>
    <row r="53" spans="1:19" ht="14.25" hidden="1">
      <c r="A53" s="17">
        <v>42902.622303240743</v>
      </c>
      <c r="B53">
        <v>245828</v>
      </c>
      <c r="C53" t="s">
        <v>1411</v>
      </c>
      <c r="D53" t="s">
        <v>551</v>
      </c>
      <c r="F53" s="15">
        <v>59</v>
      </c>
      <c r="G53" t="s">
        <v>34</v>
      </c>
      <c r="H53" t="s">
        <v>34</v>
      </c>
      <c r="I53" t="s">
        <v>63</v>
      </c>
      <c r="J53" t="s">
        <v>60</v>
      </c>
      <c r="K53" t="s">
        <v>62</v>
      </c>
      <c r="L53" t="s">
        <v>1412</v>
      </c>
      <c r="M53" t="s">
        <v>1413</v>
      </c>
      <c r="N53">
        <f>VLOOKUP(B53,HIS退!B:F,5,FALSE)</f>
        <v>-59</v>
      </c>
      <c r="O53" t="str">
        <f t="shared" si="0"/>
        <v/>
      </c>
      <c r="P53" t="str">
        <f>VLOOKUP(B53,HIS退!B:I,8,FALSE)</f>
        <v>9</v>
      </c>
      <c r="Q53" s="38">
        <f>VLOOKUP(C53,招行退!B:D,3,FALSE)</f>
        <v>59</v>
      </c>
      <c r="R53" t="str">
        <f t="shared" si="1"/>
        <v/>
      </c>
      <c r="S53" t="str">
        <f>VLOOKUP(C53,招行退!B:T,19,FALSE)</f>
        <v>R</v>
      </c>
    </row>
    <row r="54" spans="1:19" ht="14.25" hidden="1">
      <c r="A54" s="17">
        <v>42902.622939814813</v>
      </c>
      <c r="B54">
        <v>245871</v>
      </c>
      <c r="C54" t="s">
        <v>553</v>
      </c>
      <c r="D54" t="s">
        <v>554</v>
      </c>
      <c r="F54" s="15">
        <v>1058</v>
      </c>
      <c r="G54" t="s">
        <v>34</v>
      </c>
      <c r="H54" t="s">
        <v>34</v>
      </c>
      <c r="I54" t="s">
        <v>61</v>
      </c>
      <c r="J54" t="s">
        <v>48</v>
      </c>
      <c r="K54" t="s">
        <v>62</v>
      </c>
      <c r="L54" t="s">
        <v>1414</v>
      </c>
      <c r="M54" t="s">
        <v>1415</v>
      </c>
      <c r="N54">
        <f>VLOOKUP(B54,HIS退!B:F,5,FALSE)</f>
        <v>-1058</v>
      </c>
      <c r="O54" t="str">
        <f t="shared" si="0"/>
        <v/>
      </c>
      <c r="P54" t="str">
        <f>VLOOKUP(B54,HIS退!B:I,8,FALSE)</f>
        <v>1</v>
      </c>
      <c r="Q54" s="38">
        <f>VLOOKUP(C54,招行退!B:D,3,FALSE)</f>
        <v>1058</v>
      </c>
      <c r="R54" t="str">
        <f t="shared" si="1"/>
        <v/>
      </c>
      <c r="S54" t="str">
        <f>VLOOKUP(C54,招行退!B:T,19,FALSE)</f>
        <v>P</v>
      </c>
    </row>
    <row r="55" spans="1:19" ht="14.25" hidden="1">
      <c r="A55" s="17">
        <v>42902.624328703707</v>
      </c>
      <c r="B55">
        <v>245927</v>
      </c>
      <c r="C55" t="s">
        <v>556</v>
      </c>
      <c r="D55" t="s">
        <v>557</v>
      </c>
      <c r="F55" s="15">
        <v>200</v>
      </c>
      <c r="G55" t="s">
        <v>34</v>
      </c>
      <c r="H55" t="s">
        <v>34</v>
      </c>
      <c r="I55" t="s">
        <v>61</v>
      </c>
      <c r="J55" t="s">
        <v>48</v>
      </c>
      <c r="K55" t="s">
        <v>62</v>
      </c>
      <c r="L55" t="s">
        <v>1416</v>
      </c>
      <c r="M55" t="s">
        <v>1417</v>
      </c>
      <c r="N55">
        <f>VLOOKUP(B55,HIS退!B:F,5,FALSE)</f>
        <v>-200</v>
      </c>
      <c r="O55" t="str">
        <f t="shared" si="0"/>
        <v/>
      </c>
      <c r="P55" t="str">
        <f>VLOOKUP(B55,HIS退!B:I,8,FALSE)</f>
        <v>1</v>
      </c>
      <c r="Q55" s="38">
        <f>VLOOKUP(C55,招行退!B:D,3,FALSE)</f>
        <v>200</v>
      </c>
      <c r="R55" t="str">
        <f t="shared" si="1"/>
        <v/>
      </c>
      <c r="S55" t="str">
        <f>VLOOKUP(C55,招行退!B:T,19,FALSE)</f>
        <v>P</v>
      </c>
    </row>
    <row r="56" spans="1:19" ht="14.25" hidden="1">
      <c r="A56" s="17">
        <v>42902.625567129631</v>
      </c>
      <c r="B56">
        <v>246021</v>
      </c>
      <c r="C56" t="s">
        <v>1418</v>
      </c>
      <c r="D56" t="s">
        <v>559</v>
      </c>
      <c r="F56" s="15">
        <v>479</v>
      </c>
      <c r="G56" t="s">
        <v>53</v>
      </c>
      <c r="H56" t="s">
        <v>34</v>
      </c>
      <c r="I56" t="s">
        <v>63</v>
      </c>
      <c r="J56" t="s">
        <v>60</v>
      </c>
      <c r="K56" t="s">
        <v>62</v>
      </c>
      <c r="L56" t="s">
        <v>1419</v>
      </c>
      <c r="M56" t="s">
        <v>1420</v>
      </c>
      <c r="N56">
        <f>VLOOKUP(B56,HIS退!B:F,5,FALSE)</f>
        <v>-479</v>
      </c>
      <c r="O56" t="str">
        <f t="shared" si="0"/>
        <v/>
      </c>
      <c r="P56" t="str">
        <f>VLOOKUP(B56,HIS退!B:I,8,FALSE)</f>
        <v>9</v>
      </c>
      <c r="Q56" s="38">
        <f>VLOOKUP(C56,招行退!B:D,3,FALSE)</f>
        <v>479</v>
      </c>
      <c r="R56" t="str">
        <f t="shared" si="1"/>
        <v/>
      </c>
      <c r="S56" t="str">
        <f>VLOOKUP(C56,招行退!B:T,19,FALSE)</f>
        <v>R</v>
      </c>
    </row>
    <row r="57" spans="1:19" ht="14.25" hidden="1">
      <c r="A57" s="17">
        <v>42902.63616898148</v>
      </c>
      <c r="B57">
        <v>246568</v>
      </c>
      <c r="C57" t="s">
        <v>1421</v>
      </c>
      <c r="D57" t="s">
        <v>561</v>
      </c>
      <c r="F57" s="15">
        <v>52</v>
      </c>
      <c r="G57" t="s">
        <v>34</v>
      </c>
      <c r="H57" t="s">
        <v>34</v>
      </c>
      <c r="I57" t="s">
        <v>63</v>
      </c>
      <c r="J57" t="s">
        <v>60</v>
      </c>
      <c r="K57" t="s">
        <v>62</v>
      </c>
      <c r="L57" t="s">
        <v>1422</v>
      </c>
      <c r="M57" t="s">
        <v>1423</v>
      </c>
      <c r="N57">
        <f>VLOOKUP(B57,HIS退!B:F,5,FALSE)</f>
        <v>-52</v>
      </c>
      <c r="O57" t="str">
        <f t="shared" si="0"/>
        <v/>
      </c>
      <c r="P57" t="str">
        <f>VLOOKUP(B57,HIS退!B:I,8,FALSE)</f>
        <v>9</v>
      </c>
      <c r="Q57" s="38">
        <f>VLOOKUP(C57,招行退!B:D,3,FALSE)</f>
        <v>52</v>
      </c>
      <c r="R57" t="str">
        <f t="shared" si="1"/>
        <v/>
      </c>
      <c r="S57" t="str">
        <f>VLOOKUP(C57,招行退!B:T,19,FALSE)</f>
        <v>R</v>
      </c>
    </row>
    <row r="58" spans="1:19" s="40" customFormat="1" ht="14.25" hidden="1">
      <c r="A58" s="17">
        <v>42902.637071759258</v>
      </c>
      <c r="B58">
        <v>246622</v>
      </c>
      <c r="C58" t="s">
        <v>563</v>
      </c>
      <c r="D58" t="s">
        <v>564</v>
      </c>
      <c r="E58"/>
      <c r="F58" s="15">
        <v>2000</v>
      </c>
      <c r="G58" t="s">
        <v>34</v>
      </c>
      <c r="H58" t="s">
        <v>34</v>
      </c>
      <c r="I58" t="s">
        <v>61</v>
      </c>
      <c r="J58" t="s">
        <v>48</v>
      </c>
      <c r="K58" t="s">
        <v>62</v>
      </c>
      <c r="L58" t="s">
        <v>1424</v>
      </c>
      <c r="M58" t="s">
        <v>1425</v>
      </c>
      <c r="N58">
        <f>VLOOKUP(B58,HIS退!B:F,5,FALSE)</f>
        <v>-2000</v>
      </c>
      <c r="O58" t="str">
        <f t="shared" si="0"/>
        <v/>
      </c>
      <c r="P58" t="str">
        <f>VLOOKUP(B58,HIS退!B:I,8,FALSE)</f>
        <v>1</v>
      </c>
      <c r="Q58" s="38">
        <f>VLOOKUP(C58,招行退!B:D,3,FALSE)</f>
        <v>2000</v>
      </c>
      <c r="R58" t="str">
        <f t="shared" si="1"/>
        <v/>
      </c>
      <c r="S58" t="str">
        <f>VLOOKUP(C58,招行退!B:T,19,FALSE)</f>
        <v>P</v>
      </c>
    </row>
    <row r="59" spans="1:19" ht="14.25" hidden="1">
      <c r="A59" s="17">
        <v>42902.639328703706</v>
      </c>
      <c r="B59">
        <v>246732</v>
      </c>
      <c r="C59" t="s">
        <v>566</v>
      </c>
      <c r="D59" t="s">
        <v>567</v>
      </c>
      <c r="F59" s="15">
        <v>200</v>
      </c>
      <c r="G59" t="s">
        <v>34</v>
      </c>
      <c r="H59" t="s">
        <v>34</v>
      </c>
      <c r="I59" t="s">
        <v>61</v>
      </c>
      <c r="J59" t="s">
        <v>48</v>
      </c>
      <c r="K59" t="s">
        <v>62</v>
      </c>
      <c r="L59" t="s">
        <v>1426</v>
      </c>
      <c r="M59" t="s">
        <v>1427</v>
      </c>
      <c r="N59">
        <f>VLOOKUP(B59,HIS退!B:F,5,FALSE)</f>
        <v>-200</v>
      </c>
      <c r="O59" t="str">
        <f t="shared" si="0"/>
        <v/>
      </c>
      <c r="P59" t="str">
        <f>VLOOKUP(B59,HIS退!B:I,8,FALSE)</f>
        <v>1</v>
      </c>
      <c r="Q59" s="38">
        <f>VLOOKUP(C59,招行退!B:D,3,FALSE)</f>
        <v>200</v>
      </c>
      <c r="R59" t="str">
        <f t="shared" si="1"/>
        <v/>
      </c>
      <c r="S59" t="str">
        <f>VLOOKUP(C59,招行退!B:T,19,FALSE)</f>
        <v>P</v>
      </c>
    </row>
    <row r="60" spans="1:19" ht="14.25" hidden="1">
      <c r="A60" s="17">
        <v>42902.639710648145</v>
      </c>
      <c r="B60">
        <v>246755</v>
      </c>
      <c r="C60" t="s">
        <v>569</v>
      </c>
      <c r="D60" t="s">
        <v>570</v>
      </c>
      <c r="F60" s="15">
        <v>134</v>
      </c>
      <c r="G60" t="s">
        <v>34</v>
      </c>
      <c r="H60" t="s">
        <v>34</v>
      </c>
      <c r="I60" t="s">
        <v>61</v>
      </c>
      <c r="J60" t="s">
        <v>48</v>
      </c>
      <c r="K60" t="s">
        <v>62</v>
      </c>
      <c r="L60" t="s">
        <v>1428</v>
      </c>
      <c r="M60" t="s">
        <v>1429</v>
      </c>
      <c r="N60">
        <f>VLOOKUP(B60,HIS退!B:F,5,FALSE)</f>
        <v>-134</v>
      </c>
      <c r="O60" t="str">
        <f t="shared" si="0"/>
        <v/>
      </c>
      <c r="P60" t="str">
        <f>VLOOKUP(B60,HIS退!B:I,8,FALSE)</f>
        <v>1</v>
      </c>
      <c r="Q60" s="38">
        <f>VLOOKUP(C60,招行退!B:D,3,FALSE)</f>
        <v>134</v>
      </c>
      <c r="R60" t="str">
        <f t="shared" si="1"/>
        <v/>
      </c>
      <c r="S60" t="str">
        <f>VLOOKUP(C60,招行退!B:T,19,FALSE)</f>
        <v>P</v>
      </c>
    </row>
    <row r="61" spans="1:19" ht="14.25" hidden="1">
      <c r="A61" s="17">
        <v>42902.644849537035</v>
      </c>
      <c r="B61">
        <v>247056</v>
      </c>
      <c r="C61" t="s">
        <v>572</v>
      </c>
      <c r="D61" t="s">
        <v>573</v>
      </c>
      <c r="F61" s="15">
        <v>283</v>
      </c>
      <c r="G61" t="s">
        <v>34</v>
      </c>
      <c r="H61" t="s">
        <v>34</v>
      </c>
      <c r="I61" t="s">
        <v>61</v>
      </c>
      <c r="J61" t="s">
        <v>48</v>
      </c>
      <c r="K61" t="s">
        <v>62</v>
      </c>
      <c r="L61" t="s">
        <v>1430</v>
      </c>
      <c r="M61" t="s">
        <v>1431</v>
      </c>
      <c r="N61">
        <f>VLOOKUP(B61,HIS退!B:F,5,FALSE)</f>
        <v>-283</v>
      </c>
      <c r="O61" t="str">
        <f t="shared" si="0"/>
        <v/>
      </c>
      <c r="P61" t="str">
        <f>VLOOKUP(B61,HIS退!B:I,8,FALSE)</f>
        <v>1</v>
      </c>
      <c r="Q61" s="38">
        <f>VLOOKUP(C61,招行退!B:D,3,FALSE)</f>
        <v>283</v>
      </c>
      <c r="R61" t="str">
        <f t="shared" si="1"/>
        <v/>
      </c>
      <c r="S61" t="str">
        <f>VLOOKUP(C61,招行退!B:T,19,FALSE)</f>
        <v>P</v>
      </c>
    </row>
    <row r="62" spans="1:19" ht="14.25" hidden="1">
      <c r="A62" s="17">
        <v>42902.64503472222</v>
      </c>
      <c r="B62">
        <v>247064</v>
      </c>
      <c r="C62" t="s">
        <v>575</v>
      </c>
      <c r="D62" t="s">
        <v>576</v>
      </c>
      <c r="F62" s="15">
        <v>4696</v>
      </c>
      <c r="G62" t="s">
        <v>34</v>
      </c>
      <c r="H62" t="s">
        <v>34</v>
      </c>
      <c r="I62" t="s">
        <v>61</v>
      </c>
      <c r="J62" t="s">
        <v>48</v>
      </c>
      <c r="K62" t="s">
        <v>62</v>
      </c>
      <c r="L62" t="s">
        <v>1432</v>
      </c>
      <c r="M62" t="s">
        <v>1433</v>
      </c>
      <c r="N62">
        <f>VLOOKUP(B62,HIS退!B:F,5,FALSE)</f>
        <v>-4696</v>
      </c>
      <c r="O62" t="str">
        <f t="shared" si="0"/>
        <v/>
      </c>
      <c r="P62" t="str">
        <f>VLOOKUP(B62,HIS退!B:I,8,FALSE)</f>
        <v>1</v>
      </c>
      <c r="Q62" s="38">
        <f>VLOOKUP(C62,招行退!B:D,3,FALSE)</f>
        <v>4696</v>
      </c>
      <c r="R62" t="str">
        <f t="shared" si="1"/>
        <v/>
      </c>
      <c r="S62" t="str">
        <f>VLOOKUP(C62,招行退!B:T,19,FALSE)</f>
        <v>P</v>
      </c>
    </row>
    <row r="63" spans="1:19" ht="14.25" hidden="1">
      <c r="A63" s="17">
        <v>42902.648761574077</v>
      </c>
      <c r="B63">
        <v>247255</v>
      </c>
      <c r="C63" t="s">
        <v>578</v>
      </c>
      <c r="D63" t="s">
        <v>579</v>
      </c>
      <c r="F63" s="15">
        <v>210</v>
      </c>
      <c r="G63" t="s">
        <v>34</v>
      </c>
      <c r="H63" t="s">
        <v>34</v>
      </c>
      <c r="I63" t="s">
        <v>61</v>
      </c>
      <c r="J63" t="s">
        <v>48</v>
      </c>
      <c r="K63" t="s">
        <v>62</v>
      </c>
      <c r="L63" t="s">
        <v>1434</v>
      </c>
      <c r="M63" t="s">
        <v>1435</v>
      </c>
      <c r="N63">
        <f>VLOOKUP(B63,HIS退!B:F,5,FALSE)</f>
        <v>-210</v>
      </c>
      <c r="O63" t="str">
        <f t="shared" si="0"/>
        <v/>
      </c>
      <c r="P63" t="str">
        <f>VLOOKUP(B63,HIS退!B:I,8,FALSE)</f>
        <v>1</v>
      </c>
      <c r="Q63" s="38">
        <f>VLOOKUP(C63,招行退!B:D,3,FALSE)</f>
        <v>210</v>
      </c>
      <c r="R63" t="str">
        <f t="shared" si="1"/>
        <v/>
      </c>
      <c r="S63" t="str">
        <f>VLOOKUP(C63,招行退!B:T,19,FALSE)</f>
        <v>P</v>
      </c>
    </row>
    <row r="64" spans="1:19" ht="14.25" hidden="1">
      <c r="A64" s="17">
        <v>42902.649189814816</v>
      </c>
      <c r="B64">
        <v>247289</v>
      </c>
      <c r="C64" t="s">
        <v>581</v>
      </c>
      <c r="D64" t="s">
        <v>579</v>
      </c>
      <c r="F64" s="15">
        <v>304</v>
      </c>
      <c r="G64" t="s">
        <v>34</v>
      </c>
      <c r="H64" t="s">
        <v>34</v>
      </c>
      <c r="I64" t="s">
        <v>61</v>
      </c>
      <c r="J64" t="s">
        <v>48</v>
      </c>
      <c r="K64" t="s">
        <v>62</v>
      </c>
      <c r="L64" t="s">
        <v>1436</v>
      </c>
      <c r="M64" t="s">
        <v>1437</v>
      </c>
      <c r="N64">
        <f>VLOOKUP(B64,HIS退!B:F,5,FALSE)</f>
        <v>-304</v>
      </c>
      <c r="O64" t="str">
        <f t="shared" si="0"/>
        <v/>
      </c>
      <c r="P64" t="str">
        <f>VLOOKUP(B64,HIS退!B:I,8,FALSE)</f>
        <v>1</v>
      </c>
      <c r="Q64" s="38">
        <f>VLOOKUP(C64,招行退!B:D,3,FALSE)</f>
        <v>304</v>
      </c>
      <c r="R64" t="str">
        <f t="shared" si="1"/>
        <v/>
      </c>
      <c r="S64" t="str">
        <f>VLOOKUP(C64,招行退!B:T,19,FALSE)</f>
        <v>P</v>
      </c>
    </row>
    <row r="65" spans="1:19" ht="14.25" hidden="1">
      <c r="A65" s="17">
        <v>42902.651331018518</v>
      </c>
      <c r="B65">
        <v>247403</v>
      </c>
      <c r="C65" t="s">
        <v>582</v>
      </c>
      <c r="D65" t="s">
        <v>583</v>
      </c>
      <c r="F65" s="15">
        <v>62</v>
      </c>
      <c r="G65" t="s">
        <v>34</v>
      </c>
      <c r="H65" t="s">
        <v>34</v>
      </c>
      <c r="I65" t="s">
        <v>61</v>
      </c>
      <c r="J65" t="s">
        <v>48</v>
      </c>
      <c r="K65" t="s">
        <v>62</v>
      </c>
      <c r="L65" t="s">
        <v>1438</v>
      </c>
      <c r="M65" t="s">
        <v>1439</v>
      </c>
      <c r="N65">
        <f>VLOOKUP(B65,HIS退!B:F,5,FALSE)</f>
        <v>-62</v>
      </c>
      <c r="O65" t="str">
        <f t="shared" si="0"/>
        <v/>
      </c>
      <c r="P65" t="str">
        <f>VLOOKUP(B65,HIS退!B:I,8,FALSE)</f>
        <v>1</v>
      </c>
      <c r="Q65" s="38">
        <f>VLOOKUP(C65,招行退!B:D,3,FALSE)</f>
        <v>62</v>
      </c>
      <c r="R65" t="str">
        <f t="shared" si="1"/>
        <v/>
      </c>
      <c r="S65" t="str">
        <f>VLOOKUP(C65,招行退!B:T,19,FALSE)</f>
        <v>P</v>
      </c>
    </row>
    <row r="66" spans="1:19" ht="14.25" hidden="1">
      <c r="A66" s="17">
        <v>42902.653310185182</v>
      </c>
      <c r="B66">
        <v>247508</v>
      </c>
      <c r="C66" t="s">
        <v>585</v>
      </c>
      <c r="D66" t="s">
        <v>586</v>
      </c>
      <c r="F66" s="15">
        <v>9</v>
      </c>
      <c r="G66" t="s">
        <v>34</v>
      </c>
      <c r="H66" t="s">
        <v>34</v>
      </c>
      <c r="I66" t="s">
        <v>61</v>
      </c>
      <c r="J66" t="s">
        <v>48</v>
      </c>
      <c r="K66" t="s">
        <v>62</v>
      </c>
      <c r="L66" t="s">
        <v>1440</v>
      </c>
      <c r="M66" t="s">
        <v>1441</v>
      </c>
      <c r="N66">
        <f>VLOOKUP(B66,HIS退!B:F,5,FALSE)</f>
        <v>-9</v>
      </c>
      <c r="O66" t="str">
        <f t="shared" si="0"/>
        <v/>
      </c>
      <c r="P66" t="str">
        <f>VLOOKUP(B66,HIS退!B:I,8,FALSE)</f>
        <v>1</v>
      </c>
      <c r="Q66" s="38">
        <f>VLOOKUP(C66,招行退!B:D,3,FALSE)</f>
        <v>9</v>
      </c>
      <c r="R66" t="str">
        <f t="shared" si="1"/>
        <v/>
      </c>
      <c r="S66" t="str">
        <f>VLOOKUP(C66,招行退!B:T,19,FALSE)</f>
        <v>P</v>
      </c>
    </row>
    <row r="67" spans="1:19" ht="14.25" hidden="1">
      <c r="A67" s="17">
        <v>42902.654467592591</v>
      </c>
      <c r="B67">
        <v>247542</v>
      </c>
      <c r="C67" t="s">
        <v>588</v>
      </c>
      <c r="D67" t="s">
        <v>589</v>
      </c>
      <c r="F67" s="15">
        <v>300</v>
      </c>
      <c r="G67" t="s">
        <v>53</v>
      </c>
      <c r="H67" t="s">
        <v>34</v>
      </c>
      <c r="I67" t="s">
        <v>61</v>
      </c>
      <c r="J67" t="s">
        <v>48</v>
      </c>
      <c r="K67" t="s">
        <v>62</v>
      </c>
      <c r="L67" t="s">
        <v>1442</v>
      </c>
      <c r="M67" t="s">
        <v>1443</v>
      </c>
      <c r="N67">
        <f>VLOOKUP(B67,HIS退!B:F,5,FALSE)</f>
        <v>-300</v>
      </c>
      <c r="O67" t="str">
        <f t="shared" ref="O67:O130" si="2">IF(N67=F67*-1,"",1)</f>
        <v/>
      </c>
      <c r="P67" t="str">
        <f>VLOOKUP(B67,HIS退!B:I,8,FALSE)</f>
        <v>1</v>
      </c>
      <c r="Q67" s="38">
        <f>VLOOKUP(C67,招行退!B:D,3,FALSE)</f>
        <v>300</v>
      </c>
      <c r="R67" t="str">
        <f t="shared" ref="R67:R130" si="3">IF(F67=Q67,"",1)</f>
        <v/>
      </c>
      <c r="S67" t="str">
        <f>VLOOKUP(C67,招行退!B:T,19,FALSE)</f>
        <v>P</v>
      </c>
    </row>
    <row r="68" spans="1:19" ht="14.25" hidden="1">
      <c r="A68" s="17">
        <v>42902.666493055556</v>
      </c>
      <c r="B68">
        <v>248178</v>
      </c>
      <c r="C68" t="s">
        <v>592</v>
      </c>
      <c r="D68" t="s">
        <v>593</v>
      </c>
      <c r="F68" s="15">
        <v>2648</v>
      </c>
      <c r="G68" t="s">
        <v>34</v>
      </c>
      <c r="H68" t="s">
        <v>34</v>
      </c>
      <c r="I68" t="s">
        <v>61</v>
      </c>
      <c r="J68" t="s">
        <v>48</v>
      </c>
      <c r="K68" t="s">
        <v>62</v>
      </c>
      <c r="L68" t="s">
        <v>1444</v>
      </c>
      <c r="M68" t="s">
        <v>1445</v>
      </c>
      <c r="N68">
        <f>VLOOKUP(B68,HIS退!B:F,5,FALSE)</f>
        <v>-2648</v>
      </c>
      <c r="O68" t="str">
        <f t="shared" si="2"/>
        <v/>
      </c>
      <c r="P68" t="str">
        <f>VLOOKUP(B68,HIS退!B:I,8,FALSE)</f>
        <v>1</v>
      </c>
      <c r="Q68" s="38">
        <f>VLOOKUP(C68,招行退!B:D,3,FALSE)</f>
        <v>2648</v>
      </c>
      <c r="R68" t="str">
        <f t="shared" si="3"/>
        <v/>
      </c>
      <c r="S68" t="str">
        <f>VLOOKUP(C68,招行退!B:T,19,FALSE)</f>
        <v>P</v>
      </c>
    </row>
    <row r="69" spans="1:19" ht="14.25" hidden="1">
      <c r="A69" s="17">
        <v>42902.678356481483</v>
      </c>
      <c r="B69">
        <v>248733</v>
      </c>
      <c r="C69" t="s">
        <v>595</v>
      </c>
      <c r="D69" t="s">
        <v>596</v>
      </c>
      <c r="F69" s="15">
        <v>100</v>
      </c>
      <c r="G69" t="s">
        <v>34</v>
      </c>
      <c r="H69" t="s">
        <v>34</v>
      </c>
      <c r="I69" t="s">
        <v>61</v>
      </c>
      <c r="J69" t="s">
        <v>48</v>
      </c>
      <c r="K69" t="s">
        <v>62</v>
      </c>
      <c r="L69" t="s">
        <v>1446</v>
      </c>
      <c r="M69" t="s">
        <v>1447</v>
      </c>
      <c r="N69">
        <f>VLOOKUP(B69,HIS退!B:F,5,FALSE)</f>
        <v>-100</v>
      </c>
      <c r="O69" t="str">
        <f t="shared" si="2"/>
        <v/>
      </c>
      <c r="P69" t="str">
        <f>VLOOKUP(B69,HIS退!B:I,8,FALSE)</f>
        <v>1</v>
      </c>
      <c r="Q69" s="38">
        <f>VLOOKUP(C69,招行退!B:D,3,FALSE)</f>
        <v>100</v>
      </c>
      <c r="R69" t="str">
        <f t="shared" si="3"/>
        <v/>
      </c>
      <c r="S69" t="str">
        <f>VLOOKUP(C69,招行退!B:T,19,FALSE)</f>
        <v>P</v>
      </c>
    </row>
    <row r="70" spans="1:19" ht="14.25" hidden="1">
      <c r="A70" s="17">
        <v>42902.679340277777</v>
      </c>
      <c r="B70">
        <v>248784</v>
      </c>
      <c r="C70" t="s">
        <v>598</v>
      </c>
      <c r="D70" t="s">
        <v>343</v>
      </c>
      <c r="F70" s="15">
        <v>7</v>
      </c>
      <c r="G70" t="s">
        <v>53</v>
      </c>
      <c r="H70" t="s">
        <v>34</v>
      </c>
      <c r="I70" t="s">
        <v>61</v>
      </c>
      <c r="J70" t="s">
        <v>48</v>
      </c>
      <c r="K70" t="s">
        <v>62</v>
      </c>
      <c r="L70" t="s">
        <v>1448</v>
      </c>
      <c r="M70" t="s">
        <v>1449</v>
      </c>
      <c r="N70">
        <f>VLOOKUP(B70,HIS退!B:F,5,FALSE)</f>
        <v>-7</v>
      </c>
      <c r="O70" t="str">
        <f t="shared" si="2"/>
        <v/>
      </c>
      <c r="P70" t="str">
        <f>VLOOKUP(B70,HIS退!B:I,8,FALSE)</f>
        <v>1</v>
      </c>
      <c r="Q70" s="38">
        <f>VLOOKUP(C70,招行退!B:D,3,FALSE)</f>
        <v>7</v>
      </c>
      <c r="R70" t="str">
        <f t="shared" si="3"/>
        <v/>
      </c>
      <c r="S70" t="str">
        <f>VLOOKUP(C70,招行退!B:T,19,FALSE)</f>
        <v>P</v>
      </c>
    </row>
    <row r="71" spans="1:19" s="40" customFormat="1" ht="14.25" hidden="1">
      <c r="A71" s="17">
        <v>42902.682164351849</v>
      </c>
      <c r="B71">
        <v>248941</v>
      </c>
      <c r="C71" t="s">
        <v>599</v>
      </c>
      <c r="D71" t="s">
        <v>600</v>
      </c>
      <c r="E71"/>
      <c r="F71" s="15">
        <v>132</v>
      </c>
      <c r="G71" t="s">
        <v>34</v>
      </c>
      <c r="H71" t="s">
        <v>34</v>
      </c>
      <c r="I71" t="s">
        <v>61</v>
      </c>
      <c r="J71" t="s">
        <v>48</v>
      </c>
      <c r="K71" t="s">
        <v>62</v>
      </c>
      <c r="L71" t="s">
        <v>1450</v>
      </c>
      <c r="M71" t="s">
        <v>1451</v>
      </c>
      <c r="N71">
        <f>VLOOKUP(B71,HIS退!B:F,5,FALSE)</f>
        <v>-132</v>
      </c>
      <c r="O71" t="str">
        <f t="shared" si="2"/>
        <v/>
      </c>
      <c r="P71" t="str">
        <f>VLOOKUP(B71,HIS退!B:I,8,FALSE)</f>
        <v>1</v>
      </c>
      <c r="Q71" s="38">
        <f>VLOOKUP(C71,招行退!B:D,3,FALSE)</f>
        <v>132</v>
      </c>
      <c r="R71" t="str">
        <f t="shared" si="3"/>
        <v/>
      </c>
      <c r="S71" t="str">
        <f>VLOOKUP(C71,招行退!B:T,19,FALSE)</f>
        <v>P</v>
      </c>
    </row>
    <row r="72" spans="1:19" ht="14.25" hidden="1">
      <c r="A72" s="17">
        <v>42902.68378472222</v>
      </c>
      <c r="B72">
        <v>249032</v>
      </c>
      <c r="C72" t="s">
        <v>602</v>
      </c>
      <c r="D72" t="s">
        <v>603</v>
      </c>
      <c r="F72" s="15">
        <v>365</v>
      </c>
      <c r="G72" t="s">
        <v>34</v>
      </c>
      <c r="H72" t="s">
        <v>34</v>
      </c>
      <c r="I72" t="s">
        <v>61</v>
      </c>
      <c r="J72" t="s">
        <v>48</v>
      </c>
      <c r="K72" t="s">
        <v>62</v>
      </c>
      <c r="L72" t="s">
        <v>1452</v>
      </c>
      <c r="M72" t="s">
        <v>1453</v>
      </c>
      <c r="N72">
        <f>VLOOKUP(B72,HIS退!B:F,5,FALSE)</f>
        <v>-365</v>
      </c>
      <c r="O72" t="str">
        <f t="shared" si="2"/>
        <v/>
      </c>
      <c r="P72" t="str">
        <f>VLOOKUP(B72,HIS退!B:I,8,FALSE)</f>
        <v>1</v>
      </c>
      <c r="Q72" s="38">
        <f>VLOOKUP(C72,招行退!B:D,3,FALSE)</f>
        <v>365</v>
      </c>
      <c r="R72" t="str">
        <f t="shared" si="3"/>
        <v/>
      </c>
      <c r="S72" t="str">
        <f>VLOOKUP(C72,招行退!B:T,19,FALSE)</f>
        <v>P</v>
      </c>
    </row>
    <row r="73" spans="1:19" ht="14.25" hidden="1">
      <c r="A73" s="17">
        <v>42902.689062500001</v>
      </c>
      <c r="B73">
        <v>249256</v>
      </c>
      <c r="C73" t="s">
        <v>605</v>
      </c>
      <c r="D73" t="s">
        <v>606</v>
      </c>
      <c r="F73" s="15">
        <v>2228</v>
      </c>
      <c r="G73" t="s">
        <v>34</v>
      </c>
      <c r="H73" t="s">
        <v>34</v>
      </c>
      <c r="I73" t="s">
        <v>61</v>
      </c>
      <c r="J73" t="s">
        <v>48</v>
      </c>
      <c r="K73" t="s">
        <v>62</v>
      </c>
      <c r="L73" t="s">
        <v>1454</v>
      </c>
      <c r="M73" t="s">
        <v>1455</v>
      </c>
      <c r="N73">
        <f>VLOOKUP(B73,HIS退!B:F,5,FALSE)</f>
        <v>-2228</v>
      </c>
      <c r="O73" t="str">
        <f t="shared" si="2"/>
        <v/>
      </c>
      <c r="P73" t="str">
        <f>VLOOKUP(B73,HIS退!B:I,8,FALSE)</f>
        <v>1</v>
      </c>
      <c r="Q73" s="38">
        <f>VLOOKUP(C73,招行退!B:D,3,FALSE)</f>
        <v>2228</v>
      </c>
      <c r="R73" t="str">
        <f t="shared" si="3"/>
        <v/>
      </c>
      <c r="S73" t="str">
        <f>VLOOKUP(C73,招行退!B:T,19,FALSE)</f>
        <v>P</v>
      </c>
    </row>
    <row r="74" spans="1:19" ht="14.25" hidden="1">
      <c r="A74" s="17">
        <v>42902.691307870373</v>
      </c>
      <c r="B74">
        <v>249325</v>
      </c>
      <c r="C74" t="s">
        <v>1456</v>
      </c>
      <c r="D74" t="s">
        <v>608</v>
      </c>
      <c r="F74" s="15">
        <v>550</v>
      </c>
      <c r="G74" t="s">
        <v>34</v>
      </c>
      <c r="H74" t="s">
        <v>34</v>
      </c>
      <c r="I74" t="s">
        <v>63</v>
      </c>
      <c r="J74" t="s">
        <v>60</v>
      </c>
      <c r="K74" t="s">
        <v>62</v>
      </c>
      <c r="L74" t="s">
        <v>1457</v>
      </c>
      <c r="M74" t="s">
        <v>1458</v>
      </c>
      <c r="N74">
        <f>VLOOKUP(B74,HIS退!B:F,5,FALSE)</f>
        <v>-550</v>
      </c>
      <c r="O74" t="str">
        <f t="shared" si="2"/>
        <v/>
      </c>
      <c r="P74" t="str">
        <f>VLOOKUP(B74,HIS退!B:I,8,FALSE)</f>
        <v>9</v>
      </c>
      <c r="Q74" s="38">
        <f>VLOOKUP(C74,招行退!B:D,3,FALSE)</f>
        <v>550</v>
      </c>
      <c r="R74" t="str">
        <f t="shared" si="3"/>
        <v/>
      </c>
      <c r="S74" t="str">
        <f>VLOOKUP(C74,招行退!B:T,19,FALSE)</f>
        <v>R</v>
      </c>
    </row>
    <row r="75" spans="1:19" ht="14.25" hidden="1">
      <c r="A75" s="17">
        <v>42902.692546296297</v>
      </c>
      <c r="B75">
        <v>249367</v>
      </c>
      <c r="C75" t="s">
        <v>610</v>
      </c>
      <c r="D75" t="s">
        <v>611</v>
      </c>
      <c r="F75" s="15">
        <v>550</v>
      </c>
      <c r="G75" t="s">
        <v>34</v>
      </c>
      <c r="H75" t="s">
        <v>34</v>
      </c>
      <c r="I75" t="s">
        <v>61</v>
      </c>
      <c r="J75" t="s">
        <v>48</v>
      </c>
      <c r="K75" t="s">
        <v>62</v>
      </c>
      <c r="L75" t="s">
        <v>1459</v>
      </c>
      <c r="M75" t="s">
        <v>1460</v>
      </c>
      <c r="N75">
        <f>VLOOKUP(B75,HIS退!B:F,5,FALSE)</f>
        <v>-550</v>
      </c>
      <c r="O75" t="str">
        <f t="shared" si="2"/>
        <v/>
      </c>
      <c r="P75" t="str">
        <f>VLOOKUP(B75,HIS退!B:I,8,FALSE)</f>
        <v>1</v>
      </c>
      <c r="Q75" s="38">
        <f>VLOOKUP(C75,招行退!B:D,3,FALSE)</f>
        <v>550</v>
      </c>
      <c r="R75" t="str">
        <f t="shared" si="3"/>
        <v/>
      </c>
      <c r="S75" t="str">
        <f>VLOOKUP(C75,招行退!B:T,19,FALSE)</f>
        <v>P</v>
      </c>
    </row>
    <row r="76" spans="1:19" ht="14.25" hidden="1">
      <c r="A76" s="17">
        <v>42902.695694444446</v>
      </c>
      <c r="B76">
        <v>249467</v>
      </c>
      <c r="C76" t="s">
        <v>613</v>
      </c>
      <c r="D76" t="s">
        <v>614</v>
      </c>
      <c r="F76" s="15">
        <v>700</v>
      </c>
      <c r="G76" t="s">
        <v>34</v>
      </c>
      <c r="H76" t="s">
        <v>34</v>
      </c>
      <c r="I76" t="s">
        <v>61</v>
      </c>
      <c r="J76" t="s">
        <v>48</v>
      </c>
      <c r="K76" t="s">
        <v>62</v>
      </c>
      <c r="L76" t="s">
        <v>1461</v>
      </c>
      <c r="M76" t="s">
        <v>1462</v>
      </c>
      <c r="N76">
        <f>VLOOKUP(B76,HIS退!B:F,5,FALSE)</f>
        <v>-700</v>
      </c>
      <c r="O76" t="str">
        <f t="shared" si="2"/>
        <v/>
      </c>
      <c r="P76" t="str">
        <f>VLOOKUP(B76,HIS退!B:I,8,FALSE)</f>
        <v>1</v>
      </c>
      <c r="Q76" s="38">
        <f>VLOOKUP(C76,招行退!B:D,3,FALSE)</f>
        <v>700</v>
      </c>
      <c r="R76" t="str">
        <f t="shared" si="3"/>
        <v/>
      </c>
      <c r="S76" t="str">
        <f>VLOOKUP(C76,招行退!B:T,19,FALSE)</f>
        <v>P</v>
      </c>
    </row>
    <row r="77" spans="1:19" ht="14.25" hidden="1">
      <c r="A77" s="17">
        <v>42902.696875000001</v>
      </c>
      <c r="B77">
        <v>249518</v>
      </c>
      <c r="C77" t="s">
        <v>616</v>
      </c>
      <c r="D77" t="s">
        <v>617</v>
      </c>
      <c r="F77" s="15">
        <v>94</v>
      </c>
      <c r="G77" t="s">
        <v>34</v>
      </c>
      <c r="H77" t="s">
        <v>34</v>
      </c>
      <c r="I77" t="s">
        <v>61</v>
      </c>
      <c r="J77" t="s">
        <v>48</v>
      </c>
      <c r="K77" t="s">
        <v>62</v>
      </c>
      <c r="L77" t="s">
        <v>1463</v>
      </c>
      <c r="M77" t="s">
        <v>1464</v>
      </c>
      <c r="N77">
        <f>VLOOKUP(B77,HIS退!B:F,5,FALSE)</f>
        <v>-94</v>
      </c>
      <c r="O77" t="str">
        <f t="shared" si="2"/>
        <v/>
      </c>
      <c r="P77" t="str">
        <f>VLOOKUP(B77,HIS退!B:I,8,FALSE)</f>
        <v>1</v>
      </c>
      <c r="Q77" s="38">
        <f>VLOOKUP(C77,招行退!B:D,3,FALSE)</f>
        <v>94</v>
      </c>
      <c r="R77" t="str">
        <f t="shared" si="3"/>
        <v/>
      </c>
      <c r="S77" t="str">
        <f>VLOOKUP(C77,招行退!B:T,19,FALSE)</f>
        <v>P</v>
      </c>
    </row>
    <row r="78" spans="1:19" ht="14.25" hidden="1">
      <c r="A78" s="17">
        <v>42902.699560185189</v>
      </c>
      <c r="B78">
        <v>249594</v>
      </c>
      <c r="C78" t="s">
        <v>619</v>
      </c>
      <c r="D78" t="s">
        <v>593</v>
      </c>
      <c r="F78" s="15">
        <v>169</v>
      </c>
      <c r="G78" t="s">
        <v>34</v>
      </c>
      <c r="H78" t="s">
        <v>34</v>
      </c>
      <c r="I78" t="s">
        <v>61</v>
      </c>
      <c r="J78" t="s">
        <v>48</v>
      </c>
      <c r="K78" t="s">
        <v>62</v>
      </c>
      <c r="L78" t="s">
        <v>1465</v>
      </c>
      <c r="M78" t="s">
        <v>1466</v>
      </c>
      <c r="N78">
        <f>VLOOKUP(B78,HIS退!B:F,5,FALSE)</f>
        <v>-169</v>
      </c>
      <c r="O78" t="str">
        <f t="shared" si="2"/>
        <v/>
      </c>
      <c r="P78" t="str">
        <f>VLOOKUP(B78,HIS退!B:I,8,FALSE)</f>
        <v>1</v>
      </c>
      <c r="Q78" s="38">
        <f>VLOOKUP(C78,招行退!B:D,3,FALSE)</f>
        <v>169</v>
      </c>
      <c r="R78" t="str">
        <f t="shared" si="3"/>
        <v/>
      </c>
      <c r="S78" t="str">
        <f>VLOOKUP(C78,招行退!B:T,19,FALSE)</f>
        <v>P</v>
      </c>
    </row>
    <row r="79" spans="1:19" ht="14.25" hidden="1">
      <c r="A79" s="17">
        <v>42902.699884259258</v>
      </c>
      <c r="B79">
        <v>249604</v>
      </c>
      <c r="C79" t="s">
        <v>620</v>
      </c>
      <c r="D79" t="s">
        <v>621</v>
      </c>
      <c r="F79" s="15">
        <v>4303</v>
      </c>
      <c r="G79" t="s">
        <v>34</v>
      </c>
      <c r="H79" t="s">
        <v>34</v>
      </c>
      <c r="I79" t="s">
        <v>61</v>
      </c>
      <c r="J79" t="s">
        <v>48</v>
      </c>
      <c r="K79" t="s">
        <v>62</v>
      </c>
      <c r="L79" t="s">
        <v>1467</v>
      </c>
      <c r="M79" t="s">
        <v>1468</v>
      </c>
      <c r="N79">
        <f>VLOOKUP(B79,HIS退!B:F,5,FALSE)</f>
        <v>-4303</v>
      </c>
      <c r="O79" t="str">
        <f t="shared" si="2"/>
        <v/>
      </c>
      <c r="P79" t="str">
        <f>VLOOKUP(B79,HIS退!B:I,8,FALSE)</f>
        <v>1</v>
      </c>
      <c r="Q79" s="38">
        <f>VLOOKUP(C79,招行退!B:D,3,FALSE)</f>
        <v>4303</v>
      </c>
      <c r="R79" t="str">
        <f t="shared" si="3"/>
        <v/>
      </c>
      <c r="S79" t="str">
        <f>VLOOKUP(C79,招行退!B:T,19,FALSE)</f>
        <v>P</v>
      </c>
    </row>
    <row r="80" spans="1:19" ht="14.25" hidden="1">
      <c r="A80" s="17">
        <v>42902.700983796298</v>
      </c>
      <c r="B80">
        <v>249652</v>
      </c>
      <c r="C80" t="s">
        <v>623</v>
      </c>
      <c r="D80" t="s">
        <v>624</v>
      </c>
      <c r="F80" s="15">
        <v>97</v>
      </c>
      <c r="G80" t="s">
        <v>34</v>
      </c>
      <c r="H80" t="s">
        <v>34</v>
      </c>
      <c r="I80" t="s">
        <v>61</v>
      </c>
      <c r="J80" t="s">
        <v>48</v>
      </c>
      <c r="K80" t="s">
        <v>62</v>
      </c>
      <c r="L80" t="s">
        <v>1469</v>
      </c>
      <c r="M80" t="s">
        <v>1470</v>
      </c>
      <c r="N80">
        <f>VLOOKUP(B80,HIS退!B:F,5,FALSE)</f>
        <v>-97</v>
      </c>
      <c r="O80" t="str">
        <f t="shared" si="2"/>
        <v/>
      </c>
      <c r="P80" t="str">
        <f>VLOOKUP(B80,HIS退!B:I,8,FALSE)</f>
        <v>1</v>
      </c>
      <c r="Q80" s="38">
        <f>VLOOKUP(C80,招行退!B:D,3,FALSE)</f>
        <v>97</v>
      </c>
      <c r="R80" t="str">
        <f t="shared" si="3"/>
        <v/>
      </c>
      <c r="S80" t="str">
        <f>VLOOKUP(C80,招行退!B:T,19,FALSE)</f>
        <v>P</v>
      </c>
    </row>
    <row r="81" spans="1:19" ht="14.25" hidden="1">
      <c r="A81" s="17">
        <v>42902.703287037039</v>
      </c>
      <c r="B81">
        <v>249724</v>
      </c>
      <c r="C81" t="s">
        <v>626</v>
      </c>
      <c r="D81" t="s">
        <v>627</v>
      </c>
      <c r="F81" s="15">
        <v>300</v>
      </c>
      <c r="G81" t="s">
        <v>34</v>
      </c>
      <c r="H81" t="s">
        <v>34</v>
      </c>
      <c r="I81" t="s">
        <v>61</v>
      </c>
      <c r="J81" t="s">
        <v>48</v>
      </c>
      <c r="K81" t="s">
        <v>62</v>
      </c>
      <c r="L81" t="s">
        <v>1471</v>
      </c>
      <c r="M81" t="s">
        <v>1472</v>
      </c>
      <c r="N81">
        <f>VLOOKUP(B81,HIS退!B:F,5,FALSE)</f>
        <v>-300</v>
      </c>
      <c r="O81" t="str">
        <f t="shared" si="2"/>
        <v/>
      </c>
      <c r="P81" t="str">
        <f>VLOOKUP(B81,HIS退!B:I,8,FALSE)</f>
        <v>1</v>
      </c>
      <c r="Q81" s="38">
        <f>VLOOKUP(C81,招行退!B:D,3,FALSE)</f>
        <v>300</v>
      </c>
      <c r="R81" t="str">
        <f t="shared" si="3"/>
        <v/>
      </c>
      <c r="S81" t="str">
        <f>VLOOKUP(C81,招行退!B:T,19,FALSE)</f>
        <v>P</v>
      </c>
    </row>
    <row r="82" spans="1:19" ht="14.25" hidden="1">
      <c r="A82" s="17">
        <v>42902.703321759262</v>
      </c>
      <c r="B82">
        <v>249725</v>
      </c>
      <c r="C82" t="s">
        <v>629</v>
      </c>
      <c r="D82" t="s">
        <v>630</v>
      </c>
      <c r="F82" s="15">
        <v>1200</v>
      </c>
      <c r="G82" t="s">
        <v>34</v>
      </c>
      <c r="H82" t="s">
        <v>34</v>
      </c>
      <c r="I82" t="s">
        <v>61</v>
      </c>
      <c r="J82" t="s">
        <v>48</v>
      </c>
      <c r="K82" t="s">
        <v>62</v>
      </c>
      <c r="L82" t="s">
        <v>1473</v>
      </c>
      <c r="M82" t="s">
        <v>1474</v>
      </c>
      <c r="N82">
        <f>VLOOKUP(B82,HIS退!B:F,5,FALSE)</f>
        <v>-1200</v>
      </c>
      <c r="O82" t="str">
        <f t="shared" si="2"/>
        <v/>
      </c>
      <c r="P82" t="str">
        <f>VLOOKUP(B82,HIS退!B:I,8,FALSE)</f>
        <v>1</v>
      </c>
      <c r="Q82" s="38">
        <f>VLOOKUP(C82,招行退!B:D,3,FALSE)</f>
        <v>1200</v>
      </c>
      <c r="R82" t="str">
        <f t="shared" si="3"/>
        <v/>
      </c>
      <c r="S82" t="str">
        <f>VLOOKUP(C82,招行退!B:T,19,FALSE)</f>
        <v>P</v>
      </c>
    </row>
    <row r="83" spans="1:19" ht="14.25" hidden="1">
      <c r="A83" s="17">
        <v>42902.705474537041</v>
      </c>
      <c r="B83">
        <v>249787</v>
      </c>
      <c r="C83" t="s">
        <v>632</v>
      </c>
      <c r="D83" t="s">
        <v>633</v>
      </c>
      <c r="F83" s="15">
        <v>99</v>
      </c>
      <c r="G83" t="s">
        <v>34</v>
      </c>
      <c r="H83" t="s">
        <v>34</v>
      </c>
      <c r="I83" t="s">
        <v>61</v>
      </c>
      <c r="J83" t="s">
        <v>48</v>
      </c>
      <c r="K83" t="s">
        <v>62</v>
      </c>
      <c r="L83" t="s">
        <v>1475</v>
      </c>
      <c r="M83" t="s">
        <v>1476</v>
      </c>
      <c r="N83">
        <f>VLOOKUP(B83,HIS退!B:F,5,FALSE)</f>
        <v>-99</v>
      </c>
      <c r="O83" t="str">
        <f t="shared" si="2"/>
        <v/>
      </c>
      <c r="P83" t="str">
        <f>VLOOKUP(B83,HIS退!B:I,8,FALSE)</f>
        <v>1</v>
      </c>
      <c r="Q83" s="38">
        <f>VLOOKUP(C83,招行退!B:D,3,FALSE)</f>
        <v>99</v>
      </c>
      <c r="R83" t="str">
        <f t="shared" si="3"/>
        <v/>
      </c>
      <c r="S83" t="str">
        <f>VLOOKUP(C83,招行退!B:T,19,FALSE)</f>
        <v>P</v>
      </c>
    </row>
    <row r="84" spans="1:19" s="40" customFormat="1" ht="14.25" hidden="1">
      <c r="A84" s="17">
        <v>42902.714756944442</v>
      </c>
      <c r="B84">
        <v>250051</v>
      </c>
      <c r="C84" t="s">
        <v>635</v>
      </c>
      <c r="D84" t="s">
        <v>636</v>
      </c>
      <c r="E84"/>
      <c r="F84" s="15">
        <v>57</v>
      </c>
      <c r="G84" t="s">
        <v>34</v>
      </c>
      <c r="H84" t="s">
        <v>34</v>
      </c>
      <c r="I84" t="s">
        <v>61</v>
      </c>
      <c r="J84" t="s">
        <v>48</v>
      </c>
      <c r="K84" t="s">
        <v>62</v>
      </c>
      <c r="L84" t="s">
        <v>1477</v>
      </c>
      <c r="M84" t="s">
        <v>1478</v>
      </c>
      <c r="N84">
        <f>VLOOKUP(B84,HIS退!B:F,5,FALSE)</f>
        <v>-57</v>
      </c>
      <c r="O84" t="str">
        <f t="shared" si="2"/>
        <v/>
      </c>
      <c r="P84" t="str">
        <f>VLOOKUP(B84,HIS退!B:I,8,FALSE)</f>
        <v>1</v>
      </c>
      <c r="Q84" s="38">
        <f>VLOOKUP(C84,招行退!B:D,3,FALSE)</f>
        <v>57</v>
      </c>
      <c r="R84" t="str">
        <f t="shared" si="3"/>
        <v/>
      </c>
      <c r="S84" t="str">
        <f>VLOOKUP(C84,招行退!B:T,19,FALSE)</f>
        <v>P</v>
      </c>
    </row>
    <row r="85" spans="1:19" ht="14.25" hidden="1">
      <c r="A85" s="17">
        <v>42902.720717592594</v>
      </c>
      <c r="B85">
        <v>250177</v>
      </c>
      <c r="C85" t="s">
        <v>638</v>
      </c>
      <c r="D85" t="s">
        <v>639</v>
      </c>
      <c r="F85" s="15">
        <v>756</v>
      </c>
      <c r="G85" t="s">
        <v>34</v>
      </c>
      <c r="H85" t="s">
        <v>34</v>
      </c>
      <c r="I85" t="s">
        <v>61</v>
      </c>
      <c r="J85" t="s">
        <v>48</v>
      </c>
      <c r="K85" t="s">
        <v>62</v>
      </c>
      <c r="L85" t="s">
        <v>1479</v>
      </c>
      <c r="M85" t="s">
        <v>1480</v>
      </c>
      <c r="N85">
        <f>VLOOKUP(B85,HIS退!B:F,5,FALSE)</f>
        <v>-756</v>
      </c>
      <c r="O85" t="str">
        <f t="shared" si="2"/>
        <v/>
      </c>
      <c r="P85" t="str">
        <f>VLOOKUP(B85,HIS退!B:I,8,FALSE)</f>
        <v>1</v>
      </c>
      <c r="Q85" s="38">
        <f>VLOOKUP(C85,招行退!B:D,3,FALSE)</f>
        <v>756</v>
      </c>
      <c r="R85" t="str">
        <f t="shared" si="3"/>
        <v/>
      </c>
      <c r="S85" t="str">
        <f>VLOOKUP(C85,招行退!B:T,19,FALSE)</f>
        <v>P</v>
      </c>
    </row>
    <row r="86" spans="1:19" ht="14.25" hidden="1">
      <c r="A86" s="17">
        <v>42902.733113425929</v>
      </c>
      <c r="B86">
        <v>250413</v>
      </c>
      <c r="C86" t="s">
        <v>641</v>
      </c>
      <c r="D86" t="s">
        <v>642</v>
      </c>
      <c r="F86" s="15">
        <v>900</v>
      </c>
      <c r="G86" t="s">
        <v>34</v>
      </c>
      <c r="H86" t="s">
        <v>34</v>
      </c>
      <c r="I86" t="s">
        <v>61</v>
      </c>
      <c r="J86" t="s">
        <v>48</v>
      </c>
      <c r="K86" t="s">
        <v>62</v>
      </c>
      <c r="L86" t="s">
        <v>1481</v>
      </c>
      <c r="M86" t="s">
        <v>1482</v>
      </c>
      <c r="N86">
        <f>VLOOKUP(B86,HIS退!B:F,5,FALSE)</f>
        <v>-900</v>
      </c>
      <c r="O86" t="str">
        <f t="shared" si="2"/>
        <v/>
      </c>
      <c r="P86" t="str">
        <f>VLOOKUP(B86,HIS退!B:I,8,FALSE)</f>
        <v>1</v>
      </c>
      <c r="Q86" s="38">
        <f>VLOOKUP(C86,招行退!B:D,3,FALSE)</f>
        <v>900</v>
      </c>
      <c r="R86" t="str">
        <f t="shared" si="3"/>
        <v/>
      </c>
      <c r="S86" t="str">
        <f>VLOOKUP(C86,招行退!B:T,19,FALSE)</f>
        <v>P</v>
      </c>
    </row>
    <row r="87" spans="1:19" ht="14.25" hidden="1">
      <c r="A87" s="17">
        <v>42902.745625000003</v>
      </c>
      <c r="B87">
        <v>250556</v>
      </c>
      <c r="C87" t="s">
        <v>644</v>
      </c>
      <c r="D87" t="s">
        <v>645</v>
      </c>
      <c r="F87" s="15">
        <v>780</v>
      </c>
      <c r="G87" t="s">
        <v>34</v>
      </c>
      <c r="H87" t="s">
        <v>34</v>
      </c>
      <c r="I87" t="s">
        <v>63</v>
      </c>
      <c r="J87" t="s">
        <v>2928</v>
      </c>
      <c r="K87" t="s">
        <v>62</v>
      </c>
      <c r="L87" t="s">
        <v>1483</v>
      </c>
      <c r="M87" t="s">
        <v>1484</v>
      </c>
      <c r="N87">
        <f>VLOOKUP(B87,HIS退!B:F,5,FALSE)</f>
        <v>-780</v>
      </c>
      <c r="O87" t="str">
        <f t="shared" si="2"/>
        <v/>
      </c>
      <c r="P87" t="str">
        <f>VLOOKUP(B87,HIS退!B:I,8,FALSE)</f>
        <v>9</v>
      </c>
      <c r="Q87" s="38">
        <f>VLOOKUP(C87,招行退!B:D,3,FALSE)</f>
        <v>780</v>
      </c>
      <c r="R87" t="str">
        <f t="shared" si="3"/>
        <v/>
      </c>
      <c r="S87" t="str">
        <f>VLOOKUP(C87,招行退!B:T,19,FALSE)</f>
        <v>R</v>
      </c>
    </row>
    <row r="88" spans="1:19" s="40" customFormat="1" ht="14.25" hidden="1">
      <c r="A88" s="17">
        <v>42902.757349537038</v>
      </c>
      <c r="B88">
        <v>250596</v>
      </c>
      <c r="C88" t="s">
        <v>647</v>
      </c>
      <c r="D88" t="s">
        <v>648</v>
      </c>
      <c r="E88"/>
      <c r="F88" s="15">
        <v>200</v>
      </c>
      <c r="G88" t="s">
        <v>34</v>
      </c>
      <c r="H88" t="s">
        <v>34</v>
      </c>
      <c r="I88" t="s">
        <v>61</v>
      </c>
      <c r="J88" t="s">
        <v>48</v>
      </c>
      <c r="K88" t="s">
        <v>62</v>
      </c>
      <c r="L88" t="s">
        <v>1485</v>
      </c>
      <c r="M88" t="s">
        <v>1486</v>
      </c>
      <c r="N88">
        <f>VLOOKUP(B88,HIS退!B:F,5,FALSE)</f>
        <v>-200</v>
      </c>
      <c r="O88" t="str">
        <f t="shared" si="2"/>
        <v/>
      </c>
      <c r="P88" t="str">
        <f>VLOOKUP(B88,HIS退!B:I,8,FALSE)</f>
        <v>1</v>
      </c>
      <c r="Q88" s="38">
        <f>VLOOKUP(C88,招行退!B:D,3,FALSE)</f>
        <v>200</v>
      </c>
      <c r="R88" t="str">
        <f t="shared" si="3"/>
        <v/>
      </c>
      <c r="S88" t="str">
        <f>VLOOKUP(C88,招行退!B:T,19,FALSE)</f>
        <v>P</v>
      </c>
    </row>
    <row r="89" spans="1:19" ht="14.25" hidden="1">
      <c r="A89" s="17">
        <v>42902.760185185187</v>
      </c>
      <c r="B89">
        <v>250601</v>
      </c>
      <c r="C89" t="s">
        <v>650</v>
      </c>
      <c r="D89" t="s">
        <v>651</v>
      </c>
      <c r="F89" s="15">
        <v>261</v>
      </c>
      <c r="G89" t="s">
        <v>34</v>
      </c>
      <c r="H89" t="s">
        <v>34</v>
      </c>
      <c r="I89" t="s">
        <v>61</v>
      </c>
      <c r="J89" t="s">
        <v>48</v>
      </c>
      <c r="K89" t="s">
        <v>62</v>
      </c>
      <c r="L89" t="s">
        <v>1487</v>
      </c>
      <c r="M89" t="s">
        <v>1488</v>
      </c>
      <c r="N89">
        <f>VLOOKUP(B89,HIS退!B:F,5,FALSE)</f>
        <v>-261</v>
      </c>
      <c r="O89" t="str">
        <f t="shared" si="2"/>
        <v/>
      </c>
      <c r="P89" t="str">
        <f>VLOOKUP(B89,HIS退!B:I,8,FALSE)</f>
        <v>1</v>
      </c>
      <c r="Q89" s="38">
        <f>VLOOKUP(C89,招行退!B:D,3,FALSE)</f>
        <v>261</v>
      </c>
      <c r="R89" t="str">
        <f t="shared" si="3"/>
        <v/>
      </c>
      <c r="S89" t="str">
        <f>VLOOKUP(C89,招行退!B:T,19,FALSE)</f>
        <v>P</v>
      </c>
    </row>
    <row r="90" spans="1:19" ht="14.25" hidden="1">
      <c r="A90" s="17">
        <v>42902.771828703706</v>
      </c>
      <c r="B90">
        <v>250642</v>
      </c>
      <c r="C90" t="s">
        <v>653</v>
      </c>
      <c r="D90" t="s">
        <v>513</v>
      </c>
      <c r="F90" s="15">
        <v>21</v>
      </c>
      <c r="G90" t="s">
        <v>34</v>
      </c>
      <c r="H90" t="s">
        <v>34</v>
      </c>
      <c r="I90" t="s">
        <v>61</v>
      </c>
      <c r="J90" t="s">
        <v>48</v>
      </c>
      <c r="K90" t="s">
        <v>62</v>
      </c>
      <c r="L90" t="s">
        <v>1489</v>
      </c>
      <c r="M90" t="s">
        <v>1490</v>
      </c>
      <c r="N90">
        <f>VLOOKUP(B90,HIS退!B:F,5,FALSE)</f>
        <v>-21</v>
      </c>
      <c r="O90" t="str">
        <f t="shared" si="2"/>
        <v/>
      </c>
      <c r="P90" t="str">
        <f>VLOOKUP(B90,HIS退!B:I,8,FALSE)</f>
        <v>1</v>
      </c>
      <c r="Q90" s="38">
        <f>VLOOKUP(C90,招行退!B:D,3,FALSE)</f>
        <v>21</v>
      </c>
      <c r="R90" t="str">
        <f t="shared" si="3"/>
        <v/>
      </c>
      <c r="S90" t="str">
        <f>VLOOKUP(C90,招行退!B:T,19,FALSE)</f>
        <v>P</v>
      </c>
    </row>
    <row r="91" spans="1:19" ht="14.25" hidden="1">
      <c r="A91" s="17">
        <v>42902.776180555556</v>
      </c>
      <c r="B91">
        <v>250661</v>
      </c>
      <c r="C91" t="s">
        <v>654</v>
      </c>
      <c r="D91" t="s">
        <v>345</v>
      </c>
      <c r="F91" s="15">
        <v>25</v>
      </c>
      <c r="G91" t="s">
        <v>34</v>
      </c>
      <c r="H91" t="s">
        <v>34</v>
      </c>
      <c r="I91" t="s">
        <v>61</v>
      </c>
      <c r="J91" t="s">
        <v>48</v>
      </c>
      <c r="K91" t="s">
        <v>62</v>
      </c>
      <c r="L91" t="s">
        <v>1491</v>
      </c>
      <c r="M91" t="s">
        <v>1492</v>
      </c>
      <c r="N91">
        <f>VLOOKUP(B91,HIS退!B:F,5,FALSE)</f>
        <v>-25</v>
      </c>
      <c r="O91" t="str">
        <f t="shared" si="2"/>
        <v/>
      </c>
      <c r="P91" t="str">
        <f>VLOOKUP(B91,HIS退!B:I,8,FALSE)</f>
        <v>1</v>
      </c>
      <c r="Q91" s="38">
        <f>VLOOKUP(C91,招行退!B:D,3,FALSE)</f>
        <v>25</v>
      </c>
      <c r="R91" t="str">
        <f t="shared" si="3"/>
        <v/>
      </c>
      <c r="S91" t="str">
        <f>VLOOKUP(C91,招行退!B:T,19,FALSE)</f>
        <v>P</v>
      </c>
    </row>
    <row r="92" spans="1:19" ht="14.25" hidden="1">
      <c r="A92" s="17">
        <v>42902.822280092594</v>
      </c>
      <c r="B92">
        <v>250757</v>
      </c>
      <c r="C92" t="s">
        <v>655</v>
      </c>
      <c r="D92" t="s">
        <v>656</v>
      </c>
      <c r="F92" s="15">
        <v>500</v>
      </c>
      <c r="G92" t="s">
        <v>34</v>
      </c>
      <c r="H92" t="s">
        <v>34</v>
      </c>
      <c r="I92" t="s">
        <v>61</v>
      </c>
      <c r="J92" t="s">
        <v>48</v>
      </c>
      <c r="K92" t="s">
        <v>62</v>
      </c>
      <c r="L92" t="s">
        <v>1493</v>
      </c>
      <c r="M92" t="s">
        <v>1494</v>
      </c>
      <c r="N92">
        <f>VLOOKUP(B92,HIS退!B:F,5,FALSE)</f>
        <v>-500</v>
      </c>
      <c r="O92" t="str">
        <f t="shared" si="2"/>
        <v/>
      </c>
      <c r="P92" t="str">
        <f>VLOOKUP(B92,HIS退!B:I,8,FALSE)</f>
        <v>1</v>
      </c>
      <c r="Q92" s="38">
        <f>VLOOKUP(C92,招行退!B:D,3,FALSE)</f>
        <v>500</v>
      </c>
      <c r="R92" t="str">
        <f t="shared" si="3"/>
        <v/>
      </c>
      <c r="S92" t="str">
        <f>VLOOKUP(C92,招行退!B:T,19,FALSE)</f>
        <v>P</v>
      </c>
    </row>
    <row r="93" spans="1:19" ht="14.25" hidden="1">
      <c r="A93" s="17">
        <v>42902.839699074073</v>
      </c>
      <c r="B93">
        <v>250791</v>
      </c>
      <c r="C93" t="s">
        <v>658</v>
      </c>
      <c r="D93" t="s">
        <v>659</v>
      </c>
      <c r="F93" s="15">
        <v>2000</v>
      </c>
      <c r="G93" t="s">
        <v>34</v>
      </c>
      <c r="H93" t="s">
        <v>34</v>
      </c>
      <c r="I93" t="s">
        <v>61</v>
      </c>
      <c r="J93" t="s">
        <v>48</v>
      </c>
      <c r="K93" t="s">
        <v>62</v>
      </c>
      <c r="L93" t="s">
        <v>1495</v>
      </c>
      <c r="M93" t="s">
        <v>1496</v>
      </c>
      <c r="N93">
        <f>VLOOKUP(B93,HIS退!B:F,5,FALSE)</f>
        <v>-2000</v>
      </c>
      <c r="O93" t="str">
        <f t="shared" si="2"/>
        <v/>
      </c>
      <c r="P93" t="str">
        <f>VLOOKUP(B93,HIS退!B:I,8,FALSE)</f>
        <v>1</v>
      </c>
      <c r="Q93" s="38">
        <f>VLOOKUP(C93,招行退!B:D,3,FALSE)</f>
        <v>2000</v>
      </c>
      <c r="R93" t="str">
        <f t="shared" si="3"/>
        <v/>
      </c>
      <c r="S93" t="str">
        <f>VLOOKUP(C93,招行退!B:T,19,FALSE)</f>
        <v>P</v>
      </c>
    </row>
    <row r="94" spans="1:19" ht="14.25" hidden="1">
      <c r="A94" s="17">
        <v>42902.870208333334</v>
      </c>
      <c r="B94">
        <v>250854</v>
      </c>
      <c r="C94" t="s">
        <v>661</v>
      </c>
      <c r="D94" t="s">
        <v>349</v>
      </c>
      <c r="F94" s="15">
        <v>3900</v>
      </c>
      <c r="G94" t="s">
        <v>34</v>
      </c>
      <c r="H94" t="s">
        <v>34</v>
      </c>
      <c r="I94" t="s">
        <v>61</v>
      </c>
      <c r="J94" t="s">
        <v>48</v>
      </c>
      <c r="K94" t="s">
        <v>62</v>
      </c>
      <c r="L94" t="s">
        <v>1497</v>
      </c>
      <c r="M94" t="s">
        <v>1498</v>
      </c>
      <c r="N94">
        <f>VLOOKUP(B94,HIS退!B:F,5,FALSE)</f>
        <v>-3900</v>
      </c>
      <c r="O94" t="str">
        <f t="shared" si="2"/>
        <v/>
      </c>
      <c r="P94" t="str">
        <f>VLOOKUP(B94,HIS退!B:I,8,FALSE)</f>
        <v>1</v>
      </c>
      <c r="Q94" s="38">
        <f>VLOOKUP(C94,招行退!B:D,3,FALSE)</f>
        <v>3900</v>
      </c>
      <c r="R94" t="str">
        <f t="shared" si="3"/>
        <v/>
      </c>
      <c r="S94" t="str">
        <f>VLOOKUP(C94,招行退!B:T,19,FALSE)</f>
        <v>P</v>
      </c>
    </row>
    <row r="95" spans="1:19" ht="14.25" hidden="1">
      <c r="A95" s="17">
        <v>42902.882986111108</v>
      </c>
      <c r="B95">
        <v>250874</v>
      </c>
      <c r="C95" t="s">
        <v>662</v>
      </c>
      <c r="D95" t="s">
        <v>347</v>
      </c>
      <c r="F95" s="15">
        <v>2600</v>
      </c>
      <c r="G95" t="s">
        <v>34</v>
      </c>
      <c r="H95" t="s">
        <v>34</v>
      </c>
      <c r="I95" t="s">
        <v>61</v>
      </c>
      <c r="J95" t="s">
        <v>48</v>
      </c>
      <c r="K95" t="s">
        <v>62</v>
      </c>
      <c r="L95" t="s">
        <v>1499</v>
      </c>
      <c r="M95" t="s">
        <v>1500</v>
      </c>
      <c r="N95">
        <f>VLOOKUP(B95,HIS退!B:F,5,FALSE)</f>
        <v>-2600</v>
      </c>
      <c r="O95" t="str">
        <f t="shared" si="2"/>
        <v/>
      </c>
      <c r="P95" t="str">
        <f>VLOOKUP(B95,HIS退!B:I,8,FALSE)</f>
        <v>1</v>
      </c>
      <c r="Q95" s="38">
        <f>VLOOKUP(C95,招行退!B:D,3,FALSE)</f>
        <v>2600</v>
      </c>
      <c r="R95" t="str">
        <f t="shared" si="3"/>
        <v/>
      </c>
      <c r="S95" t="str">
        <f>VLOOKUP(C95,招行退!B:T,19,FALSE)</f>
        <v>P</v>
      </c>
    </row>
    <row r="96" spans="1:19" s="40" customFormat="1" ht="14.25" hidden="1">
      <c r="A96" s="17">
        <v>42902.963506944441</v>
      </c>
      <c r="B96">
        <v>251059</v>
      </c>
      <c r="C96" t="s">
        <v>663</v>
      </c>
      <c r="D96" t="s">
        <v>664</v>
      </c>
      <c r="E96"/>
      <c r="F96" s="15">
        <v>935</v>
      </c>
      <c r="G96" t="s">
        <v>34</v>
      </c>
      <c r="H96" t="s">
        <v>34</v>
      </c>
      <c r="I96" t="s">
        <v>61</v>
      </c>
      <c r="J96" t="s">
        <v>48</v>
      </c>
      <c r="K96" t="s">
        <v>62</v>
      </c>
      <c r="L96" t="s">
        <v>1501</v>
      </c>
      <c r="M96" t="s">
        <v>1502</v>
      </c>
      <c r="N96">
        <f>VLOOKUP(B96,HIS退!B:F,5,FALSE)</f>
        <v>-935</v>
      </c>
      <c r="O96" t="str">
        <f t="shared" si="2"/>
        <v/>
      </c>
      <c r="P96" t="str">
        <f>VLOOKUP(B96,HIS退!B:I,8,FALSE)</f>
        <v>1</v>
      </c>
      <c r="Q96" s="38">
        <f>VLOOKUP(C96,招行退!B:D,3,FALSE)</f>
        <v>935</v>
      </c>
      <c r="R96" t="str">
        <f t="shared" si="3"/>
        <v/>
      </c>
      <c r="S96" t="str">
        <f>VLOOKUP(C96,招行退!B:T,19,FALSE)</f>
        <v>P</v>
      </c>
    </row>
    <row r="97" spans="1:19" ht="14.25" hidden="1">
      <c r="A97" s="17">
        <v>42903.046238425923</v>
      </c>
      <c r="B97">
        <v>251167</v>
      </c>
      <c r="C97" t="s">
        <v>666</v>
      </c>
      <c r="D97" t="s">
        <v>667</v>
      </c>
      <c r="F97" s="15">
        <v>500</v>
      </c>
      <c r="G97" t="s">
        <v>34</v>
      </c>
      <c r="H97" t="s">
        <v>34</v>
      </c>
      <c r="I97" t="s">
        <v>61</v>
      </c>
      <c r="J97" t="s">
        <v>48</v>
      </c>
      <c r="K97" t="s">
        <v>62</v>
      </c>
      <c r="L97" t="s">
        <v>1503</v>
      </c>
      <c r="M97" t="s">
        <v>1504</v>
      </c>
      <c r="N97">
        <f>VLOOKUP(B97,HIS退!B:F,5,FALSE)</f>
        <v>-500</v>
      </c>
      <c r="O97" t="str">
        <f t="shared" si="2"/>
        <v/>
      </c>
      <c r="P97" t="str">
        <f>VLOOKUP(B97,HIS退!B:I,8,FALSE)</f>
        <v>1</v>
      </c>
      <c r="Q97" s="38">
        <f>VLOOKUP(C97,招行退!B:D,3,FALSE)</f>
        <v>500</v>
      </c>
      <c r="R97" t="str">
        <f t="shared" si="3"/>
        <v/>
      </c>
      <c r="S97" t="str">
        <f>VLOOKUP(C97,招行退!B:T,19,FALSE)</f>
        <v>P</v>
      </c>
    </row>
    <row r="98" spans="1:19" ht="14.25" hidden="1">
      <c r="A98" s="17">
        <v>42903.289293981485</v>
      </c>
      <c r="B98">
        <v>251288</v>
      </c>
      <c r="C98" t="s">
        <v>669</v>
      </c>
      <c r="D98" t="s">
        <v>132</v>
      </c>
      <c r="F98" s="15">
        <v>1</v>
      </c>
      <c r="G98" t="s">
        <v>53</v>
      </c>
      <c r="H98" t="s">
        <v>34</v>
      </c>
      <c r="I98" t="s">
        <v>61</v>
      </c>
      <c r="J98" t="s">
        <v>48</v>
      </c>
      <c r="K98" t="s">
        <v>62</v>
      </c>
      <c r="L98" t="s">
        <v>1505</v>
      </c>
      <c r="M98" t="s">
        <v>1506</v>
      </c>
      <c r="N98">
        <f>VLOOKUP(B98,HIS退!B:F,5,FALSE)</f>
        <v>-1</v>
      </c>
      <c r="O98" t="str">
        <f t="shared" si="2"/>
        <v/>
      </c>
      <c r="P98" t="str">
        <f>VLOOKUP(B98,HIS退!B:I,8,FALSE)</f>
        <v>1</v>
      </c>
      <c r="Q98" s="38">
        <f>VLOOKUP(C98,招行退!B:D,3,FALSE)</f>
        <v>1</v>
      </c>
      <c r="R98" t="str">
        <f t="shared" si="3"/>
        <v/>
      </c>
      <c r="S98" t="str">
        <f>VLOOKUP(C98,招行退!B:T,19,FALSE)</f>
        <v>P</v>
      </c>
    </row>
    <row r="99" spans="1:19" ht="14.25" hidden="1">
      <c r="A99" s="17">
        <v>42903.312604166669</v>
      </c>
      <c r="B99">
        <v>251352</v>
      </c>
      <c r="C99" t="s">
        <v>1507</v>
      </c>
      <c r="D99" t="s">
        <v>670</v>
      </c>
      <c r="F99" s="15">
        <v>1800</v>
      </c>
      <c r="G99" t="s">
        <v>34</v>
      </c>
      <c r="H99" t="s">
        <v>34</v>
      </c>
      <c r="I99" t="s">
        <v>63</v>
      </c>
      <c r="J99" t="s">
        <v>60</v>
      </c>
      <c r="K99" t="s">
        <v>62</v>
      </c>
      <c r="L99" t="s">
        <v>1508</v>
      </c>
      <c r="M99" t="s">
        <v>1509</v>
      </c>
      <c r="N99">
        <f>VLOOKUP(B99,HIS退!B:F,5,FALSE)</f>
        <v>-1800</v>
      </c>
      <c r="O99" t="str">
        <f t="shared" si="2"/>
        <v/>
      </c>
      <c r="P99" t="str">
        <f>VLOOKUP(B99,HIS退!B:I,8,FALSE)</f>
        <v>9</v>
      </c>
      <c r="Q99" s="38">
        <f>VLOOKUP(C99,招行退!B:D,3,FALSE)</f>
        <v>1800</v>
      </c>
      <c r="R99" t="str">
        <f t="shared" si="3"/>
        <v/>
      </c>
      <c r="S99" t="str">
        <f>VLOOKUP(C99,招行退!B:T,19,FALSE)</f>
        <v>R</v>
      </c>
    </row>
    <row r="100" spans="1:19" ht="14.25" hidden="1">
      <c r="A100" s="17">
        <v>42903.316331018519</v>
      </c>
      <c r="B100">
        <v>251387</v>
      </c>
      <c r="C100" t="s">
        <v>672</v>
      </c>
      <c r="D100" t="s">
        <v>347</v>
      </c>
      <c r="F100" s="15">
        <v>3900</v>
      </c>
      <c r="G100" t="s">
        <v>34</v>
      </c>
      <c r="H100" t="s">
        <v>34</v>
      </c>
      <c r="I100" t="s">
        <v>61</v>
      </c>
      <c r="J100" t="s">
        <v>48</v>
      </c>
      <c r="K100" t="s">
        <v>62</v>
      </c>
      <c r="L100" t="s">
        <v>1510</v>
      </c>
      <c r="M100" t="s">
        <v>1511</v>
      </c>
      <c r="N100">
        <f>VLOOKUP(B100,HIS退!B:F,5,FALSE)</f>
        <v>-3900</v>
      </c>
      <c r="O100" t="str">
        <f t="shared" si="2"/>
        <v/>
      </c>
      <c r="P100" t="str">
        <f>VLOOKUP(B100,HIS退!B:I,8,FALSE)</f>
        <v>1</v>
      </c>
      <c r="Q100" s="38">
        <f>VLOOKUP(C100,招行退!B:D,3,FALSE)</f>
        <v>3900</v>
      </c>
      <c r="R100" t="str">
        <f t="shared" si="3"/>
        <v/>
      </c>
      <c r="S100" t="str">
        <f>VLOOKUP(C100,招行退!B:T,19,FALSE)</f>
        <v>P</v>
      </c>
    </row>
    <row r="101" spans="1:19" ht="14.25" hidden="1">
      <c r="A101" s="17">
        <v>42903.344953703701</v>
      </c>
      <c r="B101">
        <v>251845</v>
      </c>
      <c r="C101" t="s">
        <v>673</v>
      </c>
      <c r="D101" t="s">
        <v>674</v>
      </c>
      <c r="F101" s="15">
        <v>192</v>
      </c>
      <c r="G101" t="s">
        <v>34</v>
      </c>
      <c r="H101" t="s">
        <v>34</v>
      </c>
      <c r="I101" t="s">
        <v>61</v>
      </c>
      <c r="J101" t="s">
        <v>48</v>
      </c>
      <c r="K101" t="s">
        <v>62</v>
      </c>
      <c r="L101" t="s">
        <v>1512</v>
      </c>
      <c r="M101" t="s">
        <v>1513</v>
      </c>
      <c r="N101">
        <f>VLOOKUP(B101,HIS退!B:F,5,FALSE)</f>
        <v>-192</v>
      </c>
      <c r="O101" t="str">
        <f t="shared" si="2"/>
        <v/>
      </c>
      <c r="P101" t="str">
        <f>VLOOKUP(B101,HIS退!B:I,8,FALSE)</f>
        <v>1</v>
      </c>
      <c r="Q101" s="38">
        <f>VLOOKUP(C101,招行退!B:D,3,FALSE)</f>
        <v>192</v>
      </c>
      <c r="R101" t="str">
        <f t="shared" si="3"/>
        <v/>
      </c>
      <c r="S101" t="str">
        <f>VLOOKUP(C101,招行退!B:T,19,FALSE)</f>
        <v>P</v>
      </c>
    </row>
    <row r="102" spans="1:19" ht="14.25" hidden="1">
      <c r="A102" s="17">
        <v>42903.355381944442</v>
      </c>
      <c r="B102">
        <v>252152</v>
      </c>
      <c r="C102" t="s">
        <v>676</v>
      </c>
      <c r="D102" t="s">
        <v>677</v>
      </c>
      <c r="F102" s="15">
        <v>36</v>
      </c>
      <c r="G102" t="s">
        <v>34</v>
      </c>
      <c r="H102" t="s">
        <v>34</v>
      </c>
      <c r="I102" t="s">
        <v>61</v>
      </c>
      <c r="J102" t="s">
        <v>48</v>
      </c>
      <c r="K102" t="s">
        <v>62</v>
      </c>
      <c r="L102" t="s">
        <v>1514</v>
      </c>
      <c r="M102" t="s">
        <v>1515</v>
      </c>
      <c r="N102">
        <f>VLOOKUP(B102,HIS退!B:F,5,FALSE)</f>
        <v>-36</v>
      </c>
      <c r="O102" t="str">
        <f t="shared" si="2"/>
        <v/>
      </c>
      <c r="P102" t="str">
        <f>VLOOKUP(B102,HIS退!B:I,8,FALSE)</f>
        <v>1</v>
      </c>
      <c r="Q102" s="38">
        <f>VLOOKUP(C102,招行退!B:D,3,FALSE)</f>
        <v>36</v>
      </c>
      <c r="R102" t="str">
        <f t="shared" si="3"/>
        <v/>
      </c>
      <c r="S102" t="str">
        <f>VLOOKUP(C102,招行退!B:T,19,FALSE)</f>
        <v>P</v>
      </c>
    </row>
    <row r="103" spans="1:19" ht="14.25" hidden="1">
      <c r="A103" s="17">
        <v>42903.355497685188</v>
      </c>
      <c r="B103">
        <v>252163</v>
      </c>
      <c r="C103" t="s">
        <v>679</v>
      </c>
      <c r="D103" t="s">
        <v>680</v>
      </c>
      <c r="F103" s="15">
        <v>500</v>
      </c>
      <c r="G103" t="s">
        <v>34</v>
      </c>
      <c r="H103" t="s">
        <v>34</v>
      </c>
      <c r="I103" t="s">
        <v>61</v>
      </c>
      <c r="J103" t="s">
        <v>48</v>
      </c>
      <c r="K103" t="s">
        <v>62</v>
      </c>
      <c r="L103" t="s">
        <v>1516</v>
      </c>
      <c r="M103" t="s">
        <v>1517</v>
      </c>
      <c r="N103">
        <f>VLOOKUP(B103,HIS退!B:F,5,FALSE)</f>
        <v>-500</v>
      </c>
      <c r="O103" t="str">
        <f t="shared" si="2"/>
        <v/>
      </c>
      <c r="P103" t="str">
        <f>VLOOKUP(B103,HIS退!B:I,8,FALSE)</f>
        <v>1</v>
      </c>
      <c r="Q103" s="38">
        <f>VLOOKUP(C103,招行退!B:D,3,FALSE)</f>
        <v>500</v>
      </c>
      <c r="R103" t="str">
        <f t="shared" si="3"/>
        <v/>
      </c>
      <c r="S103" t="str">
        <f>VLOOKUP(C103,招行退!B:T,19,FALSE)</f>
        <v>P</v>
      </c>
    </row>
    <row r="104" spans="1:19" ht="14.25" hidden="1">
      <c r="A104" s="17">
        <v>42903.360000000001</v>
      </c>
      <c r="B104">
        <v>252308</v>
      </c>
      <c r="C104" t="s">
        <v>682</v>
      </c>
      <c r="D104" t="s">
        <v>683</v>
      </c>
      <c r="F104" s="15">
        <v>2000</v>
      </c>
      <c r="G104" t="s">
        <v>34</v>
      </c>
      <c r="H104" t="s">
        <v>34</v>
      </c>
      <c r="I104" t="s">
        <v>61</v>
      </c>
      <c r="J104" t="s">
        <v>48</v>
      </c>
      <c r="K104" t="s">
        <v>62</v>
      </c>
      <c r="L104" t="s">
        <v>1518</v>
      </c>
      <c r="M104" t="s">
        <v>1519</v>
      </c>
      <c r="N104">
        <f>VLOOKUP(B104,HIS退!B:F,5,FALSE)</f>
        <v>-2000</v>
      </c>
      <c r="O104" t="str">
        <f t="shared" si="2"/>
        <v/>
      </c>
      <c r="P104" t="str">
        <f>VLOOKUP(B104,HIS退!B:I,8,FALSE)</f>
        <v>1</v>
      </c>
      <c r="Q104" s="38">
        <f>VLOOKUP(C104,招行退!B:D,3,FALSE)</f>
        <v>2000</v>
      </c>
      <c r="R104" t="str">
        <f t="shared" si="3"/>
        <v/>
      </c>
      <c r="S104" t="str">
        <f>VLOOKUP(C104,招行退!B:T,19,FALSE)</f>
        <v>P</v>
      </c>
    </row>
    <row r="105" spans="1:19" s="40" customFormat="1" ht="14.25" hidden="1">
      <c r="A105" s="17">
        <v>42903.369421296295</v>
      </c>
      <c r="B105">
        <v>252643</v>
      </c>
      <c r="C105" t="s">
        <v>685</v>
      </c>
      <c r="D105" t="s">
        <v>686</v>
      </c>
      <c r="E105"/>
      <c r="F105" s="15">
        <v>96</v>
      </c>
      <c r="G105" t="s">
        <v>34</v>
      </c>
      <c r="H105" t="s">
        <v>34</v>
      </c>
      <c r="I105" t="s">
        <v>61</v>
      </c>
      <c r="J105" t="s">
        <v>48</v>
      </c>
      <c r="K105" t="s">
        <v>62</v>
      </c>
      <c r="L105" t="s">
        <v>1520</v>
      </c>
      <c r="M105" t="s">
        <v>1521</v>
      </c>
      <c r="N105">
        <f>VLOOKUP(B105,HIS退!B:F,5,FALSE)</f>
        <v>-96</v>
      </c>
      <c r="O105" t="str">
        <f t="shared" si="2"/>
        <v/>
      </c>
      <c r="P105" t="str">
        <f>VLOOKUP(B105,HIS退!B:I,8,FALSE)</f>
        <v>1</v>
      </c>
      <c r="Q105" s="38">
        <f>VLOOKUP(C105,招行退!B:D,3,FALSE)</f>
        <v>96</v>
      </c>
      <c r="R105" t="str">
        <f t="shared" si="3"/>
        <v/>
      </c>
      <c r="S105" t="str">
        <f>VLOOKUP(C105,招行退!B:T,19,FALSE)</f>
        <v>P</v>
      </c>
    </row>
    <row r="106" spans="1:19" ht="14.25" hidden="1">
      <c r="A106" s="17">
        <v>42903.372337962966</v>
      </c>
      <c r="B106">
        <v>252742</v>
      </c>
      <c r="C106" t="s">
        <v>688</v>
      </c>
      <c r="D106" t="s">
        <v>689</v>
      </c>
      <c r="F106" s="15">
        <v>276</v>
      </c>
      <c r="G106" t="s">
        <v>34</v>
      </c>
      <c r="H106" t="s">
        <v>34</v>
      </c>
      <c r="I106" t="s">
        <v>61</v>
      </c>
      <c r="J106" t="s">
        <v>48</v>
      </c>
      <c r="K106" t="s">
        <v>62</v>
      </c>
      <c r="L106" t="s">
        <v>1522</v>
      </c>
      <c r="M106" t="s">
        <v>1523</v>
      </c>
      <c r="N106">
        <f>VLOOKUP(B106,HIS退!B:F,5,FALSE)</f>
        <v>-276</v>
      </c>
      <c r="O106" t="str">
        <f t="shared" si="2"/>
        <v/>
      </c>
      <c r="P106" t="str">
        <f>VLOOKUP(B106,HIS退!B:I,8,FALSE)</f>
        <v>1</v>
      </c>
      <c r="Q106" s="38">
        <f>VLOOKUP(C106,招行退!B:D,3,FALSE)</f>
        <v>276</v>
      </c>
      <c r="R106" t="str">
        <f t="shared" si="3"/>
        <v/>
      </c>
      <c r="S106" t="str">
        <f>VLOOKUP(C106,招行退!B:T,19,FALSE)</f>
        <v>P</v>
      </c>
    </row>
    <row r="107" spans="1:19" ht="14.25" hidden="1">
      <c r="A107" s="17">
        <v>42903.389421296299</v>
      </c>
      <c r="B107">
        <v>253450</v>
      </c>
      <c r="C107" t="s">
        <v>691</v>
      </c>
      <c r="D107" t="s">
        <v>111</v>
      </c>
      <c r="F107" s="15">
        <v>2000</v>
      </c>
      <c r="G107" t="s">
        <v>34</v>
      </c>
      <c r="H107" t="s">
        <v>34</v>
      </c>
      <c r="I107" t="s">
        <v>61</v>
      </c>
      <c r="J107" t="s">
        <v>48</v>
      </c>
      <c r="K107" t="s">
        <v>62</v>
      </c>
      <c r="L107" t="s">
        <v>1524</v>
      </c>
      <c r="M107" t="s">
        <v>1525</v>
      </c>
      <c r="N107">
        <f>VLOOKUP(B107,HIS退!B:F,5,FALSE)</f>
        <v>-2000</v>
      </c>
      <c r="O107" t="str">
        <f t="shared" si="2"/>
        <v/>
      </c>
      <c r="P107" t="str">
        <f>VLOOKUP(B107,HIS退!B:I,8,FALSE)</f>
        <v>1</v>
      </c>
      <c r="Q107" s="38">
        <f>VLOOKUP(C107,招行退!B:D,3,FALSE)</f>
        <v>2000</v>
      </c>
      <c r="R107" t="str">
        <f t="shared" si="3"/>
        <v/>
      </c>
      <c r="S107" t="str">
        <f>VLOOKUP(C107,招行退!B:T,19,FALSE)</f>
        <v>P</v>
      </c>
    </row>
    <row r="108" spans="1:19" ht="14.25" hidden="1">
      <c r="A108" s="17">
        <v>42903.398020833331</v>
      </c>
      <c r="B108">
        <v>253783</v>
      </c>
      <c r="C108" t="s">
        <v>692</v>
      </c>
      <c r="D108" t="s">
        <v>693</v>
      </c>
      <c r="F108" s="15">
        <v>500</v>
      </c>
      <c r="G108" t="s">
        <v>34</v>
      </c>
      <c r="H108" t="s">
        <v>34</v>
      </c>
      <c r="I108" t="s">
        <v>63</v>
      </c>
      <c r="J108" t="s">
        <v>2928</v>
      </c>
      <c r="K108" t="s">
        <v>62</v>
      </c>
      <c r="L108" t="s">
        <v>1526</v>
      </c>
      <c r="M108" t="s">
        <v>1527</v>
      </c>
      <c r="N108">
        <f>VLOOKUP(B108,HIS退!B:F,5,FALSE)</f>
        <v>-500</v>
      </c>
      <c r="O108" t="str">
        <f t="shared" si="2"/>
        <v/>
      </c>
      <c r="P108" t="str">
        <f>VLOOKUP(B108,HIS退!B:I,8,FALSE)</f>
        <v>9</v>
      </c>
      <c r="Q108" s="38">
        <f>VLOOKUP(C108,招行退!B:D,3,FALSE)</f>
        <v>500</v>
      </c>
      <c r="R108" t="str">
        <f t="shared" si="3"/>
        <v/>
      </c>
      <c r="S108" t="str">
        <f>VLOOKUP(C108,招行退!B:T,19,FALSE)</f>
        <v>R</v>
      </c>
    </row>
    <row r="109" spans="1:19" ht="14.25" hidden="1">
      <c r="A109" s="17">
        <v>42903.402256944442</v>
      </c>
      <c r="B109">
        <v>253962</v>
      </c>
      <c r="C109" t="s">
        <v>695</v>
      </c>
      <c r="D109" t="s">
        <v>696</v>
      </c>
      <c r="F109" s="15">
        <v>832</v>
      </c>
      <c r="G109" t="s">
        <v>34</v>
      </c>
      <c r="H109" t="s">
        <v>34</v>
      </c>
      <c r="I109" t="s">
        <v>61</v>
      </c>
      <c r="J109" t="s">
        <v>48</v>
      </c>
      <c r="K109" t="s">
        <v>62</v>
      </c>
      <c r="L109" t="s">
        <v>1528</v>
      </c>
      <c r="M109" t="s">
        <v>1529</v>
      </c>
      <c r="N109">
        <f>VLOOKUP(B109,HIS退!B:F,5,FALSE)</f>
        <v>-832</v>
      </c>
      <c r="O109" t="str">
        <f t="shared" si="2"/>
        <v/>
      </c>
      <c r="P109" t="str">
        <f>VLOOKUP(B109,HIS退!B:I,8,FALSE)</f>
        <v>1</v>
      </c>
      <c r="Q109" s="38">
        <f>VLOOKUP(C109,招行退!B:D,3,FALSE)</f>
        <v>832</v>
      </c>
      <c r="R109" t="str">
        <f t="shared" si="3"/>
        <v/>
      </c>
      <c r="S109" t="str">
        <f>VLOOKUP(C109,招行退!B:T,19,FALSE)</f>
        <v>P</v>
      </c>
    </row>
    <row r="110" spans="1:19" ht="14.25" hidden="1">
      <c r="A110" s="17">
        <v>42903.404664351852</v>
      </c>
      <c r="B110">
        <v>254064</v>
      </c>
      <c r="C110" t="s">
        <v>698</v>
      </c>
      <c r="D110" t="s">
        <v>699</v>
      </c>
      <c r="F110" s="15">
        <v>500</v>
      </c>
      <c r="G110" t="s">
        <v>34</v>
      </c>
      <c r="H110" t="s">
        <v>34</v>
      </c>
      <c r="I110" t="s">
        <v>61</v>
      </c>
      <c r="J110" t="s">
        <v>48</v>
      </c>
      <c r="K110" t="s">
        <v>62</v>
      </c>
      <c r="L110" t="s">
        <v>1530</v>
      </c>
      <c r="M110" t="s">
        <v>1531</v>
      </c>
      <c r="N110">
        <f>VLOOKUP(B110,HIS退!B:F,5,FALSE)</f>
        <v>-500</v>
      </c>
      <c r="O110" t="str">
        <f t="shared" si="2"/>
        <v/>
      </c>
      <c r="P110" t="str">
        <f>VLOOKUP(B110,HIS退!B:I,8,FALSE)</f>
        <v>1</v>
      </c>
      <c r="Q110" s="38">
        <f>VLOOKUP(C110,招行退!B:D,3,FALSE)</f>
        <v>500</v>
      </c>
      <c r="R110" t="str">
        <f t="shared" si="3"/>
        <v/>
      </c>
      <c r="S110" t="str">
        <f>VLOOKUP(C110,招行退!B:T,19,FALSE)</f>
        <v>P</v>
      </c>
    </row>
    <row r="111" spans="1:19" ht="14.25" hidden="1">
      <c r="A111" s="17">
        <v>42903.406678240739</v>
      </c>
      <c r="B111">
        <v>254140</v>
      </c>
      <c r="C111" t="s">
        <v>701</v>
      </c>
      <c r="D111" t="s">
        <v>702</v>
      </c>
      <c r="F111" s="15">
        <v>794</v>
      </c>
      <c r="G111" t="s">
        <v>34</v>
      </c>
      <c r="H111" t="s">
        <v>34</v>
      </c>
      <c r="I111" t="s">
        <v>61</v>
      </c>
      <c r="J111" t="s">
        <v>48</v>
      </c>
      <c r="K111" t="s">
        <v>62</v>
      </c>
      <c r="L111" t="s">
        <v>1532</v>
      </c>
      <c r="M111" t="s">
        <v>1533</v>
      </c>
      <c r="N111">
        <f>VLOOKUP(B111,HIS退!B:F,5,FALSE)</f>
        <v>-794</v>
      </c>
      <c r="O111" t="str">
        <f t="shared" si="2"/>
        <v/>
      </c>
      <c r="P111" t="str">
        <f>VLOOKUP(B111,HIS退!B:I,8,FALSE)</f>
        <v>1</v>
      </c>
      <c r="Q111" s="38">
        <f>VLOOKUP(C111,招行退!B:D,3,FALSE)</f>
        <v>794</v>
      </c>
      <c r="R111" t="str">
        <f t="shared" si="3"/>
        <v/>
      </c>
      <c r="S111" t="str">
        <f>VLOOKUP(C111,招行退!B:T,19,FALSE)</f>
        <v>P</v>
      </c>
    </row>
    <row r="112" spans="1:19" ht="14.25" hidden="1">
      <c r="A112" s="17">
        <v>42903.409699074073</v>
      </c>
      <c r="B112">
        <v>254253</v>
      </c>
      <c r="C112" t="s">
        <v>704</v>
      </c>
      <c r="D112" t="s">
        <v>705</v>
      </c>
      <c r="F112" s="15">
        <v>4000</v>
      </c>
      <c r="G112" t="s">
        <v>34</v>
      </c>
      <c r="H112" t="s">
        <v>34</v>
      </c>
      <c r="I112" t="s">
        <v>61</v>
      </c>
      <c r="J112" t="s">
        <v>48</v>
      </c>
      <c r="K112" t="s">
        <v>62</v>
      </c>
      <c r="L112" t="s">
        <v>1534</v>
      </c>
      <c r="M112" t="s">
        <v>1535</v>
      </c>
      <c r="N112">
        <f>VLOOKUP(B112,HIS退!B:F,5,FALSE)</f>
        <v>-4000</v>
      </c>
      <c r="O112" t="str">
        <f t="shared" si="2"/>
        <v/>
      </c>
      <c r="P112" t="str">
        <f>VLOOKUP(B112,HIS退!B:I,8,FALSE)</f>
        <v>1</v>
      </c>
      <c r="Q112" s="38">
        <f>VLOOKUP(C112,招行退!B:D,3,FALSE)</f>
        <v>4000</v>
      </c>
      <c r="R112" t="str">
        <f t="shared" si="3"/>
        <v/>
      </c>
      <c r="S112" t="str">
        <f>VLOOKUP(C112,招行退!B:T,19,FALSE)</f>
        <v>P</v>
      </c>
    </row>
    <row r="113" spans="1:19" ht="14.25" hidden="1">
      <c r="A113" s="17">
        <v>42903.41064814815</v>
      </c>
      <c r="B113">
        <v>254281</v>
      </c>
      <c r="C113" t="s">
        <v>707</v>
      </c>
      <c r="D113" t="s">
        <v>708</v>
      </c>
      <c r="F113" s="15">
        <v>164</v>
      </c>
      <c r="G113" t="s">
        <v>34</v>
      </c>
      <c r="H113" t="s">
        <v>34</v>
      </c>
      <c r="I113" t="s">
        <v>63</v>
      </c>
      <c r="J113" t="s">
        <v>2928</v>
      </c>
      <c r="K113" t="s">
        <v>62</v>
      </c>
      <c r="L113" t="s">
        <v>1536</v>
      </c>
      <c r="M113" t="s">
        <v>1537</v>
      </c>
      <c r="N113">
        <f>VLOOKUP(B113,HIS退!B:F,5,FALSE)</f>
        <v>-164</v>
      </c>
      <c r="O113" t="str">
        <f t="shared" si="2"/>
        <v/>
      </c>
      <c r="P113" t="str">
        <f>VLOOKUP(B113,HIS退!B:I,8,FALSE)</f>
        <v>9</v>
      </c>
      <c r="Q113" s="38">
        <f>VLOOKUP(C113,招行退!B:D,3,FALSE)</f>
        <v>164</v>
      </c>
      <c r="R113" t="str">
        <f t="shared" si="3"/>
        <v/>
      </c>
      <c r="S113" t="str">
        <f>VLOOKUP(C113,招行退!B:T,19,FALSE)</f>
        <v>R</v>
      </c>
    </row>
    <row r="114" spans="1:19" ht="14.25" hidden="1">
      <c r="A114" s="17">
        <v>42903.416412037041</v>
      </c>
      <c r="B114">
        <v>254543</v>
      </c>
      <c r="C114" t="s">
        <v>710</v>
      </c>
      <c r="D114" t="s">
        <v>711</v>
      </c>
      <c r="F114" s="15">
        <v>830</v>
      </c>
      <c r="G114" t="s">
        <v>34</v>
      </c>
      <c r="H114" t="s">
        <v>34</v>
      </c>
      <c r="I114" t="s">
        <v>61</v>
      </c>
      <c r="J114" t="s">
        <v>48</v>
      </c>
      <c r="K114" t="s">
        <v>62</v>
      </c>
      <c r="L114" t="s">
        <v>1538</v>
      </c>
      <c r="M114" t="s">
        <v>1539</v>
      </c>
      <c r="N114">
        <f>VLOOKUP(B114,HIS退!B:F,5,FALSE)</f>
        <v>-830</v>
      </c>
      <c r="O114" t="str">
        <f t="shared" si="2"/>
        <v/>
      </c>
      <c r="P114" t="str">
        <f>VLOOKUP(B114,HIS退!B:I,8,FALSE)</f>
        <v>1</v>
      </c>
      <c r="Q114" s="38">
        <f>VLOOKUP(C114,招行退!B:D,3,FALSE)</f>
        <v>830</v>
      </c>
      <c r="R114" t="str">
        <f t="shared" si="3"/>
        <v/>
      </c>
      <c r="S114" t="str">
        <f>VLOOKUP(C114,招行退!B:T,19,FALSE)</f>
        <v>P</v>
      </c>
    </row>
    <row r="115" spans="1:19" ht="14.25" hidden="1">
      <c r="A115" s="17">
        <v>42903.431458333333</v>
      </c>
      <c r="B115">
        <v>255058</v>
      </c>
      <c r="C115" t="s">
        <v>713</v>
      </c>
      <c r="D115" t="s">
        <v>714</v>
      </c>
      <c r="F115" s="15">
        <v>1200</v>
      </c>
      <c r="G115" t="s">
        <v>34</v>
      </c>
      <c r="H115" t="s">
        <v>34</v>
      </c>
      <c r="I115" t="s">
        <v>61</v>
      </c>
      <c r="J115" t="s">
        <v>48</v>
      </c>
      <c r="K115" t="s">
        <v>62</v>
      </c>
      <c r="L115" t="s">
        <v>1540</v>
      </c>
      <c r="M115" t="s">
        <v>1541</v>
      </c>
      <c r="N115">
        <f>VLOOKUP(B115,HIS退!B:F,5,FALSE)</f>
        <v>-1200</v>
      </c>
      <c r="O115" t="str">
        <f t="shared" si="2"/>
        <v/>
      </c>
      <c r="P115" t="str">
        <f>VLOOKUP(B115,HIS退!B:I,8,FALSE)</f>
        <v>1</v>
      </c>
      <c r="Q115" s="38">
        <f>VLOOKUP(C115,招行退!B:D,3,FALSE)</f>
        <v>1200</v>
      </c>
      <c r="R115" t="str">
        <f t="shared" si="3"/>
        <v/>
      </c>
      <c r="S115" t="str">
        <f>VLOOKUP(C115,招行退!B:T,19,FALSE)</f>
        <v>P</v>
      </c>
    </row>
    <row r="116" spans="1:19" ht="14.25" hidden="1">
      <c r="A116" s="17">
        <v>42903.442106481481</v>
      </c>
      <c r="B116">
        <v>255400</v>
      </c>
      <c r="C116" t="s">
        <v>716</v>
      </c>
      <c r="D116" t="s">
        <v>486</v>
      </c>
      <c r="F116" s="15">
        <v>609</v>
      </c>
      <c r="G116" t="s">
        <v>34</v>
      </c>
      <c r="H116" t="s">
        <v>34</v>
      </c>
      <c r="I116" t="s">
        <v>61</v>
      </c>
      <c r="J116" t="s">
        <v>48</v>
      </c>
      <c r="K116" t="s">
        <v>62</v>
      </c>
      <c r="L116" t="s">
        <v>1542</v>
      </c>
      <c r="M116" t="s">
        <v>1543</v>
      </c>
      <c r="N116">
        <f>VLOOKUP(B116,HIS退!B:F,5,FALSE)</f>
        <v>-609</v>
      </c>
      <c r="O116" t="str">
        <f t="shared" si="2"/>
        <v/>
      </c>
      <c r="P116" t="str">
        <f>VLOOKUP(B116,HIS退!B:I,8,FALSE)</f>
        <v>1</v>
      </c>
      <c r="Q116" s="38">
        <f>VLOOKUP(C116,招行退!B:D,3,FALSE)</f>
        <v>609</v>
      </c>
      <c r="R116" t="str">
        <f t="shared" si="3"/>
        <v/>
      </c>
      <c r="S116" t="str">
        <f>VLOOKUP(C116,招行退!B:T,19,FALSE)</f>
        <v>P</v>
      </c>
    </row>
    <row r="117" spans="1:19" s="40" customFormat="1" ht="14.25" hidden="1">
      <c r="A117" s="17">
        <v>42903.456631944442</v>
      </c>
      <c r="B117">
        <v>255899</v>
      </c>
      <c r="C117" t="s">
        <v>717</v>
      </c>
      <c r="D117" t="s">
        <v>718</v>
      </c>
      <c r="E117"/>
      <c r="F117" s="15">
        <v>194</v>
      </c>
      <c r="G117" t="s">
        <v>34</v>
      </c>
      <c r="H117" t="s">
        <v>34</v>
      </c>
      <c r="I117" t="s">
        <v>63</v>
      </c>
      <c r="J117" t="s">
        <v>2928</v>
      </c>
      <c r="K117" t="s">
        <v>62</v>
      </c>
      <c r="L117" t="s">
        <v>1544</v>
      </c>
      <c r="M117" t="s">
        <v>1545</v>
      </c>
      <c r="N117">
        <f>VLOOKUP(B117,HIS退!B:F,5,FALSE)</f>
        <v>-194</v>
      </c>
      <c r="O117" t="str">
        <f t="shared" si="2"/>
        <v/>
      </c>
      <c r="P117" t="str">
        <f>VLOOKUP(B117,HIS退!B:I,8,FALSE)</f>
        <v>9</v>
      </c>
      <c r="Q117" s="38">
        <f>VLOOKUP(C117,招行退!B:D,3,FALSE)</f>
        <v>194</v>
      </c>
      <c r="R117" t="str">
        <f t="shared" si="3"/>
        <v/>
      </c>
      <c r="S117" t="str">
        <f>VLOOKUP(C117,招行退!B:T,19,FALSE)</f>
        <v>R</v>
      </c>
    </row>
    <row r="118" spans="1:19" ht="14.25" hidden="1">
      <c r="A118" s="17">
        <v>42903.457476851851</v>
      </c>
      <c r="B118">
        <v>255916</v>
      </c>
      <c r="C118" t="s">
        <v>720</v>
      </c>
      <c r="D118" t="s">
        <v>721</v>
      </c>
      <c r="F118" s="15">
        <v>500</v>
      </c>
      <c r="G118" t="s">
        <v>34</v>
      </c>
      <c r="H118" t="s">
        <v>34</v>
      </c>
      <c r="I118" t="s">
        <v>61</v>
      </c>
      <c r="J118" t="s">
        <v>48</v>
      </c>
      <c r="K118" t="s">
        <v>62</v>
      </c>
      <c r="L118" t="s">
        <v>1546</v>
      </c>
      <c r="M118" t="s">
        <v>1547</v>
      </c>
      <c r="N118">
        <f>VLOOKUP(B118,HIS退!B:F,5,FALSE)</f>
        <v>-500</v>
      </c>
      <c r="O118" t="str">
        <f t="shared" si="2"/>
        <v/>
      </c>
      <c r="P118" t="str">
        <f>VLOOKUP(B118,HIS退!B:I,8,FALSE)</f>
        <v>1</v>
      </c>
      <c r="Q118" s="38">
        <f>VLOOKUP(C118,招行退!B:D,3,FALSE)</f>
        <v>500</v>
      </c>
      <c r="R118" t="str">
        <f t="shared" si="3"/>
        <v/>
      </c>
      <c r="S118" t="str">
        <f>VLOOKUP(C118,招行退!B:T,19,FALSE)</f>
        <v>P</v>
      </c>
    </row>
    <row r="119" spans="1:19" ht="14.25" hidden="1">
      <c r="A119" s="17">
        <v>42903.463217592594</v>
      </c>
      <c r="B119">
        <v>256099</v>
      </c>
      <c r="C119" t="s">
        <v>723</v>
      </c>
      <c r="D119" t="s">
        <v>724</v>
      </c>
      <c r="F119" s="15">
        <v>396</v>
      </c>
      <c r="G119" t="s">
        <v>34</v>
      </c>
      <c r="H119" t="s">
        <v>34</v>
      </c>
      <c r="I119" t="s">
        <v>61</v>
      </c>
      <c r="J119" t="s">
        <v>48</v>
      </c>
      <c r="K119" t="s">
        <v>62</v>
      </c>
      <c r="L119" t="s">
        <v>1548</v>
      </c>
      <c r="M119" t="s">
        <v>1549</v>
      </c>
      <c r="N119">
        <f>VLOOKUP(B119,HIS退!B:F,5,FALSE)</f>
        <v>-396</v>
      </c>
      <c r="O119" t="str">
        <f t="shared" si="2"/>
        <v/>
      </c>
      <c r="P119" t="str">
        <f>VLOOKUP(B119,HIS退!B:I,8,FALSE)</f>
        <v>1</v>
      </c>
      <c r="Q119" s="38">
        <f>VLOOKUP(C119,招行退!B:D,3,FALSE)</f>
        <v>396</v>
      </c>
      <c r="R119" t="str">
        <f t="shared" si="3"/>
        <v/>
      </c>
      <c r="S119" t="str">
        <f>VLOOKUP(C119,招行退!B:T,19,FALSE)</f>
        <v>P</v>
      </c>
    </row>
    <row r="120" spans="1:19" ht="14.25" hidden="1">
      <c r="A120" s="17">
        <v>42903.46738425926</v>
      </c>
      <c r="B120">
        <v>256226</v>
      </c>
      <c r="C120" t="s">
        <v>726</v>
      </c>
      <c r="D120" t="s">
        <v>727</v>
      </c>
      <c r="F120" s="15">
        <v>731</v>
      </c>
      <c r="G120" t="s">
        <v>34</v>
      </c>
      <c r="H120" t="s">
        <v>34</v>
      </c>
      <c r="I120" t="s">
        <v>61</v>
      </c>
      <c r="J120" t="s">
        <v>48</v>
      </c>
      <c r="K120" t="s">
        <v>62</v>
      </c>
      <c r="L120" t="s">
        <v>1550</v>
      </c>
      <c r="M120" t="s">
        <v>1551</v>
      </c>
      <c r="N120">
        <f>VLOOKUP(B120,HIS退!B:F,5,FALSE)</f>
        <v>-731</v>
      </c>
      <c r="O120" t="str">
        <f t="shared" si="2"/>
        <v/>
      </c>
      <c r="P120" t="str">
        <f>VLOOKUP(B120,HIS退!B:I,8,FALSE)</f>
        <v>1</v>
      </c>
      <c r="Q120" s="38">
        <f>VLOOKUP(C120,招行退!B:D,3,FALSE)</f>
        <v>731</v>
      </c>
      <c r="R120" t="str">
        <f t="shared" si="3"/>
        <v/>
      </c>
      <c r="S120" t="str">
        <f>VLOOKUP(C120,招行退!B:T,19,FALSE)</f>
        <v>P</v>
      </c>
    </row>
    <row r="121" spans="1:19" ht="14.25" hidden="1">
      <c r="A121" s="17">
        <v>42903.468923611108</v>
      </c>
      <c r="B121">
        <v>256256</v>
      </c>
      <c r="C121" t="s">
        <v>729</v>
      </c>
      <c r="D121" t="s">
        <v>730</v>
      </c>
      <c r="F121" s="15">
        <v>500</v>
      </c>
      <c r="G121" t="s">
        <v>34</v>
      </c>
      <c r="H121" t="s">
        <v>34</v>
      </c>
      <c r="I121" t="s">
        <v>61</v>
      </c>
      <c r="J121" t="s">
        <v>48</v>
      </c>
      <c r="K121" t="s">
        <v>62</v>
      </c>
      <c r="L121" t="s">
        <v>1552</v>
      </c>
      <c r="M121" t="s">
        <v>1553</v>
      </c>
      <c r="N121">
        <f>VLOOKUP(B121,HIS退!B:F,5,FALSE)</f>
        <v>-500</v>
      </c>
      <c r="O121" t="str">
        <f t="shared" si="2"/>
        <v/>
      </c>
      <c r="P121" t="str">
        <f>VLOOKUP(B121,HIS退!B:I,8,FALSE)</f>
        <v>1</v>
      </c>
      <c r="Q121" s="38">
        <f>VLOOKUP(C121,招行退!B:D,3,FALSE)</f>
        <v>500</v>
      </c>
      <c r="R121" t="str">
        <f t="shared" si="3"/>
        <v/>
      </c>
      <c r="S121" t="str">
        <f>VLOOKUP(C121,招行退!B:T,19,FALSE)</f>
        <v>P</v>
      </c>
    </row>
    <row r="122" spans="1:19" ht="14.25" hidden="1">
      <c r="A122" s="17">
        <v>42903.480439814812</v>
      </c>
      <c r="B122">
        <v>256551</v>
      </c>
      <c r="C122" t="s">
        <v>732</v>
      </c>
      <c r="D122" t="s">
        <v>733</v>
      </c>
      <c r="F122" s="15">
        <v>300</v>
      </c>
      <c r="G122" t="s">
        <v>34</v>
      </c>
      <c r="H122" t="s">
        <v>34</v>
      </c>
      <c r="I122" t="s">
        <v>63</v>
      </c>
      <c r="J122" t="s">
        <v>2928</v>
      </c>
      <c r="K122" t="s">
        <v>62</v>
      </c>
      <c r="L122" t="s">
        <v>1554</v>
      </c>
      <c r="M122" t="s">
        <v>1555</v>
      </c>
      <c r="N122">
        <f>VLOOKUP(B122,HIS退!B:F,5,FALSE)</f>
        <v>-300</v>
      </c>
      <c r="O122" t="str">
        <f t="shared" si="2"/>
        <v/>
      </c>
      <c r="P122" t="str">
        <f>VLOOKUP(B122,HIS退!B:I,8,FALSE)</f>
        <v>9</v>
      </c>
      <c r="Q122" s="38">
        <f>VLOOKUP(C122,招行退!B:D,3,FALSE)</f>
        <v>300</v>
      </c>
      <c r="R122" t="str">
        <f t="shared" si="3"/>
        <v/>
      </c>
      <c r="S122" t="str">
        <f>VLOOKUP(C122,招行退!B:T,19,FALSE)</f>
        <v>R</v>
      </c>
    </row>
    <row r="123" spans="1:19" ht="14.25" hidden="1">
      <c r="A123" s="17">
        <v>42903.485625000001</v>
      </c>
      <c r="B123">
        <v>256678</v>
      </c>
      <c r="C123" t="s">
        <v>735</v>
      </c>
      <c r="D123" t="s">
        <v>736</v>
      </c>
      <c r="F123" s="15">
        <v>107</v>
      </c>
      <c r="G123" t="s">
        <v>34</v>
      </c>
      <c r="H123" t="s">
        <v>34</v>
      </c>
      <c r="I123" t="s">
        <v>63</v>
      </c>
      <c r="J123" t="s">
        <v>2928</v>
      </c>
      <c r="K123" t="s">
        <v>62</v>
      </c>
      <c r="L123" t="s">
        <v>1556</v>
      </c>
      <c r="M123" t="s">
        <v>1557</v>
      </c>
      <c r="N123">
        <f>VLOOKUP(B123,HIS退!B:F,5,FALSE)</f>
        <v>-107</v>
      </c>
      <c r="O123" t="str">
        <f t="shared" si="2"/>
        <v/>
      </c>
      <c r="P123" t="str">
        <f>VLOOKUP(B123,HIS退!B:I,8,FALSE)</f>
        <v>9</v>
      </c>
      <c r="Q123" s="38">
        <f>VLOOKUP(C123,招行退!B:D,3,FALSE)</f>
        <v>107</v>
      </c>
      <c r="R123" t="str">
        <f t="shared" si="3"/>
        <v/>
      </c>
      <c r="S123" t="str">
        <f>VLOOKUP(C123,招行退!B:T,19,FALSE)</f>
        <v>R</v>
      </c>
    </row>
    <row r="124" spans="1:19" ht="14.25" hidden="1">
      <c r="A124" s="17">
        <v>42903.485902777778</v>
      </c>
      <c r="B124">
        <v>256690</v>
      </c>
      <c r="C124" t="s">
        <v>738</v>
      </c>
      <c r="D124" t="s">
        <v>739</v>
      </c>
      <c r="F124" s="15">
        <v>3000</v>
      </c>
      <c r="G124" t="s">
        <v>34</v>
      </c>
      <c r="H124" t="s">
        <v>34</v>
      </c>
      <c r="I124" t="s">
        <v>61</v>
      </c>
      <c r="J124" t="s">
        <v>48</v>
      </c>
      <c r="K124" t="s">
        <v>62</v>
      </c>
      <c r="L124" t="s">
        <v>1558</v>
      </c>
      <c r="M124" t="s">
        <v>1559</v>
      </c>
      <c r="N124">
        <f>VLOOKUP(B124,HIS退!B:F,5,FALSE)</f>
        <v>-3000</v>
      </c>
      <c r="O124" t="str">
        <f t="shared" si="2"/>
        <v/>
      </c>
      <c r="P124" t="str">
        <f>VLOOKUP(B124,HIS退!B:I,8,FALSE)</f>
        <v>1</v>
      </c>
      <c r="Q124" s="38">
        <f>VLOOKUP(C124,招行退!B:D,3,FALSE)</f>
        <v>3000</v>
      </c>
      <c r="R124" t="str">
        <f t="shared" si="3"/>
        <v/>
      </c>
      <c r="S124" t="str">
        <f>VLOOKUP(C124,招行退!B:T,19,FALSE)</f>
        <v>P</v>
      </c>
    </row>
    <row r="125" spans="1:19" ht="14.25" hidden="1">
      <c r="A125" s="17">
        <v>42903.486284722225</v>
      </c>
      <c r="B125">
        <v>256697</v>
      </c>
      <c r="C125" t="s">
        <v>741</v>
      </c>
      <c r="D125" t="s">
        <v>742</v>
      </c>
      <c r="F125" s="15">
        <v>104</v>
      </c>
      <c r="G125" t="s">
        <v>34</v>
      </c>
      <c r="H125" t="s">
        <v>34</v>
      </c>
      <c r="I125" t="s">
        <v>61</v>
      </c>
      <c r="J125" t="s">
        <v>48</v>
      </c>
      <c r="K125" t="s">
        <v>62</v>
      </c>
      <c r="L125" t="s">
        <v>1560</v>
      </c>
      <c r="M125" t="s">
        <v>1561</v>
      </c>
      <c r="N125">
        <f>VLOOKUP(B125,HIS退!B:F,5,FALSE)</f>
        <v>-104</v>
      </c>
      <c r="O125" t="str">
        <f t="shared" si="2"/>
        <v/>
      </c>
      <c r="P125" t="str">
        <f>VLOOKUP(B125,HIS退!B:I,8,FALSE)</f>
        <v>1</v>
      </c>
      <c r="Q125" s="38">
        <f>VLOOKUP(C125,招行退!B:D,3,FALSE)</f>
        <v>104</v>
      </c>
      <c r="R125" t="str">
        <f t="shared" si="3"/>
        <v/>
      </c>
      <c r="S125" t="str">
        <f>VLOOKUP(C125,招行退!B:T,19,FALSE)</f>
        <v>P</v>
      </c>
    </row>
    <row r="126" spans="1:19" ht="14.25" hidden="1">
      <c r="A126" s="17">
        <v>42903.487430555557</v>
      </c>
      <c r="B126">
        <v>256720</v>
      </c>
      <c r="C126" t="s">
        <v>744</v>
      </c>
      <c r="D126" t="s">
        <v>745</v>
      </c>
      <c r="F126" s="15">
        <v>800</v>
      </c>
      <c r="G126" t="s">
        <v>34</v>
      </c>
      <c r="H126" t="s">
        <v>34</v>
      </c>
      <c r="I126" t="s">
        <v>61</v>
      </c>
      <c r="J126" t="s">
        <v>48</v>
      </c>
      <c r="K126" t="s">
        <v>62</v>
      </c>
      <c r="L126" t="s">
        <v>1562</v>
      </c>
      <c r="M126" t="s">
        <v>1563</v>
      </c>
      <c r="N126">
        <f>VLOOKUP(B126,HIS退!B:F,5,FALSE)</f>
        <v>-800</v>
      </c>
      <c r="O126" t="str">
        <f t="shared" si="2"/>
        <v/>
      </c>
      <c r="P126" t="str">
        <f>VLOOKUP(B126,HIS退!B:I,8,FALSE)</f>
        <v>1</v>
      </c>
      <c r="Q126" s="38">
        <f>VLOOKUP(C126,招行退!B:D,3,FALSE)</f>
        <v>800</v>
      </c>
      <c r="R126" t="str">
        <f t="shared" si="3"/>
        <v/>
      </c>
      <c r="S126" t="str">
        <f>VLOOKUP(C126,招行退!B:T,19,FALSE)</f>
        <v>P</v>
      </c>
    </row>
    <row r="127" spans="1:19" ht="14.25" hidden="1">
      <c r="A127" s="17">
        <v>42903.499537037038</v>
      </c>
      <c r="B127">
        <v>256922</v>
      </c>
      <c r="C127" t="s">
        <v>747</v>
      </c>
      <c r="D127" t="s">
        <v>748</v>
      </c>
      <c r="F127" s="15">
        <v>342</v>
      </c>
      <c r="G127" t="s">
        <v>34</v>
      </c>
      <c r="H127" t="s">
        <v>34</v>
      </c>
      <c r="I127" t="s">
        <v>61</v>
      </c>
      <c r="J127" t="s">
        <v>48</v>
      </c>
      <c r="K127" t="s">
        <v>62</v>
      </c>
      <c r="L127" t="s">
        <v>1564</v>
      </c>
      <c r="M127" t="s">
        <v>1565</v>
      </c>
      <c r="N127">
        <f>VLOOKUP(B127,HIS退!B:F,5,FALSE)</f>
        <v>-342</v>
      </c>
      <c r="O127" t="str">
        <f t="shared" si="2"/>
        <v/>
      </c>
      <c r="P127" t="str">
        <f>VLOOKUP(B127,HIS退!B:I,8,FALSE)</f>
        <v>1</v>
      </c>
      <c r="Q127" s="38">
        <f>VLOOKUP(C127,招行退!B:D,3,FALSE)</f>
        <v>342</v>
      </c>
      <c r="R127" t="str">
        <f t="shared" si="3"/>
        <v/>
      </c>
      <c r="S127" t="str">
        <f>VLOOKUP(C127,招行退!B:T,19,FALSE)</f>
        <v>P</v>
      </c>
    </row>
    <row r="128" spans="1:19" ht="14.25" hidden="1">
      <c r="A128" s="17">
        <v>42903.507175925923</v>
      </c>
      <c r="B128">
        <v>257022</v>
      </c>
      <c r="C128" t="s">
        <v>750</v>
      </c>
      <c r="D128" t="s">
        <v>751</v>
      </c>
      <c r="F128" s="15">
        <v>350</v>
      </c>
      <c r="G128" t="s">
        <v>34</v>
      </c>
      <c r="H128" t="s">
        <v>34</v>
      </c>
      <c r="I128" t="s">
        <v>61</v>
      </c>
      <c r="J128" t="s">
        <v>48</v>
      </c>
      <c r="K128" t="s">
        <v>62</v>
      </c>
      <c r="L128" t="s">
        <v>1566</v>
      </c>
      <c r="M128" t="s">
        <v>1567</v>
      </c>
      <c r="N128">
        <f>VLOOKUP(B128,HIS退!B:F,5,FALSE)</f>
        <v>-350</v>
      </c>
      <c r="O128" t="str">
        <f t="shared" si="2"/>
        <v/>
      </c>
      <c r="P128" t="str">
        <f>VLOOKUP(B128,HIS退!B:I,8,FALSE)</f>
        <v>1</v>
      </c>
      <c r="Q128" s="38">
        <f>VLOOKUP(C128,招行退!B:D,3,FALSE)</f>
        <v>350</v>
      </c>
      <c r="R128" t="str">
        <f t="shared" si="3"/>
        <v/>
      </c>
      <c r="S128" t="str">
        <f>VLOOKUP(C128,招行退!B:T,19,FALSE)</f>
        <v>P</v>
      </c>
    </row>
    <row r="129" spans="1:19" ht="14.25" hidden="1">
      <c r="A129" s="17">
        <v>42903.526608796295</v>
      </c>
      <c r="B129">
        <v>257205</v>
      </c>
      <c r="C129" t="s">
        <v>753</v>
      </c>
      <c r="D129" t="s">
        <v>349</v>
      </c>
      <c r="F129" s="15">
        <v>3900</v>
      </c>
      <c r="G129" t="s">
        <v>34</v>
      </c>
      <c r="H129" t="s">
        <v>34</v>
      </c>
      <c r="I129" t="s">
        <v>61</v>
      </c>
      <c r="J129" t="s">
        <v>48</v>
      </c>
      <c r="K129" t="s">
        <v>62</v>
      </c>
      <c r="L129" t="s">
        <v>1568</v>
      </c>
      <c r="M129" t="s">
        <v>1569</v>
      </c>
      <c r="N129">
        <f>VLOOKUP(B129,HIS退!B:F,5,FALSE)</f>
        <v>-3900</v>
      </c>
      <c r="O129" t="str">
        <f t="shared" si="2"/>
        <v/>
      </c>
      <c r="P129" t="str">
        <f>VLOOKUP(B129,HIS退!B:I,8,FALSE)</f>
        <v>1</v>
      </c>
      <c r="Q129" s="38">
        <f>VLOOKUP(C129,招行退!B:D,3,FALSE)</f>
        <v>3900</v>
      </c>
      <c r="R129" t="str">
        <f t="shared" si="3"/>
        <v/>
      </c>
      <c r="S129" t="str">
        <f>VLOOKUP(C129,招行退!B:T,19,FALSE)</f>
        <v>P</v>
      </c>
    </row>
    <row r="130" spans="1:19" ht="14.25" hidden="1">
      <c r="A130" s="17">
        <v>42903.56287037037</v>
      </c>
      <c r="B130">
        <v>257358</v>
      </c>
      <c r="C130" t="s">
        <v>754</v>
      </c>
      <c r="D130" t="s">
        <v>755</v>
      </c>
      <c r="F130" s="15">
        <v>5000</v>
      </c>
      <c r="G130" t="s">
        <v>34</v>
      </c>
      <c r="H130" t="s">
        <v>34</v>
      </c>
      <c r="I130" t="s">
        <v>61</v>
      </c>
      <c r="J130" t="s">
        <v>48</v>
      </c>
      <c r="K130" t="s">
        <v>62</v>
      </c>
      <c r="L130" t="s">
        <v>1570</v>
      </c>
      <c r="M130" t="s">
        <v>1571</v>
      </c>
      <c r="N130">
        <f>VLOOKUP(B130,HIS退!B:F,5,FALSE)</f>
        <v>-5000</v>
      </c>
      <c r="O130" t="str">
        <f t="shared" si="2"/>
        <v/>
      </c>
      <c r="P130" t="str">
        <f>VLOOKUP(B130,HIS退!B:I,8,FALSE)</f>
        <v>1</v>
      </c>
      <c r="Q130" s="38">
        <f>VLOOKUP(C130,招行退!B:D,3,FALSE)</f>
        <v>5000</v>
      </c>
      <c r="R130" t="str">
        <f t="shared" si="3"/>
        <v/>
      </c>
      <c r="S130" t="str">
        <f>VLOOKUP(C130,招行退!B:T,19,FALSE)</f>
        <v>P</v>
      </c>
    </row>
    <row r="131" spans="1:19" ht="14.25" hidden="1">
      <c r="A131" s="17">
        <v>42903.588773148149</v>
      </c>
      <c r="B131">
        <v>257509</v>
      </c>
      <c r="C131" t="s">
        <v>757</v>
      </c>
      <c r="D131" t="s">
        <v>758</v>
      </c>
      <c r="F131" s="15">
        <v>539</v>
      </c>
      <c r="G131" t="s">
        <v>34</v>
      </c>
      <c r="H131" t="s">
        <v>34</v>
      </c>
      <c r="I131" t="s">
        <v>61</v>
      </c>
      <c r="J131" t="s">
        <v>48</v>
      </c>
      <c r="K131" t="s">
        <v>62</v>
      </c>
      <c r="L131" t="s">
        <v>1572</v>
      </c>
      <c r="M131" t="s">
        <v>1573</v>
      </c>
      <c r="N131">
        <f>VLOOKUP(B131,HIS退!B:F,5,FALSE)</f>
        <v>-539</v>
      </c>
      <c r="O131" t="str">
        <f t="shared" ref="O131:O194" si="4">IF(N131=F131*-1,"",1)</f>
        <v/>
      </c>
      <c r="P131" t="str">
        <f>VLOOKUP(B131,HIS退!B:I,8,FALSE)</f>
        <v>1</v>
      </c>
      <c r="Q131" s="38">
        <f>VLOOKUP(C131,招行退!B:D,3,FALSE)</f>
        <v>539</v>
      </c>
      <c r="R131" t="str">
        <f t="shared" ref="R131:R194" si="5">IF(F131=Q131,"",1)</f>
        <v/>
      </c>
      <c r="S131" t="str">
        <f>VLOOKUP(C131,招行退!B:T,19,FALSE)</f>
        <v>P</v>
      </c>
    </row>
    <row r="132" spans="1:19" ht="14.25" hidden="1">
      <c r="A132" s="17">
        <v>42903.596261574072</v>
      </c>
      <c r="B132">
        <v>257646</v>
      </c>
      <c r="C132" t="s">
        <v>760</v>
      </c>
      <c r="D132" t="s">
        <v>761</v>
      </c>
      <c r="F132" s="15">
        <v>1000</v>
      </c>
      <c r="G132" t="s">
        <v>34</v>
      </c>
      <c r="H132" t="s">
        <v>34</v>
      </c>
      <c r="I132" t="s">
        <v>61</v>
      </c>
      <c r="J132" t="s">
        <v>48</v>
      </c>
      <c r="K132" t="s">
        <v>62</v>
      </c>
      <c r="L132" t="s">
        <v>1574</v>
      </c>
      <c r="M132" t="s">
        <v>1575</v>
      </c>
      <c r="N132">
        <f>VLOOKUP(B132,HIS退!B:F,5,FALSE)</f>
        <v>-1000</v>
      </c>
      <c r="O132" t="str">
        <f t="shared" si="4"/>
        <v/>
      </c>
      <c r="P132" t="str">
        <f>VLOOKUP(B132,HIS退!B:I,8,FALSE)</f>
        <v>1</v>
      </c>
      <c r="Q132" s="38">
        <f>VLOOKUP(C132,招行退!B:D,3,FALSE)</f>
        <v>1000</v>
      </c>
      <c r="R132" t="str">
        <f t="shared" si="5"/>
        <v/>
      </c>
      <c r="S132" t="str">
        <f>VLOOKUP(C132,招行退!B:T,19,FALSE)</f>
        <v>P</v>
      </c>
    </row>
    <row r="133" spans="1:19" ht="14.25" hidden="1">
      <c r="A133" s="17">
        <v>42903.607534722221</v>
      </c>
      <c r="B133">
        <v>257904</v>
      </c>
      <c r="C133" t="s">
        <v>763</v>
      </c>
      <c r="D133" t="s">
        <v>764</v>
      </c>
      <c r="F133" s="15">
        <v>169</v>
      </c>
      <c r="G133" t="s">
        <v>34</v>
      </c>
      <c r="H133" t="s">
        <v>34</v>
      </c>
      <c r="I133" t="s">
        <v>61</v>
      </c>
      <c r="J133" t="s">
        <v>48</v>
      </c>
      <c r="K133" t="s">
        <v>62</v>
      </c>
      <c r="L133" t="s">
        <v>1576</v>
      </c>
      <c r="M133" t="s">
        <v>1577</v>
      </c>
      <c r="N133">
        <f>VLOOKUP(B133,HIS退!B:F,5,FALSE)</f>
        <v>-169</v>
      </c>
      <c r="O133" t="str">
        <f t="shared" si="4"/>
        <v/>
      </c>
      <c r="P133" t="str">
        <f>VLOOKUP(B133,HIS退!B:I,8,FALSE)</f>
        <v>1</v>
      </c>
      <c r="Q133" s="38">
        <f>VLOOKUP(C133,招行退!B:D,3,FALSE)</f>
        <v>169</v>
      </c>
      <c r="R133" t="str">
        <f t="shared" si="5"/>
        <v/>
      </c>
      <c r="S133" t="str">
        <f>VLOOKUP(C133,招行退!B:T,19,FALSE)</f>
        <v>P</v>
      </c>
    </row>
    <row r="134" spans="1:19" ht="14.25" hidden="1">
      <c r="A134" s="17">
        <v>42903.611192129632</v>
      </c>
      <c r="B134">
        <v>257957</v>
      </c>
      <c r="C134" t="s">
        <v>766</v>
      </c>
      <c r="D134" t="s">
        <v>767</v>
      </c>
      <c r="F134" s="15">
        <v>138</v>
      </c>
      <c r="G134" t="s">
        <v>34</v>
      </c>
      <c r="H134" t="s">
        <v>34</v>
      </c>
      <c r="I134" t="s">
        <v>61</v>
      </c>
      <c r="J134" t="s">
        <v>48</v>
      </c>
      <c r="K134" t="s">
        <v>62</v>
      </c>
      <c r="L134" t="s">
        <v>1578</v>
      </c>
      <c r="M134" t="s">
        <v>1579</v>
      </c>
      <c r="N134">
        <f>VLOOKUP(B134,HIS退!B:F,5,FALSE)</f>
        <v>-138</v>
      </c>
      <c r="O134" t="str">
        <f t="shared" si="4"/>
        <v/>
      </c>
      <c r="P134" t="str">
        <f>VLOOKUP(B134,HIS退!B:I,8,FALSE)</f>
        <v>1</v>
      </c>
      <c r="Q134" s="38">
        <f>VLOOKUP(C134,招行退!B:D,3,FALSE)</f>
        <v>138</v>
      </c>
      <c r="R134" t="str">
        <f t="shared" si="5"/>
        <v/>
      </c>
      <c r="S134" t="str">
        <f>VLOOKUP(C134,招行退!B:T,19,FALSE)</f>
        <v>P</v>
      </c>
    </row>
    <row r="135" spans="1:19" ht="14.25" hidden="1">
      <c r="A135" s="17">
        <v>42903.625300925924</v>
      </c>
      <c r="B135">
        <v>258234</v>
      </c>
      <c r="C135" t="s">
        <v>769</v>
      </c>
      <c r="D135" t="s">
        <v>339</v>
      </c>
      <c r="F135" s="15">
        <v>9052</v>
      </c>
      <c r="G135" t="s">
        <v>34</v>
      </c>
      <c r="H135" t="s">
        <v>34</v>
      </c>
      <c r="I135" t="s">
        <v>61</v>
      </c>
      <c r="J135" t="s">
        <v>48</v>
      </c>
      <c r="K135" t="s">
        <v>62</v>
      </c>
      <c r="L135" t="s">
        <v>1580</v>
      </c>
      <c r="M135" t="s">
        <v>1581</v>
      </c>
      <c r="N135">
        <f>VLOOKUP(B135,HIS退!B:F,5,FALSE)</f>
        <v>-9052</v>
      </c>
      <c r="O135" t="str">
        <f t="shared" si="4"/>
        <v/>
      </c>
      <c r="P135" t="str">
        <f>VLOOKUP(B135,HIS退!B:I,8,FALSE)</f>
        <v>1</v>
      </c>
      <c r="Q135" s="38">
        <f>VLOOKUP(C135,招行退!B:D,3,FALSE)</f>
        <v>9052</v>
      </c>
      <c r="R135" t="str">
        <f t="shared" si="5"/>
        <v/>
      </c>
      <c r="S135" t="str">
        <f>VLOOKUP(C135,招行退!B:T,19,FALSE)</f>
        <v>P</v>
      </c>
    </row>
    <row r="136" spans="1:19" ht="14.25" hidden="1">
      <c r="A136" s="17">
        <v>42903.655127314814</v>
      </c>
      <c r="B136">
        <v>258767</v>
      </c>
      <c r="C136" t="s">
        <v>770</v>
      </c>
      <c r="D136" t="s">
        <v>771</v>
      </c>
      <c r="F136" s="15">
        <v>900</v>
      </c>
      <c r="G136" t="s">
        <v>34</v>
      </c>
      <c r="H136" t="s">
        <v>34</v>
      </c>
      <c r="I136" t="s">
        <v>61</v>
      </c>
      <c r="J136" t="s">
        <v>48</v>
      </c>
      <c r="K136" t="s">
        <v>62</v>
      </c>
      <c r="L136" t="s">
        <v>1582</v>
      </c>
      <c r="M136" t="s">
        <v>1583</v>
      </c>
      <c r="N136">
        <f>VLOOKUP(B136,HIS退!B:F,5,FALSE)</f>
        <v>-900</v>
      </c>
      <c r="O136" t="str">
        <f t="shared" si="4"/>
        <v/>
      </c>
      <c r="P136" t="str">
        <f>VLOOKUP(B136,HIS退!B:I,8,FALSE)</f>
        <v>1</v>
      </c>
      <c r="Q136" s="38">
        <f>VLOOKUP(C136,招行退!B:D,3,FALSE)</f>
        <v>900</v>
      </c>
      <c r="R136" t="str">
        <f t="shared" si="5"/>
        <v/>
      </c>
      <c r="S136" t="str">
        <f>VLOOKUP(C136,招行退!B:T,19,FALSE)</f>
        <v>P</v>
      </c>
    </row>
    <row r="137" spans="1:19" ht="14.25" hidden="1">
      <c r="A137" s="17">
        <v>42903.716678240744</v>
      </c>
      <c r="B137">
        <v>259480</v>
      </c>
      <c r="C137" t="s">
        <v>773</v>
      </c>
      <c r="D137" t="s">
        <v>774</v>
      </c>
      <c r="F137" s="15">
        <v>41</v>
      </c>
      <c r="G137" t="s">
        <v>34</v>
      </c>
      <c r="H137" t="s">
        <v>34</v>
      </c>
      <c r="I137" t="s">
        <v>61</v>
      </c>
      <c r="J137" t="s">
        <v>48</v>
      </c>
      <c r="K137" t="s">
        <v>62</v>
      </c>
      <c r="L137" t="s">
        <v>1584</v>
      </c>
      <c r="M137" t="s">
        <v>1585</v>
      </c>
      <c r="N137">
        <f>VLOOKUP(B137,HIS退!B:F,5,FALSE)</f>
        <v>-41</v>
      </c>
      <c r="O137" t="str">
        <f t="shared" si="4"/>
        <v/>
      </c>
      <c r="P137" t="str">
        <f>VLOOKUP(B137,HIS退!B:I,8,FALSE)</f>
        <v>1</v>
      </c>
      <c r="Q137" s="38">
        <f>VLOOKUP(C137,招行退!B:D,3,FALSE)</f>
        <v>41</v>
      </c>
      <c r="R137" t="str">
        <f t="shared" si="5"/>
        <v/>
      </c>
      <c r="S137" t="str">
        <f>VLOOKUP(C137,招行退!B:T,19,FALSE)</f>
        <v>P</v>
      </c>
    </row>
    <row r="138" spans="1:19" ht="14.25" hidden="1">
      <c r="A138" s="17">
        <v>42903.724861111114</v>
      </c>
      <c r="B138">
        <v>259532</v>
      </c>
      <c r="C138" t="s">
        <v>776</v>
      </c>
      <c r="D138" t="s">
        <v>144</v>
      </c>
      <c r="F138" s="15">
        <v>1694</v>
      </c>
      <c r="G138" t="s">
        <v>34</v>
      </c>
      <c r="H138" t="s">
        <v>34</v>
      </c>
      <c r="I138" t="s">
        <v>61</v>
      </c>
      <c r="J138" t="s">
        <v>48</v>
      </c>
      <c r="K138" t="s">
        <v>62</v>
      </c>
      <c r="L138" t="s">
        <v>1586</v>
      </c>
      <c r="M138" t="s">
        <v>1587</v>
      </c>
      <c r="N138">
        <f>VLOOKUP(B138,HIS退!B:F,5,FALSE)</f>
        <v>-1694</v>
      </c>
      <c r="O138" t="str">
        <f t="shared" si="4"/>
        <v/>
      </c>
      <c r="P138" t="str">
        <f>VLOOKUP(B138,HIS退!B:I,8,FALSE)</f>
        <v>1</v>
      </c>
      <c r="Q138" s="38">
        <f>VLOOKUP(C138,招行退!B:D,3,FALSE)</f>
        <v>1694</v>
      </c>
      <c r="R138" t="str">
        <f t="shared" si="5"/>
        <v/>
      </c>
      <c r="S138" t="str">
        <f>VLOOKUP(C138,招行退!B:T,19,FALSE)</f>
        <v>P</v>
      </c>
    </row>
    <row r="139" spans="1:19" ht="14.25" hidden="1">
      <c r="A139" s="17">
        <v>42903.738229166665</v>
      </c>
      <c r="B139">
        <v>259589</v>
      </c>
      <c r="C139" t="s">
        <v>777</v>
      </c>
      <c r="D139" t="s">
        <v>778</v>
      </c>
      <c r="F139" s="15">
        <v>274</v>
      </c>
      <c r="G139" t="s">
        <v>34</v>
      </c>
      <c r="H139" t="s">
        <v>34</v>
      </c>
      <c r="I139" t="s">
        <v>61</v>
      </c>
      <c r="J139" t="s">
        <v>48</v>
      </c>
      <c r="K139" t="s">
        <v>62</v>
      </c>
      <c r="L139" t="s">
        <v>1588</v>
      </c>
      <c r="M139" t="s">
        <v>1589</v>
      </c>
      <c r="N139">
        <f>VLOOKUP(B139,HIS退!B:F,5,FALSE)</f>
        <v>-274</v>
      </c>
      <c r="O139" t="str">
        <f t="shared" si="4"/>
        <v/>
      </c>
      <c r="P139" t="str">
        <f>VLOOKUP(B139,HIS退!B:I,8,FALSE)</f>
        <v>1</v>
      </c>
      <c r="Q139" s="38">
        <f>VLOOKUP(C139,招行退!B:D,3,FALSE)</f>
        <v>274</v>
      </c>
      <c r="R139" t="str">
        <f t="shared" si="5"/>
        <v/>
      </c>
      <c r="S139" t="str">
        <f>VLOOKUP(C139,招行退!B:T,19,FALSE)</f>
        <v>P</v>
      </c>
    </row>
    <row r="140" spans="1:19" s="40" customFormat="1" ht="14.25" hidden="1">
      <c r="A140" s="17">
        <v>42903.76761574074</v>
      </c>
      <c r="B140">
        <v>259660</v>
      </c>
      <c r="C140" t="s">
        <v>780</v>
      </c>
      <c r="D140" t="s">
        <v>781</v>
      </c>
      <c r="E140"/>
      <c r="F140" s="15">
        <v>8000</v>
      </c>
      <c r="G140" t="s">
        <v>34</v>
      </c>
      <c r="H140" t="s">
        <v>34</v>
      </c>
      <c r="I140" t="s">
        <v>61</v>
      </c>
      <c r="J140" t="s">
        <v>48</v>
      </c>
      <c r="K140" t="s">
        <v>62</v>
      </c>
      <c r="L140" t="s">
        <v>1590</v>
      </c>
      <c r="M140" t="s">
        <v>1591</v>
      </c>
      <c r="N140">
        <f>VLOOKUP(B140,HIS退!B:F,5,FALSE)</f>
        <v>-8000</v>
      </c>
      <c r="O140" t="str">
        <f t="shared" si="4"/>
        <v/>
      </c>
      <c r="P140" t="str">
        <f>VLOOKUP(B140,HIS退!B:I,8,FALSE)</f>
        <v>1</v>
      </c>
      <c r="Q140" s="38">
        <f>VLOOKUP(C140,招行退!B:D,3,FALSE)</f>
        <v>8000</v>
      </c>
      <c r="R140" t="str">
        <f t="shared" si="5"/>
        <v/>
      </c>
      <c r="S140" t="str">
        <f>VLOOKUP(C140,招行退!B:T,19,FALSE)</f>
        <v>P</v>
      </c>
    </row>
    <row r="141" spans="1:19" ht="14.25" hidden="1">
      <c r="A141" s="17">
        <v>42903.845370370371</v>
      </c>
      <c r="B141">
        <v>259827</v>
      </c>
      <c r="C141" t="s">
        <v>783</v>
      </c>
      <c r="D141" t="s">
        <v>784</v>
      </c>
      <c r="F141" s="15">
        <v>5000</v>
      </c>
      <c r="G141" t="s">
        <v>34</v>
      </c>
      <c r="H141" t="s">
        <v>34</v>
      </c>
      <c r="I141" t="s">
        <v>61</v>
      </c>
      <c r="J141" t="s">
        <v>48</v>
      </c>
      <c r="K141" t="s">
        <v>62</v>
      </c>
      <c r="L141" t="s">
        <v>1592</v>
      </c>
      <c r="M141" t="s">
        <v>1593</v>
      </c>
      <c r="N141">
        <f>VLOOKUP(B141,HIS退!B:F,5,FALSE)</f>
        <v>-5000</v>
      </c>
      <c r="O141" t="str">
        <f t="shared" si="4"/>
        <v/>
      </c>
      <c r="P141" t="str">
        <f>VLOOKUP(B141,HIS退!B:I,8,FALSE)</f>
        <v>1</v>
      </c>
      <c r="Q141" s="38">
        <f>VLOOKUP(C141,招行退!B:D,3,FALSE)</f>
        <v>5000</v>
      </c>
      <c r="R141" t="str">
        <f t="shared" si="5"/>
        <v/>
      </c>
      <c r="S141" t="str">
        <f>VLOOKUP(C141,招行退!B:T,19,FALSE)</f>
        <v>P</v>
      </c>
    </row>
    <row r="142" spans="1:19" ht="14.25" hidden="1">
      <c r="A142" s="17">
        <v>42903.861620370371</v>
      </c>
      <c r="B142">
        <v>259865</v>
      </c>
      <c r="C142" t="s">
        <v>786</v>
      </c>
      <c r="D142" t="s">
        <v>787</v>
      </c>
      <c r="F142" s="15">
        <v>90</v>
      </c>
      <c r="G142" t="s">
        <v>34</v>
      </c>
      <c r="H142" t="s">
        <v>34</v>
      </c>
      <c r="I142" t="s">
        <v>61</v>
      </c>
      <c r="J142" t="s">
        <v>48</v>
      </c>
      <c r="K142" t="s">
        <v>62</v>
      </c>
      <c r="L142" t="s">
        <v>1594</v>
      </c>
      <c r="M142" t="s">
        <v>1595</v>
      </c>
      <c r="N142">
        <f>VLOOKUP(B142,HIS退!B:F,5,FALSE)</f>
        <v>-90</v>
      </c>
      <c r="O142" t="str">
        <f t="shared" si="4"/>
        <v/>
      </c>
      <c r="P142" t="str">
        <f>VLOOKUP(B142,HIS退!B:I,8,FALSE)</f>
        <v>1</v>
      </c>
      <c r="Q142" s="38">
        <f>VLOOKUP(C142,招行退!B:D,3,FALSE)</f>
        <v>90</v>
      </c>
      <c r="R142" t="str">
        <f t="shared" si="5"/>
        <v/>
      </c>
      <c r="S142" t="str">
        <f>VLOOKUP(C142,招行退!B:T,19,FALSE)</f>
        <v>P</v>
      </c>
    </row>
    <row r="143" spans="1:19" ht="14.25" hidden="1">
      <c r="A143" s="17">
        <v>42904.317789351851</v>
      </c>
      <c r="B143">
        <v>260394</v>
      </c>
      <c r="C143" t="s">
        <v>1596</v>
      </c>
      <c r="D143" t="s">
        <v>132</v>
      </c>
      <c r="E143" t="s">
        <v>103</v>
      </c>
      <c r="F143" s="15">
        <v>10</v>
      </c>
      <c r="G143" t="s">
        <v>34</v>
      </c>
      <c r="H143" t="s">
        <v>34</v>
      </c>
      <c r="I143" t="s">
        <v>63</v>
      </c>
      <c r="J143" t="s">
        <v>60</v>
      </c>
      <c r="K143" t="s">
        <v>62</v>
      </c>
      <c r="L143" t="s">
        <v>1597</v>
      </c>
      <c r="M143" t="s">
        <v>1598</v>
      </c>
      <c r="N143">
        <f>VLOOKUP(B143,HIS退!B:F,5,FALSE)</f>
        <v>-10</v>
      </c>
      <c r="O143" t="str">
        <f t="shared" si="4"/>
        <v/>
      </c>
      <c r="P143" t="str">
        <f>VLOOKUP(B143,HIS退!B:I,8,FALSE)</f>
        <v>9</v>
      </c>
      <c r="Q143" s="38" t="e">
        <f>VLOOKUP(C143,招行退!B:D,3,FALSE)</f>
        <v>#N/A</v>
      </c>
      <c r="R143" t="e">
        <f t="shared" si="5"/>
        <v>#N/A</v>
      </c>
      <c r="S143" t="e">
        <f>VLOOKUP(C143,招行退!B:T,19,FALSE)</f>
        <v>#N/A</v>
      </c>
    </row>
    <row r="144" spans="1:19" ht="14.25" hidden="1">
      <c r="A144" s="17">
        <v>42904.318148148152</v>
      </c>
      <c r="B144">
        <v>260396</v>
      </c>
      <c r="C144" t="s">
        <v>1596</v>
      </c>
      <c r="D144" t="s">
        <v>132</v>
      </c>
      <c r="E144" t="s">
        <v>103</v>
      </c>
      <c r="F144" s="15">
        <v>10</v>
      </c>
      <c r="G144" t="s">
        <v>34</v>
      </c>
      <c r="H144" t="s">
        <v>34</v>
      </c>
      <c r="I144" t="s">
        <v>63</v>
      </c>
      <c r="J144" t="s">
        <v>60</v>
      </c>
      <c r="K144" t="s">
        <v>62</v>
      </c>
      <c r="L144" t="s">
        <v>1599</v>
      </c>
      <c r="M144" t="s">
        <v>1600</v>
      </c>
      <c r="N144">
        <f>VLOOKUP(B144,HIS退!B:F,5,FALSE)</f>
        <v>-10</v>
      </c>
      <c r="O144" t="str">
        <f t="shared" si="4"/>
        <v/>
      </c>
      <c r="P144" t="str">
        <f>VLOOKUP(B144,HIS退!B:I,8,FALSE)</f>
        <v>9</v>
      </c>
      <c r="Q144" s="38" t="e">
        <f>VLOOKUP(C144,招行退!B:D,3,FALSE)</f>
        <v>#N/A</v>
      </c>
      <c r="R144" t="e">
        <f t="shared" si="5"/>
        <v>#N/A</v>
      </c>
      <c r="S144" t="e">
        <f>VLOOKUP(C144,招行退!B:T,19,FALSE)</f>
        <v>#N/A</v>
      </c>
    </row>
    <row r="145" spans="1:19" ht="14.25" hidden="1">
      <c r="A145" s="17">
        <v>42904.354930555557</v>
      </c>
      <c r="B145">
        <v>260528</v>
      </c>
      <c r="C145" t="s">
        <v>789</v>
      </c>
      <c r="D145" t="s">
        <v>349</v>
      </c>
      <c r="E145" t="s">
        <v>350</v>
      </c>
      <c r="F145" s="15">
        <v>3900</v>
      </c>
      <c r="G145" t="s">
        <v>34</v>
      </c>
      <c r="H145" t="s">
        <v>34</v>
      </c>
      <c r="I145" t="s">
        <v>61</v>
      </c>
      <c r="J145" t="s">
        <v>48</v>
      </c>
      <c r="K145" t="s">
        <v>62</v>
      </c>
      <c r="L145" t="s">
        <v>1601</v>
      </c>
      <c r="M145" t="s">
        <v>1602</v>
      </c>
      <c r="N145">
        <f>VLOOKUP(B145,HIS退!B:F,5,FALSE)</f>
        <v>-3900</v>
      </c>
      <c r="O145" t="str">
        <f t="shared" si="4"/>
        <v/>
      </c>
      <c r="P145" t="str">
        <f>VLOOKUP(B145,HIS退!B:I,8,FALSE)</f>
        <v>1</v>
      </c>
      <c r="Q145" s="38">
        <f>VLOOKUP(C145,招行退!B:D,3,FALSE)</f>
        <v>3900</v>
      </c>
      <c r="R145" t="str">
        <f t="shared" si="5"/>
        <v/>
      </c>
      <c r="S145" t="str">
        <f>VLOOKUP(C145,招行退!B:T,19,FALSE)</f>
        <v>P</v>
      </c>
    </row>
    <row r="146" spans="1:19" s="40" customFormat="1" ht="14.25" hidden="1">
      <c r="A146" s="17">
        <v>42904.359895833331</v>
      </c>
      <c r="B146">
        <v>260551</v>
      </c>
      <c r="C146" t="s">
        <v>1596</v>
      </c>
      <c r="D146" t="s">
        <v>132</v>
      </c>
      <c r="E146" t="s">
        <v>103</v>
      </c>
      <c r="F146" s="15">
        <v>10</v>
      </c>
      <c r="G146" t="s">
        <v>53</v>
      </c>
      <c r="H146" t="s">
        <v>34</v>
      </c>
      <c r="I146" t="s">
        <v>63</v>
      </c>
      <c r="J146" t="s">
        <v>60</v>
      </c>
      <c r="K146" t="s">
        <v>62</v>
      </c>
      <c r="L146" t="s">
        <v>1603</v>
      </c>
      <c r="M146" t="s">
        <v>1604</v>
      </c>
      <c r="N146">
        <f>VLOOKUP(B146,HIS退!B:F,5,FALSE)</f>
        <v>-10</v>
      </c>
      <c r="O146" t="str">
        <f t="shared" si="4"/>
        <v/>
      </c>
      <c r="P146" t="str">
        <f>VLOOKUP(B146,HIS退!B:I,8,FALSE)</f>
        <v>9</v>
      </c>
      <c r="Q146" s="38" t="e">
        <f>VLOOKUP(C146,招行退!B:D,3,FALSE)</f>
        <v>#N/A</v>
      </c>
      <c r="R146" t="e">
        <f t="shared" si="5"/>
        <v>#N/A</v>
      </c>
      <c r="S146" t="e">
        <f>VLOOKUP(C146,招行退!B:T,19,FALSE)</f>
        <v>#N/A</v>
      </c>
    </row>
    <row r="147" spans="1:19" ht="14.25" hidden="1">
      <c r="A147" s="17">
        <v>42904.36037037037</v>
      </c>
      <c r="B147">
        <v>260566</v>
      </c>
      <c r="C147" t="s">
        <v>790</v>
      </c>
      <c r="D147" t="s">
        <v>791</v>
      </c>
      <c r="E147" t="s">
        <v>792</v>
      </c>
      <c r="F147" s="15">
        <v>4000</v>
      </c>
      <c r="G147" t="s">
        <v>34</v>
      </c>
      <c r="H147" t="s">
        <v>34</v>
      </c>
      <c r="I147" t="s">
        <v>61</v>
      </c>
      <c r="J147" t="s">
        <v>48</v>
      </c>
      <c r="K147" t="s">
        <v>62</v>
      </c>
      <c r="L147" t="s">
        <v>1605</v>
      </c>
      <c r="M147" t="s">
        <v>1606</v>
      </c>
      <c r="N147">
        <f>VLOOKUP(B147,HIS退!B:F,5,FALSE)</f>
        <v>-4000</v>
      </c>
      <c r="O147" t="str">
        <f t="shared" si="4"/>
        <v/>
      </c>
      <c r="P147" t="str">
        <f>VLOOKUP(B147,HIS退!B:I,8,FALSE)</f>
        <v>1</v>
      </c>
      <c r="Q147" s="38">
        <f>VLOOKUP(C147,招行退!B:D,3,FALSE)</f>
        <v>4000</v>
      </c>
      <c r="R147" t="str">
        <f t="shared" si="5"/>
        <v/>
      </c>
      <c r="S147" t="str">
        <f>VLOOKUP(C147,招行退!B:T,19,FALSE)</f>
        <v>P</v>
      </c>
    </row>
    <row r="148" spans="1:19" s="40" customFormat="1" ht="14.25" hidden="1">
      <c r="A148" s="17">
        <v>42904.369733796295</v>
      </c>
      <c r="B148">
        <v>260632</v>
      </c>
      <c r="C148" t="s">
        <v>793</v>
      </c>
      <c r="D148" t="s">
        <v>132</v>
      </c>
      <c r="E148" t="s">
        <v>103</v>
      </c>
      <c r="F148" s="15">
        <v>10</v>
      </c>
      <c r="G148" t="s">
        <v>53</v>
      </c>
      <c r="H148" t="s">
        <v>34</v>
      </c>
      <c r="I148" t="s">
        <v>61</v>
      </c>
      <c r="J148" t="s">
        <v>48</v>
      </c>
      <c r="K148" t="s">
        <v>62</v>
      </c>
      <c r="L148" t="s">
        <v>1607</v>
      </c>
      <c r="M148" t="s">
        <v>1608</v>
      </c>
      <c r="N148">
        <f>VLOOKUP(B148,HIS退!B:F,5,FALSE)</f>
        <v>-10</v>
      </c>
      <c r="O148" t="str">
        <f t="shared" si="4"/>
        <v/>
      </c>
      <c r="P148" t="str">
        <f>VLOOKUP(B148,HIS退!B:I,8,FALSE)</f>
        <v>1</v>
      </c>
      <c r="Q148" s="38">
        <f>VLOOKUP(C148,招行退!B:D,3,FALSE)</f>
        <v>10</v>
      </c>
      <c r="R148" t="str">
        <f t="shared" si="5"/>
        <v/>
      </c>
      <c r="S148" t="str">
        <f>VLOOKUP(C148,招行退!B:T,19,FALSE)</f>
        <v>P</v>
      </c>
    </row>
    <row r="149" spans="1:19" s="40" customFormat="1" ht="14.25" hidden="1">
      <c r="A149" s="17">
        <v>42904.409675925926</v>
      </c>
      <c r="B149">
        <v>261002</v>
      </c>
      <c r="C149" t="s">
        <v>1609</v>
      </c>
      <c r="D149" t="s">
        <v>132</v>
      </c>
      <c r="E149" t="s">
        <v>103</v>
      </c>
      <c r="F149" s="15">
        <v>10</v>
      </c>
      <c r="G149" t="s">
        <v>34</v>
      </c>
      <c r="H149" t="s">
        <v>34</v>
      </c>
      <c r="I149" t="s">
        <v>63</v>
      </c>
      <c r="J149" t="s">
        <v>60</v>
      </c>
      <c r="K149" t="s">
        <v>62</v>
      </c>
      <c r="L149" t="s">
        <v>1610</v>
      </c>
      <c r="M149" t="s">
        <v>1611</v>
      </c>
      <c r="N149">
        <f>VLOOKUP(B149,HIS退!B:F,5,FALSE)</f>
        <v>-10</v>
      </c>
      <c r="O149" t="str">
        <f t="shared" si="4"/>
        <v/>
      </c>
      <c r="P149" t="str">
        <f>VLOOKUP(B149,HIS退!B:I,8,FALSE)</f>
        <v>9</v>
      </c>
      <c r="Q149" s="38" t="e">
        <f>VLOOKUP(C149,招行退!B:D,3,FALSE)</f>
        <v>#N/A</v>
      </c>
      <c r="R149" t="e">
        <f t="shared" si="5"/>
        <v>#N/A</v>
      </c>
      <c r="S149" t="e">
        <f>VLOOKUP(C149,招行退!B:T,19,FALSE)</f>
        <v>#N/A</v>
      </c>
    </row>
    <row r="150" spans="1:19" ht="14.25" hidden="1">
      <c r="A150" s="17">
        <v>42904.426574074074</v>
      </c>
      <c r="B150">
        <v>261160</v>
      </c>
      <c r="C150" t="s">
        <v>794</v>
      </c>
      <c r="D150" t="s">
        <v>795</v>
      </c>
      <c r="E150" t="s">
        <v>796</v>
      </c>
      <c r="F150" s="15">
        <v>2000</v>
      </c>
      <c r="G150" t="s">
        <v>34</v>
      </c>
      <c r="H150" t="s">
        <v>34</v>
      </c>
      <c r="I150" t="s">
        <v>61</v>
      </c>
      <c r="J150" t="s">
        <v>48</v>
      </c>
      <c r="K150" t="s">
        <v>62</v>
      </c>
      <c r="L150" t="s">
        <v>1612</v>
      </c>
      <c r="M150" t="s">
        <v>1613</v>
      </c>
      <c r="N150">
        <f>VLOOKUP(B150,HIS退!B:F,5,FALSE)</f>
        <v>-2000</v>
      </c>
      <c r="O150" t="str">
        <f t="shared" si="4"/>
        <v/>
      </c>
      <c r="P150" t="str">
        <f>VLOOKUP(B150,HIS退!B:I,8,FALSE)</f>
        <v>1</v>
      </c>
      <c r="Q150" s="38">
        <f>VLOOKUP(C150,招行退!B:D,3,FALSE)</f>
        <v>2000</v>
      </c>
      <c r="R150" t="str">
        <f t="shared" si="5"/>
        <v/>
      </c>
      <c r="S150" t="str">
        <f>VLOOKUP(C150,招行退!B:T,19,FALSE)</f>
        <v>P</v>
      </c>
    </row>
    <row r="151" spans="1:19" ht="14.25" hidden="1">
      <c r="A151" s="17">
        <v>42904.458124999997</v>
      </c>
      <c r="B151">
        <v>261493</v>
      </c>
      <c r="C151" t="s">
        <v>797</v>
      </c>
      <c r="D151" t="s">
        <v>798</v>
      </c>
      <c r="E151" t="s">
        <v>799</v>
      </c>
      <c r="F151" s="15">
        <v>59</v>
      </c>
      <c r="G151" t="s">
        <v>34</v>
      </c>
      <c r="H151" t="s">
        <v>34</v>
      </c>
      <c r="I151" t="s">
        <v>63</v>
      </c>
      <c r="J151" t="s">
        <v>2928</v>
      </c>
      <c r="K151" t="s">
        <v>62</v>
      </c>
      <c r="L151" t="s">
        <v>1614</v>
      </c>
      <c r="M151" t="s">
        <v>1615</v>
      </c>
      <c r="N151">
        <f>VLOOKUP(B151,HIS退!B:F,5,FALSE)</f>
        <v>-59</v>
      </c>
      <c r="O151" t="str">
        <f t="shared" si="4"/>
        <v/>
      </c>
      <c r="P151" t="str">
        <f>VLOOKUP(B151,HIS退!B:I,8,FALSE)</f>
        <v>9</v>
      </c>
      <c r="Q151" s="38">
        <f>VLOOKUP(C151,招行退!B:D,3,FALSE)</f>
        <v>59</v>
      </c>
      <c r="R151" t="str">
        <f t="shared" si="5"/>
        <v/>
      </c>
      <c r="S151" t="str">
        <f>VLOOKUP(C151,招行退!B:T,19,FALSE)</f>
        <v>R</v>
      </c>
    </row>
    <row r="152" spans="1:19" ht="14.25" hidden="1">
      <c r="A152" s="17">
        <v>42904.470347222225</v>
      </c>
      <c r="B152">
        <v>261622</v>
      </c>
      <c r="C152" t="s">
        <v>800</v>
      </c>
      <c r="D152" t="s">
        <v>801</v>
      </c>
      <c r="E152" t="s">
        <v>802</v>
      </c>
      <c r="F152" s="15">
        <v>1500</v>
      </c>
      <c r="G152" t="s">
        <v>34</v>
      </c>
      <c r="H152" t="s">
        <v>34</v>
      </c>
      <c r="I152" t="s">
        <v>61</v>
      </c>
      <c r="J152" t="s">
        <v>48</v>
      </c>
      <c r="K152" t="s">
        <v>62</v>
      </c>
      <c r="L152" t="s">
        <v>1616</v>
      </c>
      <c r="M152" t="s">
        <v>1617</v>
      </c>
      <c r="N152">
        <f>VLOOKUP(B152,HIS退!B:F,5,FALSE)</f>
        <v>-1500</v>
      </c>
      <c r="O152" t="str">
        <f t="shared" si="4"/>
        <v/>
      </c>
      <c r="P152" t="str">
        <f>VLOOKUP(B152,HIS退!B:I,8,FALSE)</f>
        <v>1</v>
      </c>
      <c r="Q152" s="38">
        <f>VLOOKUP(C152,招行退!B:D,3,FALSE)</f>
        <v>1500</v>
      </c>
      <c r="R152" t="str">
        <f t="shared" si="5"/>
        <v/>
      </c>
      <c r="S152" t="str">
        <f>VLOOKUP(C152,招行退!B:T,19,FALSE)</f>
        <v>P</v>
      </c>
    </row>
    <row r="153" spans="1:19" ht="14.25" hidden="1">
      <c r="A153" s="17">
        <v>42904.472037037034</v>
      </c>
      <c r="B153">
        <v>261638</v>
      </c>
      <c r="D153" t="s">
        <v>803</v>
      </c>
      <c r="E153" t="s">
        <v>804</v>
      </c>
      <c r="F153" s="15">
        <v>60</v>
      </c>
      <c r="G153" t="s">
        <v>34</v>
      </c>
      <c r="H153" t="s">
        <v>34</v>
      </c>
      <c r="I153" t="s">
        <v>63</v>
      </c>
      <c r="J153" t="s">
        <v>60</v>
      </c>
      <c r="K153" t="s">
        <v>62</v>
      </c>
      <c r="L153" t="s">
        <v>1618</v>
      </c>
      <c r="M153" t="s">
        <v>1619</v>
      </c>
      <c r="N153">
        <f>VLOOKUP(B153,HIS退!B:F,5,FALSE)</f>
        <v>-60</v>
      </c>
      <c r="O153" t="str">
        <f t="shared" si="4"/>
        <v/>
      </c>
      <c r="P153" t="str">
        <f>VLOOKUP(B153,HIS退!B:I,8,FALSE)</f>
        <v>9</v>
      </c>
      <c r="Q153" s="38" t="e">
        <f>VLOOKUP(C153,招行退!B:D,3,FALSE)</f>
        <v>#N/A</v>
      </c>
      <c r="R153" t="e">
        <f t="shared" si="5"/>
        <v>#N/A</v>
      </c>
      <c r="S153" t="e">
        <f>VLOOKUP(C153,招行退!B:T,19,FALSE)</f>
        <v>#N/A</v>
      </c>
    </row>
    <row r="154" spans="1:19" ht="14.25" hidden="1">
      <c r="A154" s="17">
        <v>42904.472673611112</v>
      </c>
      <c r="B154">
        <v>0</v>
      </c>
      <c r="D154" t="s">
        <v>803</v>
      </c>
      <c r="E154" t="s">
        <v>804</v>
      </c>
      <c r="F154" s="15">
        <v>60</v>
      </c>
      <c r="G154" t="s">
        <v>34</v>
      </c>
      <c r="H154" t="s">
        <v>34</v>
      </c>
      <c r="I154" t="s">
        <v>64</v>
      </c>
      <c r="J154" t="s">
        <v>60</v>
      </c>
      <c r="K154" t="s">
        <v>62</v>
      </c>
      <c r="L154" t="s">
        <v>1620</v>
      </c>
      <c r="M154" t="s">
        <v>1621</v>
      </c>
      <c r="N154" t="e">
        <f>VLOOKUP(B154,HIS退!B:F,5,FALSE)</f>
        <v>#N/A</v>
      </c>
      <c r="O154" t="e">
        <f t="shared" si="4"/>
        <v>#N/A</v>
      </c>
      <c r="P154" t="e">
        <f>VLOOKUP(B154,HIS退!B:I,8,FALSE)</f>
        <v>#N/A</v>
      </c>
      <c r="Q154" s="38" t="e">
        <f>VLOOKUP(C154,招行退!B:D,3,FALSE)</f>
        <v>#N/A</v>
      </c>
      <c r="R154" t="e">
        <f t="shared" si="5"/>
        <v>#N/A</v>
      </c>
      <c r="S154" t="e">
        <f>VLOOKUP(C154,招行退!B:T,19,FALSE)</f>
        <v>#N/A</v>
      </c>
    </row>
    <row r="155" spans="1:19" ht="14.25" hidden="1">
      <c r="A155" s="17">
        <v>42904.477141203701</v>
      </c>
      <c r="B155">
        <v>261683</v>
      </c>
      <c r="C155" t="s">
        <v>805</v>
      </c>
      <c r="D155" t="s">
        <v>111</v>
      </c>
      <c r="E155" t="s">
        <v>112</v>
      </c>
      <c r="F155" s="15">
        <v>2000</v>
      </c>
      <c r="G155" t="s">
        <v>34</v>
      </c>
      <c r="H155" t="s">
        <v>34</v>
      </c>
      <c r="I155" t="s">
        <v>61</v>
      </c>
      <c r="J155" t="s">
        <v>48</v>
      </c>
      <c r="K155" t="s">
        <v>62</v>
      </c>
      <c r="L155" t="s">
        <v>1622</v>
      </c>
      <c r="M155" t="s">
        <v>1623</v>
      </c>
      <c r="N155">
        <f>VLOOKUP(B155,HIS退!B:F,5,FALSE)</f>
        <v>-2000</v>
      </c>
      <c r="O155" t="str">
        <f t="shared" si="4"/>
        <v/>
      </c>
      <c r="P155" t="str">
        <f>VLOOKUP(B155,HIS退!B:I,8,FALSE)</f>
        <v>1</v>
      </c>
      <c r="Q155" s="38">
        <f>VLOOKUP(C155,招行退!B:D,3,FALSE)</f>
        <v>2000</v>
      </c>
      <c r="R155" t="str">
        <f t="shared" si="5"/>
        <v/>
      </c>
      <c r="S155" t="str">
        <f>VLOOKUP(C155,招行退!B:T,19,FALSE)</f>
        <v>P</v>
      </c>
    </row>
    <row r="156" spans="1:19" ht="14.25" hidden="1">
      <c r="A156" s="17">
        <v>42904.477442129632</v>
      </c>
      <c r="B156">
        <v>261685</v>
      </c>
      <c r="C156" t="s">
        <v>806</v>
      </c>
      <c r="D156" t="s">
        <v>111</v>
      </c>
      <c r="E156" t="s">
        <v>112</v>
      </c>
      <c r="F156" s="15">
        <v>500</v>
      </c>
      <c r="G156" t="s">
        <v>34</v>
      </c>
      <c r="H156" t="s">
        <v>34</v>
      </c>
      <c r="I156" t="s">
        <v>61</v>
      </c>
      <c r="J156" t="s">
        <v>48</v>
      </c>
      <c r="K156" t="s">
        <v>62</v>
      </c>
      <c r="L156" t="s">
        <v>1624</v>
      </c>
      <c r="M156" t="s">
        <v>1625</v>
      </c>
      <c r="N156">
        <f>VLOOKUP(B156,HIS退!B:F,5,FALSE)</f>
        <v>-500</v>
      </c>
      <c r="O156" t="str">
        <f t="shared" si="4"/>
        <v/>
      </c>
      <c r="P156" t="str">
        <f>VLOOKUP(B156,HIS退!B:I,8,FALSE)</f>
        <v>1</v>
      </c>
      <c r="Q156" s="38">
        <f>VLOOKUP(C156,招行退!B:D,3,FALSE)</f>
        <v>500</v>
      </c>
      <c r="R156" t="str">
        <f t="shared" si="5"/>
        <v/>
      </c>
      <c r="S156" t="str">
        <f>VLOOKUP(C156,招行退!B:T,19,FALSE)</f>
        <v>P</v>
      </c>
    </row>
    <row r="157" spans="1:19" ht="14.25" hidden="1">
      <c r="A157" s="17">
        <v>42904.477893518517</v>
      </c>
      <c r="B157">
        <v>261689</v>
      </c>
      <c r="C157" t="s">
        <v>807</v>
      </c>
      <c r="D157" t="s">
        <v>808</v>
      </c>
      <c r="E157" t="s">
        <v>809</v>
      </c>
      <c r="F157" s="15">
        <v>500</v>
      </c>
      <c r="G157" t="s">
        <v>34</v>
      </c>
      <c r="H157" t="s">
        <v>34</v>
      </c>
      <c r="I157" t="s">
        <v>61</v>
      </c>
      <c r="J157" t="s">
        <v>48</v>
      </c>
      <c r="K157" t="s">
        <v>62</v>
      </c>
      <c r="L157" t="s">
        <v>1626</v>
      </c>
      <c r="M157" t="s">
        <v>1627</v>
      </c>
      <c r="N157">
        <f>VLOOKUP(B157,HIS退!B:F,5,FALSE)</f>
        <v>-500</v>
      </c>
      <c r="O157" t="str">
        <f t="shared" si="4"/>
        <v/>
      </c>
      <c r="P157" t="str">
        <f>VLOOKUP(B157,HIS退!B:I,8,FALSE)</f>
        <v>1</v>
      </c>
      <c r="Q157" s="38">
        <f>VLOOKUP(C157,招行退!B:D,3,FALSE)</f>
        <v>500</v>
      </c>
      <c r="R157" t="str">
        <f t="shared" si="5"/>
        <v/>
      </c>
      <c r="S157" t="str">
        <f>VLOOKUP(C157,招行退!B:T,19,FALSE)</f>
        <v>P</v>
      </c>
    </row>
    <row r="158" spans="1:19" ht="14.25" hidden="1">
      <c r="A158" s="17">
        <v>42904.543749999997</v>
      </c>
      <c r="B158">
        <v>262097</v>
      </c>
      <c r="C158" t="s">
        <v>810</v>
      </c>
      <c r="D158" t="s">
        <v>811</v>
      </c>
      <c r="E158" t="s">
        <v>812</v>
      </c>
      <c r="F158" s="15">
        <v>9000</v>
      </c>
      <c r="G158" t="s">
        <v>34</v>
      </c>
      <c r="H158" t="s">
        <v>34</v>
      </c>
      <c r="I158" t="s">
        <v>61</v>
      </c>
      <c r="J158" t="s">
        <v>48</v>
      </c>
      <c r="K158" t="s">
        <v>62</v>
      </c>
      <c r="L158" t="s">
        <v>1628</v>
      </c>
      <c r="M158" t="s">
        <v>1629</v>
      </c>
      <c r="N158">
        <f>VLOOKUP(B158,HIS退!B:F,5,FALSE)</f>
        <v>-9000</v>
      </c>
      <c r="O158" t="str">
        <f t="shared" si="4"/>
        <v/>
      </c>
      <c r="P158" t="str">
        <f>VLOOKUP(B158,HIS退!B:I,8,FALSE)</f>
        <v>1</v>
      </c>
      <c r="Q158" s="38">
        <f>VLOOKUP(C158,招行退!B:D,3,FALSE)</f>
        <v>9000</v>
      </c>
      <c r="R158" t="str">
        <f t="shared" si="5"/>
        <v/>
      </c>
      <c r="S158" t="str">
        <f>VLOOKUP(C158,招行退!B:T,19,FALSE)</f>
        <v>P</v>
      </c>
    </row>
    <row r="159" spans="1:19" ht="14.25" hidden="1">
      <c r="A159" s="17">
        <v>42904.579722222225</v>
      </c>
      <c r="B159">
        <v>262263</v>
      </c>
      <c r="C159" t="s">
        <v>813</v>
      </c>
      <c r="D159" t="s">
        <v>814</v>
      </c>
      <c r="E159" t="s">
        <v>815</v>
      </c>
      <c r="F159" s="15">
        <v>194</v>
      </c>
      <c r="G159" t="s">
        <v>34</v>
      </c>
      <c r="H159" t="s">
        <v>34</v>
      </c>
      <c r="I159" t="s">
        <v>61</v>
      </c>
      <c r="J159" t="s">
        <v>48</v>
      </c>
      <c r="K159" t="s">
        <v>62</v>
      </c>
      <c r="L159" t="s">
        <v>1630</v>
      </c>
      <c r="M159" t="s">
        <v>1631</v>
      </c>
      <c r="N159">
        <f>VLOOKUP(B159,HIS退!B:F,5,FALSE)</f>
        <v>-194</v>
      </c>
      <c r="O159" t="str">
        <f t="shared" si="4"/>
        <v/>
      </c>
      <c r="P159" t="str">
        <f>VLOOKUP(B159,HIS退!B:I,8,FALSE)</f>
        <v>1</v>
      </c>
      <c r="Q159" s="38">
        <f>VLOOKUP(C159,招行退!B:D,3,FALSE)</f>
        <v>194</v>
      </c>
      <c r="R159" t="str">
        <f t="shared" si="5"/>
        <v/>
      </c>
      <c r="S159" t="str">
        <f>VLOOKUP(C159,招行退!B:T,19,FALSE)</f>
        <v>P</v>
      </c>
    </row>
    <row r="160" spans="1:19" ht="14.25" hidden="1">
      <c r="A160" s="17">
        <v>42904.603703703702</v>
      </c>
      <c r="B160">
        <v>262373</v>
      </c>
      <c r="C160" t="s">
        <v>816</v>
      </c>
      <c r="D160" t="s">
        <v>817</v>
      </c>
      <c r="E160" t="s">
        <v>818</v>
      </c>
      <c r="F160" s="15">
        <v>500</v>
      </c>
      <c r="G160" t="s">
        <v>34</v>
      </c>
      <c r="H160" t="s">
        <v>34</v>
      </c>
      <c r="I160" t="s">
        <v>61</v>
      </c>
      <c r="J160" t="s">
        <v>48</v>
      </c>
      <c r="K160" t="s">
        <v>62</v>
      </c>
      <c r="L160" t="s">
        <v>1632</v>
      </c>
      <c r="M160" t="s">
        <v>1633</v>
      </c>
      <c r="N160">
        <f>VLOOKUP(B160,HIS退!B:F,5,FALSE)</f>
        <v>-500</v>
      </c>
      <c r="O160" t="str">
        <f t="shared" si="4"/>
        <v/>
      </c>
      <c r="P160" t="str">
        <f>VLOOKUP(B160,HIS退!B:I,8,FALSE)</f>
        <v>1</v>
      </c>
      <c r="Q160" s="38">
        <f>VLOOKUP(C160,招行退!B:D,3,FALSE)</f>
        <v>500</v>
      </c>
      <c r="R160" t="str">
        <f t="shared" si="5"/>
        <v/>
      </c>
      <c r="S160" t="str">
        <f>VLOOKUP(C160,招行退!B:T,19,FALSE)</f>
        <v>P</v>
      </c>
    </row>
    <row r="161" spans="1:19" ht="14.25" hidden="1">
      <c r="A161" s="17">
        <v>42904.61241898148</v>
      </c>
      <c r="B161">
        <v>262412</v>
      </c>
      <c r="C161" t="s">
        <v>819</v>
      </c>
      <c r="D161" t="s">
        <v>337</v>
      </c>
      <c r="E161" t="s">
        <v>338</v>
      </c>
      <c r="F161" s="15">
        <v>33</v>
      </c>
      <c r="G161" t="s">
        <v>34</v>
      </c>
      <c r="H161" t="s">
        <v>34</v>
      </c>
      <c r="I161" t="s">
        <v>61</v>
      </c>
      <c r="J161" t="s">
        <v>48</v>
      </c>
      <c r="K161" t="s">
        <v>62</v>
      </c>
      <c r="L161" t="s">
        <v>1634</v>
      </c>
      <c r="M161" t="s">
        <v>1635</v>
      </c>
      <c r="N161">
        <f>VLOOKUP(B161,HIS退!B:F,5,FALSE)</f>
        <v>-33</v>
      </c>
      <c r="O161" t="str">
        <f t="shared" si="4"/>
        <v/>
      </c>
      <c r="P161" t="str">
        <f>VLOOKUP(B161,HIS退!B:I,8,FALSE)</f>
        <v>1</v>
      </c>
      <c r="Q161" s="38">
        <f>VLOOKUP(C161,招行退!B:D,3,FALSE)</f>
        <v>33</v>
      </c>
      <c r="R161" t="str">
        <f t="shared" si="5"/>
        <v/>
      </c>
      <c r="S161" t="str">
        <f>VLOOKUP(C161,招行退!B:T,19,FALSE)</f>
        <v>P</v>
      </c>
    </row>
    <row r="162" spans="1:19" ht="14.25" hidden="1">
      <c r="A162" s="17">
        <v>42904.631527777776</v>
      </c>
      <c r="B162">
        <v>262512</v>
      </c>
      <c r="C162" t="s">
        <v>820</v>
      </c>
      <c r="D162" t="s">
        <v>821</v>
      </c>
      <c r="E162" t="s">
        <v>822</v>
      </c>
      <c r="F162" s="15">
        <v>500</v>
      </c>
      <c r="G162" t="s">
        <v>34</v>
      </c>
      <c r="H162" t="s">
        <v>34</v>
      </c>
      <c r="I162" t="s">
        <v>61</v>
      </c>
      <c r="J162" t="s">
        <v>48</v>
      </c>
      <c r="K162" t="s">
        <v>62</v>
      </c>
      <c r="L162" t="s">
        <v>1636</v>
      </c>
      <c r="M162" t="s">
        <v>1637</v>
      </c>
      <c r="N162">
        <f>VLOOKUP(B162,HIS退!B:F,5,FALSE)</f>
        <v>-500</v>
      </c>
      <c r="O162" t="str">
        <f t="shared" si="4"/>
        <v/>
      </c>
      <c r="P162" t="str">
        <f>VLOOKUP(B162,HIS退!B:I,8,FALSE)</f>
        <v>1</v>
      </c>
      <c r="Q162" s="38">
        <f>VLOOKUP(C162,招行退!B:D,3,FALSE)</f>
        <v>500</v>
      </c>
      <c r="R162" t="str">
        <f t="shared" si="5"/>
        <v/>
      </c>
      <c r="S162" t="str">
        <f>VLOOKUP(C162,招行退!B:T,19,FALSE)</f>
        <v>P</v>
      </c>
    </row>
    <row r="163" spans="1:19" s="40" customFormat="1" ht="14.25" hidden="1">
      <c r="A163" s="17">
        <v>42904.634467592594</v>
      </c>
      <c r="B163">
        <v>262529</v>
      </c>
      <c r="C163" t="s">
        <v>823</v>
      </c>
      <c r="D163" t="s">
        <v>347</v>
      </c>
      <c r="E163" t="s">
        <v>348</v>
      </c>
      <c r="F163" s="15">
        <v>3900</v>
      </c>
      <c r="G163" t="s">
        <v>34</v>
      </c>
      <c r="H163" t="s">
        <v>34</v>
      </c>
      <c r="I163" t="s">
        <v>61</v>
      </c>
      <c r="J163" t="s">
        <v>48</v>
      </c>
      <c r="K163" t="s">
        <v>62</v>
      </c>
      <c r="L163" t="s">
        <v>1638</v>
      </c>
      <c r="M163" t="s">
        <v>1639</v>
      </c>
      <c r="N163">
        <f>VLOOKUP(B163,HIS退!B:F,5,FALSE)</f>
        <v>-3900</v>
      </c>
      <c r="O163" t="str">
        <f t="shared" si="4"/>
        <v/>
      </c>
      <c r="P163" t="str">
        <f>VLOOKUP(B163,HIS退!B:I,8,FALSE)</f>
        <v>1</v>
      </c>
      <c r="Q163" s="38">
        <f>VLOOKUP(C163,招行退!B:D,3,FALSE)</f>
        <v>3900</v>
      </c>
      <c r="R163" t="str">
        <f t="shared" si="5"/>
        <v/>
      </c>
      <c r="S163" t="str">
        <f>VLOOKUP(C163,招行退!B:T,19,FALSE)</f>
        <v>P</v>
      </c>
    </row>
    <row r="164" spans="1:19" ht="14.25" hidden="1">
      <c r="A164" s="17">
        <v>42904.640046296299</v>
      </c>
      <c r="B164">
        <v>262548</v>
      </c>
      <c r="C164" t="s">
        <v>824</v>
      </c>
      <c r="D164" t="s">
        <v>825</v>
      </c>
      <c r="E164" t="s">
        <v>826</v>
      </c>
      <c r="F164" s="15">
        <v>1081</v>
      </c>
      <c r="G164" t="s">
        <v>34</v>
      </c>
      <c r="H164" t="s">
        <v>34</v>
      </c>
      <c r="I164" t="s">
        <v>61</v>
      </c>
      <c r="J164" t="s">
        <v>48</v>
      </c>
      <c r="K164" t="s">
        <v>62</v>
      </c>
      <c r="L164" t="s">
        <v>1640</v>
      </c>
      <c r="M164" t="s">
        <v>1641</v>
      </c>
      <c r="N164">
        <f>VLOOKUP(B164,HIS退!B:F,5,FALSE)</f>
        <v>-1081</v>
      </c>
      <c r="O164" t="str">
        <f t="shared" si="4"/>
        <v/>
      </c>
      <c r="P164" t="str">
        <f>VLOOKUP(B164,HIS退!B:I,8,FALSE)</f>
        <v>1</v>
      </c>
      <c r="Q164" s="38">
        <f>VLOOKUP(C164,招行退!B:D,3,FALSE)</f>
        <v>1081</v>
      </c>
      <c r="R164" t="str">
        <f t="shared" si="5"/>
        <v/>
      </c>
      <c r="S164" t="str">
        <f>VLOOKUP(C164,招行退!B:T,19,FALSE)</f>
        <v>P</v>
      </c>
    </row>
    <row r="165" spans="1:19" ht="14.25" hidden="1">
      <c r="A165" s="17">
        <v>42904.640451388892</v>
      </c>
      <c r="B165">
        <v>262550</v>
      </c>
      <c r="C165" t="s">
        <v>827</v>
      </c>
      <c r="D165" t="s">
        <v>828</v>
      </c>
      <c r="E165" t="s">
        <v>829</v>
      </c>
      <c r="F165" s="15">
        <v>428</v>
      </c>
      <c r="G165" t="s">
        <v>34</v>
      </c>
      <c r="H165" t="s">
        <v>34</v>
      </c>
      <c r="I165" t="s">
        <v>61</v>
      </c>
      <c r="J165" t="s">
        <v>48</v>
      </c>
      <c r="K165" t="s">
        <v>62</v>
      </c>
      <c r="L165" t="s">
        <v>1642</v>
      </c>
      <c r="M165" t="s">
        <v>1643</v>
      </c>
      <c r="N165">
        <f>VLOOKUP(B165,HIS退!B:F,5,FALSE)</f>
        <v>-428</v>
      </c>
      <c r="O165" t="str">
        <f t="shared" si="4"/>
        <v/>
      </c>
      <c r="P165" t="str">
        <f>VLOOKUP(B165,HIS退!B:I,8,FALSE)</f>
        <v>1</v>
      </c>
      <c r="Q165" s="38">
        <f>VLOOKUP(C165,招行退!B:D,3,FALSE)</f>
        <v>428</v>
      </c>
      <c r="R165" t="str">
        <f t="shared" si="5"/>
        <v/>
      </c>
      <c r="S165" t="str">
        <f>VLOOKUP(C165,招行退!B:T,19,FALSE)</f>
        <v>P</v>
      </c>
    </row>
    <row r="166" spans="1:19" ht="14.25" hidden="1">
      <c r="A166" s="17">
        <v>42904.661087962966</v>
      </c>
      <c r="B166">
        <v>262637</v>
      </c>
      <c r="C166" t="s">
        <v>830</v>
      </c>
      <c r="D166" t="s">
        <v>831</v>
      </c>
      <c r="E166" t="s">
        <v>832</v>
      </c>
      <c r="F166" s="15">
        <v>1227</v>
      </c>
      <c r="G166" t="s">
        <v>34</v>
      </c>
      <c r="H166" t="s">
        <v>34</v>
      </c>
      <c r="I166" t="s">
        <v>63</v>
      </c>
      <c r="J166" t="s">
        <v>2928</v>
      </c>
      <c r="K166" t="s">
        <v>62</v>
      </c>
      <c r="L166" t="s">
        <v>1644</v>
      </c>
      <c r="M166" t="s">
        <v>1645</v>
      </c>
      <c r="N166">
        <f>VLOOKUP(B166,HIS退!B:F,5,FALSE)</f>
        <v>-1227</v>
      </c>
      <c r="O166" t="str">
        <f t="shared" si="4"/>
        <v/>
      </c>
      <c r="P166" t="str">
        <f>VLOOKUP(B166,HIS退!B:I,8,FALSE)</f>
        <v>9</v>
      </c>
      <c r="Q166" s="38">
        <f>VLOOKUP(C166,招行退!B:D,3,FALSE)</f>
        <v>1227</v>
      </c>
      <c r="R166" t="str">
        <f t="shared" si="5"/>
        <v/>
      </c>
      <c r="S166" t="str">
        <f>VLOOKUP(C166,招行退!B:T,19,FALSE)</f>
        <v>R</v>
      </c>
    </row>
    <row r="167" spans="1:19" ht="14.25" hidden="1">
      <c r="A167" s="17">
        <v>42904.679259259261</v>
      </c>
      <c r="B167">
        <v>262711</v>
      </c>
      <c r="C167" t="s">
        <v>1646</v>
      </c>
      <c r="D167" t="s">
        <v>833</v>
      </c>
      <c r="E167" t="s">
        <v>834</v>
      </c>
      <c r="F167" s="15">
        <v>290</v>
      </c>
      <c r="G167" t="s">
        <v>34</v>
      </c>
      <c r="H167" t="s">
        <v>34</v>
      </c>
      <c r="I167" t="s">
        <v>63</v>
      </c>
      <c r="J167" t="s">
        <v>60</v>
      </c>
      <c r="K167" t="s">
        <v>62</v>
      </c>
      <c r="L167" t="s">
        <v>1647</v>
      </c>
      <c r="M167" t="s">
        <v>1648</v>
      </c>
      <c r="N167">
        <f>VLOOKUP(B167,HIS退!B:F,5,FALSE)</f>
        <v>-290</v>
      </c>
      <c r="O167" t="str">
        <f t="shared" si="4"/>
        <v/>
      </c>
      <c r="P167" t="str">
        <f>VLOOKUP(B167,HIS退!B:I,8,FALSE)</f>
        <v>9</v>
      </c>
      <c r="Q167" s="38" t="e">
        <f>VLOOKUP(C167,招行退!B:D,3,FALSE)</f>
        <v>#N/A</v>
      </c>
      <c r="R167" t="e">
        <f t="shared" si="5"/>
        <v>#N/A</v>
      </c>
      <c r="S167" t="e">
        <f>VLOOKUP(C167,招行退!B:T,19,FALSE)</f>
        <v>#N/A</v>
      </c>
    </row>
    <row r="168" spans="1:19" ht="14.25" hidden="1">
      <c r="A168" s="17">
        <v>42904.679745370369</v>
      </c>
      <c r="B168">
        <v>262714</v>
      </c>
      <c r="C168" t="s">
        <v>1646</v>
      </c>
      <c r="D168" t="s">
        <v>833</v>
      </c>
      <c r="E168" t="s">
        <v>834</v>
      </c>
      <c r="F168" s="15">
        <v>274</v>
      </c>
      <c r="G168" t="s">
        <v>34</v>
      </c>
      <c r="H168" t="s">
        <v>34</v>
      </c>
      <c r="I168" t="s">
        <v>63</v>
      </c>
      <c r="J168" t="s">
        <v>60</v>
      </c>
      <c r="K168" t="s">
        <v>62</v>
      </c>
      <c r="L168" t="s">
        <v>1649</v>
      </c>
      <c r="M168" t="s">
        <v>1650</v>
      </c>
      <c r="N168">
        <f>VLOOKUP(B168,HIS退!B:F,5,FALSE)</f>
        <v>-274</v>
      </c>
      <c r="O168" t="str">
        <f t="shared" si="4"/>
        <v/>
      </c>
      <c r="P168" t="str">
        <f>VLOOKUP(B168,HIS退!B:I,8,FALSE)</f>
        <v>9</v>
      </c>
      <c r="Q168" s="38" t="e">
        <f>VLOOKUP(C168,招行退!B:D,3,FALSE)</f>
        <v>#N/A</v>
      </c>
      <c r="R168" t="e">
        <f t="shared" si="5"/>
        <v>#N/A</v>
      </c>
      <c r="S168" t="e">
        <f>VLOOKUP(C168,招行退!B:T,19,FALSE)</f>
        <v>#N/A</v>
      </c>
    </row>
    <row r="169" spans="1:19" ht="14.25" hidden="1">
      <c r="A169" s="17">
        <v>42904.681006944447</v>
      </c>
      <c r="B169">
        <v>262722</v>
      </c>
      <c r="C169" t="s">
        <v>1646</v>
      </c>
      <c r="D169" t="s">
        <v>833</v>
      </c>
      <c r="E169" t="s">
        <v>834</v>
      </c>
      <c r="F169" s="15">
        <v>270</v>
      </c>
      <c r="G169" t="s">
        <v>34</v>
      </c>
      <c r="H169" t="s">
        <v>34</v>
      </c>
      <c r="I169" t="s">
        <v>63</v>
      </c>
      <c r="J169" t="s">
        <v>60</v>
      </c>
      <c r="K169" t="s">
        <v>62</v>
      </c>
      <c r="L169" t="s">
        <v>1651</v>
      </c>
      <c r="M169" t="s">
        <v>1652</v>
      </c>
      <c r="N169">
        <f>VLOOKUP(B169,HIS退!B:F,5,FALSE)</f>
        <v>-270</v>
      </c>
      <c r="O169" t="str">
        <f t="shared" si="4"/>
        <v/>
      </c>
      <c r="P169" t="str">
        <f>VLOOKUP(B169,HIS退!B:I,8,FALSE)</f>
        <v>9</v>
      </c>
      <c r="Q169" s="38" t="e">
        <f>VLOOKUP(C169,招行退!B:D,3,FALSE)</f>
        <v>#N/A</v>
      </c>
      <c r="R169" t="e">
        <f t="shared" si="5"/>
        <v>#N/A</v>
      </c>
      <c r="S169" t="e">
        <f>VLOOKUP(C169,招行退!B:T,19,FALSE)</f>
        <v>#N/A</v>
      </c>
    </row>
    <row r="170" spans="1:19" ht="14.25" hidden="1">
      <c r="A170" s="17">
        <v>42904.682430555556</v>
      </c>
      <c r="B170">
        <v>262729</v>
      </c>
      <c r="C170" t="s">
        <v>1646</v>
      </c>
      <c r="D170" t="s">
        <v>833</v>
      </c>
      <c r="E170" t="s">
        <v>834</v>
      </c>
      <c r="F170" s="15">
        <v>270</v>
      </c>
      <c r="G170" t="s">
        <v>53</v>
      </c>
      <c r="H170" t="s">
        <v>34</v>
      </c>
      <c r="I170" t="s">
        <v>63</v>
      </c>
      <c r="J170" t="s">
        <v>60</v>
      </c>
      <c r="K170" t="s">
        <v>62</v>
      </c>
      <c r="L170" t="s">
        <v>1653</v>
      </c>
      <c r="M170" t="s">
        <v>1654</v>
      </c>
      <c r="N170">
        <f>VLOOKUP(B170,HIS退!B:F,5,FALSE)</f>
        <v>-270</v>
      </c>
      <c r="O170" t="str">
        <f t="shared" si="4"/>
        <v/>
      </c>
      <c r="P170" t="str">
        <f>VLOOKUP(B170,HIS退!B:I,8,FALSE)</f>
        <v>9</v>
      </c>
      <c r="Q170" s="38" t="e">
        <f>VLOOKUP(C170,招行退!B:D,3,FALSE)</f>
        <v>#N/A</v>
      </c>
      <c r="R170" t="e">
        <f t="shared" si="5"/>
        <v>#N/A</v>
      </c>
      <c r="S170" t="e">
        <f>VLOOKUP(C170,招行退!B:T,19,FALSE)</f>
        <v>#N/A</v>
      </c>
    </row>
    <row r="171" spans="1:19" ht="14.25" hidden="1">
      <c r="A171" s="17">
        <v>42904.685081018521</v>
      </c>
      <c r="B171">
        <v>262736</v>
      </c>
      <c r="C171" t="s">
        <v>1646</v>
      </c>
      <c r="D171" t="s">
        <v>833</v>
      </c>
      <c r="E171" t="s">
        <v>834</v>
      </c>
      <c r="F171" s="15">
        <v>270</v>
      </c>
      <c r="G171" t="s">
        <v>53</v>
      </c>
      <c r="H171" t="s">
        <v>34</v>
      </c>
      <c r="I171" t="s">
        <v>63</v>
      </c>
      <c r="J171" t="s">
        <v>60</v>
      </c>
      <c r="K171" t="s">
        <v>62</v>
      </c>
      <c r="L171" t="s">
        <v>1655</v>
      </c>
      <c r="M171" t="s">
        <v>1656</v>
      </c>
      <c r="N171">
        <f>VLOOKUP(B171,HIS退!B:F,5,FALSE)</f>
        <v>-270</v>
      </c>
      <c r="O171" t="str">
        <f t="shared" si="4"/>
        <v/>
      </c>
      <c r="P171" t="str">
        <f>VLOOKUP(B171,HIS退!B:I,8,FALSE)</f>
        <v>9</v>
      </c>
      <c r="Q171" s="38" t="e">
        <f>VLOOKUP(C171,招行退!B:D,3,FALSE)</f>
        <v>#N/A</v>
      </c>
      <c r="R171" t="e">
        <f t="shared" si="5"/>
        <v>#N/A</v>
      </c>
      <c r="S171" t="e">
        <f>VLOOKUP(C171,招行退!B:T,19,FALSE)</f>
        <v>#N/A</v>
      </c>
    </row>
    <row r="172" spans="1:19" ht="14.25" hidden="1">
      <c r="A172" s="17">
        <v>42904.773761574077</v>
      </c>
      <c r="B172">
        <v>262975</v>
      </c>
      <c r="C172" t="s">
        <v>836</v>
      </c>
      <c r="D172" t="s">
        <v>837</v>
      </c>
      <c r="E172" t="s">
        <v>838</v>
      </c>
      <c r="F172" s="15">
        <v>84</v>
      </c>
      <c r="G172" t="s">
        <v>34</v>
      </c>
      <c r="H172" t="s">
        <v>34</v>
      </c>
      <c r="I172" t="s">
        <v>61</v>
      </c>
      <c r="J172" t="s">
        <v>48</v>
      </c>
      <c r="K172" t="s">
        <v>62</v>
      </c>
      <c r="L172" t="s">
        <v>1657</v>
      </c>
      <c r="M172" t="s">
        <v>1658</v>
      </c>
      <c r="N172">
        <f>VLOOKUP(B172,HIS退!B:F,5,FALSE)</f>
        <v>-84</v>
      </c>
      <c r="O172" t="str">
        <f t="shared" si="4"/>
        <v/>
      </c>
      <c r="P172" t="str">
        <f>VLOOKUP(B172,HIS退!B:I,8,FALSE)</f>
        <v>1</v>
      </c>
      <c r="Q172" s="38">
        <f>VLOOKUP(C172,招行退!B:D,3,FALSE)</f>
        <v>84</v>
      </c>
      <c r="R172" t="str">
        <f t="shared" si="5"/>
        <v/>
      </c>
      <c r="S172" t="str">
        <f>VLOOKUP(C172,招行退!B:T,19,FALSE)</f>
        <v>P</v>
      </c>
    </row>
    <row r="173" spans="1:19" s="40" customFormat="1" ht="14.25" hidden="1">
      <c r="A173" s="17">
        <v>42905.327372685184</v>
      </c>
      <c r="B173">
        <v>264473</v>
      </c>
      <c r="C173" t="s">
        <v>839</v>
      </c>
      <c r="D173" t="s">
        <v>349</v>
      </c>
      <c r="E173" t="s">
        <v>350</v>
      </c>
      <c r="F173" s="15">
        <v>3500</v>
      </c>
      <c r="G173" t="s">
        <v>34</v>
      </c>
      <c r="H173" t="s">
        <v>34</v>
      </c>
      <c r="I173" t="s">
        <v>61</v>
      </c>
      <c r="J173" t="s">
        <v>48</v>
      </c>
      <c r="K173" t="s">
        <v>62</v>
      </c>
      <c r="L173" t="s">
        <v>1659</v>
      </c>
      <c r="M173" t="s">
        <v>1660</v>
      </c>
      <c r="N173">
        <f>VLOOKUP(B173,HIS退!B:F,5,FALSE)</f>
        <v>-3500</v>
      </c>
      <c r="O173" t="str">
        <f t="shared" si="4"/>
        <v/>
      </c>
      <c r="P173" t="str">
        <f>VLOOKUP(B173,HIS退!B:I,8,FALSE)</f>
        <v>1</v>
      </c>
      <c r="Q173" s="38">
        <f>VLOOKUP(C173,招行退!B:D,3,FALSE)</f>
        <v>3500</v>
      </c>
      <c r="R173" t="str">
        <f t="shared" si="5"/>
        <v/>
      </c>
      <c r="S173" t="str">
        <f>VLOOKUP(C173,招行退!B:T,19,FALSE)</f>
        <v>P</v>
      </c>
    </row>
    <row r="174" spans="1:19" ht="14.25" hidden="1">
      <c r="A174" s="17">
        <v>42905.352384259262</v>
      </c>
      <c r="B174">
        <v>265933</v>
      </c>
      <c r="C174" t="s">
        <v>840</v>
      </c>
      <c r="D174" t="s">
        <v>841</v>
      </c>
      <c r="E174" t="s">
        <v>842</v>
      </c>
      <c r="F174" s="15">
        <v>500</v>
      </c>
      <c r="G174" t="s">
        <v>34</v>
      </c>
      <c r="H174" t="s">
        <v>34</v>
      </c>
      <c r="I174" t="s">
        <v>61</v>
      </c>
      <c r="J174" t="s">
        <v>48</v>
      </c>
      <c r="K174" t="s">
        <v>62</v>
      </c>
      <c r="L174" t="s">
        <v>1661</v>
      </c>
      <c r="M174" t="s">
        <v>1662</v>
      </c>
      <c r="N174">
        <f>VLOOKUP(B174,HIS退!B:F,5,FALSE)</f>
        <v>-500</v>
      </c>
      <c r="O174" t="str">
        <f t="shared" si="4"/>
        <v/>
      </c>
      <c r="P174" t="str">
        <f>VLOOKUP(B174,HIS退!B:I,8,FALSE)</f>
        <v>1</v>
      </c>
      <c r="Q174" s="38">
        <f>VLOOKUP(C174,招行退!B:D,3,FALSE)</f>
        <v>500</v>
      </c>
      <c r="R174" t="str">
        <f t="shared" si="5"/>
        <v/>
      </c>
      <c r="S174" t="str">
        <f>VLOOKUP(C174,招行退!B:T,19,FALSE)</f>
        <v>P</v>
      </c>
    </row>
    <row r="175" spans="1:19" ht="14.25" hidden="1">
      <c r="A175" s="17">
        <v>42905.392858796295</v>
      </c>
      <c r="B175">
        <v>270078</v>
      </c>
      <c r="C175" t="s">
        <v>843</v>
      </c>
      <c r="D175" t="s">
        <v>844</v>
      </c>
      <c r="E175" t="s">
        <v>845</v>
      </c>
      <c r="F175" s="15">
        <v>518</v>
      </c>
      <c r="G175" t="s">
        <v>34</v>
      </c>
      <c r="H175" t="s">
        <v>34</v>
      </c>
      <c r="I175" t="s">
        <v>61</v>
      </c>
      <c r="J175" t="s">
        <v>48</v>
      </c>
      <c r="K175" t="s">
        <v>62</v>
      </c>
      <c r="L175" t="s">
        <v>1663</v>
      </c>
      <c r="M175" t="s">
        <v>1664</v>
      </c>
      <c r="N175">
        <f>VLOOKUP(B175,HIS退!B:F,5,FALSE)</f>
        <v>-518</v>
      </c>
      <c r="O175" t="str">
        <f t="shared" si="4"/>
        <v/>
      </c>
      <c r="P175" t="str">
        <f>VLOOKUP(B175,HIS退!B:I,8,FALSE)</f>
        <v>1</v>
      </c>
      <c r="Q175" s="38">
        <f>VLOOKUP(C175,招行退!B:D,3,FALSE)</f>
        <v>518</v>
      </c>
      <c r="R175" t="str">
        <f t="shared" si="5"/>
        <v/>
      </c>
      <c r="S175" t="str">
        <f>VLOOKUP(C175,招行退!B:T,19,FALSE)</f>
        <v>P</v>
      </c>
    </row>
    <row r="176" spans="1:19" ht="14.25" hidden="1">
      <c r="A176" s="17">
        <v>42905.402118055557</v>
      </c>
      <c r="B176">
        <v>271036</v>
      </c>
      <c r="C176" t="s">
        <v>846</v>
      </c>
      <c r="D176" t="s">
        <v>847</v>
      </c>
      <c r="E176" t="s">
        <v>848</v>
      </c>
      <c r="F176" s="15">
        <v>300</v>
      </c>
      <c r="G176" t="s">
        <v>34</v>
      </c>
      <c r="H176" t="s">
        <v>34</v>
      </c>
      <c r="I176" t="s">
        <v>61</v>
      </c>
      <c r="J176" t="s">
        <v>48</v>
      </c>
      <c r="K176" t="s">
        <v>62</v>
      </c>
      <c r="L176" t="s">
        <v>1665</v>
      </c>
      <c r="M176" t="s">
        <v>1666</v>
      </c>
      <c r="N176">
        <f>VLOOKUP(B176,HIS退!B:F,5,FALSE)</f>
        <v>-300</v>
      </c>
      <c r="O176" t="str">
        <f t="shared" si="4"/>
        <v/>
      </c>
      <c r="P176" t="str">
        <f>VLOOKUP(B176,HIS退!B:I,8,FALSE)</f>
        <v>1</v>
      </c>
      <c r="Q176" s="38">
        <f>VLOOKUP(C176,招行退!B:D,3,FALSE)</f>
        <v>300</v>
      </c>
      <c r="R176" t="str">
        <f t="shared" si="5"/>
        <v/>
      </c>
      <c r="S176" t="str">
        <f>VLOOKUP(C176,招行退!B:T,19,FALSE)</f>
        <v>P</v>
      </c>
    </row>
    <row r="177" spans="1:19" ht="14.25" hidden="1">
      <c r="A177" s="17">
        <v>42905.406365740739</v>
      </c>
      <c r="B177">
        <v>271492</v>
      </c>
      <c r="C177" t="s">
        <v>849</v>
      </c>
      <c r="D177" t="s">
        <v>850</v>
      </c>
      <c r="E177" t="s">
        <v>851</v>
      </c>
      <c r="F177" s="15">
        <v>994</v>
      </c>
      <c r="G177" t="s">
        <v>34</v>
      </c>
      <c r="H177" t="s">
        <v>34</v>
      </c>
      <c r="I177" t="s">
        <v>61</v>
      </c>
      <c r="J177" t="s">
        <v>48</v>
      </c>
      <c r="K177" t="s">
        <v>62</v>
      </c>
      <c r="L177" t="s">
        <v>1667</v>
      </c>
      <c r="M177" t="s">
        <v>1668</v>
      </c>
      <c r="N177">
        <f>VLOOKUP(B177,HIS退!B:F,5,FALSE)</f>
        <v>-994</v>
      </c>
      <c r="O177" t="str">
        <f t="shared" si="4"/>
        <v/>
      </c>
      <c r="P177" t="str">
        <f>VLOOKUP(B177,HIS退!B:I,8,FALSE)</f>
        <v>1</v>
      </c>
      <c r="Q177" s="38">
        <f>VLOOKUP(C177,招行退!B:D,3,FALSE)</f>
        <v>994</v>
      </c>
      <c r="R177" t="str">
        <f t="shared" si="5"/>
        <v/>
      </c>
      <c r="S177" t="str">
        <f>VLOOKUP(C177,招行退!B:T,19,FALSE)</f>
        <v>P</v>
      </c>
    </row>
    <row r="178" spans="1:19" ht="14.25" hidden="1">
      <c r="A178" s="17">
        <v>42905.419965277775</v>
      </c>
      <c r="B178">
        <v>273059</v>
      </c>
      <c r="C178" t="s">
        <v>852</v>
      </c>
      <c r="D178" t="s">
        <v>853</v>
      </c>
      <c r="E178" t="s">
        <v>854</v>
      </c>
      <c r="F178" s="15">
        <v>1500</v>
      </c>
      <c r="G178" t="s">
        <v>34</v>
      </c>
      <c r="H178" t="s">
        <v>34</v>
      </c>
      <c r="I178" t="s">
        <v>61</v>
      </c>
      <c r="J178" t="s">
        <v>48</v>
      </c>
      <c r="K178" t="s">
        <v>62</v>
      </c>
      <c r="L178" t="s">
        <v>1669</v>
      </c>
      <c r="M178" t="s">
        <v>1670</v>
      </c>
      <c r="N178">
        <f>VLOOKUP(B178,HIS退!B:F,5,FALSE)</f>
        <v>-1500</v>
      </c>
      <c r="O178" t="str">
        <f t="shared" si="4"/>
        <v/>
      </c>
      <c r="P178" t="str">
        <f>VLOOKUP(B178,HIS退!B:I,8,FALSE)</f>
        <v>1</v>
      </c>
      <c r="Q178" s="38">
        <f>VLOOKUP(C178,招行退!B:D,3,FALSE)</f>
        <v>1500</v>
      </c>
      <c r="R178" t="str">
        <f t="shared" si="5"/>
        <v/>
      </c>
      <c r="S178" t="str">
        <f>VLOOKUP(C178,招行退!B:T,19,FALSE)</f>
        <v>P</v>
      </c>
    </row>
    <row r="179" spans="1:19" ht="14.25" hidden="1">
      <c r="A179" s="17">
        <v>42905.425335648149</v>
      </c>
      <c r="B179">
        <v>273666</v>
      </c>
      <c r="C179" t="s">
        <v>855</v>
      </c>
      <c r="D179" t="s">
        <v>856</v>
      </c>
      <c r="E179" t="s">
        <v>857</v>
      </c>
      <c r="F179" s="15">
        <v>549</v>
      </c>
      <c r="G179" t="s">
        <v>34</v>
      </c>
      <c r="H179" t="s">
        <v>34</v>
      </c>
      <c r="I179" t="s">
        <v>61</v>
      </c>
      <c r="J179" t="s">
        <v>48</v>
      </c>
      <c r="K179" t="s">
        <v>62</v>
      </c>
      <c r="L179" t="s">
        <v>1671</v>
      </c>
      <c r="M179" t="s">
        <v>1672</v>
      </c>
      <c r="N179">
        <f>VLOOKUP(B179,HIS退!B:F,5,FALSE)</f>
        <v>-549</v>
      </c>
      <c r="O179" t="str">
        <f t="shared" si="4"/>
        <v/>
      </c>
      <c r="P179" t="str">
        <f>VLOOKUP(B179,HIS退!B:I,8,FALSE)</f>
        <v>1</v>
      </c>
      <c r="Q179" s="38">
        <f>VLOOKUP(C179,招行退!B:D,3,FALSE)</f>
        <v>549</v>
      </c>
      <c r="R179" t="str">
        <f t="shared" si="5"/>
        <v/>
      </c>
      <c r="S179" t="str">
        <f>VLOOKUP(C179,招行退!B:T,19,FALSE)</f>
        <v>P</v>
      </c>
    </row>
    <row r="180" spans="1:19" ht="14.25" hidden="1">
      <c r="A180" s="17">
        <v>42905.425405092596</v>
      </c>
      <c r="B180">
        <v>273670</v>
      </c>
      <c r="C180" t="s">
        <v>858</v>
      </c>
      <c r="D180" t="s">
        <v>859</v>
      </c>
      <c r="E180" t="s">
        <v>860</v>
      </c>
      <c r="F180" s="15">
        <v>425</v>
      </c>
      <c r="G180" t="s">
        <v>34</v>
      </c>
      <c r="H180" t="s">
        <v>34</v>
      </c>
      <c r="I180" t="s">
        <v>61</v>
      </c>
      <c r="J180" t="s">
        <v>48</v>
      </c>
      <c r="K180" t="s">
        <v>62</v>
      </c>
      <c r="L180" t="s">
        <v>1673</v>
      </c>
      <c r="M180" t="s">
        <v>1674</v>
      </c>
      <c r="N180">
        <f>VLOOKUP(B180,HIS退!B:F,5,FALSE)</f>
        <v>-425</v>
      </c>
      <c r="O180" t="str">
        <f t="shared" si="4"/>
        <v/>
      </c>
      <c r="P180" t="str">
        <f>VLOOKUP(B180,HIS退!B:I,8,FALSE)</f>
        <v>1</v>
      </c>
      <c r="Q180" s="38">
        <f>VLOOKUP(C180,招行退!B:D,3,FALSE)</f>
        <v>425</v>
      </c>
      <c r="R180" t="str">
        <f t="shared" si="5"/>
        <v/>
      </c>
      <c r="S180" t="str">
        <f>VLOOKUP(C180,招行退!B:T,19,FALSE)</f>
        <v>P</v>
      </c>
    </row>
    <row r="181" spans="1:19" ht="14.25" hidden="1">
      <c r="A181" s="17">
        <v>42905.426365740743</v>
      </c>
      <c r="B181">
        <v>273756</v>
      </c>
      <c r="C181" t="s">
        <v>861</v>
      </c>
      <c r="D181" t="s">
        <v>862</v>
      </c>
      <c r="E181" t="s">
        <v>863</v>
      </c>
      <c r="F181" s="15">
        <v>364</v>
      </c>
      <c r="G181" t="s">
        <v>34</v>
      </c>
      <c r="H181" t="s">
        <v>34</v>
      </c>
      <c r="I181" t="s">
        <v>61</v>
      </c>
      <c r="J181" t="s">
        <v>48</v>
      </c>
      <c r="K181" t="s">
        <v>62</v>
      </c>
      <c r="L181" t="s">
        <v>1675</v>
      </c>
      <c r="M181" t="s">
        <v>1676</v>
      </c>
      <c r="N181">
        <f>VLOOKUP(B181,HIS退!B:F,5,FALSE)</f>
        <v>-364</v>
      </c>
      <c r="O181" t="str">
        <f t="shared" si="4"/>
        <v/>
      </c>
      <c r="P181" t="str">
        <f>VLOOKUP(B181,HIS退!B:I,8,FALSE)</f>
        <v>1</v>
      </c>
      <c r="Q181" s="38">
        <f>VLOOKUP(C181,招行退!B:D,3,FALSE)</f>
        <v>364</v>
      </c>
      <c r="R181" t="str">
        <f t="shared" si="5"/>
        <v/>
      </c>
      <c r="S181" t="str">
        <f>VLOOKUP(C181,招行退!B:T,19,FALSE)</f>
        <v>P</v>
      </c>
    </row>
    <row r="182" spans="1:19" ht="14.25" hidden="1">
      <c r="A182" s="17">
        <v>42905.428101851852</v>
      </c>
      <c r="B182">
        <v>273917</v>
      </c>
      <c r="C182" t="s">
        <v>864</v>
      </c>
      <c r="D182" t="s">
        <v>608</v>
      </c>
      <c r="E182" t="s">
        <v>609</v>
      </c>
      <c r="F182" s="15">
        <v>550</v>
      </c>
      <c r="G182" t="s">
        <v>34</v>
      </c>
      <c r="H182" t="s">
        <v>34</v>
      </c>
      <c r="I182" t="s">
        <v>61</v>
      </c>
      <c r="J182" t="s">
        <v>48</v>
      </c>
      <c r="K182" t="s">
        <v>62</v>
      </c>
      <c r="L182" t="s">
        <v>1677</v>
      </c>
      <c r="M182" t="s">
        <v>1678</v>
      </c>
      <c r="N182">
        <f>VLOOKUP(B182,HIS退!B:F,5,FALSE)</f>
        <v>-550</v>
      </c>
      <c r="O182" t="str">
        <f t="shared" si="4"/>
        <v/>
      </c>
      <c r="P182" t="str">
        <f>VLOOKUP(B182,HIS退!B:I,8,FALSE)</f>
        <v>1</v>
      </c>
      <c r="Q182" s="38">
        <f>VLOOKUP(C182,招行退!B:D,3,FALSE)</f>
        <v>550</v>
      </c>
      <c r="R182" t="str">
        <f t="shared" si="5"/>
        <v/>
      </c>
      <c r="S182" t="str">
        <f>VLOOKUP(C182,招行退!B:T,19,FALSE)</f>
        <v>P</v>
      </c>
    </row>
    <row r="183" spans="1:19" ht="14.25" hidden="1">
      <c r="A183" s="17">
        <v>42905.434201388889</v>
      </c>
      <c r="B183">
        <v>274488</v>
      </c>
      <c r="C183" t="s">
        <v>865</v>
      </c>
      <c r="D183" t="s">
        <v>866</v>
      </c>
      <c r="E183" t="s">
        <v>867</v>
      </c>
      <c r="F183" s="15">
        <v>994</v>
      </c>
      <c r="G183" t="s">
        <v>34</v>
      </c>
      <c r="H183" t="s">
        <v>34</v>
      </c>
      <c r="I183" t="s">
        <v>61</v>
      </c>
      <c r="J183" t="s">
        <v>48</v>
      </c>
      <c r="K183" t="s">
        <v>62</v>
      </c>
      <c r="L183" t="s">
        <v>1679</v>
      </c>
      <c r="M183" t="s">
        <v>1680</v>
      </c>
      <c r="N183">
        <f>VLOOKUP(B183,HIS退!B:F,5,FALSE)</f>
        <v>-994</v>
      </c>
      <c r="O183" t="str">
        <f t="shared" si="4"/>
        <v/>
      </c>
      <c r="P183" t="str">
        <f>VLOOKUP(B183,HIS退!B:I,8,FALSE)</f>
        <v>1</v>
      </c>
      <c r="Q183" s="38">
        <f>VLOOKUP(C183,招行退!B:D,3,FALSE)</f>
        <v>994</v>
      </c>
      <c r="R183" t="str">
        <f t="shared" si="5"/>
        <v/>
      </c>
      <c r="S183" t="str">
        <f>VLOOKUP(C183,招行退!B:T,19,FALSE)</f>
        <v>P</v>
      </c>
    </row>
    <row r="184" spans="1:19" ht="14.25" hidden="1">
      <c r="A184" s="17">
        <v>42905.437337962961</v>
      </c>
      <c r="B184">
        <v>274829</v>
      </c>
      <c r="C184" t="s">
        <v>868</v>
      </c>
      <c r="D184" t="s">
        <v>869</v>
      </c>
      <c r="E184" t="s">
        <v>870</v>
      </c>
      <c r="F184" s="15">
        <v>5000</v>
      </c>
      <c r="G184" t="s">
        <v>34</v>
      </c>
      <c r="H184" t="s">
        <v>34</v>
      </c>
      <c r="I184" t="s">
        <v>61</v>
      </c>
      <c r="J184" t="s">
        <v>48</v>
      </c>
      <c r="K184" t="s">
        <v>62</v>
      </c>
      <c r="L184" t="s">
        <v>1681</v>
      </c>
      <c r="M184" t="s">
        <v>1682</v>
      </c>
      <c r="N184">
        <f>VLOOKUP(B184,HIS退!B:F,5,FALSE)</f>
        <v>-5000</v>
      </c>
      <c r="O184" t="str">
        <f t="shared" si="4"/>
        <v/>
      </c>
      <c r="P184" t="str">
        <f>VLOOKUP(B184,HIS退!B:I,8,FALSE)</f>
        <v>1</v>
      </c>
      <c r="Q184" s="38">
        <f>VLOOKUP(C184,招行退!B:D,3,FALSE)</f>
        <v>5000</v>
      </c>
      <c r="R184" t="str">
        <f t="shared" si="5"/>
        <v/>
      </c>
      <c r="S184" t="str">
        <f>VLOOKUP(C184,招行退!B:T,19,FALSE)</f>
        <v>P</v>
      </c>
    </row>
    <row r="185" spans="1:19" ht="14.25" hidden="1">
      <c r="A185" s="17">
        <v>42905.441805555558</v>
      </c>
      <c r="B185">
        <v>275315</v>
      </c>
      <c r="C185" t="s">
        <v>871</v>
      </c>
      <c r="D185" t="s">
        <v>872</v>
      </c>
      <c r="E185" t="s">
        <v>873</v>
      </c>
      <c r="F185" s="15">
        <v>1500</v>
      </c>
      <c r="G185" t="s">
        <v>34</v>
      </c>
      <c r="H185" t="s">
        <v>34</v>
      </c>
      <c r="I185" t="s">
        <v>61</v>
      </c>
      <c r="J185" t="s">
        <v>48</v>
      </c>
      <c r="K185" t="s">
        <v>62</v>
      </c>
      <c r="L185" t="s">
        <v>1683</v>
      </c>
      <c r="M185" t="s">
        <v>1684</v>
      </c>
      <c r="N185">
        <f>VLOOKUP(B185,HIS退!B:F,5,FALSE)</f>
        <v>-1500</v>
      </c>
      <c r="O185" t="str">
        <f t="shared" si="4"/>
        <v/>
      </c>
      <c r="P185" t="str">
        <f>VLOOKUP(B185,HIS退!B:I,8,FALSE)</f>
        <v>1</v>
      </c>
      <c r="Q185" s="38">
        <f>VLOOKUP(C185,招行退!B:D,3,FALSE)</f>
        <v>1500</v>
      </c>
      <c r="R185" t="str">
        <f t="shared" si="5"/>
        <v/>
      </c>
      <c r="S185" t="str">
        <f>VLOOKUP(C185,招行退!B:T,19,FALSE)</f>
        <v>P</v>
      </c>
    </row>
    <row r="186" spans="1:19" ht="14.25" hidden="1">
      <c r="A186" s="17">
        <v>42905.44630787037</v>
      </c>
      <c r="B186">
        <v>275783</v>
      </c>
      <c r="C186" t="s">
        <v>1685</v>
      </c>
      <c r="D186" t="s">
        <v>874</v>
      </c>
      <c r="E186" t="s">
        <v>875</v>
      </c>
      <c r="F186" s="15">
        <v>1000</v>
      </c>
      <c r="G186" t="s">
        <v>34</v>
      </c>
      <c r="H186" t="s">
        <v>34</v>
      </c>
      <c r="I186" t="s">
        <v>63</v>
      </c>
      <c r="J186" t="s">
        <v>60</v>
      </c>
      <c r="K186" t="s">
        <v>62</v>
      </c>
      <c r="L186" t="s">
        <v>1686</v>
      </c>
      <c r="M186" t="s">
        <v>1687</v>
      </c>
      <c r="N186">
        <f>VLOOKUP(B186,HIS退!B:F,5,FALSE)</f>
        <v>-1000</v>
      </c>
      <c r="O186" t="str">
        <f t="shared" si="4"/>
        <v/>
      </c>
      <c r="P186" t="str">
        <f>VLOOKUP(B186,HIS退!B:I,8,FALSE)</f>
        <v>9</v>
      </c>
      <c r="Q186" s="38">
        <f>VLOOKUP(C186,招行退!B:D,3,FALSE)</f>
        <v>1000</v>
      </c>
      <c r="R186" t="str">
        <f t="shared" si="5"/>
        <v/>
      </c>
      <c r="S186" t="str">
        <f>VLOOKUP(C186,招行退!B:T,19,FALSE)</f>
        <v>R</v>
      </c>
    </row>
    <row r="187" spans="1:19" ht="14.25" hidden="1">
      <c r="A187" s="17">
        <v>42905.45480324074</v>
      </c>
      <c r="B187">
        <v>276556</v>
      </c>
      <c r="D187" t="s">
        <v>351</v>
      </c>
      <c r="E187" t="s">
        <v>352</v>
      </c>
      <c r="F187" s="15">
        <v>400</v>
      </c>
      <c r="G187" t="s">
        <v>34</v>
      </c>
      <c r="H187" t="s">
        <v>34</v>
      </c>
      <c r="I187" t="s">
        <v>63</v>
      </c>
      <c r="J187" t="s">
        <v>60</v>
      </c>
      <c r="K187" t="s">
        <v>62</v>
      </c>
      <c r="L187" t="s">
        <v>1688</v>
      </c>
      <c r="M187" t="s">
        <v>1689</v>
      </c>
      <c r="N187">
        <f>VLOOKUP(B187,HIS退!B:F,5,FALSE)</f>
        <v>-400</v>
      </c>
      <c r="O187" t="str">
        <f t="shared" si="4"/>
        <v/>
      </c>
      <c r="P187" t="str">
        <f>VLOOKUP(B187,HIS退!B:I,8,FALSE)</f>
        <v>9</v>
      </c>
      <c r="Q187" s="38" t="e">
        <f>VLOOKUP(C187,招行退!B:D,3,FALSE)</f>
        <v>#N/A</v>
      </c>
      <c r="R187" t="e">
        <f t="shared" si="5"/>
        <v>#N/A</v>
      </c>
      <c r="S187" t="e">
        <f>VLOOKUP(C187,招行退!B:T,19,FALSE)</f>
        <v>#N/A</v>
      </c>
    </row>
    <row r="188" spans="1:19" ht="14.25" hidden="1">
      <c r="A188" s="17">
        <v>42905.455231481479</v>
      </c>
      <c r="B188">
        <v>276593</v>
      </c>
      <c r="D188" t="s">
        <v>351</v>
      </c>
      <c r="E188" t="s">
        <v>352</v>
      </c>
      <c r="F188" s="15">
        <v>400</v>
      </c>
      <c r="G188" t="s">
        <v>34</v>
      </c>
      <c r="H188" t="s">
        <v>34</v>
      </c>
      <c r="I188" t="s">
        <v>63</v>
      </c>
      <c r="J188" t="s">
        <v>60</v>
      </c>
      <c r="K188" t="s">
        <v>62</v>
      </c>
      <c r="L188" t="s">
        <v>1690</v>
      </c>
      <c r="M188" t="s">
        <v>1691</v>
      </c>
      <c r="N188">
        <f>VLOOKUP(B188,HIS退!B:F,5,FALSE)</f>
        <v>-400</v>
      </c>
      <c r="O188" t="str">
        <f t="shared" si="4"/>
        <v/>
      </c>
      <c r="P188" t="str">
        <f>VLOOKUP(B188,HIS退!B:I,8,FALSE)</f>
        <v>9</v>
      </c>
      <c r="Q188" s="38" t="e">
        <f>VLOOKUP(C188,招行退!B:D,3,FALSE)</f>
        <v>#N/A</v>
      </c>
      <c r="R188" t="e">
        <f t="shared" si="5"/>
        <v>#N/A</v>
      </c>
      <c r="S188" t="e">
        <f>VLOOKUP(C188,招行退!B:T,19,FALSE)</f>
        <v>#N/A</v>
      </c>
    </row>
    <row r="189" spans="1:19" ht="14.25" hidden="1">
      <c r="A189" s="17">
        <v>42905.455555555556</v>
      </c>
      <c r="B189">
        <v>276632</v>
      </c>
      <c r="D189" t="s">
        <v>351</v>
      </c>
      <c r="E189" t="s">
        <v>352</v>
      </c>
      <c r="F189" s="15">
        <v>400</v>
      </c>
      <c r="G189" t="s">
        <v>34</v>
      </c>
      <c r="H189" t="s">
        <v>34</v>
      </c>
      <c r="I189" t="s">
        <v>63</v>
      </c>
      <c r="J189" t="s">
        <v>60</v>
      </c>
      <c r="K189" t="s">
        <v>62</v>
      </c>
      <c r="L189" t="s">
        <v>1692</v>
      </c>
      <c r="M189" t="s">
        <v>1693</v>
      </c>
      <c r="N189">
        <f>VLOOKUP(B189,HIS退!B:F,5,FALSE)</f>
        <v>-400</v>
      </c>
      <c r="O189" t="str">
        <f t="shared" si="4"/>
        <v/>
      </c>
      <c r="P189" t="str">
        <f>VLOOKUP(B189,HIS退!B:I,8,FALSE)</f>
        <v>9</v>
      </c>
      <c r="Q189" s="38" t="e">
        <f>VLOOKUP(C189,招行退!B:D,3,FALSE)</f>
        <v>#N/A</v>
      </c>
      <c r="R189" t="e">
        <f t="shared" si="5"/>
        <v>#N/A</v>
      </c>
      <c r="S189" t="e">
        <f>VLOOKUP(C189,招行退!B:T,19,FALSE)</f>
        <v>#N/A</v>
      </c>
    </row>
    <row r="190" spans="1:19" ht="14.25" hidden="1">
      <c r="A190" s="17">
        <v>42905.457384259258</v>
      </c>
      <c r="B190">
        <v>276807</v>
      </c>
      <c r="C190" t="s">
        <v>876</v>
      </c>
      <c r="D190" t="s">
        <v>877</v>
      </c>
      <c r="E190" t="s">
        <v>878</v>
      </c>
      <c r="F190" s="15">
        <v>150</v>
      </c>
      <c r="G190" t="s">
        <v>34</v>
      </c>
      <c r="H190" t="s">
        <v>34</v>
      </c>
      <c r="I190" t="s">
        <v>61</v>
      </c>
      <c r="J190" t="s">
        <v>48</v>
      </c>
      <c r="K190" t="s">
        <v>62</v>
      </c>
      <c r="L190" t="s">
        <v>1694</v>
      </c>
      <c r="M190" t="s">
        <v>1695</v>
      </c>
      <c r="N190">
        <f>VLOOKUP(B190,HIS退!B:F,5,FALSE)</f>
        <v>-150</v>
      </c>
      <c r="O190" t="str">
        <f t="shared" si="4"/>
        <v/>
      </c>
      <c r="P190" t="str">
        <f>VLOOKUP(B190,HIS退!B:I,8,FALSE)</f>
        <v>1</v>
      </c>
      <c r="Q190" s="38">
        <f>VLOOKUP(C190,招行退!B:D,3,FALSE)</f>
        <v>150</v>
      </c>
      <c r="R190" t="str">
        <f t="shared" si="5"/>
        <v/>
      </c>
      <c r="S190" t="str">
        <f>VLOOKUP(C190,招行退!B:T,19,FALSE)</f>
        <v>P</v>
      </c>
    </row>
    <row r="191" spans="1:19" ht="14.25" hidden="1">
      <c r="A191" s="17">
        <v>42905.459664351853</v>
      </c>
      <c r="B191">
        <v>277013</v>
      </c>
      <c r="D191" t="s">
        <v>351</v>
      </c>
      <c r="E191" t="s">
        <v>352</v>
      </c>
      <c r="F191" s="15">
        <v>400</v>
      </c>
      <c r="G191" t="s">
        <v>34</v>
      </c>
      <c r="H191" t="s">
        <v>34</v>
      </c>
      <c r="I191" t="s">
        <v>63</v>
      </c>
      <c r="J191" t="s">
        <v>60</v>
      </c>
      <c r="K191" t="s">
        <v>62</v>
      </c>
      <c r="L191" t="s">
        <v>1696</v>
      </c>
      <c r="M191" t="s">
        <v>1697</v>
      </c>
      <c r="N191">
        <f>VLOOKUP(B191,HIS退!B:F,5,FALSE)</f>
        <v>-400</v>
      </c>
      <c r="O191" t="str">
        <f t="shared" si="4"/>
        <v/>
      </c>
      <c r="P191" t="str">
        <f>VLOOKUP(B191,HIS退!B:I,8,FALSE)</f>
        <v>9</v>
      </c>
      <c r="Q191" s="38" t="e">
        <f>VLOOKUP(C191,招行退!B:D,3,FALSE)</f>
        <v>#N/A</v>
      </c>
      <c r="R191" t="e">
        <f t="shared" si="5"/>
        <v>#N/A</v>
      </c>
      <c r="S191" t="e">
        <f>VLOOKUP(C191,招行退!B:T,19,FALSE)</f>
        <v>#N/A</v>
      </c>
    </row>
    <row r="192" spans="1:19" ht="14.25" hidden="1">
      <c r="A192" s="17">
        <v>42905.460347222222</v>
      </c>
      <c r="B192">
        <v>277099</v>
      </c>
      <c r="D192" t="s">
        <v>351</v>
      </c>
      <c r="E192" t="s">
        <v>352</v>
      </c>
      <c r="F192" s="15">
        <v>400</v>
      </c>
      <c r="G192" t="s">
        <v>34</v>
      </c>
      <c r="H192" t="s">
        <v>34</v>
      </c>
      <c r="I192" t="s">
        <v>63</v>
      </c>
      <c r="J192" t="s">
        <v>60</v>
      </c>
      <c r="K192" t="s">
        <v>62</v>
      </c>
      <c r="L192" t="s">
        <v>1698</v>
      </c>
      <c r="M192" t="s">
        <v>1699</v>
      </c>
      <c r="N192">
        <f>VLOOKUP(B192,HIS退!B:F,5,FALSE)</f>
        <v>-400</v>
      </c>
      <c r="O192" t="str">
        <f t="shared" si="4"/>
        <v/>
      </c>
      <c r="P192" t="str">
        <f>VLOOKUP(B192,HIS退!B:I,8,FALSE)</f>
        <v>9</v>
      </c>
      <c r="Q192" s="38" t="e">
        <f>VLOOKUP(C192,招行退!B:D,3,FALSE)</f>
        <v>#N/A</v>
      </c>
      <c r="R192" t="e">
        <f t="shared" si="5"/>
        <v>#N/A</v>
      </c>
      <c r="S192" t="e">
        <f>VLOOKUP(C192,招行退!B:T,19,FALSE)</f>
        <v>#N/A</v>
      </c>
    </row>
    <row r="193" spans="1:19" ht="14.25" hidden="1">
      <c r="A193" s="17">
        <v>42905.461597222224</v>
      </c>
      <c r="B193">
        <v>277196</v>
      </c>
      <c r="D193" t="s">
        <v>351</v>
      </c>
      <c r="E193" t="s">
        <v>352</v>
      </c>
      <c r="F193" s="15">
        <v>400</v>
      </c>
      <c r="G193" t="s">
        <v>53</v>
      </c>
      <c r="H193" t="s">
        <v>34</v>
      </c>
      <c r="I193" t="s">
        <v>63</v>
      </c>
      <c r="J193" t="s">
        <v>60</v>
      </c>
      <c r="K193" t="s">
        <v>62</v>
      </c>
      <c r="L193" t="s">
        <v>1700</v>
      </c>
      <c r="M193" t="s">
        <v>1701</v>
      </c>
      <c r="N193">
        <f>VLOOKUP(B193,HIS退!B:F,5,FALSE)</f>
        <v>-400</v>
      </c>
      <c r="O193" t="str">
        <f t="shared" si="4"/>
        <v/>
      </c>
      <c r="P193" t="str">
        <f>VLOOKUP(B193,HIS退!B:I,8,FALSE)</f>
        <v>9</v>
      </c>
      <c r="Q193" s="38" t="e">
        <f>VLOOKUP(C193,招行退!B:D,3,FALSE)</f>
        <v>#N/A</v>
      </c>
      <c r="R193" t="e">
        <f t="shared" si="5"/>
        <v>#N/A</v>
      </c>
      <c r="S193" t="e">
        <f>VLOOKUP(C193,招行退!B:T,19,FALSE)</f>
        <v>#N/A</v>
      </c>
    </row>
    <row r="194" spans="1:19" ht="14.25" hidden="1">
      <c r="A194" s="17">
        <v>42905.463287037041</v>
      </c>
      <c r="B194">
        <v>277330</v>
      </c>
      <c r="D194" t="s">
        <v>351</v>
      </c>
      <c r="E194" t="s">
        <v>352</v>
      </c>
      <c r="F194" s="15">
        <v>400</v>
      </c>
      <c r="G194" t="s">
        <v>34</v>
      </c>
      <c r="H194" t="s">
        <v>34</v>
      </c>
      <c r="I194" t="s">
        <v>63</v>
      </c>
      <c r="J194" t="s">
        <v>60</v>
      </c>
      <c r="K194" t="s">
        <v>62</v>
      </c>
      <c r="L194" t="s">
        <v>1702</v>
      </c>
      <c r="M194" t="s">
        <v>1703</v>
      </c>
      <c r="N194">
        <f>VLOOKUP(B194,HIS退!B:F,5,FALSE)</f>
        <v>-400</v>
      </c>
      <c r="O194" t="str">
        <f t="shared" si="4"/>
        <v/>
      </c>
      <c r="P194" t="str">
        <f>VLOOKUP(B194,HIS退!B:I,8,FALSE)</f>
        <v>9</v>
      </c>
      <c r="Q194" s="38" t="e">
        <f>VLOOKUP(C194,招行退!B:D,3,FALSE)</f>
        <v>#N/A</v>
      </c>
      <c r="R194" t="e">
        <f t="shared" si="5"/>
        <v>#N/A</v>
      </c>
      <c r="S194" t="e">
        <f>VLOOKUP(C194,招行退!B:T,19,FALSE)</f>
        <v>#N/A</v>
      </c>
    </row>
    <row r="195" spans="1:19" ht="14.25" hidden="1">
      <c r="A195" s="17">
        <v>42905.464097222219</v>
      </c>
      <c r="B195">
        <v>277410</v>
      </c>
      <c r="C195" t="s">
        <v>880</v>
      </c>
      <c r="D195" t="s">
        <v>881</v>
      </c>
      <c r="E195" t="s">
        <v>882</v>
      </c>
      <c r="F195" s="15">
        <v>492</v>
      </c>
      <c r="G195" t="s">
        <v>34</v>
      </c>
      <c r="H195" t="s">
        <v>34</v>
      </c>
      <c r="I195" t="s">
        <v>61</v>
      </c>
      <c r="J195" t="s">
        <v>48</v>
      </c>
      <c r="K195" t="s">
        <v>62</v>
      </c>
      <c r="L195" t="s">
        <v>1704</v>
      </c>
      <c r="M195" t="s">
        <v>1705</v>
      </c>
      <c r="N195">
        <f>VLOOKUP(B195,HIS退!B:F,5,FALSE)</f>
        <v>-492</v>
      </c>
      <c r="O195" t="str">
        <f t="shared" ref="O195:O258" si="6">IF(N195=F195*-1,"",1)</f>
        <v/>
      </c>
      <c r="P195" t="str">
        <f>VLOOKUP(B195,HIS退!B:I,8,FALSE)</f>
        <v>1</v>
      </c>
      <c r="Q195" s="38">
        <f>VLOOKUP(C195,招行退!B:D,3,FALSE)</f>
        <v>492</v>
      </c>
      <c r="R195" t="str">
        <f t="shared" ref="R195:R258" si="7">IF(F195=Q195,"",1)</f>
        <v/>
      </c>
      <c r="S195" t="str">
        <f>VLOOKUP(C195,招行退!B:T,19,FALSE)</f>
        <v>P</v>
      </c>
    </row>
    <row r="196" spans="1:19" ht="14.25" hidden="1">
      <c r="A196" s="17">
        <v>42905.464363425926</v>
      </c>
      <c r="B196">
        <v>277431</v>
      </c>
      <c r="D196" t="s">
        <v>351</v>
      </c>
      <c r="E196" t="s">
        <v>352</v>
      </c>
      <c r="F196" s="15">
        <v>400</v>
      </c>
      <c r="G196" t="s">
        <v>34</v>
      </c>
      <c r="H196" t="s">
        <v>34</v>
      </c>
      <c r="I196" t="s">
        <v>63</v>
      </c>
      <c r="J196" t="s">
        <v>60</v>
      </c>
      <c r="K196" t="s">
        <v>62</v>
      </c>
      <c r="L196" t="s">
        <v>1706</v>
      </c>
      <c r="M196" t="s">
        <v>1707</v>
      </c>
      <c r="N196">
        <f>VLOOKUP(B196,HIS退!B:F,5,FALSE)</f>
        <v>-400</v>
      </c>
      <c r="O196" t="str">
        <f t="shared" si="6"/>
        <v/>
      </c>
      <c r="P196" t="str">
        <f>VLOOKUP(B196,HIS退!B:I,8,FALSE)</f>
        <v>9</v>
      </c>
      <c r="Q196" s="38" t="e">
        <f>VLOOKUP(C196,招行退!B:D,3,FALSE)</f>
        <v>#N/A</v>
      </c>
      <c r="R196" t="e">
        <f t="shared" si="7"/>
        <v>#N/A</v>
      </c>
      <c r="S196" t="e">
        <f>VLOOKUP(C196,招行退!B:T,19,FALSE)</f>
        <v>#N/A</v>
      </c>
    </row>
    <row r="197" spans="1:19" ht="14.25" hidden="1">
      <c r="A197" s="17">
        <v>42905.46565972222</v>
      </c>
      <c r="B197">
        <v>277551</v>
      </c>
      <c r="C197" t="s">
        <v>1708</v>
      </c>
      <c r="D197" t="s">
        <v>883</v>
      </c>
      <c r="E197" t="s">
        <v>884</v>
      </c>
      <c r="F197" s="15">
        <v>1000</v>
      </c>
      <c r="G197" t="s">
        <v>34</v>
      </c>
      <c r="H197" t="s">
        <v>34</v>
      </c>
      <c r="I197" t="s">
        <v>63</v>
      </c>
      <c r="J197" t="s">
        <v>60</v>
      </c>
      <c r="K197" t="s">
        <v>62</v>
      </c>
      <c r="L197" t="s">
        <v>1709</v>
      </c>
      <c r="M197" t="s">
        <v>1710</v>
      </c>
      <c r="N197">
        <f>VLOOKUP(B197,HIS退!B:F,5,FALSE)</f>
        <v>-1000</v>
      </c>
      <c r="O197" t="str">
        <f t="shared" si="6"/>
        <v/>
      </c>
      <c r="P197" t="str">
        <f>VLOOKUP(B197,HIS退!B:I,8,FALSE)</f>
        <v>9</v>
      </c>
      <c r="Q197" s="38">
        <f>VLOOKUP(C197,招行退!B:D,3,FALSE)</f>
        <v>1000</v>
      </c>
      <c r="R197" t="str">
        <f t="shared" si="7"/>
        <v/>
      </c>
      <c r="S197" t="str">
        <f>VLOOKUP(C197,招行退!B:T,19,FALSE)</f>
        <v>R</v>
      </c>
    </row>
    <row r="198" spans="1:19" ht="14.25" hidden="1">
      <c r="A198" s="17">
        <v>42905.468564814815</v>
      </c>
      <c r="B198">
        <v>277779</v>
      </c>
      <c r="C198" t="s">
        <v>885</v>
      </c>
      <c r="D198" t="s">
        <v>886</v>
      </c>
      <c r="E198" t="s">
        <v>887</v>
      </c>
      <c r="F198" s="15">
        <v>1000</v>
      </c>
      <c r="G198" t="s">
        <v>34</v>
      </c>
      <c r="H198" t="s">
        <v>34</v>
      </c>
      <c r="I198" t="s">
        <v>61</v>
      </c>
      <c r="J198" t="s">
        <v>48</v>
      </c>
      <c r="K198" t="s">
        <v>62</v>
      </c>
      <c r="L198" t="s">
        <v>1711</v>
      </c>
      <c r="M198" t="s">
        <v>1712</v>
      </c>
      <c r="N198">
        <f>VLOOKUP(B198,HIS退!B:F,5,FALSE)</f>
        <v>-1000</v>
      </c>
      <c r="O198" t="str">
        <f t="shared" si="6"/>
        <v/>
      </c>
      <c r="P198" t="str">
        <f>VLOOKUP(B198,HIS退!B:I,8,FALSE)</f>
        <v>1</v>
      </c>
      <c r="Q198" s="38">
        <f>VLOOKUP(C198,招行退!B:D,3,FALSE)</f>
        <v>1000</v>
      </c>
      <c r="R198" t="str">
        <f t="shared" si="7"/>
        <v/>
      </c>
      <c r="S198" t="str">
        <f>VLOOKUP(C198,招行退!B:T,19,FALSE)</f>
        <v>P</v>
      </c>
    </row>
    <row r="199" spans="1:19" s="40" customFormat="1" ht="14.25" hidden="1">
      <c r="A199" s="17">
        <v>42905.469884259262</v>
      </c>
      <c r="B199">
        <v>277890</v>
      </c>
      <c r="C199" t="s">
        <v>1713</v>
      </c>
      <c r="D199" t="s">
        <v>888</v>
      </c>
      <c r="E199" t="s">
        <v>889</v>
      </c>
      <c r="F199" s="15">
        <v>247</v>
      </c>
      <c r="G199" t="s">
        <v>34</v>
      </c>
      <c r="H199" t="s">
        <v>34</v>
      </c>
      <c r="I199" t="s">
        <v>63</v>
      </c>
      <c r="J199" t="s">
        <v>60</v>
      </c>
      <c r="K199" t="s">
        <v>62</v>
      </c>
      <c r="L199" t="s">
        <v>1714</v>
      </c>
      <c r="M199" t="s">
        <v>1715</v>
      </c>
      <c r="N199">
        <f>VLOOKUP(B199,HIS退!B:F,5,FALSE)</f>
        <v>-247</v>
      </c>
      <c r="O199" t="str">
        <f t="shared" si="6"/>
        <v/>
      </c>
      <c r="P199" t="str">
        <f>VLOOKUP(B199,HIS退!B:I,8,FALSE)</f>
        <v>9</v>
      </c>
      <c r="Q199" s="38">
        <f>VLOOKUP(C199,招行退!B:D,3,FALSE)</f>
        <v>247</v>
      </c>
      <c r="R199" t="str">
        <f t="shared" si="7"/>
        <v/>
      </c>
      <c r="S199" t="str">
        <f>VLOOKUP(C199,招行退!B:T,19,FALSE)</f>
        <v>R</v>
      </c>
    </row>
    <row r="200" spans="1:19" ht="14.25" hidden="1">
      <c r="A200" s="17">
        <v>42905.471388888887</v>
      </c>
      <c r="B200">
        <v>277997</v>
      </c>
      <c r="C200" t="s">
        <v>890</v>
      </c>
      <c r="D200" t="s">
        <v>891</v>
      </c>
      <c r="E200" t="s">
        <v>892</v>
      </c>
      <c r="F200" s="15">
        <v>300</v>
      </c>
      <c r="G200" t="s">
        <v>34</v>
      </c>
      <c r="H200" t="s">
        <v>34</v>
      </c>
      <c r="I200" t="s">
        <v>61</v>
      </c>
      <c r="J200" t="s">
        <v>48</v>
      </c>
      <c r="K200" t="s">
        <v>62</v>
      </c>
      <c r="L200" t="s">
        <v>1716</v>
      </c>
      <c r="M200" t="s">
        <v>1717</v>
      </c>
      <c r="N200">
        <f>VLOOKUP(B200,HIS退!B:F,5,FALSE)</f>
        <v>-300</v>
      </c>
      <c r="O200" t="str">
        <f t="shared" si="6"/>
        <v/>
      </c>
      <c r="P200" t="str">
        <f>VLOOKUP(B200,HIS退!B:I,8,FALSE)</f>
        <v>1</v>
      </c>
      <c r="Q200" s="38">
        <f>VLOOKUP(C200,招行退!B:D,3,FALSE)</f>
        <v>300</v>
      </c>
      <c r="R200" t="str">
        <f t="shared" si="7"/>
        <v/>
      </c>
      <c r="S200" t="str">
        <f>VLOOKUP(C200,招行退!B:T,19,FALSE)</f>
        <v>P</v>
      </c>
    </row>
    <row r="201" spans="1:19" s="40" customFormat="1" ht="14.25" hidden="1">
      <c r="A201" s="17">
        <v>42905.475046296298</v>
      </c>
      <c r="B201">
        <v>278270</v>
      </c>
      <c r="C201" t="s">
        <v>893</v>
      </c>
      <c r="D201" t="s">
        <v>894</v>
      </c>
      <c r="E201" t="s">
        <v>895</v>
      </c>
      <c r="F201" s="15">
        <v>302</v>
      </c>
      <c r="G201" t="s">
        <v>34</v>
      </c>
      <c r="H201" t="s">
        <v>34</v>
      </c>
      <c r="I201" t="s">
        <v>61</v>
      </c>
      <c r="J201" t="s">
        <v>48</v>
      </c>
      <c r="K201" t="s">
        <v>62</v>
      </c>
      <c r="L201" t="s">
        <v>1718</v>
      </c>
      <c r="M201" t="s">
        <v>1719</v>
      </c>
      <c r="N201">
        <f>VLOOKUP(B201,HIS退!B:F,5,FALSE)</f>
        <v>-302</v>
      </c>
      <c r="O201" t="str">
        <f t="shared" si="6"/>
        <v/>
      </c>
      <c r="P201" t="str">
        <f>VLOOKUP(B201,HIS退!B:I,8,FALSE)</f>
        <v>1</v>
      </c>
      <c r="Q201" s="38">
        <f>VLOOKUP(C201,招行退!B:D,3,FALSE)</f>
        <v>302</v>
      </c>
      <c r="R201" t="str">
        <f t="shared" si="7"/>
        <v/>
      </c>
      <c r="S201" t="str">
        <f>VLOOKUP(C201,招行退!B:T,19,FALSE)</f>
        <v>P</v>
      </c>
    </row>
    <row r="202" spans="1:19" ht="14.25" hidden="1">
      <c r="A202" s="17">
        <v>42905.47729166667</v>
      </c>
      <c r="B202">
        <v>278424</v>
      </c>
      <c r="C202" t="s">
        <v>896</v>
      </c>
      <c r="D202" t="s">
        <v>897</v>
      </c>
      <c r="E202" t="s">
        <v>898</v>
      </c>
      <c r="F202" s="15">
        <v>281</v>
      </c>
      <c r="G202" t="s">
        <v>34</v>
      </c>
      <c r="H202" t="s">
        <v>34</v>
      </c>
      <c r="I202" t="s">
        <v>61</v>
      </c>
      <c r="J202" t="s">
        <v>48</v>
      </c>
      <c r="K202" t="s">
        <v>62</v>
      </c>
      <c r="L202" t="s">
        <v>1720</v>
      </c>
      <c r="M202" t="s">
        <v>1721</v>
      </c>
      <c r="N202">
        <f>VLOOKUP(B202,HIS退!B:F,5,FALSE)</f>
        <v>-281</v>
      </c>
      <c r="O202" t="str">
        <f t="shared" si="6"/>
        <v/>
      </c>
      <c r="P202" t="str">
        <f>VLOOKUP(B202,HIS退!B:I,8,FALSE)</f>
        <v>1</v>
      </c>
      <c r="Q202" s="38">
        <f>VLOOKUP(C202,招行退!B:D,3,FALSE)</f>
        <v>281</v>
      </c>
      <c r="R202" t="str">
        <f t="shared" si="7"/>
        <v/>
      </c>
      <c r="S202" t="str">
        <f>VLOOKUP(C202,招行退!B:T,19,FALSE)</f>
        <v>P</v>
      </c>
    </row>
    <row r="203" spans="1:19" ht="14.25" hidden="1">
      <c r="A203" s="17">
        <v>42905.478090277778</v>
      </c>
      <c r="B203">
        <v>278492</v>
      </c>
      <c r="C203" t="s">
        <v>899</v>
      </c>
      <c r="D203" t="s">
        <v>900</v>
      </c>
      <c r="E203" t="s">
        <v>901</v>
      </c>
      <c r="F203" s="15">
        <v>177</v>
      </c>
      <c r="G203" t="s">
        <v>34</v>
      </c>
      <c r="H203" t="s">
        <v>34</v>
      </c>
      <c r="I203" t="s">
        <v>61</v>
      </c>
      <c r="J203" t="s">
        <v>48</v>
      </c>
      <c r="K203" t="s">
        <v>62</v>
      </c>
      <c r="L203" t="s">
        <v>1722</v>
      </c>
      <c r="M203" t="s">
        <v>1723</v>
      </c>
      <c r="N203">
        <f>VLOOKUP(B203,HIS退!B:F,5,FALSE)</f>
        <v>-177</v>
      </c>
      <c r="O203" t="str">
        <f t="shared" si="6"/>
        <v/>
      </c>
      <c r="P203" t="str">
        <f>VLOOKUP(B203,HIS退!B:I,8,FALSE)</f>
        <v>1</v>
      </c>
      <c r="Q203" s="38">
        <f>VLOOKUP(C203,招行退!B:D,3,FALSE)</f>
        <v>177</v>
      </c>
      <c r="R203" t="str">
        <f t="shared" si="7"/>
        <v/>
      </c>
      <c r="S203" t="str">
        <f>VLOOKUP(C203,招行退!B:T,19,FALSE)</f>
        <v>P</v>
      </c>
    </row>
    <row r="204" spans="1:19" ht="14.25" hidden="1">
      <c r="A204" s="17">
        <v>42905.482453703706</v>
      </c>
      <c r="B204">
        <v>278752</v>
      </c>
      <c r="C204" t="s">
        <v>902</v>
      </c>
      <c r="D204" t="s">
        <v>903</v>
      </c>
      <c r="E204" t="s">
        <v>904</v>
      </c>
      <c r="F204" s="15">
        <v>209</v>
      </c>
      <c r="G204" t="s">
        <v>34</v>
      </c>
      <c r="H204" t="s">
        <v>34</v>
      </c>
      <c r="I204" t="s">
        <v>61</v>
      </c>
      <c r="J204" t="s">
        <v>48</v>
      </c>
      <c r="K204" t="s">
        <v>62</v>
      </c>
      <c r="L204" t="s">
        <v>1724</v>
      </c>
      <c r="M204" t="s">
        <v>1725</v>
      </c>
      <c r="N204">
        <f>VLOOKUP(B204,HIS退!B:F,5,FALSE)</f>
        <v>-209</v>
      </c>
      <c r="O204" t="str">
        <f t="shared" si="6"/>
        <v/>
      </c>
      <c r="P204" t="str">
        <f>VLOOKUP(B204,HIS退!B:I,8,FALSE)</f>
        <v>1</v>
      </c>
      <c r="Q204" s="38">
        <f>VLOOKUP(C204,招行退!B:D,3,FALSE)</f>
        <v>209</v>
      </c>
      <c r="R204" t="str">
        <f t="shared" si="7"/>
        <v/>
      </c>
      <c r="S204" t="str">
        <f>VLOOKUP(C204,招行退!B:T,19,FALSE)</f>
        <v>P</v>
      </c>
    </row>
    <row r="205" spans="1:19" ht="14.25" hidden="1">
      <c r="A205" s="17">
        <v>42905.482708333337</v>
      </c>
      <c r="B205">
        <v>278765</v>
      </c>
      <c r="C205" t="s">
        <v>905</v>
      </c>
      <c r="D205" t="s">
        <v>906</v>
      </c>
      <c r="E205" t="s">
        <v>907</v>
      </c>
      <c r="F205" s="15">
        <v>1000</v>
      </c>
      <c r="G205" t="s">
        <v>34</v>
      </c>
      <c r="H205" t="s">
        <v>34</v>
      </c>
      <c r="I205" t="s">
        <v>61</v>
      </c>
      <c r="J205" t="s">
        <v>48</v>
      </c>
      <c r="K205" t="s">
        <v>62</v>
      </c>
      <c r="L205" t="s">
        <v>1726</v>
      </c>
      <c r="M205" t="s">
        <v>1727</v>
      </c>
      <c r="N205">
        <f>VLOOKUP(B205,HIS退!B:F,5,FALSE)</f>
        <v>-1000</v>
      </c>
      <c r="O205" t="str">
        <f t="shared" si="6"/>
        <v/>
      </c>
      <c r="P205" t="str">
        <f>VLOOKUP(B205,HIS退!B:I,8,FALSE)</f>
        <v>1</v>
      </c>
      <c r="Q205" s="38">
        <f>VLOOKUP(C205,招行退!B:D,3,FALSE)</f>
        <v>1000</v>
      </c>
      <c r="R205" t="str">
        <f t="shared" si="7"/>
        <v/>
      </c>
      <c r="S205" t="str">
        <f>VLOOKUP(C205,招行退!B:T,19,FALSE)</f>
        <v>P</v>
      </c>
    </row>
    <row r="206" spans="1:19" ht="14.25" hidden="1">
      <c r="A206" s="17">
        <v>42905.483136574076</v>
      </c>
      <c r="B206">
        <v>278791</v>
      </c>
      <c r="C206" t="s">
        <v>908</v>
      </c>
      <c r="D206" t="s">
        <v>906</v>
      </c>
      <c r="E206" t="s">
        <v>907</v>
      </c>
      <c r="F206" s="15">
        <v>59</v>
      </c>
      <c r="G206" t="s">
        <v>34</v>
      </c>
      <c r="H206" t="s">
        <v>34</v>
      </c>
      <c r="I206" t="s">
        <v>61</v>
      </c>
      <c r="J206" t="s">
        <v>48</v>
      </c>
      <c r="K206" t="s">
        <v>62</v>
      </c>
      <c r="L206" t="s">
        <v>1728</v>
      </c>
      <c r="M206" t="s">
        <v>1729</v>
      </c>
      <c r="N206">
        <f>VLOOKUP(B206,HIS退!B:F,5,FALSE)</f>
        <v>-59</v>
      </c>
      <c r="O206" t="str">
        <f t="shared" si="6"/>
        <v/>
      </c>
      <c r="P206" t="str">
        <f>VLOOKUP(B206,HIS退!B:I,8,FALSE)</f>
        <v>1</v>
      </c>
      <c r="Q206" s="38">
        <f>VLOOKUP(C206,招行退!B:D,3,FALSE)</f>
        <v>59</v>
      </c>
      <c r="R206" t="str">
        <f t="shared" si="7"/>
        <v/>
      </c>
      <c r="S206" t="str">
        <f>VLOOKUP(C206,招行退!B:T,19,FALSE)</f>
        <v>P</v>
      </c>
    </row>
    <row r="207" spans="1:19" ht="14.25" hidden="1">
      <c r="A207" s="17">
        <v>42905.485254629632</v>
      </c>
      <c r="B207">
        <v>278914</v>
      </c>
      <c r="C207" t="s">
        <v>909</v>
      </c>
      <c r="D207" t="s">
        <v>872</v>
      </c>
      <c r="E207" t="s">
        <v>873</v>
      </c>
      <c r="F207" s="15">
        <v>2000</v>
      </c>
      <c r="G207" t="s">
        <v>34</v>
      </c>
      <c r="H207" t="s">
        <v>34</v>
      </c>
      <c r="I207" t="s">
        <v>61</v>
      </c>
      <c r="J207" t="s">
        <v>48</v>
      </c>
      <c r="K207" t="s">
        <v>62</v>
      </c>
      <c r="L207" t="s">
        <v>1730</v>
      </c>
      <c r="M207" t="s">
        <v>1731</v>
      </c>
      <c r="N207">
        <f>VLOOKUP(B207,HIS退!B:F,5,FALSE)</f>
        <v>-2000</v>
      </c>
      <c r="O207" t="str">
        <f t="shared" si="6"/>
        <v/>
      </c>
      <c r="P207" t="str">
        <f>VLOOKUP(B207,HIS退!B:I,8,FALSE)</f>
        <v>1</v>
      </c>
      <c r="Q207" s="38">
        <f>VLOOKUP(C207,招行退!B:D,3,FALSE)</f>
        <v>2000</v>
      </c>
      <c r="R207" t="str">
        <f t="shared" si="7"/>
        <v/>
      </c>
      <c r="S207" t="str">
        <f>VLOOKUP(C207,招行退!B:T,19,FALSE)</f>
        <v>P</v>
      </c>
    </row>
    <row r="208" spans="1:19" ht="14.25" hidden="1">
      <c r="A208" s="17">
        <v>42905.491851851853</v>
      </c>
      <c r="B208">
        <v>279340</v>
      </c>
      <c r="C208" t="s">
        <v>1732</v>
      </c>
      <c r="D208" t="s">
        <v>910</v>
      </c>
      <c r="E208" t="s">
        <v>911</v>
      </c>
      <c r="F208" s="15">
        <v>263</v>
      </c>
      <c r="G208" t="s">
        <v>34</v>
      </c>
      <c r="H208" t="s">
        <v>34</v>
      </c>
      <c r="I208" t="s">
        <v>63</v>
      </c>
      <c r="J208" t="s">
        <v>60</v>
      </c>
      <c r="K208" t="s">
        <v>62</v>
      </c>
      <c r="L208" t="s">
        <v>1733</v>
      </c>
      <c r="M208" t="s">
        <v>1734</v>
      </c>
      <c r="N208">
        <f>VLOOKUP(B208,HIS退!B:F,5,FALSE)</f>
        <v>-263</v>
      </c>
      <c r="O208" t="str">
        <f t="shared" si="6"/>
        <v/>
      </c>
      <c r="P208" t="str">
        <f>VLOOKUP(B208,HIS退!B:I,8,FALSE)</f>
        <v>9</v>
      </c>
      <c r="Q208" s="38">
        <f>VLOOKUP(C208,招行退!B:D,3,FALSE)</f>
        <v>263</v>
      </c>
      <c r="R208" t="str">
        <f t="shared" si="7"/>
        <v/>
      </c>
      <c r="S208" t="str">
        <f>VLOOKUP(C208,招行退!B:T,19,FALSE)</f>
        <v>R</v>
      </c>
    </row>
    <row r="209" spans="1:19" ht="14.25" hidden="1">
      <c r="A209" s="17">
        <v>42905.497037037036</v>
      </c>
      <c r="B209">
        <v>279573</v>
      </c>
      <c r="C209" t="s">
        <v>912</v>
      </c>
      <c r="D209" t="s">
        <v>913</v>
      </c>
      <c r="E209" t="s">
        <v>914</v>
      </c>
      <c r="F209" s="15">
        <v>72</v>
      </c>
      <c r="G209" t="s">
        <v>34</v>
      </c>
      <c r="H209" t="s">
        <v>34</v>
      </c>
      <c r="I209" t="s">
        <v>61</v>
      </c>
      <c r="J209" t="s">
        <v>48</v>
      </c>
      <c r="K209" t="s">
        <v>62</v>
      </c>
      <c r="L209" t="s">
        <v>1735</v>
      </c>
      <c r="M209" t="s">
        <v>1736</v>
      </c>
      <c r="N209">
        <f>VLOOKUP(B209,HIS退!B:F,5,FALSE)</f>
        <v>-72</v>
      </c>
      <c r="O209" t="str">
        <f t="shared" si="6"/>
        <v/>
      </c>
      <c r="P209" t="str">
        <f>VLOOKUP(B209,HIS退!B:I,8,FALSE)</f>
        <v>1</v>
      </c>
      <c r="Q209" s="38">
        <f>VLOOKUP(C209,招行退!B:D,3,FALSE)</f>
        <v>72</v>
      </c>
      <c r="R209" t="str">
        <f t="shared" si="7"/>
        <v/>
      </c>
      <c r="S209" t="str">
        <f>VLOOKUP(C209,招行退!B:T,19,FALSE)</f>
        <v>P</v>
      </c>
    </row>
    <row r="210" spans="1:19" ht="14.25" hidden="1">
      <c r="A210" s="17">
        <v>42905.500104166669</v>
      </c>
      <c r="B210">
        <v>279704</v>
      </c>
      <c r="C210" t="s">
        <v>915</v>
      </c>
      <c r="D210" t="s">
        <v>916</v>
      </c>
      <c r="E210" t="s">
        <v>917</v>
      </c>
      <c r="F210" s="15">
        <v>220</v>
      </c>
      <c r="G210" t="s">
        <v>34</v>
      </c>
      <c r="H210" t="s">
        <v>34</v>
      </c>
      <c r="I210" t="s">
        <v>61</v>
      </c>
      <c r="J210" t="s">
        <v>48</v>
      </c>
      <c r="K210" t="s">
        <v>62</v>
      </c>
      <c r="L210" t="s">
        <v>1737</v>
      </c>
      <c r="M210" t="s">
        <v>1738</v>
      </c>
      <c r="N210">
        <f>VLOOKUP(B210,HIS退!B:F,5,FALSE)</f>
        <v>-220</v>
      </c>
      <c r="O210" t="str">
        <f t="shared" si="6"/>
        <v/>
      </c>
      <c r="P210" t="str">
        <f>VLOOKUP(B210,HIS退!B:I,8,FALSE)</f>
        <v>1</v>
      </c>
      <c r="Q210" s="38">
        <f>VLOOKUP(C210,招行退!B:D,3,FALSE)</f>
        <v>220</v>
      </c>
      <c r="R210" t="str">
        <f t="shared" si="7"/>
        <v/>
      </c>
      <c r="S210" t="str">
        <f>VLOOKUP(C210,招行退!B:T,19,FALSE)</f>
        <v>P</v>
      </c>
    </row>
    <row r="211" spans="1:19" ht="14.25" hidden="1">
      <c r="A211" s="17">
        <v>42905.501643518517</v>
      </c>
      <c r="B211">
        <v>279783</v>
      </c>
      <c r="C211" t="s">
        <v>918</v>
      </c>
      <c r="D211" t="s">
        <v>919</v>
      </c>
      <c r="E211" t="s">
        <v>920</v>
      </c>
      <c r="F211" s="15">
        <v>7903</v>
      </c>
      <c r="G211" t="s">
        <v>34</v>
      </c>
      <c r="H211" t="s">
        <v>34</v>
      </c>
      <c r="I211" t="s">
        <v>61</v>
      </c>
      <c r="J211" t="s">
        <v>48</v>
      </c>
      <c r="K211" t="s">
        <v>62</v>
      </c>
      <c r="L211" t="s">
        <v>1739</v>
      </c>
      <c r="M211" t="s">
        <v>1740</v>
      </c>
      <c r="N211">
        <f>VLOOKUP(B211,HIS退!B:F,5,FALSE)</f>
        <v>-7903</v>
      </c>
      <c r="O211" t="str">
        <f t="shared" si="6"/>
        <v/>
      </c>
      <c r="P211" t="str">
        <f>VLOOKUP(B211,HIS退!B:I,8,FALSE)</f>
        <v>1</v>
      </c>
      <c r="Q211" s="38">
        <f>VLOOKUP(C211,招行退!B:D,3,FALSE)</f>
        <v>7903</v>
      </c>
      <c r="R211" t="str">
        <f t="shared" si="7"/>
        <v/>
      </c>
      <c r="S211" t="str">
        <f>VLOOKUP(C211,招行退!B:T,19,FALSE)</f>
        <v>P</v>
      </c>
    </row>
    <row r="212" spans="1:19" ht="14.25" hidden="1">
      <c r="A212" s="17">
        <v>42905.502326388887</v>
      </c>
      <c r="B212">
        <v>279816</v>
      </c>
      <c r="C212" t="s">
        <v>921</v>
      </c>
      <c r="D212" t="s">
        <v>922</v>
      </c>
      <c r="E212" t="s">
        <v>923</v>
      </c>
      <c r="F212" s="15">
        <v>296</v>
      </c>
      <c r="G212" t="s">
        <v>34</v>
      </c>
      <c r="H212" t="s">
        <v>34</v>
      </c>
      <c r="I212" t="s">
        <v>61</v>
      </c>
      <c r="J212" t="s">
        <v>48</v>
      </c>
      <c r="K212" t="s">
        <v>62</v>
      </c>
      <c r="L212" t="s">
        <v>1741</v>
      </c>
      <c r="M212" t="s">
        <v>1742</v>
      </c>
      <c r="N212">
        <f>VLOOKUP(B212,HIS退!B:F,5,FALSE)</f>
        <v>-296</v>
      </c>
      <c r="O212" t="str">
        <f t="shared" si="6"/>
        <v/>
      </c>
      <c r="P212" t="str">
        <f>VLOOKUP(B212,HIS退!B:I,8,FALSE)</f>
        <v>1</v>
      </c>
      <c r="Q212" s="38">
        <f>VLOOKUP(C212,招行退!B:D,3,FALSE)</f>
        <v>296</v>
      </c>
      <c r="R212" t="str">
        <f t="shared" si="7"/>
        <v/>
      </c>
      <c r="S212" t="str">
        <f>VLOOKUP(C212,招行退!B:T,19,FALSE)</f>
        <v>P</v>
      </c>
    </row>
    <row r="213" spans="1:19" ht="14.25" hidden="1">
      <c r="A213" s="17">
        <v>42905.506516203706</v>
      </c>
      <c r="B213">
        <v>279925</v>
      </c>
      <c r="C213" t="s">
        <v>924</v>
      </c>
      <c r="D213" t="s">
        <v>925</v>
      </c>
      <c r="E213" t="s">
        <v>926</v>
      </c>
      <c r="F213" s="15">
        <v>264</v>
      </c>
      <c r="G213" t="s">
        <v>34</v>
      </c>
      <c r="H213" t="s">
        <v>34</v>
      </c>
      <c r="I213" t="s">
        <v>61</v>
      </c>
      <c r="J213" t="s">
        <v>48</v>
      </c>
      <c r="K213" t="s">
        <v>62</v>
      </c>
      <c r="L213" t="s">
        <v>1743</v>
      </c>
      <c r="M213" t="s">
        <v>1744</v>
      </c>
      <c r="N213">
        <f>VLOOKUP(B213,HIS退!B:F,5,FALSE)</f>
        <v>-264</v>
      </c>
      <c r="O213" t="str">
        <f t="shared" si="6"/>
        <v/>
      </c>
      <c r="P213" t="str">
        <f>VLOOKUP(B213,HIS退!B:I,8,FALSE)</f>
        <v>1</v>
      </c>
      <c r="Q213" s="38">
        <f>VLOOKUP(C213,招行退!B:D,3,FALSE)</f>
        <v>264</v>
      </c>
      <c r="R213" t="str">
        <f t="shared" si="7"/>
        <v/>
      </c>
      <c r="S213" t="str">
        <f>VLOOKUP(C213,招行退!B:T,19,FALSE)</f>
        <v>P</v>
      </c>
    </row>
    <row r="214" spans="1:19" ht="14.25" hidden="1">
      <c r="A214" s="17">
        <v>42905.514328703706</v>
      </c>
      <c r="B214">
        <v>280099</v>
      </c>
      <c r="C214" t="s">
        <v>927</v>
      </c>
      <c r="D214" t="s">
        <v>928</v>
      </c>
      <c r="E214" t="s">
        <v>929</v>
      </c>
      <c r="F214" s="15">
        <v>5000</v>
      </c>
      <c r="G214" t="s">
        <v>34</v>
      </c>
      <c r="H214" t="s">
        <v>34</v>
      </c>
      <c r="I214" t="s">
        <v>61</v>
      </c>
      <c r="J214" t="s">
        <v>48</v>
      </c>
      <c r="K214" t="s">
        <v>62</v>
      </c>
      <c r="L214" t="s">
        <v>1745</v>
      </c>
      <c r="M214" t="s">
        <v>1746</v>
      </c>
      <c r="N214">
        <f>VLOOKUP(B214,HIS退!B:F,5,FALSE)</f>
        <v>-5000</v>
      </c>
      <c r="O214" t="str">
        <f t="shared" si="6"/>
        <v/>
      </c>
      <c r="P214" t="str">
        <f>VLOOKUP(B214,HIS退!B:I,8,FALSE)</f>
        <v>1</v>
      </c>
      <c r="Q214" s="38">
        <f>VLOOKUP(C214,招行退!B:D,3,FALSE)</f>
        <v>5000</v>
      </c>
      <c r="R214" t="str">
        <f t="shared" si="7"/>
        <v/>
      </c>
      <c r="S214" t="str">
        <f>VLOOKUP(C214,招行退!B:T,19,FALSE)</f>
        <v>P</v>
      </c>
    </row>
    <row r="215" spans="1:19" ht="14.25" hidden="1">
      <c r="A215" s="17">
        <v>42905.522847222222</v>
      </c>
      <c r="B215">
        <v>280215</v>
      </c>
      <c r="C215" t="s">
        <v>930</v>
      </c>
      <c r="D215" t="s">
        <v>931</v>
      </c>
      <c r="E215" t="s">
        <v>932</v>
      </c>
      <c r="F215" s="15">
        <v>3000</v>
      </c>
      <c r="G215" t="s">
        <v>34</v>
      </c>
      <c r="H215" t="s">
        <v>34</v>
      </c>
      <c r="I215" t="s">
        <v>61</v>
      </c>
      <c r="J215" t="s">
        <v>48</v>
      </c>
      <c r="K215" t="s">
        <v>62</v>
      </c>
      <c r="L215" t="s">
        <v>1747</v>
      </c>
      <c r="M215" t="s">
        <v>1748</v>
      </c>
      <c r="N215">
        <f>VLOOKUP(B215,HIS退!B:F,5,FALSE)</f>
        <v>-3000</v>
      </c>
      <c r="O215" t="str">
        <f t="shared" si="6"/>
        <v/>
      </c>
      <c r="P215" t="str">
        <f>VLOOKUP(B215,HIS退!B:I,8,FALSE)</f>
        <v>1</v>
      </c>
      <c r="Q215" s="38">
        <f>VLOOKUP(C215,招行退!B:D,3,FALSE)</f>
        <v>3000</v>
      </c>
      <c r="R215" t="str">
        <f t="shared" si="7"/>
        <v/>
      </c>
      <c r="S215" t="str">
        <f>VLOOKUP(C215,招行退!B:T,19,FALSE)</f>
        <v>P</v>
      </c>
    </row>
    <row r="216" spans="1:19" ht="14.25" hidden="1">
      <c r="A216" s="17">
        <v>42905.54142361111</v>
      </c>
      <c r="B216">
        <v>280403</v>
      </c>
      <c r="C216" t="s">
        <v>933</v>
      </c>
      <c r="D216" t="s">
        <v>934</v>
      </c>
      <c r="E216" t="s">
        <v>935</v>
      </c>
      <c r="F216" s="15">
        <v>500</v>
      </c>
      <c r="G216" t="s">
        <v>34</v>
      </c>
      <c r="H216" t="s">
        <v>34</v>
      </c>
      <c r="I216" t="s">
        <v>61</v>
      </c>
      <c r="J216" t="s">
        <v>48</v>
      </c>
      <c r="K216" t="s">
        <v>62</v>
      </c>
      <c r="L216" t="s">
        <v>1749</v>
      </c>
      <c r="M216" t="s">
        <v>1750</v>
      </c>
      <c r="N216">
        <f>VLOOKUP(B216,HIS退!B:F,5,FALSE)</f>
        <v>-500</v>
      </c>
      <c r="O216" t="str">
        <f t="shared" si="6"/>
        <v/>
      </c>
      <c r="P216" t="str">
        <f>VLOOKUP(B216,HIS退!B:I,8,FALSE)</f>
        <v>1</v>
      </c>
      <c r="Q216" s="38">
        <f>VLOOKUP(C216,招行退!B:D,3,FALSE)</f>
        <v>500</v>
      </c>
      <c r="R216" t="str">
        <f t="shared" si="7"/>
        <v/>
      </c>
      <c r="S216" t="str">
        <f>VLOOKUP(C216,招行退!B:T,19,FALSE)</f>
        <v>P</v>
      </c>
    </row>
    <row r="217" spans="1:19" ht="14.25" hidden="1">
      <c r="A217" s="17">
        <v>42905.551053240742</v>
      </c>
      <c r="B217">
        <v>280484</v>
      </c>
      <c r="C217" t="s">
        <v>936</v>
      </c>
      <c r="D217" t="s">
        <v>937</v>
      </c>
      <c r="E217" t="s">
        <v>938</v>
      </c>
      <c r="F217" s="15">
        <v>600</v>
      </c>
      <c r="G217" t="s">
        <v>34</v>
      </c>
      <c r="H217" t="s">
        <v>34</v>
      </c>
      <c r="I217" t="s">
        <v>61</v>
      </c>
      <c r="J217" t="s">
        <v>48</v>
      </c>
      <c r="K217" t="s">
        <v>62</v>
      </c>
      <c r="L217" t="s">
        <v>1751</v>
      </c>
      <c r="M217" t="s">
        <v>1752</v>
      </c>
      <c r="N217">
        <f>VLOOKUP(B217,HIS退!B:F,5,FALSE)</f>
        <v>-600</v>
      </c>
      <c r="O217" t="str">
        <f t="shared" si="6"/>
        <v/>
      </c>
      <c r="P217" t="str">
        <f>VLOOKUP(B217,HIS退!B:I,8,FALSE)</f>
        <v>1</v>
      </c>
      <c r="Q217" s="38">
        <f>VLOOKUP(C217,招行退!B:D,3,FALSE)</f>
        <v>600</v>
      </c>
      <c r="R217" t="str">
        <f t="shared" si="7"/>
        <v/>
      </c>
      <c r="S217" t="str">
        <f>VLOOKUP(C217,招行退!B:T,19,FALSE)</f>
        <v>P</v>
      </c>
    </row>
    <row r="218" spans="1:19" ht="14.25" hidden="1">
      <c r="A218" s="17">
        <v>42905.560995370368</v>
      </c>
      <c r="B218">
        <v>280586</v>
      </c>
      <c r="C218" t="s">
        <v>939</v>
      </c>
      <c r="D218" t="s">
        <v>940</v>
      </c>
      <c r="E218" t="s">
        <v>941</v>
      </c>
      <c r="F218" s="15">
        <v>87</v>
      </c>
      <c r="G218" t="s">
        <v>34</v>
      </c>
      <c r="H218" t="s">
        <v>34</v>
      </c>
      <c r="I218" t="s">
        <v>61</v>
      </c>
      <c r="J218" t="s">
        <v>48</v>
      </c>
      <c r="K218" t="s">
        <v>62</v>
      </c>
      <c r="L218" t="s">
        <v>1753</v>
      </c>
      <c r="M218" t="s">
        <v>1754</v>
      </c>
      <c r="N218">
        <f>VLOOKUP(B218,HIS退!B:F,5,FALSE)</f>
        <v>-87</v>
      </c>
      <c r="O218" t="str">
        <f t="shared" si="6"/>
        <v/>
      </c>
      <c r="P218" t="str">
        <f>VLOOKUP(B218,HIS退!B:I,8,FALSE)</f>
        <v>1</v>
      </c>
      <c r="Q218" s="38">
        <f>VLOOKUP(C218,招行退!B:D,3,FALSE)</f>
        <v>87</v>
      </c>
      <c r="R218" t="str">
        <f t="shared" si="7"/>
        <v/>
      </c>
      <c r="S218" t="str">
        <f>VLOOKUP(C218,招行退!B:T,19,FALSE)</f>
        <v>P</v>
      </c>
    </row>
    <row r="219" spans="1:19" ht="14.25" hidden="1">
      <c r="A219" s="17">
        <v>42905.5628125</v>
      </c>
      <c r="B219">
        <v>280606</v>
      </c>
      <c r="C219" t="s">
        <v>1755</v>
      </c>
      <c r="D219" t="s">
        <v>942</v>
      </c>
      <c r="E219" t="s">
        <v>943</v>
      </c>
      <c r="F219" s="15">
        <v>2802</v>
      </c>
      <c r="G219" t="s">
        <v>34</v>
      </c>
      <c r="H219" t="s">
        <v>34</v>
      </c>
      <c r="I219" t="s">
        <v>63</v>
      </c>
      <c r="J219" t="s">
        <v>60</v>
      </c>
      <c r="K219" t="s">
        <v>62</v>
      </c>
      <c r="L219" t="s">
        <v>1756</v>
      </c>
      <c r="M219" t="s">
        <v>1757</v>
      </c>
      <c r="N219">
        <f>VLOOKUP(B219,HIS退!B:F,5,FALSE)</f>
        <v>-2802</v>
      </c>
      <c r="O219" t="str">
        <f t="shared" si="6"/>
        <v/>
      </c>
      <c r="P219" t="str">
        <f>VLOOKUP(B219,HIS退!B:I,8,FALSE)</f>
        <v>9</v>
      </c>
      <c r="Q219" s="38">
        <f>VLOOKUP(C219,招行退!B:D,3,FALSE)</f>
        <v>2802</v>
      </c>
      <c r="R219" t="str">
        <f t="shared" si="7"/>
        <v/>
      </c>
      <c r="S219" t="str">
        <f>VLOOKUP(C219,招行退!B:T,19,FALSE)</f>
        <v>R</v>
      </c>
    </row>
    <row r="220" spans="1:19" ht="14.25" hidden="1">
      <c r="A220" s="17">
        <v>42905.567152777781</v>
      </c>
      <c r="B220">
        <v>280669</v>
      </c>
      <c r="C220" t="s">
        <v>944</v>
      </c>
      <c r="D220" t="s">
        <v>945</v>
      </c>
      <c r="E220" t="s">
        <v>946</v>
      </c>
      <c r="F220" s="15">
        <v>1013</v>
      </c>
      <c r="G220" t="s">
        <v>34</v>
      </c>
      <c r="H220" t="s">
        <v>34</v>
      </c>
      <c r="I220" t="s">
        <v>61</v>
      </c>
      <c r="J220" t="s">
        <v>48</v>
      </c>
      <c r="K220" t="s">
        <v>62</v>
      </c>
      <c r="L220" t="s">
        <v>1758</v>
      </c>
      <c r="M220" t="s">
        <v>1759</v>
      </c>
      <c r="N220">
        <f>VLOOKUP(B220,HIS退!B:F,5,FALSE)</f>
        <v>-1013</v>
      </c>
      <c r="O220" t="str">
        <f t="shared" si="6"/>
        <v/>
      </c>
      <c r="P220" t="str">
        <f>VLOOKUP(B220,HIS退!B:I,8,FALSE)</f>
        <v>1</v>
      </c>
      <c r="Q220" s="38">
        <f>VLOOKUP(C220,招行退!B:D,3,FALSE)</f>
        <v>1013</v>
      </c>
      <c r="R220" t="str">
        <f t="shared" si="7"/>
        <v/>
      </c>
      <c r="S220" t="str">
        <f>VLOOKUP(C220,招行退!B:T,19,FALSE)</f>
        <v>P</v>
      </c>
    </row>
    <row r="221" spans="1:19" ht="14.25" hidden="1">
      <c r="A221" s="17">
        <v>42905.581041666665</v>
      </c>
      <c r="B221">
        <v>280965</v>
      </c>
      <c r="C221" t="s">
        <v>947</v>
      </c>
      <c r="D221" t="s">
        <v>948</v>
      </c>
      <c r="E221" t="s">
        <v>949</v>
      </c>
      <c r="F221" s="15">
        <v>430</v>
      </c>
      <c r="G221" t="s">
        <v>34</v>
      </c>
      <c r="H221" t="s">
        <v>34</v>
      </c>
      <c r="I221" t="s">
        <v>61</v>
      </c>
      <c r="J221" t="s">
        <v>48</v>
      </c>
      <c r="K221" t="s">
        <v>62</v>
      </c>
      <c r="L221" t="s">
        <v>1760</v>
      </c>
      <c r="M221" t="s">
        <v>1761</v>
      </c>
      <c r="N221">
        <f>VLOOKUP(B221,HIS退!B:F,5,FALSE)</f>
        <v>-430</v>
      </c>
      <c r="O221" t="str">
        <f t="shared" si="6"/>
        <v/>
      </c>
      <c r="P221" t="str">
        <f>VLOOKUP(B221,HIS退!B:I,8,FALSE)</f>
        <v>1</v>
      </c>
      <c r="Q221" s="38">
        <f>VLOOKUP(C221,招行退!B:D,3,FALSE)</f>
        <v>430</v>
      </c>
      <c r="R221" t="str">
        <f t="shared" si="7"/>
        <v/>
      </c>
      <c r="S221" t="str">
        <f>VLOOKUP(C221,招行退!B:T,19,FALSE)</f>
        <v>P</v>
      </c>
    </row>
    <row r="222" spans="1:19" ht="14.25" hidden="1">
      <c r="A222" s="17">
        <v>42905.587118055555</v>
      </c>
      <c r="B222">
        <v>281187</v>
      </c>
      <c r="C222" t="s">
        <v>950</v>
      </c>
      <c r="D222" t="s">
        <v>951</v>
      </c>
      <c r="E222" t="s">
        <v>952</v>
      </c>
      <c r="F222" s="15">
        <v>500</v>
      </c>
      <c r="G222" t="s">
        <v>34</v>
      </c>
      <c r="H222" t="s">
        <v>34</v>
      </c>
      <c r="I222" t="s">
        <v>61</v>
      </c>
      <c r="J222" t="s">
        <v>48</v>
      </c>
      <c r="K222" t="s">
        <v>62</v>
      </c>
      <c r="L222" t="s">
        <v>1762</v>
      </c>
      <c r="M222" t="s">
        <v>1763</v>
      </c>
      <c r="N222">
        <f>VLOOKUP(B222,HIS退!B:F,5,FALSE)</f>
        <v>-500</v>
      </c>
      <c r="O222" t="str">
        <f t="shared" si="6"/>
        <v/>
      </c>
      <c r="P222" t="str">
        <f>VLOOKUP(B222,HIS退!B:I,8,FALSE)</f>
        <v>1</v>
      </c>
      <c r="Q222" s="38">
        <f>VLOOKUP(C222,招行退!B:D,3,FALSE)</f>
        <v>500</v>
      </c>
      <c r="R222" t="str">
        <f t="shared" si="7"/>
        <v/>
      </c>
      <c r="S222" t="str">
        <f>VLOOKUP(C222,招行退!B:T,19,FALSE)</f>
        <v>P</v>
      </c>
    </row>
    <row r="223" spans="1:19" ht="14.25" hidden="1">
      <c r="A223" s="17">
        <v>42905.599305555559</v>
      </c>
      <c r="B223">
        <v>281890</v>
      </c>
      <c r="C223" t="s">
        <v>953</v>
      </c>
      <c r="D223" t="s">
        <v>954</v>
      </c>
      <c r="E223" t="s">
        <v>955</v>
      </c>
      <c r="F223" s="15">
        <v>47</v>
      </c>
      <c r="G223" t="s">
        <v>34</v>
      </c>
      <c r="H223" t="s">
        <v>34</v>
      </c>
      <c r="I223" t="s">
        <v>61</v>
      </c>
      <c r="J223" t="s">
        <v>48</v>
      </c>
      <c r="K223" t="s">
        <v>62</v>
      </c>
      <c r="L223" t="s">
        <v>1764</v>
      </c>
      <c r="M223" t="s">
        <v>1765</v>
      </c>
      <c r="N223">
        <f>VLOOKUP(B223,HIS退!B:F,5,FALSE)</f>
        <v>-47</v>
      </c>
      <c r="O223" t="str">
        <f t="shared" si="6"/>
        <v/>
      </c>
      <c r="P223" t="str">
        <f>VLOOKUP(B223,HIS退!B:I,8,FALSE)</f>
        <v>1</v>
      </c>
      <c r="Q223" s="38">
        <f>VLOOKUP(C223,招行退!B:D,3,FALSE)</f>
        <v>47</v>
      </c>
      <c r="R223" t="str">
        <f t="shared" si="7"/>
        <v/>
      </c>
      <c r="S223" t="str">
        <f>VLOOKUP(C223,招行退!B:T,19,FALSE)</f>
        <v>P</v>
      </c>
    </row>
    <row r="224" spans="1:19" ht="14.25" hidden="1">
      <c r="A224" s="17">
        <v>42905.599803240744</v>
      </c>
      <c r="B224">
        <v>281921</v>
      </c>
      <c r="C224" t="s">
        <v>956</v>
      </c>
      <c r="D224" t="s">
        <v>957</v>
      </c>
      <c r="E224" t="s">
        <v>958</v>
      </c>
      <c r="F224" s="15">
        <v>500</v>
      </c>
      <c r="G224" t="s">
        <v>34</v>
      </c>
      <c r="H224" t="s">
        <v>34</v>
      </c>
      <c r="I224" t="s">
        <v>61</v>
      </c>
      <c r="J224" t="s">
        <v>48</v>
      </c>
      <c r="K224" t="s">
        <v>62</v>
      </c>
      <c r="L224" t="s">
        <v>1766</v>
      </c>
      <c r="M224" t="s">
        <v>1767</v>
      </c>
      <c r="N224">
        <f>VLOOKUP(B224,HIS退!B:F,5,FALSE)</f>
        <v>-500</v>
      </c>
      <c r="O224" t="str">
        <f t="shared" si="6"/>
        <v/>
      </c>
      <c r="P224" t="str">
        <f>VLOOKUP(B224,HIS退!B:I,8,FALSE)</f>
        <v>1</v>
      </c>
      <c r="Q224" s="38">
        <f>VLOOKUP(C224,招行退!B:D,3,FALSE)</f>
        <v>500</v>
      </c>
      <c r="R224" t="str">
        <f t="shared" si="7"/>
        <v/>
      </c>
      <c r="S224" t="str">
        <f>VLOOKUP(C224,招行退!B:T,19,FALSE)</f>
        <v>P</v>
      </c>
    </row>
    <row r="225" spans="1:19" ht="14.25" hidden="1">
      <c r="A225" s="17">
        <v>42905.610439814816</v>
      </c>
      <c r="B225">
        <v>282688</v>
      </c>
      <c r="C225" t="s">
        <v>959</v>
      </c>
      <c r="D225" t="s">
        <v>960</v>
      </c>
      <c r="E225" t="s">
        <v>961</v>
      </c>
      <c r="F225" s="15">
        <v>100</v>
      </c>
      <c r="G225" t="s">
        <v>34</v>
      </c>
      <c r="H225" t="s">
        <v>34</v>
      </c>
      <c r="I225" t="s">
        <v>61</v>
      </c>
      <c r="J225" t="s">
        <v>48</v>
      </c>
      <c r="K225" t="s">
        <v>62</v>
      </c>
      <c r="L225" t="s">
        <v>1768</v>
      </c>
      <c r="M225" t="s">
        <v>1769</v>
      </c>
      <c r="N225">
        <f>VLOOKUP(B225,HIS退!B:F,5,FALSE)</f>
        <v>-100</v>
      </c>
      <c r="O225" t="str">
        <f t="shared" si="6"/>
        <v/>
      </c>
      <c r="P225" t="str">
        <f>VLOOKUP(B225,HIS退!B:I,8,FALSE)</f>
        <v>1</v>
      </c>
      <c r="Q225" s="38">
        <f>VLOOKUP(C225,招行退!B:D,3,FALSE)</f>
        <v>100</v>
      </c>
      <c r="R225" t="str">
        <f t="shared" si="7"/>
        <v/>
      </c>
      <c r="S225" t="str">
        <f>VLOOKUP(C225,招行退!B:T,19,FALSE)</f>
        <v>P</v>
      </c>
    </row>
    <row r="226" spans="1:19" ht="14.25" hidden="1">
      <c r="A226" s="17">
        <v>42905.613113425927</v>
      </c>
      <c r="B226">
        <v>282918</v>
      </c>
      <c r="C226" t="s">
        <v>962</v>
      </c>
      <c r="D226" t="s">
        <v>963</v>
      </c>
      <c r="E226" t="s">
        <v>964</v>
      </c>
      <c r="F226" s="15">
        <v>1100</v>
      </c>
      <c r="G226" t="s">
        <v>34</v>
      </c>
      <c r="H226" t="s">
        <v>34</v>
      </c>
      <c r="I226" t="s">
        <v>61</v>
      </c>
      <c r="J226" t="s">
        <v>48</v>
      </c>
      <c r="K226" t="s">
        <v>62</v>
      </c>
      <c r="L226" t="s">
        <v>1770</v>
      </c>
      <c r="M226" t="s">
        <v>1771</v>
      </c>
      <c r="N226">
        <f>VLOOKUP(B226,HIS退!B:F,5,FALSE)</f>
        <v>-1100</v>
      </c>
      <c r="O226" t="str">
        <f t="shared" si="6"/>
        <v/>
      </c>
      <c r="P226" t="str">
        <f>VLOOKUP(B226,HIS退!B:I,8,FALSE)</f>
        <v>1</v>
      </c>
      <c r="Q226" s="38">
        <f>VLOOKUP(C226,招行退!B:D,3,FALSE)</f>
        <v>1100</v>
      </c>
      <c r="R226" t="str">
        <f t="shared" si="7"/>
        <v/>
      </c>
      <c r="S226" t="str">
        <f>VLOOKUP(C226,招行退!B:T,19,FALSE)</f>
        <v>P</v>
      </c>
    </row>
    <row r="227" spans="1:19" ht="14.25" hidden="1">
      <c r="A227" s="17">
        <v>42905.616331018522</v>
      </c>
      <c r="B227">
        <v>283197</v>
      </c>
      <c r="C227" t="s">
        <v>965</v>
      </c>
      <c r="D227" t="s">
        <v>966</v>
      </c>
      <c r="E227" t="s">
        <v>967</v>
      </c>
      <c r="F227" s="15">
        <v>111</v>
      </c>
      <c r="G227" t="s">
        <v>34</v>
      </c>
      <c r="H227" t="s">
        <v>34</v>
      </c>
      <c r="I227" t="s">
        <v>61</v>
      </c>
      <c r="J227" t="s">
        <v>48</v>
      </c>
      <c r="K227" t="s">
        <v>62</v>
      </c>
      <c r="L227" t="s">
        <v>1772</v>
      </c>
      <c r="M227" t="s">
        <v>1773</v>
      </c>
      <c r="N227">
        <f>VLOOKUP(B227,HIS退!B:F,5,FALSE)</f>
        <v>-111</v>
      </c>
      <c r="O227" t="str">
        <f t="shared" si="6"/>
        <v/>
      </c>
      <c r="P227" t="str">
        <f>VLOOKUP(B227,HIS退!B:I,8,FALSE)</f>
        <v>1</v>
      </c>
      <c r="Q227" s="38">
        <f>VLOOKUP(C227,招行退!B:D,3,FALSE)</f>
        <v>111</v>
      </c>
      <c r="R227" t="str">
        <f t="shared" si="7"/>
        <v/>
      </c>
      <c r="S227" t="str">
        <f>VLOOKUP(C227,招行退!B:T,19,FALSE)</f>
        <v>P</v>
      </c>
    </row>
    <row r="228" spans="1:19" ht="14.25" hidden="1">
      <c r="A228" s="17">
        <v>42905.618842592594</v>
      </c>
      <c r="B228">
        <v>283349</v>
      </c>
      <c r="C228" t="s">
        <v>968</v>
      </c>
      <c r="D228" t="s">
        <v>969</v>
      </c>
      <c r="E228" t="s">
        <v>970</v>
      </c>
      <c r="F228" s="15">
        <v>255</v>
      </c>
      <c r="G228" t="s">
        <v>34</v>
      </c>
      <c r="H228" t="s">
        <v>34</v>
      </c>
      <c r="I228" t="s">
        <v>61</v>
      </c>
      <c r="J228" t="s">
        <v>48</v>
      </c>
      <c r="K228" t="s">
        <v>62</v>
      </c>
      <c r="L228" t="s">
        <v>1774</v>
      </c>
      <c r="M228" t="s">
        <v>1775</v>
      </c>
      <c r="N228">
        <f>VLOOKUP(B228,HIS退!B:F,5,FALSE)</f>
        <v>-255</v>
      </c>
      <c r="O228" t="str">
        <f t="shared" si="6"/>
        <v/>
      </c>
      <c r="P228" t="str">
        <f>VLOOKUP(B228,HIS退!B:I,8,FALSE)</f>
        <v>1</v>
      </c>
      <c r="Q228" s="38">
        <f>VLOOKUP(C228,招行退!B:D,3,FALSE)</f>
        <v>255</v>
      </c>
      <c r="R228" t="str">
        <f t="shared" si="7"/>
        <v/>
      </c>
      <c r="S228" t="str">
        <f>VLOOKUP(C228,招行退!B:T,19,FALSE)</f>
        <v>P</v>
      </c>
    </row>
    <row r="229" spans="1:19" ht="14.25" hidden="1">
      <c r="A229" s="17">
        <v>42905.623263888891</v>
      </c>
      <c r="B229">
        <v>283658</v>
      </c>
      <c r="C229" t="s">
        <v>971</v>
      </c>
      <c r="D229" t="s">
        <v>972</v>
      </c>
      <c r="E229" t="s">
        <v>973</v>
      </c>
      <c r="F229" s="15">
        <v>480</v>
      </c>
      <c r="G229" t="s">
        <v>34</v>
      </c>
      <c r="H229" t="s">
        <v>34</v>
      </c>
      <c r="I229" t="s">
        <v>61</v>
      </c>
      <c r="J229" t="s">
        <v>48</v>
      </c>
      <c r="K229" t="s">
        <v>62</v>
      </c>
      <c r="L229" t="s">
        <v>1776</v>
      </c>
      <c r="M229" t="s">
        <v>1777</v>
      </c>
      <c r="N229">
        <f>VLOOKUP(B229,HIS退!B:F,5,FALSE)</f>
        <v>-480</v>
      </c>
      <c r="O229" t="str">
        <f t="shared" si="6"/>
        <v/>
      </c>
      <c r="P229" t="str">
        <f>VLOOKUP(B229,HIS退!B:I,8,FALSE)</f>
        <v>1</v>
      </c>
      <c r="Q229" s="38">
        <f>VLOOKUP(C229,招行退!B:D,3,FALSE)</f>
        <v>480</v>
      </c>
      <c r="R229" t="str">
        <f t="shared" si="7"/>
        <v/>
      </c>
      <c r="S229" t="str">
        <f>VLOOKUP(C229,招行退!B:T,19,FALSE)</f>
        <v>P</v>
      </c>
    </row>
    <row r="230" spans="1:19" s="40" customFormat="1" ht="14.25" hidden="1">
      <c r="A230" s="17">
        <v>42905.624537037038</v>
      </c>
      <c r="B230">
        <v>283755</v>
      </c>
      <c r="C230" t="s">
        <v>974</v>
      </c>
      <c r="D230" t="s">
        <v>975</v>
      </c>
      <c r="E230" t="s">
        <v>976</v>
      </c>
      <c r="F230" s="15">
        <v>5000</v>
      </c>
      <c r="G230" t="s">
        <v>34</v>
      </c>
      <c r="H230" t="s">
        <v>34</v>
      </c>
      <c r="I230" t="s">
        <v>61</v>
      </c>
      <c r="J230" t="s">
        <v>48</v>
      </c>
      <c r="K230" t="s">
        <v>62</v>
      </c>
      <c r="L230" t="s">
        <v>1778</v>
      </c>
      <c r="M230" t="s">
        <v>1779</v>
      </c>
      <c r="N230">
        <f>VLOOKUP(B230,HIS退!B:F,5,FALSE)</f>
        <v>-5000</v>
      </c>
      <c r="O230" t="str">
        <f t="shared" si="6"/>
        <v/>
      </c>
      <c r="P230" t="str">
        <f>VLOOKUP(B230,HIS退!B:I,8,FALSE)</f>
        <v>1</v>
      </c>
      <c r="Q230" s="38">
        <f>VLOOKUP(C230,招行退!B:D,3,FALSE)</f>
        <v>5000</v>
      </c>
      <c r="R230" t="str">
        <f t="shared" si="7"/>
        <v/>
      </c>
      <c r="S230" t="str">
        <f>VLOOKUP(C230,招行退!B:T,19,FALSE)</f>
        <v>P</v>
      </c>
    </row>
    <row r="231" spans="1:19" ht="14.25" hidden="1">
      <c r="A231" s="17">
        <v>42905.630300925928</v>
      </c>
      <c r="B231">
        <v>284195</v>
      </c>
      <c r="C231" t="s">
        <v>977</v>
      </c>
      <c r="D231" t="s">
        <v>978</v>
      </c>
      <c r="E231" t="s">
        <v>979</v>
      </c>
      <c r="F231" s="15">
        <v>500</v>
      </c>
      <c r="G231" t="s">
        <v>34</v>
      </c>
      <c r="H231" t="s">
        <v>34</v>
      </c>
      <c r="I231" t="s">
        <v>61</v>
      </c>
      <c r="J231" t="s">
        <v>48</v>
      </c>
      <c r="K231" t="s">
        <v>62</v>
      </c>
      <c r="L231" t="s">
        <v>1780</v>
      </c>
      <c r="M231" t="s">
        <v>1781</v>
      </c>
      <c r="N231">
        <f>VLOOKUP(B231,HIS退!B:F,5,FALSE)</f>
        <v>-500</v>
      </c>
      <c r="O231" t="str">
        <f t="shared" si="6"/>
        <v/>
      </c>
      <c r="P231" t="str">
        <f>VLOOKUP(B231,HIS退!B:I,8,FALSE)</f>
        <v>1</v>
      </c>
      <c r="Q231" s="38">
        <f>VLOOKUP(C231,招行退!B:D,3,FALSE)</f>
        <v>500</v>
      </c>
      <c r="R231" t="str">
        <f t="shared" si="7"/>
        <v/>
      </c>
      <c r="S231" t="str">
        <f>VLOOKUP(C231,招行退!B:T,19,FALSE)</f>
        <v>P</v>
      </c>
    </row>
    <row r="232" spans="1:19" ht="14.25" hidden="1">
      <c r="A232" s="17">
        <v>42905.631215277775</v>
      </c>
      <c r="B232">
        <v>284278</v>
      </c>
      <c r="C232" t="s">
        <v>980</v>
      </c>
      <c r="D232" t="s">
        <v>981</v>
      </c>
      <c r="E232" t="s">
        <v>982</v>
      </c>
      <c r="F232" s="15">
        <v>3035</v>
      </c>
      <c r="G232" t="s">
        <v>34</v>
      </c>
      <c r="H232" t="s">
        <v>34</v>
      </c>
      <c r="I232" t="s">
        <v>61</v>
      </c>
      <c r="J232" t="s">
        <v>48</v>
      </c>
      <c r="K232" t="s">
        <v>62</v>
      </c>
      <c r="L232" t="s">
        <v>1782</v>
      </c>
      <c r="M232" t="s">
        <v>1783</v>
      </c>
      <c r="N232">
        <f>VLOOKUP(B232,HIS退!B:F,5,FALSE)</f>
        <v>-3035</v>
      </c>
      <c r="O232" t="str">
        <f t="shared" si="6"/>
        <v/>
      </c>
      <c r="P232" t="str">
        <f>VLOOKUP(B232,HIS退!B:I,8,FALSE)</f>
        <v>1</v>
      </c>
      <c r="Q232" s="38">
        <f>VLOOKUP(C232,招行退!B:D,3,FALSE)</f>
        <v>3035</v>
      </c>
      <c r="R232" t="str">
        <f t="shared" si="7"/>
        <v/>
      </c>
      <c r="S232" t="str">
        <f>VLOOKUP(C232,招行退!B:T,19,FALSE)</f>
        <v>P</v>
      </c>
    </row>
    <row r="233" spans="1:19" ht="14.25" hidden="1">
      <c r="A233" s="17">
        <v>42905.631296296298</v>
      </c>
      <c r="B233">
        <v>284283</v>
      </c>
      <c r="C233" t="s">
        <v>983</v>
      </c>
      <c r="D233" t="s">
        <v>984</v>
      </c>
      <c r="E233" t="s">
        <v>985</v>
      </c>
      <c r="F233" s="15">
        <v>870</v>
      </c>
      <c r="G233" t="s">
        <v>34</v>
      </c>
      <c r="H233" t="s">
        <v>34</v>
      </c>
      <c r="I233" t="s">
        <v>61</v>
      </c>
      <c r="J233" t="s">
        <v>48</v>
      </c>
      <c r="K233" t="s">
        <v>62</v>
      </c>
      <c r="L233" t="s">
        <v>1784</v>
      </c>
      <c r="M233" t="s">
        <v>1785</v>
      </c>
      <c r="N233">
        <f>VLOOKUP(B233,HIS退!B:F,5,FALSE)</f>
        <v>-870</v>
      </c>
      <c r="O233" t="str">
        <f t="shared" si="6"/>
        <v/>
      </c>
      <c r="P233" t="str">
        <f>VLOOKUP(B233,HIS退!B:I,8,FALSE)</f>
        <v>1</v>
      </c>
      <c r="Q233" s="38">
        <f>VLOOKUP(C233,招行退!B:D,3,FALSE)</f>
        <v>870</v>
      </c>
      <c r="R233" t="str">
        <f t="shared" si="7"/>
        <v/>
      </c>
      <c r="S233" t="str">
        <f>VLOOKUP(C233,招行退!B:T,19,FALSE)</f>
        <v>P</v>
      </c>
    </row>
    <row r="234" spans="1:19" ht="14.25" hidden="1">
      <c r="A234" s="17">
        <v>42905.633923611109</v>
      </c>
      <c r="B234">
        <v>284468</v>
      </c>
      <c r="C234" t="s">
        <v>1786</v>
      </c>
      <c r="D234" t="s">
        <v>986</v>
      </c>
      <c r="E234" t="s">
        <v>637</v>
      </c>
      <c r="F234" s="15">
        <v>1382</v>
      </c>
      <c r="G234" t="s">
        <v>34</v>
      </c>
      <c r="H234" t="s">
        <v>34</v>
      </c>
      <c r="I234" t="s">
        <v>63</v>
      </c>
      <c r="J234" t="s">
        <v>60</v>
      </c>
      <c r="K234" t="s">
        <v>62</v>
      </c>
      <c r="L234" t="s">
        <v>1787</v>
      </c>
      <c r="M234" t="s">
        <v>1788</v>
      </c>
      <c r="N234">
        <f>VLOOKUP(B234,HIS退!B:F,5,FALSE)</f>
        <v>-1382</v>
      </c>
      <c r="O234" t="str">
        <f t="shared" si="6"/>
        <v/>
      </c>
      <c r="P234" t="str">
        <f>VLOOKUP(B234,HIS退!B:I,8,FALSE)</f>
        <v>9</v>
      </c>
      <c r="Q234" s="38">
        <f>VLOOKUP(C234,招行退!B:D,3,FALSE)</f>
        <v>1382</v>
      </c>
      <c r="R234" t="str">
        <f t="shared" si="7"/>
        <v/>
      </c>
      <c r="S234" t="str">
        <f>VLOOKUP(C234,招行退!B:T,19,FALSE)</f>
        <v>R</v>
      </c>
    </row>
    <row r="235" spans="1:19" ht="14.25" hidden="1">
      <c r="A235" s="17">
        <v>42905.635740740741</v>
      </c>
      <c r="B235">
        <v>284613</v>
      </c>
      <c r="C235" t="s">
        <v>987</v>
      </c>
      <c r="D235" t="s">
        <v>988</v>
      </c>
      <c r="E235" t="s">
        <v>989</v>
      </c>
      <c r="F235" s="15">
        <v>711</v>
      </c>
      <c r="G235" t="s">
        <v>34</v>
      </c>
      <c r="H235" t="s">
        <v>34</v>
      </c>
      <c r="I235" t="s">
        <v>61</v>
      </c>
      <c r="J235" t="s">
        <v>48</v>
      </c>
      <c r="K235" t="s">
        <v>62</v>
      </c>
      <c r="L235" t="s">
        <v>1789</v>
      </c>
      <c r="M235" t="s">
        <v>1790</v>
      </c>
      <c r="N235">
        <f>VLOOKUP(B235,HIS退!B:F,5,FALSE)</f>
        <v>-711</v>
      </c>
      <c r="O235" t="str">
        <f t="shared" si="6"/>
        <v/>
      </c>
      <c r="P235" t="str">
        <f>VLOOKUP(B235,HIS退!B:I,8,FALSE)</f>
        <v>1</v>
      </c>
      <c r="Q235" s="38">
        <f>VLOOKUP(C235,招行退!B:D,3,FALSE)</f>
        <v>711</v>
      </c>
      <c r="R235" t="str">
        <f t="shared" si="7"/>
        <v/>
      </c>
      <c r="S235" t="str">
        <f>VLOOKUP(C235,招行退!B:T,19,FALSE)</f>
        <v>P</v>
      </c>
    </row>
    <row r="236" spans="1:19" ht="14.25" hidden="1">
      <c r="A236" s="17">
        <v>42905.63790509259</v>
      </c>
      <c r="B236">
        <v>284750</v>
      </c>
      <c r="C236" t="s">
        <v>990</v>
      </c>
      <c r="D236" t="s">
        <v>991</v>
      </c>
      <c r="E236" t="s">
        <v>992</v>
      </c>
      <c r="F236" s="15">
        <v>494</v>
      </c>
      <c r="G236" t="s">
        <v>34</v>
      </c>
      <c r="H236" t="s">
        <v>34</v>
      </c>
      <c r="I236" t="s">
        <v>61</v>
      </c>
      <c r="J236" t="s">
        <v>48</v>
      </c>
      <c r="K236" t="s">
        <v>62</v>
      </c>
      <c r="L236" t="s">
        <v>1791</v>
      </c>
      <c r="M236" t="s">
        <v>1792</v>
      </c>
      <c r="N236">
        <f>VLOOKUP(B236,HIS退!B:F,5,FALSE)</f>
        <v>-494</v>
      </c>
      <c r="O236" t="str">
        <f t="shared" si="6"/>
        <v/>
      </c>
      <c r="P236" t="str">
        <f>VLOOKUP(B236,HIS退!B:I,8,FALSE)</f>
        <v>1</v>
      </c>
      <c r="Q236" s="38">
        <f>VLOOKUP(C236,招行退!B:D,3,FALSE)</f>
        <v>494</v>
      </c>
      <c r="R236" t="str">
        <f t="shared" si="7"/>
        <v/>
      </c>
      <c r="S236" t="str">
        <f>VLOOKUP(C236,招行退!B:T,19,FALSE)</f>
        <v>P</v>
      </c>
    </row>
    <row r="237" spans="1:19" ht="14.25" hidden="1">
      <c r="A237" s="17">
        <v>42905.643275462964</v>
      </c>
      <c r="B237">
        <v>285116</v>
      </c>
      <c r="C237" t="s">
        <v>993</v>
      </c>
      <c r="D237" t="s">
        <v>994</v>
      </c>
      <c r="E237" t="s">
        <v>995</v>
      </c>
      <c r="F237" s="15">
        <v>1107</v>
      </c>
      <c r="G237" t="s">
        <v>34</v>
      </c>
      <c r="H237" t="s">
        <v>34</v>
      </c>
      <c r="I237" t="s">
        <v>61</v>
      </c>
      <c r="J237" t="s">
        <v>48</v>
      </c>
      <c r="K237" t="s">
        <v>62</v>
      </c>
      <c r="L237" t="s">
        <v>1793</v>
      </c>
      <c r="M237" t="s">
        <v>1794</v>
      </c>
      <c r="N237">
        <f>VLOOKUP(B237,HIS退!B:F,5,FALSE)</f>
        <v>-1107</v>
      </c>
      <c r="O237" t="str">
        <f t="shared" si="6"/>
        <v/>
      </c>
      <c r="P237" t="str">
        <f>VLOOKUP(B237,HIS退!B:I,8,FALSE)</f>
        <v>1</v>
      </c>
      <c r="Q237" s="38">
        <f>VLOOKUP(C237,招行退!B:D,3,FALSE)</f>
        <v>1107</v>
      </c>
      <c r="R237" t="str">
        <f t="shared" si="7"/>
        <v/>
      </c>
      <c r="S237" t="str">
        <f>VLOOKUP(C237,招行退!B:T,19,FALSE)</f>
        <v>P</v>
      </c>
    </row>
    <row r="238" spans="1:19" s="40" customFormat="1" ht="14.25" hidden="1">
      <c r="A238" s="17">
        <v>42905.645613425928</v>
      </c>
      <c r="B238">
        <v>285278</v>
      </c>
      <c r="C238" t="s">
        <v>1795</v>
      </c>
      <c r="D238" t="s">
        <v>996</v>
      </c>
      <c r="E238" t="s">
        <v>997</v>
      </c>
      <c r="F238" s="15">
        <v>125</v>
      </c>
      <c r="G238" t="s">
        <v>53</v>
      </c>
      <c r="H238" t="s">
        <v>34</v>
      </c>
      <c r="I238" t="s">
        <v>63</v>
      </c>
      <c r="J238" t="s">
        <v>60</v>
      </c>
      <c r="K238" t="s">
        <v>62</v>
      </c>
      <c r="L238" t="s">
        <v>1796</v>
      </c>
      <c r="M238" t="s">
        <v>1797</v>
      </c>
      <c r="N238">
        <f>VLOOKUP(B238,HIS退!B:F,5,FALSE)</f>
        <v>-125</v>
      </c>
      <c r="O238" t="str">
        <f t="shared" si="6"/>
        <v/>
      </c>
      <c r="P238" t="str">
        <f>VLOOKUP(B238,HIS退!B:I,8,FALSE)</f>
        <v>9</v>
      </c>
      <c r="Q238" s="38" t="e">
        <f>VLOOKUP(C238,招行退!B:D,3,FALSE)</f>
        <v>#N/A</v>
      </c>
      <c r="R238" t="e">
        <f t="shared" si="7"/>
        <v>#N/A</v>
      </c>
      <c r="S238" t="e">
        <f>VLOOKUP(C238,招行退!B:T,19,FALSE)</f>
        <v>#N/A</v>
      </c>
    </row>
    <row r="239" spans="1:19" ht="14.25" hidden="1">
      <c r="A239" s="17">
        <v>42905.645983796298</v>
      </c>
      <c r="B239">
        <v>285310</v>
      </c>
      <c r="C239" t="s">
        <v>1795</v>
      </c>
      <c r="D239" t="s">
        <v>996</v>
      </c>
      <c r="E239" t="s">
        <v>997</v>
      </c>
      <c r="F239" s="15">
        <v>125</v>
      </c>
      <c r="G239" t="s">
        <v>53</v>
      </c>
      <c r="H239" t="s">
        <v>34</v>
      </c>
      <c r="I239" t="s">
        <v>63</v>
      </c>
      <c r="J239" t="s">
        <v>60</v>
      </c>
      <c r="K239" t="s">
        <v>62</v>
      </c>
      <c r="L239" t="s">
        <v>1798</v>
      </c>
      <c r="M239" t="s">
        <v>1799</v>
      </c>
      <c r="N239">
        <f>VLOOKUP(B239,HIS退!B:F,5,FALSE)</f>
        <v>-125</v>
      </c>
      <c r="O239" t="str">
        <f t="shared" si="6"/>
        <v/>
      </c>
      <c r="P239" t="str">
        <f>VLOOKUP(B239,HIS退!B:I,8,FALSE)</f>
        <v>9</v>
      </c>
      <c r="Q239" s="38" t="e">
        <f>VLOOKUP(C239,招行退!B:D,3,FALSE)</f>
        <v>#N/A</v>
      </c>
      <c r="R239" t="e">
        <f t="shared" si="7"/>
        <v>#N/A</v>
      </c>
      <c r="S239" t="e">
        <f>VLOOKUP(C239,招行退!B:T,19,FALSE)</f>
        <v>#N/A</v>
      </c>
    </row>
    <row r="240" spans="1:19" ht="14.25" hidden="1">
      <c r="A240" s="17">
        <v>42905.646226851852</v>
      </c>
      <c r="B240">
        <v>285350</v>
      </c>
      <c r="C240" t="s">
        <v>1795</v>
      </c>
      <c r="D240" t="s">
        <v>996</v>
      </c>
      <c r="E240" t="s">
        <v>997</v>
      </c>
      <c r="F240" s="15">
        <v>125</v>
      </c>
      <c r="G240" t="s">
        <v>53</v>
      </c>
      <c r="H240" t="s">
        <v>34</v>
      </c>
      <c r="I240" t="s">
        <v>63</v>
      </c>
      <c r="J240" t="s">
        <v>60</v>
      </c>
      <c r="K240" t="s">
        <v>62</v>
      </c>
      <c r="L240" t="s">
        <v>1800</v>
      </c>
      <c r="M240" t="s">
        <v>1801</v>
      </c>
      <c r="N240">
        <f>VLOOKUP(B240,HIS退!B:F,5,FALSE)</f>
        <v>-125</v>
      </c>
      <c r="O240" t="str">
        <f t="shared" si="6"/>
        <v/>
      </c>
      <c r="P240" t="str">
        <f>VLOOKUP(B240,HIS退!B:I,8,FALSE)</f>
        <v>9</v>
      </c>
      <c r="Q240" s="38" t="e">
        <f>VLOOKUP(C240,招行退!B:D,3,FALSE)</f>
        <v>#N/A</v>
      </c>
      <c r="R240" t="e">
        <f t="shared" si="7"/>
        <v>#N/A</v>
      </c>
      <c r="S240" t="e">
        <f>VLOOKUP(C240,招行退!B:T,19,FALSE)</f>
        <v>#N/A</v>
      </c>
    </row>
    <row r="241" spans="1:19" ht="14.25" hidden="1">
      <c r="A241" s="17">
        <v>42905.650636574072</v>
      </c>
      <c r="B241">
        <v>285602</v>
      </c>
      <c r="C241" t="s">
        <v>1795</v>
      </c>
      <c r="D241" t="s">
        <v>996</v>
      </c>
      <c r="E241" t="s">
        <v>997</v>
      </c>
      <c r="F241" s="15">
        <v>125</v>
      </c>
      <c r="G241" t="s">
        <v>53</v>
      </c>
      <c r="H241" t="s">
        <v>34</v>
      </c>
      <c r="I241" t="s">
        <v>63</v>
      </c>
      <c r="J241" t="s">
        <v>60</v>
      </c>
      <c r="K241" t="s">
        <v>62</v>
      </c>
      <c r="L241" t="s">
        <v>1802</v>
      </c>
      <c r="M241" t="s">
        <v>1803</v>
      </c>
      <c r="N241">
        <f>VLOOKUP(B241,HIS退!B:F,5,FALSE)</f>
        <v>-125</v>
      </c>
      <c r="O241" t="str">
        <f t="shared" si="6"/>
        <v/>
      </c>
      <c r="P241" t="str">
        <f>VLOOKUP(B241,HIS退!B:I,8,FALSE)</f>
        <v>9</v>
      </c>
      <c r="Q241" s="38" t="e">
        <f>VLOOKUP(C241,招行退!B:D,3,FALSE)</f>
        <v>#N/A</v>
      </c>
      <c r="R241" t="e">
        <f t="shared" si="7"/>
        <v>#N/A</v>
      </c>
      <c r="S241" t="e">
        <f>VLOOKUP(C241,招行退!B:T,19,FALSE)</f>
        <v>#N/A</v>
      </c>
    </row>
    <row r="242" spans="1:19" ht="14.25" hidden="1">
      <c r="A242" s="17">
        <v>42905.650914351849</v>
      </c>
      <c r="B242">
        <v>285628</v>
      </c>
      <c r="C242" t="s">
        <v>998</v>
      </c>
      <c r="D242" t="s">
        <v>999</v>
      </c>
      <c r="E242" t="s">
        <v>1000</v>
      </c>
      <c r="F242" s="15">
        <v>296</v>
      </c>
      <c r="G242" t="s">
        <v>34</v>
      </c>
      <c r="H242" t="s">
        <v>34</v>
      </c>
      <c r="I242" t="s">
        <v>61</v>
      </c>
      <c r="J242" t="s">
        <v>48</v>
      </c>
      <c r="K242" t="s">
        <v>62</v>
      </c>
      <c r="L242" t="s">
        <v>1804</v>
      </c>
      <c r="M242" t="s">
        <v>1805</v>
      </c>
      <c r="N242">
        <f>VLOOKUP(B242,HIS退!B:F,5,FALSE)</f>
        <v>-296</v>
      </c>
      <c r="O242" t="str">
        <f t="shared" si="6"/>
        <v/>
      </c>
      <c r="P242" t="str">
        <f>VLOOKUP(B242,HIS退!B:I,8,FALSE)</f>
        <v>1</v>
      </c>
      <c r="Q242" s="38">
        <f>VLOOKUP(C242,招行退!B:D,3,FALSE)</f>
        <v>296</v>
      </c>
      <c r="R242" t="str">
        <f t="shared" si="7"/>
        <v/>
      </c>
      <c r="S242" t="str">
        <f>VLOOKUP(C242,招行退!B:T,19,FALSE)</f>
        <v>P</v>
      </c>
    </row>
    <row r="243" spans="1:19" ht="14.25" hidden="1">
      <c r="A243" s="17">
        <v>42905.66097222222</v>
      </c>
      <c r="B243">
        <v>286352</v>
      </c>
      <c r="D243" t="s">
        <v>1001</v>
      </c>
      <c r="E243" t="s">
        <v>1002</v>
      </c>
      <c r="F243" s="15">
        <v>100</v>
      </c>
      <c r="G243" t="s">
        <v>34</v>
      </c>
      <c r="H243" t="s">
        <v>34</v>
      </c>
      <c r="I243" t="s">
        <v>63</v>
      </c>
      <c r="J243" t="s">
        <v>60</v>
      </c>
      <c r="K243" t="s">
        <v>62</v>
      </c>
      <c r="L243" t="s">
        <v>1806</v>
      </c>
      <c r="M243" t="s">
        <v>1807</v>
      </c>
      <c r="N243">
        <f>VLOOKUP(B243,HIS退!B:F,5,FALSE)</f>
        <v>-100</v>
      </c>
      <c r="O243" t="str">
        <f t="shared" si="6"/>
        <v/>
      </c>
      <c r="P243" t="str">
        <f>VLOOKUP(B243,HIS退!B:I,8,FALSE)</f>
        <v>9</v>
      </c>
      <c r="Q243" s="38" t="e">
        <f>VLOOKUP(C243,招行退!B:D,3,FALSE)</f>
        <v>#N/A</v>
      </c>
      <c r="R243" t="e">
        <f t="shared" si="7"/>
        <v>#N/A</v>
      </c>
      <c r="S243" t="e">
        <f>VLOOKUP(C243,招行退!B:T,19,FALSE)</f>
        <v>#N/A</v>
      </c>
    </row>
    <row r="244" spans="1:19" ht="14.25" hidden="1">
      <c r="A244" s="17">
        <v>42905.663206018522</v>
      </c>
      <c r="B244">
        <v>286496</v>
      </c>
      <c r="C244" t="s">
        <v>1808</v>
      </c>
      <c r="D244" t="s">
        <v>353</v>
      </c>
      <c r="E244" t="s">
        <v>341</v>
      </c>
      <c r="F244" s="15">
        <v>223</v>
      </c>
      <c r="G244" t="s">
        <v>34</v>
      </c>
      <c r="H244" t="s">
        <v>34</v>
      </c>
      <c r="I244" t="s">
        <v>63</v>
      </c>
      <c r="J244" t="s">
        <v>60</v>
      </c>
      <c r="K244" t="s">
        <v>62</v>
      </c>
      <c r="L244" t="s">
        <v>1809</v>
      </c>
      <c r="M244" t="s">
        <v>1810</v>
      </c>
      <c r="N244">
        <f>VLOOKUP(B244,HIS退!B:F,5,FALSE)</f>
        <v>-223</v>
      </c>
      <c r="O244" t="str">
        <f t="shared" si="6"/>
        <v/>
      </c>
      <c r="P244" t="str">
        <f>VLOOKUP(B244,HIS退!B:I,8,FALSE)</f>
        <v>9</v>
      </c>
      <c r="Q244" s="38">
        <f>VLOOKUP(C244,招行退!B:D,3,FALSE)</f>
        <v>223</v>
      </c>
      <c r="R244" t="str">
        <f t="shared" si="7"/>
        <v/>
      </c>
      <c r="S244" t="str">
        <f>VLOOKUP(C244,招行退!B:T,19,FALSE)</f>
        <v>R</v>
      </c>
    </row>
    <row r="245" spans="1:19" ht="14.25" hidden="1">
      <c r="A245" s="17">
        <v>42905.669745370367</v>
      </c>
      <c r="B245">
        <v>286907</v>
      </c>
      <c r="C245" t="s">
        <v>1003</v>
      </c>
      <c r="D245" t="s">
        <v>1004</v>
      </c>
      <c r="E245" t="s">
        <v>1005</v>
      </c>
      <c r="F245" s="15">
        <v>500</v>
      </c>
      <c r="G245" t="s">
        <v>34</v>
      </c>
      <c r="H245" t="s">
        <v>34</v>
      </c>
      <c r="I245" t="s">
        <v>61</v>
      </c>
      <c r="J245" t="s">
        <v>48</v>
      </c>
      <c r="K245" t="s">
        <v>62</v>
      </c>
      <c r="L245" t="s">
        <v>1811</v>
      </c>
      <c r="M245" t="s">
        <v>1812</v>
      </c>
      <c r="N245">
        <f>VLOOKUP(B245,HIS退!B:F,5,FALSE)</f>
        <v>-500</v>
      </c>
      <c r="O245" t="str">
        <f t="shared" si="6"/>
        <v/>
      </c>
      <c r="P245" t="str">
        <f>VLOOKUP(B245,HIS退!B:I,8,FALSE)</f>
        <v>1</v>
      </c>
      <c r="Q245" s="38">
        <f>VLOOKUP(C245,招行退!B:D,3,FALSE)</f>
        <v>500</v>
      </c>
      <c r="R245" t="str">
        <f t="shared" si="7"/>
        <v/>
      </c>
      <c r="S245" t="str">
        <f>VLOOKUP(C245,招行退!B:T,19,FALSE)</f>
        <v>P</v>
      </c>
    </row>
    <row r="246" spans="1:19" ht="14.25" hidden="1">
      <c r="A246" s="17">
        <v>42905.674745370372</v>
      </c>
      <c r="B246">
        <v>287224</v>
      </c>
      <c r="C246" t="s">
        <v>1006</v>
      </c>
      <c r="D246" t="s">
        <v>1007</v>
      </c>
      <c r="E246" t="s">
        <v>1008</v>
      </c>
      <c r="F246" s="15">
        <v>49</v>
      </c>
      <c r="G246" t="s">
        <v>34</v>
      </c>
      <c r="H246" t="s">
        <v>34</v>
      </c>
      <c r="I246" t="s">
        <v>61</v>
      </c>
      <c r="J246" t="s">
        <v>48</v>
      </c>
      <c r="K246" t="s">
        <v>62</v>
      </c>
      <c r="L246" t="s">
        <v>1813</v>
      </c>
      <c r="M246" t="s">
        <v>1814</v>
      </c>
      <c r="N246">
        <f>VLOOKUP(B246,HIS退!B:F,5,FALSE)</f>
        <v>-49</v>
      </c>
      <c r="O246" t="str">
        <f t="shared" si="6"/>
        <v/>
      </c>
      <c r="P246" t="str">
        <f>VLOOKUP(B246,HIS退!B:I,8,FALSE)</f>
        <v>1</v>
      </c>
      <c r="Q246" s="38">
        <f>VLOOKUP(C246,招行退!B:D,3,FALSE)</f>
        <v>49</v>
      </c>
      <c r="R246" t="str">
        <f t="shared" si="7"/>
        <v/>
      </c>
      <c r="S246" t="str">
        <f>VLOOKUP(C246,招行退!B:T,19,FALSE)</f>
        <v>P</v>
      </c>
    </row>
    <row r="247" spans="1:19" ht="14.25" hidden="1">
      <c r="A247" s="17">
        <v>42905.674907407411</v>
      </c>
      <c r="B247">
        <v>287234</v>
      </c>
      <c r="C247" t="s">
        <v>1009</v>
      </c>
      <c r="D247" t="s">
        <v>1010</v>
      </c>
      <c r="E247" t="s">
        <v>1011</v>
      </c>
      <c r="F247" s="15">
        <v>9914</v>
      </c>
      <c r="G247" t="s">
        <v>34</v>
      </c>
      <c r="H247" t="s">
        <v>34</v>
      </c>
      <c r="I247" t="s">
        <v>61</v>
      </c>
      <c r="J247" t="s">
        <v>48</v>
      </c>
      <c r="K247" t="s">
        <v>62</v>
      </c>
      <c r="L247" t="s">
        <v>1815</v>
      </c>
      <c r="M247" t="s">
        <v>1816</v>
      </c>
      <c r="N247">
        <f>VLOOKUP(B247,HIS退!B:F,5,FALSE)</f>
        <v>-9914</v>
      </c>
      <c r="O247" t="str">
        <f t="shared" si="6"/>
        <v/>
      </c>
      <c r="P247" t="str">
        <f>VLOOKUP(B247,HIS退!B:I,8,FALSE)</f>
        <v>1</v>
      </c>
      <c r="Q247" s="38">
        <f>VLOOKUP(C247,招行退!B:D,3,FALSE)</f>
        <v>9914</v>
      </c>
      <c r="R247" t="str">
        <f t="shared" si="7"/>
        <v/>
      </c>
      <c r="S247" t="str">
        <f>VLOOKUP(C247,招行退!B:T,19,FALSE)</f>
        <v>P</v>
      </c>
    </row>
    <row r="248" spans="1:19" ht="14.25" hidden="1">
      <c r="A248" s="17">
        <v>42905.676157407404</v>
      </c>
      <c r="B248">
        <v>287312</v>
      </c>
      <c r="C248" t="s">
        <v>1012</v>
      </c>
      <c r="D248" t="s">
        <v>1013</v>
      </c>
      <c r="E248" t="s">
        <v>1014</v>
      </c>
      <c r="F248" s="15">
        <v>200</v>
      </c>
      <c r="G248" t="s">
        <v>34</v>
      </c>
      <c r="H248" t="s">
        <v>34</v>
      </c>
      <c r="I248" t="s">
        <v>61</v>
      </c>
      <c r="J248" t="s">
        <v>48</v>
      </c>
      <c r="K248" t="s">
        <v>62</v>
      </c>
      <c r="L248" t="s">
        <v>1817</v>
      </c>
      <c r="M248" t="s">
        <v>1818</v>
      </c>
      <c r="N248">
        <f>VLOOKUP(B248,HIS退!B:F,5,FALSE)</f>
        <v>-200</v>
      </c>
      <c r="O248" t="str">
        <f t="shared" si="6"/>
        <v/>
      </c>
      <c r="P248" t="str">
        <f>VLOOKUP(B248,HIS退!B:I,8,FALSE)</f>
        <v>1</v>
      </c>
      <c r="Q248" s="38">
        <f>VLOOKUP(C248,招行退!B:D,3,FALSE)</f>
        <v>200</v>
      </c>
      <c r="R248" t="str">
        <f t="shared" si="7"/>
        <v/>
      </c>
      <c r="S248" t="str">
        <f>VLOOKUP(C248,招行退!B:T,19,FALSE)</f>
        <v>P</v>
      </c>
    </row>
    <row r="249" spans="1:19" ht="14.25" hidden="1">
      <c r="A249" s="17">
        <v>42905.677037037036</v>
      </c>
      <c r="B249">
        <v>287363</v>
      </c>
      <c r="C249" t="s">
        <v>1015</v>
      </c>
      <c r="D249" t="s">
        <v>1013</v>
      </c>
      <c r="E249" t="s">
        <v>1014</v>
      </c>
      <c r="F249" s="15">
        <v>2390</v>
      </c>
      <c r="G249" t="s">
        <v>34</v>
      </c>
      <c r="H249" t="s">
        <v>34</v>
      </c>
      <c r="I249" t="s">
        <v>61</v>
      </c>
      <c r="J249" t="s">
        <v>48</v>
      </c>
      <c r="K249" t="s">
        <v>62</v>
      </c>
      <c r="L249" t="s">
        <v>1819</v>
      </c>
      <c r="M249" t="s">
        <v>1820</v>
      </c>
      <c r="N249">
        <f>VLOOKUP(B249,HIS退!B:F,5,FALSE)</f>
        <v>-2390</v>
      </c>
      <c r="O249" t="str">
        <f t="shared" si="6"/>
        <v/>
      </c>
      <c r="P249" t="str">
        <f>VLOOKUP(B249,HIS退!B:I,8,FALSE)</f>
        <v>1</v>
      </c>
      <c r="Q249" s="38">
        <f>VLOOKUP(C249,招行退!B:D,3,FALSE)</f>
        <v>2390</v>
      </c>
      <c r="R249" t="str">
        <f t="shared" si="7"/>
        <v/>
      </c>
      <c r="S249" t="str">
        <f>VLOOKUP(C249,招行退!B:T,19,FALSE)</f>
        <v>P</v>
      </c>
    </row>
    <row r="250" spans="1:19" ht="14.25" hidden="1">
      <c r="A250" s="17">
        <v>42905.677615740744</v>
      </c>
      <c r="B250">
        <v>287392</v>
      </c>
      <c r="C250" t="s">
        <v>1016</v>
      </c>
      <c r="D250" t="s">
        <v>1017</v>
      </c>
      <c r="E250" t="s">
        <v>1018</v>
      </c>
      <c r="F250" s="15">
        <v>1</v>
      </c>
      <c r="G250" t="s">
        <v>34</v>
      </c>
      <c r="H250" t="s">
        <v>34</v>
      </c>
      <c r="I250" t="s">
        <v>61</v>
      </c>
      <c r="J250" t="s">
        <v>48</v>
      </c>
      <c r="K250" t="s">
        <v>62</v>
      </c>
      <c r="L250" t="s">
        <v>1821</v>
      </c>
      <c r="M250" t="s">
        <v>1822</v>
      </c>
      <c r="N250">
        <f>VLOOKUP(B250,HIS退!B:F,5,FALSE)</f>
        <v>-1</v>
      </c>
      <c r="O250" t="str">
        <f t="shared" si="6"/>
        <v/>
      </c>
      <c r="P250" t="str">
        <f>VLOOKUP(B250,HIS退!B:I,8,FALSE)</f>
        <v>1</v>
      </c>
      <c r="Q250" s="38">
        <f>VLOOKUP(C250,招行退!B:D,3,FALSE)</f>
        <v>1</v>
      </c>
      <c r="R250" t="str">
        <f t="shared" si="7"/>
        <v/>
      </c>
      <c r="S250" t="str">
        <f>VLOOKUP(C250,招行退!B:T,19,FALSE)</f>
        <v>P</v>
      </c>
    </row>
    <row r="251" spans="1:19" s="40" customFormat="1" ht="14.25" hidden="1">
      <c r="A251" s="17">
        <v>42905.678067129629</v>
      </c>
      <c r="B251">
        <v>287433</v>
      </c>
      <c r="C251" t="s">
        <v>1019</v>
      </c>
      <c r="D251" t="s">
        <v>1020</v>
      </c>
      <c r="E251" t="s">
        <v>1021</v>
      </c>
      <c r="F251" s="15">
        <v>42</v>
      </c>
      <c r="G251" t="s">
        <v>34</v>
      </c>
      <c r="H251" t="s">
        <v>34</v>
      </c>
      <c r="I251" t="s">
        <v>61</v>
      </c>
      <c r="J251" t="s">
        <v>48</v>
      </c>
      <c r="K251" t="s">
        <v>62</v>
      </c>
      <c r="L251" t="s">
        <v>1823</v>
      </c>
      <c r="M251" t="s">
        <v>1824</v>
      </c>
      <c r="N251">
        <f>VLOOKUP(B251,HIS退!B:F,5,FALSE)</f>
        <v>-42</v>
      </c>
      <c r="O251" t="str">
        <f t="shared" si="6"/>
        <v/>
      </c>
      <c r="P251" t="str">
        <f>VLOOKUP(B251,HIS退!B:I,8,FALSE)</f>
        <v>1</v>
      </c>
      <c r="Q251" s="38">
        <f>VLOOKUP(C251,招行退!B:D,3,FALSE)</f>
        <v>42</v>
      </c>
      <c r="R251" t="str">
        <f t="shared" si="7"/>
        <v/>
      </c>
      <c r="S251" t="str">
        <f>VLOOKUP(C251,招行退!B:T,19,FALSE)</f>
        <v>P</v>
      </c>
    </row>
    <row r="252" spans="1:19" ht="14.25" hidden="1">
      <c r="A252" s="17">
        <v>42905.678553240738</v>
      </c>
      <c r="B252">
        <v>287460</v>
      </c>
      <c r="C252" t="s">
        <v>1022</v>
      </c>
      <c r="D252" t="s">
        <v>1017</v>
      </c>
      <c r="E252" t="s">
        <v>1018</v>
      </c>
      <c r="F252" s="15">
        <v>99</v>
      </c>
      <c r="G252" t="s">
        <v>34</v>
      </c>
      <c r="H252" t="s">
        <v>34</v>
      </c>
      <c r="I252" t="s">
        <v>61</v>
      </c>
      <c r="J252" t="s">
        <v>48</v>
      </c>
      <c r="K252" t="s">
        <v>62</v>
      </c>
      <c r="L252" t="s">
        <v>1825</v>
      </c>
      <c r="M252" t="s">
        <v>1826</v>
      </c>
      <c r="N252">
        <f>VLOOKUP(B252,HIS退!B:F,5,FALSE)</f>
        <v>-99</v>
      </c>
      <c r="O252" t="str">
        <f t="shared" si="6"/>
        <v/>
      </c>
      <c r="P252" t="str">
        <f>VLOOKUP(B252,HIS退!B:I,8,FALSE)</f>
        <v>1</v>
      </c>
      <c r="Q252" s="38">
        <f>VLOOKUP(C252,招行退!B:D,3,FALSE)</f>
        <v>99</v>
      </c>
      <c r="R252" t="str">
        <f t="shared" si="7"/>
        <v/>
      </c>
      <c r="S252" t="str">
        <f>VLOOKUP(C252,招行退!B:T,19,FALSE)</f>
        <v>P</v>
      </c>
    </row>
    <row r="253" spans="1:19" ht="14.25" hidden="1">
      <c r="A253" s="17">
        <v>42905.681435185186</v>
      </c>
      <c r="B253">
        <v>287633</v>
      </c>
      <c r="C253" t="s">
        <v>1023</v>
      </c>
      <c r="D253" t="s">
        <v>1024</v>
      </c>
      <c r="E253" t="s">
        <v>1025</v>
      </c>
      <c r="F253" s="15">
        <v>6</v>
      </c>
      <c r="G253" t="s">
        <v>34</v>
      </c>
      <c r="H253" t="s">
        <v>34</v>
      </c>
      <c r="I253" t="s">
        <v>61</v>
      </c>
      <c r="J253" t="s">
        <v>48</v>
      </c>
      <c r="K253" t="s">
        <v>62</v>
      </c>
      <c r="L253" t="s">
        <v>1827</v>
      </c>
      <c r="M253" t="s">
        <v>1828</v>
      </c>
      <c r="N253">
        <f>VLOOKUP(B253,HIS退!B:F,5,FALSE)</f>
        <v>-6</v>
      </c>
      <c r="O253" t="str">
        <f t="shared" si="6"/>
        <v/>
      </c>
      <c r="P253" t="str">
        <f>VLOOKUP(B253,HIS退!B:I,8,FALSE)</f>
        <v>1</v>
      </c>
      <c r="Q253" s="38">
        <f>VLOOKUP(C253,招行退!B:D,3,FALSE)</f>
        <v>6</v>
      </c>
      <c r="R253" t="str">
        <f t="shared" si="7"/>
        <v/>
      </c>
      <c r="S253" t="str">
        <f>VLOOKUP(C253,招行退!B:T,19,FALSE)</f>
        <v>P</v>
      </c>
    </row>
    <row r="254" spans="1:19" ht="14.25" hidden="1">
      <c r="A254" s="17">
        <v>42905.682303240741</v>
      </c>
      <c r="B254">
        <v>287684</v>
      </c>
      <c r="C254" t="s">
        <v>1026</v>
      </c>
      <c r="D254" t="s">
        <v>1027</v>
      </c>
      <c r="E254" t="s">
        <v>1028</v>
      </c>
      <c r="F254" s="15">
        <v>94</v>
      </c>
      <c r="G254" t="s">
        <v>34</v>
      </c>
      <c r="H254" t="s">
        <v>34</v>
      </c>
      <c r="I254" t="s">
        <v>61</v>
      </c>
      <c r="J254" t="s">
        <v>48</v>
      </c>
      <c r="K254" t="s">
        <v>62</v>
      </c>
      <c r="L254" t="s">
        <v>1829</v>
      </c>
      <c r="M254" t="s">
        <v>1830</v>
      </c>
      <c r="N254">
        <f>VLOOKUP(B254,HIS退!B:F,5,FALSE)</f>
        <v>-94</v>
      </c>
      <c r="O254" t="str">
        <f t="shared" si="6"/>
        <v/>
      </c>
      <c r="P254" t="str">
        <f>VLOOKUP(B254,HIS退!B:I,8,FALSE)</f>
        <v>1</v>
      </c>
      <c r="Q254" s="38">
        <f>VLOOKUP(C254,招行退!B:D,3,FALSE)</f>
        <v>94</v>
      </c>
      <c r="R254" t="str">
        <f t="shared" si="7"/>
        <v/>
      </c>
      <c r="S254" t="str">
        <f>VLOOKUP(C254,招行退!B:T,19,FALSE)</f>
        <v>P</v>
      </c>
    </row>
    <row r="255" spans="1:19" ht="14.25" hidden="1">
      <c r="A255" s="17">
        <v>42905.69604166667</v>
      </c>
      <c r="B255">
        <v>288397</v>
      </c>
      <c r="C255" t="s">
        <v>1029</v>
      </c>
      <c r="D255" t="s">
        <v>1030</v>
      </c>
      <c r="E255" t="s">
        <v>1031</v>
      </c>
      <c r="F255" s="15">
        <v>385</v>
      </c>
      <c r="G255" t="s">
        <v>34</v>
      </c>
      <c r="H255" t="s">
        <v>34</v>
      </c>
      <c r="I255" t="s">
        <v>61</v>
      </c>
      <c r="J255" t="s">
        <v>48</v>
      </c>
      <c r="K255" t="s">
        <v>62</v>
      </c>
      <c r="L255" t="s">
        <v>1831</v>
      </c>
      <c r="M255" t="s">
        <v>1832</v>
      </c>
      <c r="N255">
        <f>VLOOKUP(B255,HIS退!B:F,5,FALSE)</f>
        <v>-385</v>
      </c>
      <c r="O255" t="str">
        <f t="shared" si="6"/>
        <v/>
      </c>
      <c r="P255" t="str">
        <f>VLOOKUP(B255,HIS退!B:I,8,FALSE)</f>
        <v>1</v>
      </c>
      <c r="Q255" s="38">
        <f>VLOOKUP(C255,招行退!B:D,3,FALSE)</f>
        <v>385</v>
      </c>
      <c r="R255" t="str">
        <f t="shared" si="7"/>
        <v/>
      </c>
      <c r="S255" t="str">
        <f>VLOOKUP(C255,招行退!B:T,19,FALSE)</f>
        <v>P</v>
      </c>
    </row>
    <row r="256" spans="1:19" ht="14.25" hidden="1">
      <c r="A256" s="17">
        <v>42905.700335648151</v>
      </c>
      <c r="B256">
        <v>288595</v>
      </c>
      <c r="C256" t="s">
        <v>1833</v>
      </c>
      <c r="D256" t="s">
        <v>1032</v>
      </c>
      <c r="E256" t="s">
        <v>1033</v>
      </c>
      <c r="F256" s="15">
        <v>615</v>
      </c>
      <c r="G256" t="s">
        <v>34</v>
      </c>
      <c r="H256" t="s">
        <v>34</v>
      </c>
      <c r="I256" t="s">
        <v>63</v>
      </c>
      <c r="J256" t="s">
        <v>60</v>
      </c>
      <c r="K256" t="s">
        <v>62</v>
      </c>
      <c r="L256" t="s">
        <v>1834</v>
      </c>
      <c r="M256" t="s">
        <v>1835</v>
      </c>
      <c r="N256">
        <f>VLOOKUP(B256,HIS退!B:F,5,FALSE)</f>
        <v>-615</v>
      </c>
      <c r="O256" t="str">
        <f t="shared" si="6"/>
        <v/>
      </c>
      <c r="P256" t="str">
        <f>VLOOKUP(B256,HIS退!B:I,8,FALSE)</f>
        <v>9</v>
      </c>
      <c r="Q256" s="38">
        <f>VLOOKUP(C256,招行退!B:D,3,FALSE)</f>
        <v>615</v>
      </c>
      <c r="R256" t="str">
        <f t="shared" si="7"/>
        <v/>
      </c>
      <c r="S256" t="str">
        <f>VLOOKUP(C256,招行退!B:T,19,FALSE)</f>
        <v>R</v>
      </c>
    </row>
    <row r="257" spans="1:19" ht="14.25" hidden="1">
      <c r="A257" s="17">
        <v>42905.70144675926</v>
      </c>
      <c r="B257">
        <v>0</v>
      </c>
      <c r="D257" t="s">
        <v>1032</v>
      </c>
      <c r="E257" t="s">
        <v>1033</v>
      </c>
      <c r="F257" s="15">
        <v>615</v>
      </c>
      <c r="G257" t="s">
        <v>34</v>
      </c>
      <c r="H257" t="s">
        <v>34</v>
      </c>
      <c r="I257" t="s">
        <v>64</v>
      </c>
      <c r="J257" t="s">
        <v>60</v>
      </c>
      <c r="K257" t="s">
        <v>62</v>
      </c>
      <c r="L257" t="s">
        <v>1836</v>
      </c>
      <c r="M257" t="s">
        <v>1837</v>
      </c>
      <c r="N257" t="e">
        <f>VLOOKUP(B257,HIS退!B:F,5,FALSE)</f>
        <v>#N/A</v>
      </c>
      <c r="O257" t="e">
        <f t="shared" si="6"/>
        <v>#N/A</v>
      </c>
      <c r="P257" t="e">
        <f>VLOOKUP(B257,HIS退!B:I,8,FALSE)</f>
        <v>#N/A</v>
      </c>
      <c r="Q257" s="38" t="e">
        <f>VLOOKUP(C257,招行退!B:D,3,FALSE)</f>
        <v>#N/A</v>
      </c>
      <c r="R257" t="e">
        <f t="shared" si="7"/>
        <v>#N/A</v>
      </c>
      <c r="S257" t="e">
        <f>VLOOKUP(C257,招行退!B:T,19,FALSE)</f>
        <v>#N/A</v>
      </c>
    </row>
    <row r="258" spans="1:19" s="40" customFormat="1" ht="14.25" hidden="1">
      <c r="A258" s="17">
        <v>42905.70171296296</v>
      </c>
      <c r="B258">
        <v>0</v>
      </c>
      <c r="C258"/>
      <c r="D258" t="s">
        <v>1032</v>
      </c>
      <c r="E258" t="s">
        <v>1033</v>
      </c>
      <c r="F258" s="15">
        <v>615</v>
      </c>
      <c r="G258" t="s">
        <v>34</v>
      </c>
      <c r="H258" t="s">
        <v>34</v>
      </c>
      <c r="I258" t="s">
        <v>64</v>
      </c>
      <c r="J258" t="s">
        <v>60</v>
      </c>
      <c r="K258" t="s">
        <v>62</v>
      </c>
      <c r="L258" t="s">
        <v>1838</v>
      </c>
      <c r="M258" t="s">
        <v>1839</v>
      </c>
      <c r="N258" t="e">
        <f>VLOOKUP(B258,HIS退!B:F,5,FALSE)</f>
        <v>#N/A</v>
      </c>
      <c r="O258" t="e">
        <f t="shared" si="6"/>
        <v>#N/A</v>
      </c>
      <c r="P258" t="e">
        <f>VLOOKUP(B258,HIS退!B:I,8,FALSE)</f>
        <v>#N/A</v>
      </c>
      <c r="Q258" s="38" t="e">
        <f>VLOOKUP(C258,招行退!B:D,3,FALSE)</f>
        <v>#N/A</v>
      </c>
      <c r="R258" t="e">
        <f t="shared" si="7"/>
        <v>#N/A</v>
      </c>
      <c r="S258" t="e">
        <f>VLOOKUP(C258,招行退!B:T,19,FALSE)</f>
        <v>#N/A</v>
      </c>
    </row>
    <row r="259" spans="1:19" s="40" customFormat="1" ht="14.25" hidden="1">
      <c r="A259" s="17">
        <v>42905.704282407409</v>
      </c>
      <c r="B259">
        <v>288718</v>
      </c>
      <c r="C259" t="s">
        <v>1034</v>
      </c>
      <c r="D259" t="s">
        <v>1035</v>
      </c>
      <c r="E259" t="s">
        <v>1036</v>
      </c>
      <c r="F259" s="15">
        <v>344</v>
      </c>
      <c r="G259" t="s">
        <v>34</v>
      </c>
      <c r="H259" t="s">
        <v>34</v>
      </c>
      <c r="I259" t="s">
        <v>61</v>
      </c>
      <c r="J259" t="s">
        <v>48</v>
      </c>
      <c r="K259" t="s">
        <v>62</v>
      </c>
      <c r="L259" t="s">
        <v>1840</v>
      </c>
      <c r="M259" t="s">
        <v>1841</v>
      </c>
      <c r="N259">
        <f>VLOOKUP(B259,HIS退!B:F,5,FALSE)</f>
        <v>-344</v>
      </c>
      <c r="O259" t="str">
        <f t="shared" ref="O259:O322" si="8">IF(N259=F259*-1,"",1)</f>
        <v/>
      </c>
      <c r="P259" t="str">
        <f>VLOOKUP(B259,HIS退!B:I,8,FALSE)</f>
        <v>1</v>
      </c>
      <c r="Q259" s="38">
        <f>VLOOKUP(C259,招行退!B:D,3,FALSE)</f>
        <v>344</v>
      </c>
      <c r="R259" t="str">
        <f t="shared" ref="R259:R322" si="9">IF(F259=Q259,"",1)</f>
        <v/>
      </c>
      <c r="S259" t="str">
        <f>VLOOKUP(C259,招行退!B:T,19,FALSE)</f>
        <v>P</v>
      </c>
    </row>
    <row r="260" spans="1:19" ht="14.25" hidden="1">
      <c r="A260" s="17">
        <v>42905.713287037041</v>
      </c>
      <c r="B260">
        <v>288996</v>
      </c>
      <c r="C260" t="s">
        <v>1842</v>
      </c>
      <c r="D260" t="s">
        <v>1037</v>
      </c>
      <c r="E260" t="s">
        <v>1038</v>
      </c>
      <c r="F260" s="15">
        <v>150</v>
      </c>
      <c r="G260" t="s">
        <v>34</v>
      </c>
      <c r="H260" t="s">
        <v>34</v>
      </c>
      <c r="I260" t="s">
        <v>63</v>
      </c>
      <c r="J260" t="s">
        <v>60</v>
      </c>
      <c r="K260" t="s">
        <v>62</v>
      </c>
      <c r="L260" t="s">
        <v>1843</v>
      </c>
      <c r="M260" t="s">
        <v>1844</v>
      </c>
      <c r="N260">
        <f>VLOOKUP(B260,HIS退!B:F,5,FALSE)</f>
        <v>-150</v>
      </c>
      <c r="O260" t="str">
        <f t="shared" si="8"/>
        <v/>
      </c>
      <c r="P260" t="str">
        <f>VLOOKUP(B260,HIS退!B:I,8,FALSE)</f>
        <v>9</v>
      </c>
      <c r="Q260" s="38">
        <f>VLOOKUP(C260,招行退!B:D,3,FALSE)</f>
        <v>150</v>
      </c>
      <c r="R260" t="str">
        <f t="shared" si="9"/>
        <v/>
      </c>
      <c r="S260" t="str">
        <f>VLOOKUP(C260,招行退!B:T,19,FALSE)</f>
        <v>R</v>
      </c>
    </row>
    <row r="261" spans="1:19" ht="14.25" hidden="1">
      <c r="A261" s="17">
        <v>42905.721898148149</v>
      </c>
      <c r="B261">
        <v>289243</v>
      </c>
      <c r="D261" t="s">
        <v>1039</v>
      </c>
      <c r="E261" t="s">
        <v>1040</v>
      </c>
      <c r="F261" s="15">
        <v>996</v>
      </c>
      <c r="G261" t="s">
        <v>34</v>
      </c>
      <c r="H261" t="s">
        <v>34</v>
      </c>
      <c r="I261" t="s">
        <v>63</v>
      </c>
      <c r="J261" t="s">
        <v>60</v>
      </c>
      <c r="K261" t="s">
        <v>62</v>
      </c>
      <c r="L261" t="s">
        <v>1845</v>
      </c>
      <c r="M261" t="s">
        <v>1846</v>
      </c>
      <c r="N261">
        <f>VLOOKUP(B261,HIS退!B:F,5,FALSE)</f>
        <v>-996</v>
      </c>
      <c r="O261" t="str">
        <f t="shared" si="8"/>
        <v/>
      </c>
      <c r="P261" t="str">
        <f>VLOOKUP(B261,HIS退!B:I,8,FALSE)</f>
        <v>9</v>
      </c>
      <c r="Q261" s="38" t="e">
        <f>VLOOKUP(C261,招行退!B:D,3,FALSE)</f>
        <v>#N/A</v>
      </c>
      <c r="R261" t="e">
        <f t="shared" si="9"/>
        <v>#N/A</v>
      </c>
      <c r="S261" t="e">
        <f>VLOOKUP(C261,招行退!B:T,19,FALSE)</f>
        <v>#N/A</v>
      </c>
    </row>
    <row r="262" spans="1:19" ht="14.25" hidden="1">
      <c r="A262" s="17">
        <v>42905.724664351852</v>
      </c>
      <c r="B262">
        <v>289299</v>
      </c>
      <c r="C262" t="s">
        <v>1041</v>
      </c>
      <c r="D262" t="s">
        <v>1042</v>
      </c>
      <c r="E262" t="s">
        <v>1043</v>
      </c>
      <c r="F262" s="15">
        <v>5000</v>
      </c>
      <c r="G262" t="s">
        <v>34</v>
      </c>
      <c r="H262" t="s">
        <v>34</v>
      </c>
      <c r="I262" t="s">
        <v>61</v>
      </c>
      <c r="J262" t="s">
        <v>48</v>
      </c>
      <c r="K262" t="s">
        <v>62</v>
      </c>
      <c r="L262" t="s">
        <v>1847</v>
      </c>
      <c r="M262" t="s">
        <v>1848</v>
      </c>
      <c r="N262">
        <f>VLOOKUP(B262,HIS退!B:F,5,FALSE)</f>
        <v>-5000</v>
      </c>
      <c r="O262" t="str">
        <f t="shared" si="8"/>
        <v/>
      </c>
      <c r="P262" t="str">
        <f>VLOOKUP(B262,HIS退!B:I,8,FALSE)</f>
        <v>1</v>
      </c>
      <c r="Q262" s="38">
        <f>VLOOKUP(C262,招行退!B:D,3,FALSE)</f>
        <v>5000</v>
      </c>
      <c r="R262" t="str">
        <f t="shared" si="9"/>
        <v/>
      </c>
      <c r="S262" t="str">
        <f>VLOOKUP(C262,招行退!B:T,19,FALSE)</f>
        <v>P</v>
      </c>
    </row>
    <row r="263" spans="1:19" ht="14.25" hidden="1">
      <c r="A263" s="17">
        <v>42905.726620370369</v>
      </c>
      <c r="B263">
        <v>289347</v>
      </c>
      <c r="C263" t="s">
        <v>1044</v>
      </c>
      <c r="D263" t="s">
        <v>1045</v>
      </c>
      <c r="E263" t="s">
        <v>1046</v>
      </c>
      <c r="F263" s="15">
        <v>144</v>
      </c>
      <c r="G263" t="s">
        <v>34</v>
      </c>
      <c r="H263" t="s">
        <v>34</v>
      </c>
      <c r="I263" t="s">
        <v>61</v>
      </c>
      <c r="J263" t="s">
        <v>48</v>
      </c>
      <c r="K263" t="s">
        <v>62</v>
      </c>
      <c r="L263" t="s">
        <v>1849</v>
      </c>
      <c r="M263" t="s">
        <v>1850</v>
      </c>
      <c r="N263">
        <f>VLOOKUP(B263,HIS退!B:F,5,FALSE)</f>
        <v>-144</v>
      </c>
      <c r="O263" t="str">
        <f t="shared" si="8"/>
        <v/>
      </c>
      <c r="P263" t="str">
        <f>VLOOKUP(B263,HIS退!B:I,8,FALSE)</f>
        <v>1</v>
      </c>
      <c r="Q263" s="38">
        <f>VLOOKUP(C263,招行退!B:D,3,FALSE)</f>
        <v>144</v>
      </c>
      <c r="R263" t="str">
        <f t="shared" si="9"/>
        <v/>
      </c>
      <c r="S263" t="str">
        <f>VLOOKUP(C263,招行退!B:T,19,FALSE)</f>
        <v>P</v>
      </c>
    </row>
    <row r="264" spans="1:19" ht="14.25" hidden="1">
      <c r="A264" s="17">
        <v>42905.728981481479</v>
      </c>
      <c r="B264">
        <v>289408</v>
      </c>
      <c r="C264" t="s">
        <v>1851</v>
      </c>
      <c r="D264" t="s">
        <v>1047</v>
      </c>
      <c r="E264" t="s">
        <v>1048</v>
      </c>
      <c r="F264" s="15">
        <v>388</v>
      </c>
      <c r="G264" t="s">
        <v>34</v>
      </c>
      <c r="H264" t="s">
        <v>34</v>
      </c>
      <c r="I264" t="s">
        <v>63</v>
      </c>
      <c r="J264" t="s">
        <v>60</v>
      </c>
      <c r="K264" t="s">
        <v>62</v>
      </c>
      <c r="L264" t="s">
        <v>1852</v>
      </c>
      <c r="M264" t="s">
        <v>1853</v>
      </c>
      <c r="N264">
        <f>VLOOKUP(B264,HIS退!B:F,5,FALSE)</f>
        <v>-388</v>
      </c>
      <c r="O264" t="str">
        <f t="shared" si="8"/>
        <v/>
      </c>
      <c r="P264" t="str">
        <f>VLOOKUP(B264,HIS退!B:I,8,FALSE)</f>
        <v>9</v>
      </c>
      <c r="Q264" s="38">
        <f>VLOOKUP(C264,招行退!B:D,3,FALSE)</f>
        <v>388</v>
      </c>
      <c r="R264" t="str">
        <f t="shared" si="9"/>
        <v/>
      </c>
      <c r="S264" t="str">
        <f>VLOOKUP(C264,招行退!B:T,19,FALSE)</f>
        <v>R</v>
      </c>
    </row>
    <row r="265" spans="1:19" s="40" customFormat="1" ht="14.25" hidden="1">
      <c r="A265" s="17">
        <v>42905.730891203704</v>
      </c>
      <c r="B265">
        <v>289448</v>
      </c>
      <c r="C265"/>
      <c r="D265" t="s">
        <v>1049</v>
      </c>
      <c r="E265" t="s">
        <v>1050</v>
      </c>
      <c r="F265" s="15">
        <v>315</v>
      </c>
      <c r="G265" t="s">
        <v>53</v>
      </c>
      <c r="H265" t="s">
        <v>34</v>
      </c>
      <c r="I265" t="s">
        <v>63</v>
      </c>
      <c r="J265" t="s">
        <v>60</v>
      </c>
      <c r="K265" t="s">
        <v>62</v>
      </c>
      <c r="L265" t="s">
        <v>1854</v>
      </c>
      <c r="M265" t="s">
        <v>1855</v>
      </c>
      <c r="N265">
        <f>VLOOKUP(B265,HIS退!B:F,5,FALSE)</f>
        <v>-315</v>
      </c>
      <c r="O265" t="str">
        <f t="shared" si="8"/>
        <v/>
      </c>
      <c r="P265" t="str">
        <f>VLOOKUP(B265,HIS退!B:I,8,FALSE)</f>
        <v>9</v>
      </c>
      <c r="Q265" s="38" t="e">
        <f>VLOOKUP(C265,招行退!B:D,3,FALSE)</f>
        <v>#N/A</v>
      </c>
      <c r="R265" t="e">
        <f t="shared" si="9"/>
        <v>#N/A</v>
      </c>
      <c r="S265" t="e">
        <f>VLOOKUP(C265,招行退!B:T,19,FALSE)</f>
        <v>#N/A</v>
      </c>
    </row>
    <row r="266" spans="1:19" s="40" customFormat="1" ht="14.25" hidden="1">
      <c r="A266" s="17">
        <v>42905.731226851851</v>
      </c>
      <c r="B266">
        <v>289456</v>
      </c>
      <c r="C266"/>
      <c r="D266" t="s">
        <v>1049</v>
      </c>
      <c r="E266" t="s">
        <v>1050</v>
      </c>
      <c r="F266" s="15">
        <v>315</v>
      </c>
      <c r="G266" t="s">
        <v>53</v>
      </c>
      <c r="H266" t="s">
        <v>34</v>
      </c>
      <c r="I266" t="s">
        <v>63</v>
      </c>
      <c r="J266" t="s">
        <v>60</v>
      </c>
      <c r="K266" t="s">
        <v>62</v>
      </c>
      <c r="L266" t="s">
        <v>1856</v>
      </c>
      <c r="M266" t="s">
        <v>1857</v>
      </c>
      <c r="N266">
        <f>VLOOKUP(B266,HIS退!B:F,5,FALSE)</f>
        <v>-315</v>
      </c>
      <c r="O266" t="str">
        <f t="shared" si="8"/>
        <v/>
      </c>
      <c r="P266" t="str">
        <f>VLOOKUP(B266,HIS退!B:I,8,FALSE)</f>
        <v>9</v>
      </c>
      <c r="Q266" s="38" t="e">
        <f>VLOOKUP(C266,招行退!B:D,3,FALSE)</f>
        <v>#N/A</v>
      </c>
      <c r="R266" t="e">
        <f t="shared" si="9"/>
        <v>#N/A</v>
      </c>
      <c r="S266" t="e">
        <f>VLOOKUP(C266,招行退!B:T,19,FALSE)</f>
        <v>#N/A</v>
      </c>
    </row>
    <row r="267" spans="1:19" s="40" customFormat="1" ht="14.25" hidden="1">
      <c r="A267" s="17">
        <v>42905.731782407405</v>
      </c>
      <c r="B267">
        <v>289468</v>
      </c>
      <c r="C267"/>
      <c r="D267" t="s">
        <v>1049</v>
      </c>
      <c r="E267" t="s">
        <v>1050</v>
      </c>
      <c r="F267" s="15">
        <v>316</v>
      </c>
      <c r="G267" t="s">
        <v>53</v>
      </c>
      <c r="H267" t="s">
        <v>34</v>
      </c>
      <c r="I267" t="s">
        <v>63</v>
      </c>
      <c r="J267" t="s">
        <v>60</v>
      </c>
      <c r="K267" t="s">
        <v>62</v>
      </c>
      <c r="L267" t="s">
        <v>1858</v>
      </c>
      <c r="M267" t="s">
        <v>1859</v>
      </c>
      <c r="N267">
        <f>VLOOKUP(B267,HIS退!B:F,5,FALSE)</f>
        <v>-316</v>
      </c>
      <c r="O267" t="str">
        <f t="shared" si="8"/>
        <v/>
      </c>
      <c r="P267" t="str">
        <f>VLOOKUP(B267,HIS退!B:I,8,FALSE)</f>
        <v>9</v>
      </c>
      <c r="Q267" s="38" t="e">
        <f>VLOOKUP(C267,招行退!B:D,3,FALSE)</f>
        <v>#N/A</v>
      </c>
      <c r="R267" t="e">
        <f t="shared" si="9"/>
        <v>#N/A</v>
      </c>
      <c r="S267" t="e">
        <f>VLOOKUP(C267,招行退!B:T,19,FALSE)</f>
        <v>#N/A</v>
      </c>
    </row>
    <row r="268" spans="1:19" ht="14.25" hidden="1">
      <c r="A268" s="17">
        <v>42905.732118055559</v>
      </c>
      <c r="B268">
        <v>289475</v>
      </c>
      <c r="D268" t="s">
        <v>1049</v>
      </c>
      <c r="E268" t="s">
        <v>1050</v>
      </c>
      <c r="F268" s="15">
        <v>315</v>
      </c>
      <c r="G268" t="s">
        <v>53</v>
      </c>
      <c r="H268" t="s">
        <v>34</v>
      </c>
      <c r="I268" t="s">
        <v>63</v>
      </c>
      <c r="J268" t="s">
        <v>60</v>
      </c>
      <c r="K268" t="s">
        <v>62</v>
      </c>
      <c r="L268" t="s">
        <v>1860</v>
      </c>
      <c r="M268" t="s">
        <v>1861</v>
      </c>
      <c r="N268">
        <f>VLOOKUP(B268,HIS退!B:F,5,FALSE)</f>
        <v>-315</v>
      </c>
      <c r="O268" t="str">
        <f t="shared" si="8"/>
        <v/>
      </c>
      <c r="P268" t="str">
        <f>VLOOKUP(B268,HIS退!B:I,8,FALSE)</f>
        <v>9</v>
      </c>
      <c r="Q268" s="38" t="e">
        <f>VLOOKUP(C268,招行退!B:D,3,FALSE)</f>
        <v>#N/A</v>
      </c>
      <c r="R268" t="e">
        <f t="shared" si="9"/>
        <v>#N/A</v>
      </c>
      <c r="S268" t="e">
        <f>VLOOKUP(C268,招行退!B:T,19,FALSE)</f>
        <v>#N/A</v>
      </c>
    </row>
    <row r="269" spans="1:19" ht="14.25" hidden="1">
      <c r="A269" s="17">
        <v>42905.732361111113</v>
      </c>
      <c r="B269">
        <v>289480</v>
      </c>
      <c r="D269" t="s">
        <v>1049</v>
      </c>
      <c r="E269" t="s">
        <v>1050</v>
      </c>
      <c r="F269" s="15">
        <v>315</v>
      </c>
      <c r="G269" t="s">
        <v>53</v>
      </c>
      <c r="H269" t="s">
        <v>34</v>
      </c>
      <c r="I269" t="s">
        <v>63</v>
      </c>
      <c r="J269" t="s">
        <v>60</v>
      </c>
      <c r="K269" t="s">
        <v>62</v>
      </c>
      <c r="L269" t="s">
        <v>1862</v>
      </c>
      <c r="M269" t="s">
        <v>1863</v>
      </c>
      <c r="N269">
        <f>VLOOKUP(B269,HIS退!B:F,5,FALSE)</f>
        <v>-315</v>
      </c>
      <c r="O269" t="str">
        <f t="shared" si="8"/>
        <v/>
      </c>
      <c r="P269" t="str">
        <f>VLOOKUP(B269,HIS退!B:I,8,FALSE)</f>
        <v>9</v>
      </c>
      <c r="Q269" s="38" t="e">
        <f>VLOOKUP(C269,招行退!B:D,3,FALSE)</f>
        <v>#N/A</v>
      </c>
      <c r="R269" t="e">
        <f t="shared" si="9"/>
        <v>#N/A</v>
      </c>
      <c r="S269" t="e">
        <f>VLOOKUP(C269,招行退!B:T,19,FALSE)</f>
        <v>#N/A</v>
      </c>
    </row>
    <row r="270" spans="1:19" ht="14.25" hidden="1">
      <c r="A270" s="17">
        <v>42905.733495370368</v>
      </c>
      <c r="B270">
        <v>289504</v>
      </c>
      <c r="C270" t="s">
        <v>1053</v>
      </c>
      <c r="D270" t="s">
        <v>1054</v>
      </c>
      <c r="E270" t="s">
        <v>1055</v>
      </c>
      <c r="F270" s="15">
        <v>111</v>
      </c>
      <c r="G270" t="s">
        <v>34</v>
      </c>
      <c r="H270" t="s">
        <v>34</v>
      </c>
      <c r="I270" t="s">
        <v>61</v>
      </c>
      <c r="J270" t="s">
        <v>48</v>
      </c>
      <c r="K270" t="s">
        <v>62</v>
      </c>
      <c r="L270" t="s">
        <v>1864</v>
      </c>
      <c r="M270" t="s">
        <v>1865</v>
      </c>
      <c r="N270">
        <f>VLOOKUP(B270,HIS退!B:F,5,FALSE)</f>
        <v>-111</v>
      </c>
      <c r="O270" t="str">
        <f t="shared" si="8"/>
        <v/>
      </c>
      <c r="P270" t="str">
        <f>VLOOKUP(B270,HIS退!B:I,8,FALSE)</f>
        <v>1</v>
      </c>
      <c r="Q270" s="38">
        <f>VLOOKUP(C270,招行退!B:D,3,FALSE)</f>
        <v>111</v>
      </c>
      <c r="R270" t="str">
        <f t="shared" si="9"/>
        <v/>
      </c>
      <c r="S270" t="str">
        <f>VLOOKUP(C270,招行退!B:T,19,FALSE)</f>
        <v>P</v>
      </c>
    </row>
    <row r="271" spans="1:19" ht="14.25" hidden="1">
      <c r="A271" s="17">
        <v>42905.733622685184</v>
      </c>
      <c r="B271">
        <v>289510</v>
      </c>
      <c r="D271" t="s">
        <v>1049</v>
      </c>
      <c r="E271" t="s">
        <v>1050</v>
      </c>
      <c r="F271" s="15">
        <v>315</v>
      </c>
      <c r="G271" t="s">
        <v>34</v>
      </c>
      <c r="H271" t="s">
        <v>34</v>
      </c>
      <c r="I271" t="s">
        <v>63</v>
      </c>
      <c r="J271" t="s">
        <v>60</v>
      </c>
      <c r="K271" t="s">
        <v>62</v>
      </c>
      <c r="L271" t="s">
        <v>1866</v>
      </c>
      <c r="M271" t="s">
        <v>1867</v>
      </c>
      <c r="N271">
        <f>VLOOKUP(B271,HIS退!B:F,5,FALSE)</f>
        <v>-315</v>
      </c>
      <c r="O271" t="str">
        <f t="shared" si="8"/>
        <v/>
      </c>
      <c r="P271" t="str">
        <f>VLOOKUP(B271,HIS退!B:I,8,FALSE)</f>
        <v>9</v>
      </c>
      <c r="Q271" s="38" t="e">
        <f>VLOOKUP(C271,招行退!B:D,3,FALSE)</f>
        <v>#N/A</v>
      </c>
      <c r="R271" t="e">
        <f t="shared" si="9"/>
        <v>#N/A</v>
      </c>
      <c r="S271" t="e">
        <f>VLOOKUP(C271,招行退!B:T,19,FALSE)</f>
        <v>#N/A</v>
      </c>
    </row>
    <row r="272" spans="1:19" s="40" customFormat="1" ht="14.25" hidden="1">
      <c r="A272" s="17">
        <v>42905.776493055557</v>
      </c>
      <c r="B272">
        <v>289771</v>
      </c>
      <c r="C272" t="s">
        <v>1056</v>
      </c>
      <c r="D272" t="s">
        <v>1057</v>
      </c>
      <c r="E272" t="s">
        <v>1058</v>
      </c>
      <c r="F272" s="15">
        <v>300</v>
      </c>
      <c r="G272" t="s">
        <v>34</v>
      </c>
      <c r="H272" t="s">
        <v>34</v>
      </c>
      <c r="I272" t="s">
        <v>63</v>
      </c>
      <c r="J272" t="s">
        <v>2928</v>
      </c>
      <c r="K272" t="s">
        <v>62</v>
      </c>
      <c r="L272" t="s">
        <v>1868</v>
      </c>
      <c r="M272" t="s">
        <v>1869</v>
      </c>
      <c r="N272">
        <f>VLOOKUP(B272,HIS退!B:F,5,FALSE)</f>
        <v>-300</v>
      </c>
      <c r="O272" t="str">
        <f t="shared" si="8"/>
        <v/>
      </c>
      <c r="P272" t="str">
        <f>VLOOKUP(B272,HIS退!B:I,8,FALSE)</f>
        <v>9</v>
      </c>
      <c r="Q272" s="38">
        <f>VLOOKUP(C272,招行退!B:D,3,FALSE)</f>
        <v>300</v>
      </c>
      <c r="R272" t="str">
        <f t="shared" si="9"/>
        <v/>
      </c>
      <c r="S272" t="str">
        <f>VLOOKUP(C272,招行退!B:T,19,FALSE)</f>
        <v>R</v>
      </c>
    </row>
    <row r="273" spans="1:19" ht="14.25" hidden="1">
      <c r="A273" s="17">
        <v>42905.785081018519</v>
      </c>
      <c r="B273">
        <v>289803</v>
      </c>
      <c r="C273" t="s">
        <v>1870</v>
      </c>
      <c r="D273" t="s">
        <v>1059</v>
      </c>
      <c r="E273" t="s">
        <v>1060</v>
      </c>
      <c r="F273" s="15">
        <v>5000</v>
      </c>
      <c r="G273" t="s">
        <v>34</v>
      </c>
      <c r="H273" t="s">
        <v>34</v>
      </c>
      <c r="I273" t="s">
        <v>63</v>
      </c>
      <c r="J273" t="s">
        <v>60</v>
      </c>
      <c r="K273" t="s">
        <v>62</v>
      </c>
      <c r="L273" t="s">
        <v>1871</v>
      </c>
      <c r="M273" t="s">
        <v>1872</v>
      </c>
      <c r="N273">
        <f>VLOOKUP(B273,HIS退!B:F,5,FALSE)</f>
        <v>-5000</v>
      </c>
      <c r="O273" t="str">
        <f t="shared" si="8"/>
        <v/>
      </c>
      <c r="P273" t="str">
        <f>VLOOKUP(B273,HIS退!B:I,8,FALSE)</f>
        <v>9</v>
      </c>
      <c r="Q273" s="38" t="e">
        <f>VLOOKUP(C273,招行退!B:D,3,FALSE)</f>
        <v>#N/A</v>
      </c>
      <c r="R273" t="e">
        <f t="shared" si="9"/>
        <v>#N/A</v>
      </c>
      <c r="S273" t="e">
        <f>VLOOKUP(C273,招行退!B:T,19,FALSE)</f>
        <v>#N/A</v>
      </c>
    </row>
    <row r="274" spans="1:19" ht="14.25" hidden="1">
      <c r="A274" s="17">
        <v>42905.785694444443</v>
      </c>
      <c r="B274">
        <v>289805</v>
      </c>
      <c r="C274" t="s">
        <v>1870</v>
      </c>
      <c r="D274" t="s">
        <v>1059</v>
      </c>
      <c r="E274" t="s">
        <v>1060</v>
      </c>
      <c r="F274" s="15">
        <v>5000</v>
      </c>
      <c r="G274" t="s">
        <v>34</v>
      </c>
      <c r="H274" t="s">
        <v>34</v>
      </c>
      <c r="I274" t="s">
        <v>63</v>
      </c>
      <c r="J274" t="s">
        <v>60</v>
      </c>
      <c r="K274" t="s">
        <v>62</v>
      </c>
      <c r="L274" t="s">
        <v>1873</v>
      </c>
      <c r="M274" t="s">
        <v>1874</v>
      </c>
      <c r="N274">
        <f>VLOOKUP(B274,HIS退!B:F,5,FALSE)</f>
        <v>-5000</v>
      </c>
      <c r="O274" t="str">
        <f t="shared" si="8"/>
        <v/>
      </c>
      <c r="P274" t="str">
        <f>VLOOKUP(B274,HIS退!B:I,8,FALSE)</f>
        <v>9</v>
      </c>
      <c r="Q274" s="38" t="e">
        <f>VLOOKUP(C274,招行退!B:D,3,FALSE)</f>
        <v>#N/A</v>
      </c>
      <c r="R274" t="e">
        <f t="shared" si="9"/>
        <v>#N/A</v>
      </c>
      <c r="S274" t="e">
        <f>VLOOKUP(C274,招行退!B:T,19,FALSE)</f>
        <v>#N/A</v>
      </c>
    </row>
    <row r="275" spans="1:19" ht="14.25" hidden="1">
      <c r="A275" s="17">
        <v>42905.791527777779</v>
      </c>
      <c r="B275">
        <v>289823</v>
      </c>
      <c r="C275" t="s">
        <v>1870</v>
      </c>
      <c r="D275" t="s">
        <v>1059</v>
      </c>
      <c r="E275" t="s">
        <v>1060</v>
      </c>
      <c r="F275" s="15">
        <v>5000</v>
      </c>
      <c r="G275" t="s">
        <v>53</v>
      </c>
      <c r="H275" t="s">
        <v>34</v>
      </c>
      <c r="I275" t="s">
        <v>63</v>
      </c>
      <c r="J275" t="s">
        <v>60</v>
      </c>
      <c r="K275" t="s">
        <v>62</v>
      </c>
      <c r="L275" t="s">
        <v>1875</v>
      </c>
      <c r="M275" t="s">
        <v>1876</v>
      </c>
      <c r="N275">
        <f>VLOOKUP(B275,HIS退!B:F,5,FALSE)</f>
        <v>-5000</v>
      </c>
      <c r="O275" t="str">
        <f t="shared" si="8"/>
        <v/>
      </c>
      <c r="P275" t="str">
        <f>VLOOKUP(B275,HIS退!B:I,8,FALSE)</f>
        <v>9</v>
      </c>
      <c r="Q275" s="38" t="e">
        <f>VLOOKUP(C275,招行退!B:D,3,FALSE)</f>
        <v>#N/A</v>
      </c>
      <c r="R275" t="e">
        <f t="shared" si="9"/>
        <v>#N/A</v>
      </c>
      <c r="S275" t="e">
        <f>VLOOKUP(C275,招行退!B:T,19,FALSE)</f>
        <v>#N/A</v>
      </c>
    </row>
    <row r="276" spans="1:19" s="40" customFormat="1" ht="14.25" hidden="1">
      <c r="A276" s="17">
        <v>42905.810752314814</v>
      </c>
      <c r="B276">
        <v>289877</v>
      </c>
      <c r="C276" t="s">
        <v>1062</v>
      </c>
      <c r="D276" t="s">
        <v>1063</v>
      </c>
      <c r="E276" t="s">
        <v>1064</v>
      </c>
      <c r="F276" s="15">
        <v>164</v>
      </c>
      <c r="G276" t="s">
        <v>34</v>
      </c>
      <c r="H276" t="s">
        <v>34</v>
      </c>
      <c r="I276" t="s">
        <v>61</v>
      </c>
      <c r="J276" t="s">
        <v>48</v>
      </c>
      <c r="K276" t="s">
        <v>62</v>
      </c>
      <c r="L276" t="s">
        <v>1877</v>
      </c>
      <c r="M276" t="s">
        <v>1878</v>
      </c>
      <c r="N276">
        <f>VLOOKUP(B276,HIS退!B:F,5,FALSE)</f>
        <v>-164</v>
      </c>
      <c r="O276" t="str">
        <f t="shared" si="8"/>
        <v/>
      </c>
      <c r="P276" t="str">
        <f>VLOOKUP(B276,HIS退!B:I,8,FALSE)</f>
        <v>1</v>
      </c>
      <c r="Q276" s="38">
        <f>VLOOKUP(C276,招行退!B:D,3,FALSE)</f>
        <v>164</v>
      </c>
      <c r="R276" t="str">
        <f t="shared" si="9"/>
        <v/>
      </c>
      <c r="S276" t="str">
        <f>VLOOKUP(C276,招行退!B:T,19,FALSE)</f>
        <v>P</v>
      </c>
    </row>
    <row r="277" spans="1:19" s="40" customFormat="1" ht="14.25" hidden="1">
      <c r="A277" s="17">
        <v>42906.31585648148</v>
      </c>
      <c r="B277">
        <v>290746</v>
      </c>
      <c r="C277" t="s">
        <v>1065</v>
      </c>
      <c r="D277" t="s">
        <v>1066</v>
      </c>
      <c r="E277" t="s">
        <v>1067</v>
      </c>
      <c r="F277" s="15">
        <v>196</v>
      </c>
      <c r="G277" t="s">
        <v>34</v>
      </c>
      <c r="H277" t="s">
        <v>34</v>
      </c>
      <c r="I277" t="s">
        <v>61</v>
      </c>
      <c r="J277" t="s">
        <v>48</v>
      </c>
      <c r="K277" t="s">
        <v>62</v>
      </c>
      <c r="L277" t="s">
        <v>1879</v>
      </c>
      <c r="M277" t="s">
        <v>1880</v>
      </c>
      <c r="N277">
        <f>VLOOKUP(B277,HIS退!B:F,5,FALSE)</f>
        <v>-196</v>
      </c>
      <c r="O277" t="str">
        <f t="shared" si="8"/>
        <v/>
      </c>
      <c r="P277" t="str">
        <f>VLOOKUP(B277,HIS退!B:I,8,FALSE)</f>
        <v>1</v>
      </c>
      <c r="Q277" s="38">
        <f>VLOOKUP(C277,招行退!B:D,3,FALSE)</f>
        <v>196</v>
      </c>
      <c r="R277" t="str">
        <f t="shared" si="9"/>
        <v/>
      </c>
      <c r="S277" t="str">
        <f>VLOOKUP(C277,招行退!B:T,19,FALSE)</f>
        <v>P</v>
      </c>
    </row>
    <row r="278" spans="1:19" s="40" customFormat="1" ht="14.25" hidden="1">
      <c r="A278" s="17">
        <v>42906.333981481483</v>
      </c>
      <c r="B278">
        <v>291173</v>
      </c>
      <c r="C278" t="s">
        <v>1068</v>
      </c>
      <c r="D278" t="s">
        <v>1069</v>
      </c>
      <c r="E278" t="s">
        <v>1070</v>
      </c>
      <c r="F278" s="15">
        <v>411</v>
      </c>
      <c r="G278" t="s">
        <v>34</v>
      </c>
      <c r="H278" t="s">
        <v>34</v>
      </c>
      <c r="I278" t="s">
        <v>61</v>
      </c>
      <c r="J278" t="s">
        <v>48</v>
      </c>
      <c r="K278" t="s">
        <v>62</v>
      </c>
      <c r="L278" t="s">
        <v>1881</v>
      </c>
      <c r="M278" t="s">
        <v>1882</v>
      </c>
      <c r="N278">
        <f>VLOOKUP(B278,HIS退!B:F,5,FALSE)</f>
        <v>-411</v>
      </c>
      <c r="O278" t="str">
        <f t="shared" si="8"/>
        <v/>
      </c>
      <c r="P278" t="str">
        <f>VLOOKUP(B278,HIS退!B:I,8,FALSE)</f>
        <v>1</v>
      </c>
      <c r="Q278" s="38">
        <f>VLOOKUP(C278,招行退!B:D,3,FALSE)</f>
        <v>411</v>
      </c>
      <c r="R278" t="str">
        <f t="shared" si="9"/>
        <v/>
      </c>
      <c r="S278" t="str">
        <f>VLOOKUP(C278,招行退!B:T,19,FALSE)</f>
        <v>P</v>
      </c>
    </row>
    <row r="279" spans="1:19" ht="14.25">
      <c r="A279" s="17">
        <v>42906.367627314816</v>
      </c>
      <c r="B279">
        <v>293577</v>
      </c>
      <c r="D279" t="s">
        <v>1071</v>
      </c>
      <c r="E279" t="s">
        <v>1072</v>
      </c>
      <c r="F279" s="15">
        <v>8900</v>
      </c>
      <c r="G279" t="s">
        <v>34</v>
      </c>
      <c r="H279" t="s">
        <v>34</v>
      </c>
      <c r="I279" t="s">
        <v>63</v>
      </c>
      <c r="J279" t="s">
        <v>60</v>
      </c>
      <c r="K279" t="s">
        <v>62</v>
      </c>
      <c r="L279" t="s">
        <v>1883</v>
      </c>
      <c r="M279" t="s">
        <v>1884</v>
      </c>
      <c r="N279">
        <f>VLOOKUP(B279,HIS退!B:F,5,FALSE)</f>
        <v>-8900</v>
      </c>
      <c r="O279" t="str">
        <f t="shared" si="8"/>
        <v/>
      </c>
      <c r="P279" t="str">
        <f>VLOOKUP(B279,HIS退!B:I,8,FALSE)</f>
        <v>9</v>
      </c>
      <c r="Q279" s="38" t="e">
        <f>VLOOKUP(C279,招行退!B:D,3,FALSE)</f>
        <v>#N/A</v>
      </c>
      <c r="R279" t="e">
        <f t="shared" si="9"/>
        <v>#N/A</v>
      </c>
      <c r="S279" t="e">
        <f>VLOOKUP(C279,招行退!B:T,19,FALSE)</f>
        <v>#N/A</v>
      </c>
    </row>
    <row r="280" spans="1:19" ht="14.25" hidden="1">
      <c r="A280" s="17">
        <v>42906.375798611109</v>
      </c>
      <c r="B280">
        <v>294302</v>
      </c>
      <c r="C280" t="s">
        <v>1073</v>
      </c>
      <c r="D280" t="s">
        <v>1074</v>
      </c>
      <c r="E280" t="s">
        <v>1075</v>
      </c>
      <c r="F280" s="15">
        <v>1496</v>
      </c>
      <c r="G280" t="s">
        <v>34</v>
      </c>
      <c r="H280" t="s">
        <v>34</v>
      </c>
      <c r="I280" t="s">
        <v>61</v>
      </c>
      <c r="J280" t="s">
        <v>48</v>
      </c>
      <c r="K280" t="s">
        <v>62</v>
      </c>
      <c r="L280" t="s">
        <v>1885</v>
      </c>
      <c r="M280" t="s">
        <v>1886</v>
      </c>
      <c r="N280">
        <f>VLOOKUP(B280,HIS退!B:F,5,FALSE)</f>
        <v>-1496</v>
      </c>
      <c r="O280" t="str">
        <f t="shared" si="8"/>
        <v/>
      </c>
      <c r="P280" t="str">
        <f>VLOOKUP(B280,HIS退!B:I,8,FALSE)</f>
        <v>1</v>
      </c>
      <c r="Q280" s="38">
        <f>VLOOKUP(C280,招行退!B:D,3,FALSE)</f>
        <v>1496</v>
      </c>
      <c r="R280" t="str">
        <f t="shared" si="9"/>
        <v/>
      </c>
      <c r="S280" t="str">
        <f>VLOOKUP(C280,招行退!B:T,19,FALSE)</f>
        <v>P</v>
      </c>
    </row>
    <row r="281" spans="1:19" s="40" customFormat="1" ht="14.25" hidden="1">
      <c r="A281" s="17">
        <v>42906.384895833333</v>
      </c>
      <c r="B281">
        <v>295157</v>
      </c>
      <c r="C281" t="s">
        <v>1076</v>
      </c>
      <c r="D281" t="s">
        <v>1077</v>
      </c>
      <c r="E281" t="s">
        <v>1078</v>
      </c>
      <c r="F281" s="15">
        <v>1650</v>
      </c>
      <c r="G281" t="s">
        <v>34</v>
      </c>
      <c r="H281" t="s">
        <v>34</v>
      </c>
      <c r="I281" t="s">
        <v>61</v>
      </c>
      <c r="J281" t="s">
        <v>48</v>
      </c>
      <c r="K281" t="s">
        <v>62</v>
      </c>
      <c r="L281" t="s">
        <v>1887</v>
      </c>
      <c r="M281" t="s">
        <v>1888</v>
      </c>
      <c r="N281">
        <f>VLOOKUP(B281,HIS退!B:F,5,FALSE)</f>
        <v>-1650</v>
      </c>
      <c r="O281" t="str">
        <f t="shared" si="8"/>
        <v/>
      </c>
      <c r="P281" t="str">
        <f>VLOOKUP(B281,HIS退!B:I,8,FALSE)</f>
        <v>1</v>
      </c>
      <c r="Q281" s="38">
        <f>VLOOKUP(C281,招行退!B:D,3,FALSE)</f>
        <v>1650</v>
      </c>
      <c r="R281" t="str">
        <f t="shared" si="9"/>
        <v/>
      </c>
      <c r="S281" t="str">
        <f>VLOOKUP(C281,招行退!B:T,19,FALSE)</f>
        <v>P</v>
      </c>
    </row>
    <row r="282" spans="1:19" s="40" customFormat="1" ht="14.25" hidden="1">
      <c r="A282" s="17">
        <v>42906.385393518518</v>
      </c>
      <c r="B282">
        <v>295194</v>
      </c>
      <c r="C282" t="s">
        <v>1079</v>
      </c>
      <c r="D282" t="s">
        <v>1080</v>
      </c>
      <c r="E282" t="s">
        <v>1081</v>
      </c>
      <c r="F282" s="15">
        <v>332</v>
      </c>
      <c r="G282" t="s">
        <v>34</v>
      </c>
      <c r="H282" t="s">
        <v>34</v>
      </c>
      <c r="I282" t="s">
        <v>61</v>
      </c>
      <c r="J282" t="s">
        <v>48</v>
      </c>
      <c r="K282" t="s">
        <v>62</v>
      </c>
      <c r="L282" t="s">
        <v>1889</v>
      </c>
      <c r="M282" t="s">
        <v>1890</v>
      </c>
      <c r="N282">
        <f>VLOOKUP(B282,HIS退!B:F,5,FALSE)</f>
        <v>-332</v>
      </c>
      <c r="O282" t="str">
        <f t="shared" si="8"/>
        <v/>
      </c>
      <c r="P282" t="str">
        <f>VLOOKUP(B282,HIS退!B:I,8,FALSE)</f>
        <v>1</v>
      </c>
      <c r="Q282" s="38">
        <f>VLOOKUP(C282,招行退!B:D,3,FALSE)</f>
        <v>332</v>
      </c>
      <c r="R282" t="str">
        <f t="shared" si="9"/>
        <v/>
      </c>
      <c r="S282" t="str">
        <f>VLOOKUP(C282,招行退!B:T,19,FALSE)</f>
        <v>P</v>
      </c>
    </row>
    <row r="283" spans="1:19" s="40" customFormat="1" ht="14.25" hidden="1">
      <c r="A283" s="17">
        <v>42906.39162037037</v>
      </c>
      <c r="B283">
        <v>295779</v>
      </c>
      <c r="C283" t="s">
        <v>1082</v>
      </c>
      <c r="D283" t="s">
        <v>1083</v>
      </c>
      <c r="E283" t="s">
        <v>1084</v>
      </c>
      <c r="F283" s="15">
        <v>1400</v>
      </c>
      <c r="G283" t="s">
        <v>34</v>
      </c>
      <c r="H283" t="s">
        <v>34</v>
      </c>
      <c r="I283" t="s">
        <v>61</v>
      </c>
      <c r="J283" t="s">
        <v>48</v>
      </c>
      <c r="K283" t="s">
        <v>62</v>
      </c>
      <c r="L283" t="s">
        <v>1891</v>
      </c>
      <c r="M283" t="s">
        <v>1892</v>
      </c>
      <c r="N283">
        <f>VLOOKUP(B283,HIS退!B:F,5,FALSE)</f>
        <v>-1400</v>
      </c>
      <c r="O283" t="str">
        <f t="shared" si="8"/>
        <v/>
      </c>
      <c r="P283" t="str">
        <f>VLOOKUP(B283,HIS退!B:I,8,FALSE)</f>
        <v>1</v>
      </c>
      <c r="Q283" s="38">
        <f>VLOOKUP(C283,招行退!B:D,3,FALSE)</f>
        <v>1400</v>
      </c>
      <c r="R283" t="str">
        <f t="shared" si="9"/>
        <v/>
      </c>
      <c r="S283" t="str">
        <f>VLOOKUP(C283,招行退!B:T,19,FALSE)</f>
        <v>P</v>
      </c>
    </row>
    <row r="284" spans="1:19" s="40" customFormat="1" ht="14.25" hidden="1">
      <c r="A284" s="17">
        <v>42906.391932870371</v>
      </c>
      <c r="B284">
        <v>295808</v>
      </c>
      <c r="C284" t="s">
        <v>1086</v>
      </c>
      <c r="D284" t="s">
        <v>122</v>
      </c>
      <c r="E284" t="s">
        <v>123</v>
      </c>
      <c r="F284" s="15">
        <v>200</v>
      </c>
      <c r="G284" t="s">
        <v>34</v>
      </c>
      <c r="H284" t="s">
        <v>34</v>
      </c>
      <c r="I284" t="s">
        <v>61</v>
      </c>
      <c r="J284" t="s">
        <v>48</v>
      </c>
      <c r="K284" t="s">
        <v>62</v>
      </c>
      <c r="L284" t="s">
        <v>1893</v>
      </c>
      <c r="M284" t="s">
        <v>1894</v>
      </c>
      <c r="N284">
        <f>VLOOKUP(B284,HIS退!B:F,5,FALSE)</f>
        <v>-200</v>
      </c>
      <c r="O284" t="str">
        <f t="shared" si="8"/>
        <v/>
      </c>
      <c r="P284" t="str">
        <f>VLOOKUP(B284,HIS退!B:I,8,FALSE)</f>
        <v>1</v>
      </c>
      <c r="Q284" s="38">
        <f>VLOOKUP(C284,招行退!B:D,3,FALSE)</f>
        <v>200</v>
      </c>
      <c r="R284" t="str">
        <f t="shared" si="9"/>
        <v/>
      </c>
      <c r="S284" t="str">
        <f>VLOOKUP(C284,招行退!B:T,19,FALSE)</f>
        <v>P</v>
      </c>
    </row>
    <row r="285" spans="1:19" ht="14.25" hidden="1">
      <c r="A285" s="17">
        <v>42906.391944444447</v>
      </c>
      <c r="B285">
        <v>295809</v>
      </c>
      <c r="C285" t="s">
        <v>1085</v>
      </c>
      <c r="D285" t="s">
        <v>105</v>
      </c>
      <c r="E285" t="s">
        <v>98</v>
      </c>
      <c r="F285" s="15">
        <v>1000</v>
      </c>
      <c r="G285" t="s">
        <v>34</v>
      </c>
      <c r="H285" t="s">
        <v>34</v>
      </c>
      <c r="I285" t="s">
        <v>61</v>
      </c>
      <c r="J285" t="s">
        <v>48</v>
      </c>
      <c r="K285" t="s">
        <v>62</v>
      </c>
      <c r="L285" t="s">
        <v>1895</v>
      </c>
      <c r="M285" t="s">
        <v>1896</v>
      </c>
      <c r="N285">
        <f>VLOOKUP(B285,HIS退!B:F,5,FALSE)</f>
        <v>-1000</v>
      </c>
      <c r="O285" t="str">
        <f t="shared" si="8"/>
        <v/>
      </c>
      <c r="P285" t="str">
        <f>VLOOKUP(B285,HIS退!B:I,8,FALSE)</f>
        <v>1</v>
      </c>
      <c r="Q285" s="38">
        <f>VLOOKUP(C285,招行退!B:D,3,FALSE)</f>
        <v>1000</v>
      </c>
      <c r="R285" t="str">
        <f t="shared" si="9"/>
        <v/>
      </c>
      <c r="S285" t="str">
        <f>VLOOKUP(C285,招行退!B:T,19,FALSE)</f>
        <v>P</v>
      </c>
    </row>
    <row r="286" spans="1:19" ht="14.25" hidden="1">
      <c r="A286" s="17">
        <v>42906.395740740743</v>
      </c>
      <c r="B286">
        <v>296160</v>
      </c>
      <c r="C286" t="s">
        <v>1087</v>
      </c>
      <c r="D286" t="s">
        <v>1088</v>
      </c>
      <c r="E286" t="s">
        <v>1089</v>
      </c>
      <c r="F286" s="15">
        <v>1850</v>
      </c>
      <c r="G286" t="s">
        <v>34</v>
      </c>
      <c r="H286" t="s">
        <v>34</v>
      </c>
      <c r="I286" t="s">
        <v>61</v>
      </c>
      <c r="J286" t="s">
        <v>48</v>
      </c>
      <c r="K286" t="s">
        <v>62</v>
      </c>
      <c r="L286" t="s">
        <v>1897</v>
      </c>
      <c r="M286" t="s">
        <v>1898</v>
      </c>
      <c r="N286">
        <f>VLOOKUP(B286,HIS退!B:F,5,FALSE)</f>
        <v>-1850</v>
      </c>
      <c r="O286" t="str">
        <f t="shared" si="8"/>
        <v/>
      </c>
      <c r="P286" t="str">
        <f>VLOOKUP(B286,HIS退!B:I,8,FALSE)</f>
        <v>1</v>
      </c>
      <c r="Q286" s="38">
        <f>VLOOKUP(C286,招行退!B:D,3,FALSE)</f>
        <v>1850</v>
      </c>
      <c r="R286" t="str">
        <f t="shared" si="9"/>
        <v/>
      </c>
      <c r="S286" t="str">
        <f>VLOOKUP(C286,招行退!B:T,19,FALSE)</f>
        <v>P</v>
      </c>
    </row>
    <row r="287" spans="1:19" ht="14.25" hidden="1">
      <c r="A287" s="17">
        <v>42906.400335648148</v>
      </c>
      <c r="B287">
        <v>296565</v>
      </c>
      <c r="C287" t="s">
        <v>1090</v>
      </c>
      <c r="D287" t="s">
        <v>1091</v>
      </c>
      <c r="E287" t="s">
        <v>1092</v>
      </c>
      <c r="F287" s="15">
        <v>179</v>
      </c>
      <c r="G287" t="s">
        <v>34</v>
      </c>
      <c r="H287" t="s">
        <v>34</v>
      </c>
      <c r="I287" t="s">
        <v>61</v>
      </c>
      <c r="J287" t="s">
        <v>48</v>
      </c>
      <c r="K287" t="s">
        <v>62</v>
      </c>
      <c r="L287" t="s">
        <v>1899</v>
      </c>
      <c r="M287" t="s">
        <v>1900</v>
      </c>
      <c r="N287">
        <f>VLOOKUP(B287,HIS退!B:F,5,FALSE)</f>
        <v>-179</v>
      </c>
      <c r="O287" t="str">
        <f t="shared" si="8"/>
        <v/>
      </c>
      <c r="P287" t="str">
        <f>VLOOKUP(B287,HIS退!B:I,8,FALSE)</f>
        <v>1</v>
      </c>
      <c r="Q287" s="38">
        <f>VLOOKUP(C287,招行退!B:D,3,FALSE)</f>
        <v>179</v>
      </c>
      <c r="R287" t="str">
        <f t="shared" si="9"/>
        <v/>
      </c>
      <c r="S287" t="str">
        <f>VLOOKUP(C287,招行退!B:T,19,FALSE)</f>
        <v>P</v>
      </c>
    </row>
    <row r="288" spans="1:19" s="40" customFormat="1" ht="14.25" hidden="1">
      <c r="A288" s="17">
        <v>42906.407256944447</v>
      </c>
      <c r="B288">
        <v>297219</v>
      </c>
      <c r="C288" t="s">
        <v>1093</v>
      </c>
      <c r="D288" t="s">
        <v>1094</v>
      </c>
      <c r="E288" t="s">
        <v>1095</v>
      </c>
      <c r="F288" s="15">
        <v>25</v>
      </c>
      <c r="G288" t="s">
        <v>34</v>
      </c>
      <c r="H288" t="s">
        <v>34</v>
      </c>
      <c r="I288" t="s">
        <v>61</v>
      </c>
      <c r="J288" t="s">
        <v>48</v>
      </c>
      <c r="K288" t="s">
        <v>62</v>
      </c>
      <c r="L288" t="s">
        <v>1901</v>
      </c>
      <c r="M288" t="s">
        <v>1902</v>
      </c>
      <c r="N288">
        <f>VLOOKUP(B288,HIS退!B:F,5,FALSE)</f>
        <v>-25</v>
      </c>
      <c r="O288" t="str">
        <f t="shared" si="8"/>
        <v/>
      </c>
      <c r="P288" t="str">
        <f>VLOOKUP(B288,HIS退!B:I,8,FALSE)</f>
        <v>1</v>
      </c>
      <c r="Q288" s="38">
        <f>VLOOKUP(C288,招行退!B:D,3,FALSE)</f>
        <v>25</v>
      </c>
      <c r="R288" t="str">
        <f t="shared" si="9"/>
        <v/>
      </c>
      <c r="S288" t="str">
        <f>VLOOKUP(C288,招行退!B:T,19,FALSE)</f>
        <v>P</v>
      </c>
    </row>
    <row r="289" spans="1:19" s="40" customFormat="1" ht="14.25" hidden="1">
      <c r="A289" s="17">
        <v>42906.41269675926</v>
      </c>
      <c r="B289">
        <v>297738</v>
      </c>
      <c r="C289" t="s">
        <v>1096</v>
      </c>
      <c r="D289" t="s">
        <v>1097</v>
      </c>
      <c r="E289" t="s">
        <v>1098</v>
      </c>
      <c r="F289" s="15">
        <v>266</v>
      </c>
      <c r="G289" t="s">
        <v>34</v>
      </c>
      <c r="H289" t="s">
        <v>34</v>
      </c>
      <c r="I289" t="s">
        <v>61</v>
      </c>
      <c r="J289" t="s">
        <v>48</v>
      </c>
      <c r="K289" t="s">
        <v>62</v>
      </c>
      <c r="L289" t="s">
        <v>1903</v>
      </c>
      <c r="M289" t="s">
        <v>1904</v>
      </c>
      <c r="N289">
        <f>VLOOKUP(B289,HIS退!B:F,5,FALSE)</f>
        <v>-266</v>
      </c>
      <c r="O289" t="str">
        <f t="shared" si="8"/>
        <v/>
      </c>
      <c r="P289" t="str">
        <f>VLOOKUP(B289,HIS退!B:I,8,FALSE)</f>
        <v>1</v>
      </c>
      <c r="Q289" s="38">
        <f>VLOOKUP(C289,招行退!B:D,3,FALSE)</f>
        <v>266</v>
      </c>
      <c r="R289" t="str">
        <f t="shared" si="9"/>
        <v/>
      </c>
      <c r="S289" t="str">
        <f>VLOOKUP(C289,招行退!B:T,19,FALSE)</f>
        <v>P</v>
      </c>
    </row>
    <row r="290" spans="1:19" ht="14.25" hidden="1">
      <c r="A290" s="17">
        <v>42906.413564814815</v>
      </c>
      <c r="B290">
        <v>297848</v>
      </c>
      <c r="C290" t="s">
        <v>1099</v>
      </c>
      <c r="D290" t="s">
        <v>1100</v>
      </c>
      <c r="E290" t="s">
        <v>1101</v>
      </c>
      <c r="F290" s="15">
        <v>289</v>
      </c>
      <c r="G290" t="s">
        <v>34</v>
      </c>
      <c r="H290" t="s">
        <v>34</v>
      </c>
      <c r="I290" t="s">
        <v>61</v>
      </c>
      <c r="J290" t="s">
        <v>48</v>
      </c>
      <c r="K290" t="s">
        <v>62</v>
      </c>
      <c r="L290" t="s">
        <v>1905</v>
      </c>
      <c r="M290" t="s">
        <v>1906</v>
      </c>
      <c r="N290">
        <f>VLOOKUP(B290,HIS退!B:F,5,FALSE)</f>
        <v>-289</v>
      </c>
      <c r="O290" t="str">
        <f t="shared" si="8"/>
        <v/>
      </c>
      <c r="P290" t="str">
        <f>VLOOKUP(B290,HIS退!B:I,8,FALSE)</f>
        <v>1</v>
      </c>
      <c r="Q290" s="38">
        <f>VLOOKUP(C290,招行退!B:D,3,FALSE)</f>
        <v>289</v>
      </c>
      <c r="R290" t="str">
        <f t="shared" si="9"/>
        <v/>
      </c>
      <c r="S290" t="str">
        <f>VLOOKUP(C290,招行退!B:T,19,FALSE)</f>
        <v>P</v>
      </c>
    </row>
    <row r="291" spans="1:19" ht="14.25" hidden="1">
      <c r="A291" s="17">
        <v>42906.418055555558</v>
      </c>
      <c r="B291">
        <v>298302</v>
      </c>
      <c r="C291" t="s">
        <v>1102</v>
      </c>
      <c r="D291" t="s">
        <v>1071</v>
      </c>
      <c r="E291" t="s">
        <v>1072</v>
      </c>
      <c r="F291" s="15">
        <v>8900</v>
      </c>
      <c r="G291" t="s">
        <v>34</v>
      </c>
      <c r="H291" t="s">
        <v>34</v>
      </c>
      <c r="I291" t="s">
        <v>61</v>
      </c>
      <c r="J291" t="s">
        <v>48</v>
      </c>
      <c r="K291" t="s">
        <v>62</v>
      </c>
      <c r="L291" t="s">
        <v>1907</v>
      </c>
      <c r="M291" t="s">
        <v>1908</v>
      </c>
      <c r="N291">
        <f>VLOOKUP(B291,HIS退!B:F,5,FALSE)</f>
        <v>-8900</v>
      </c>
      <c r="O291" t="str">
        <f t="shared" si="8"/>
        <v/>
      </c>
      <c r="P291" t="str">
        <f>VLOOKUP(B291,HIS退!B:I,8,FALSE)</f>
        <v>1</v>
      </c>
      <c r="Q291" s="38">
        <f>VLOOKUP(C291,招行退!B:D,3,FALSE)</f>
        <v>8900</v>
      </c>
      <c r="R291" t="str">
        <f t="shared" si="9"/>
        <v/>
      </c>
      <c r="S291" t="str">
        <f>VLOOKUP(C291,招行退!B:T,19,FALSE)</f>
        <v>P</v>
      </c>
    </row>
    <row r="292" spans="1:19" ht="14.25" hidden="1">
      <c r="A292" s="17">
        <v>42906.423888888887</v>
      </c>
      <c r="B292">
        <v>298909</v>
      </c>
      <c r="C292" t="s">
        <v>1103</v>
      </c>
      <c r="D292" t="s">
        <v>1104</v>
      </c>
      <c r="E292" t="s">
        <v>1105</v>
      </c>
      <c r="F292" s="15">
        <v>200</v>
      </c>
      <c r="G292" t="s">
        <v>34</v>
      </c>
      <c r="H292" t="s">
        <v>34</v>
      </c>
      <c r="I292" t="s">
        <v>61</v>
      </c>
      <c r="J292" t="s">
        <v>48</v>
      </c>
      <c r="K292" t="s">
        <v>62</v>
      </c>
      <c r="L292" t="s">
        <v>1909</v>
      </c>
      <c r="M292" t="s">
        <v>1910</v>
      </c>
      <c r="N292">
        <f>VLOOKUP(B292,HIS退!B:F,5,FALSE)</f>
        <v>-200</v>
      </c>
      <c r="O292" t="str">
        <f t="shared" si="8"/>
        <v/>
      </c>
      <c r="P292" t="str">
        <f>VLOOKUP(B292,HIS退!B:I,8,FALSE)</f>
        <v>1</v>
      </c>
      <c r="Q292" s="38">
        <f>VLOOKUP(C292,招行退!B:D,3,FALSE)</f>
        <v>200</v>
      </c>
      <c r="R292" t="str">
        <f t="shared" si="9"/>
        <v/>
      </c>
      <c r="S292" t="str">
        <f>VLOOKUP(C292,招行退!B:T,19,FALSE)</f>
        <v>P</v>
      </c>
    </row>
    <row r="293" spans="1:19" ht="14.25" hidden="1">
      <c r="A293" s="17">
        <v>42906.424467592595</v>
      </c>
      <c r="B293">
        <v>298954</v>
      </c>
      <c r="C293" t="s">
        <v>1911</v>
      </c>
      <c r="D293" t="s">
        <v>1106</v>
      </c>
      <c r="E293" t="s">
        <v>1107</v>
      </c>
      <c r="F293" s="15">
        <v>200</v>
      </c>
      <c r="G293" t="s">
        <v>34</v>
      </c>
      <c r="H293" t="s">
        <v>34</v>
      </c>
      <c r="I293" t="s">
        <v>63</v>
      </c>
      <c r="J293" t="s">
        <v>60</v>
      </c>
      <c r="K293" t="s">
        <v>62</v>
      </c>
      <c r="L293" t="s">
        <v>1912</v>
      </c>
      <c r="M293" t="s">
        <v>1913</v>
      </c>
      <c r="N293">
        <f>VLOOKUP(B293,HIS退!B:F,5,FALSE)</f>
        <v>-200</v>
      </c>
      <c r="O293" t="str">
        <f t="shared" si="8"/>
        <v/>
      </c>
      <c r="P293" t="str">
        <f>VLOOKUP(B293,HIS退!B:I,8,FALSE)</f>
        <v>9</v>
      </c>
      <c r="Q293" s="38">
        <f>VLOOKUP(C293,招行退!B:D,3,FALSE)</f>
        <v>200</v>
      </c>
      <c r="R293" t="str">
        <f t="shared" si="9"/>
        <v/>
      </c>
      <c r="S293" t="str">
        <f>VLOOKUP(C293,招行退!B:T,19,FALSE)</f>
        <v>R</v>
      </c>
    </row>
    <row r="294" spans="1:19" ht="14.25" hidden="1">
      <c r="A294" s="17">
        <v>42906.424814814818</v>
      </c>
      <c r="B294">
        <v>298992</v>
      </c>
      <c r="C294" t="s">
        <v>1108</v>
      </c>
      <c r="D294" t="s">
        <v>1109</v>
      </c>
      <c r="E294" t="s">
        <v>1110</v>
      </c>
      <c r="F294" s="15">
        <v>1000</v>
      </c>
      <c r="G294" t="s">
        <v>34</v>
      </c>
      <c r="H294" t="s">
        <v>34</v>
      </c>
      <c r="I294" t="s">
        <v>61</v>
      </c>
      <c r="J294" t="s">
        <v>48</v>
      </c>
      <c r="K294" t="s">
        <v>62</v>
      </c>
      <c r="L294" t="s">
        <v>1914</v>
      </c>
      <c r="M294" t="s">
        <v>1915</v>
      </c>
      <c r="N294">
        <f>VLOOKUP(B294,HIS退!B:F,5,FALSE)</f>
        <v>-1000</v>
      </c>
      <c r="O294" t="str">
        <f t="shared" si="8"/>
        <v/>
      </c>
      <c r="P294" t="str">
        <f>VLOOKUP(B294,HIS退!B:I,8,FALSE)</f>
        <v>1</v>
      </c>
      <c r="Q294" s="38">
        <f>VLOOKUP(C294,招行退!B:D,3,FALSE)</f>
        <v>1000</v>
      </c>
      <c r="R294" t="str">
        <f t="shared" si="9"/>
        <v/>
      </c>
      <c r="S294" t="str">
        <f>VLOOKUP(C294,招行退!B:T,19,FALSE)</f>
        <v>P</v>
      </c>
    </row>
    <row r="295" spans="1:19" ht="14.25" hidden="1">
      <c r="A295" s="17">
        <v>42906.443240740744</v>
      </c>
      <c r="B295">
        <v>300542</v>
      </c>
      <c r="C295" t="s">
        <v>1111</v>
      </c>
      <c r="D295" t="s">
        <v>1112</v>
      </c>
      <c r="E295" t="s">
        <v>1113</v>
      </c>
      <c r="F295" s="15">
        <v>3408</v>
      </c>
      <c r="G295" t="s">
        <v>34</v>
      </c>
      <c r="H295" t="s">
        <v>34</v>
      </c>
      <c r="I295" t="s">
        <v>61</v>
      </c>
      <c r="J295" t="s">
        <v>48</v>
      </c>
      <c r="K295" t="s">
        <v>62</v>
      </c>
      <c r="L295" t="s">
        <v>1916</v>
      </c>
      <c r="M295" t="s">
        <v>1917</v>
      </c>
      <c r="N295">
        <f>VLOOKUP(B295,HIS退!B:F,5,FALSE)</f>
        <v>-3408</v>
      </c>
      <c r="O295" t="str">
        <f t="shared" si="8"/>
        <v/>
      </c>
      <c r="P295" t="str">
        <f>VLOOKUP(B295,HIS退!B:I,8,FALSE)</f>
        <v>1</v>
      </c>
      <c r="Q295" s="38">
        <f>VLOOKUP(C295,招行退!B:D,3,FALSE)</f>
        <v>3408</v>
      </c>
      <c r="R295" t="str">
        <f t="shared" si="9"/>
        <v/>
      </c>
      <c r="S295" t="str">
        <f>VLOOKUP(C295,招行退!B:T,19,FALSE)</f>
        <v>P</v>
      </c>
    </row>
    <row r="296" spans="1:19" ht="14.25" hidden="1">
      <c r="A296" s="17">
        <v>42906.447060185186</v>
      </c>
      <c r="B296">
        <v>300838</v>
      </c>
      <c r="C296" t="s">
        <v>1918</v>
      </c>
      <c r="D296" t="s">
        <v>1114</v>
      </c>
      <c r="E296" t="s">
        <v>1115</v>
      </c>
      <c r="F296" s="15">
        <v>23</v>
      </c>
      <c r="G296" t="s">
        <v>34</v>
      </c>
      <c r="H296" t="s">
        <v>34</v>
      </c>
      <c r="I296" t="s">
        <v>63</v>
      </c>
      <c r="J296" t="s">
        <v>60</v>
      </c>
      <c r="K296" t="s">
        <v>62</v>
      </c>
      <c r="L296" t="s">
        <v>1919</v>
      </c>
      <c r="M296" t="s">
        <v>1920</v>
      </c>
      <c r="N296">
        <f>VLOOKUP(B296,HIS退!B:F,5,FALSE)</f>
        <v>-23</v>
      </c>
      <c r="O296" t="str">
        <f t="shared" si="8"/>
        <v/>
      </c>
      <c r="P296" t="str">
        <f>VLOOKUP(B296,HIS退!B:I,8,FALSE)</f>
        <v>9</v>
      </c>
      <c r="Q296" s="38">
        <f>VLOOKUP(C296,招行退!B:D,3,FALSE)</f>
        <v>23</v>
      </c>
      <c r="R296" t="str">
        <f t="shared" si="9"/>
        <v/>
      </c>
      <c r="S296" t="str">
        <f>VLOOKUP(C296,招行退!B:T,19,FALSE)</f>
        <v>R</v>
      </c>
    </row>
    <row r="297" spans="1:19" ht="14.25" hidden="1">
      <c r="A297" s="17">
        <v>42906.453541666669</v>
      </c>
      <c r="B297">
        <v>301349</v>
      </c>
      <c r="C297" t="s">
        <v>1116</v>
      </c>
      <c r="D297" t="s">
        <v>357</v>
      </c>
      <c r="E297" t="s">
        <v>358</v>
      </c>
      <c r="F297" s="15">
        <v>260</v>
      </c>
      <c r="G297" t="s">
        <v>34</v>
      </c>
      <c r="H297" t="s">
        <v>34</v>
      </c>
      <c r="I297" t="s">
        <v>61</v>
      </c>
      <c r="J297" t="s">
        <v>48</v>
      </c>
      <c r="K297" t="s">
        <v>62</v>
      </c>
      <c r="L297" t="s">
        <v>1921</v>
      </c>
      <c r="M297" t="s">
        <v>1922</v>
      </c>
      <c r="N297">
        <f>VLOOKUP(B297,HIS退!B:F,5,FALSE)</f>
        <v>-260</v>
      </c>
      <c r="O297" t="str">
        <f t="shared" si="8"/>
        <v/>
      </c>
      <c r="P297" t="str">
        <f>VLOOKUP(B297,HIS退!B:I,8,FALSE)</f>
        <v>1</v>
      </c>
      <c r="Q297" s="38">
        <f>VLOOKUP(C297,招行退!B:D,3,FALSE)</f>
        <v>260</v>
      </c>
      <c r="R297" t="str">
        <f t="shared" si="9"/>
        <v/>
      </c>
      <c r="S297" t="str">
        <f>VLOOKUP(C297,招行退!B:T,19,FALSE)</f>
        <v>P</v>
      </c>
    </row>
    <row r="298" spans="1:19" ht="14.25" hidden="1">
      <c r="A298" s="17">
        <v>42906.454386574071</v>
      </c>
      <c r="B298">
        <v>301409</v>
      </c>
      <c r="C298" t="s">
        <v>1117</v>
      </c>
      <c r="D298" t="s">
        <v>1118</v>
      </c>
      <c r="E298" t="s">
        <v>1119</v>
      </c>
      <c r="F298" s="15">
        <v>1200</v>
      </c>
      <c r="G298" t="s">
        <v>34</v>
      </c>
      <c r="H298" t="s">
        <v>34</v>
      </c>
      <c r="I298" t="s">
        <v>61</v>
      </c>
      <c r="J298" t="s">
        <v>48</v>
      </c>
      <c r="K298" t="s">
        <v>62</v>
      </c>
      <c r="L298" t="s">
        <v>1923</v>
      </c>
      <c r="M298" t="s">
        <v>1924</v>
      </c>
      <c r="N298">
        <f>VLOOKUP(B298,HIS退!B:F,5,FALSE)</f>
        <v>-1200</v>
      </c>
      <c r="O298" t="str">
        <f t="shared" si="8"/>
        <v/>
      </c>
      <c r="P298" t="str">
        <f>VLOOKUP(B298,HIS退!B:I,8,FALSE)</f>
        <v>1</v>
      </c>
      <c r="Q298" s="38">
        <f>VLOOKUP(C298,招行退!B:D,3,FALSE)</f>
        <v>1200</v>
      </c>
      <c r="R298" t="str">
        <f t="shared" si="9"/>
        <v/>
      </c>
      <c r="S298" t="str">
        <f>VLOOKUP(C298,招行退!B:T,19,FALSE)</f>
        <v>P</v>
      </c>
    </row>
    <row r="299" spans="1:19" ht="14.25" hidden="1">
      <c r="A299" s="17">
        <v>42906.464791666665</v>
      </c>
      <c r="B299">
        <v>302192</v>
      </c>
      <c r="C299" t="s">
        <v>1120</v>
      </c>
      <c r="D299" t="s">
        <v>1121</v>
      </c>
      <c r="E299" t="s">
        <v>1122</v>
      </c>
      <c r="F299" s="15">
        <v>70</v>
      </c>
      <c r="G299" t="s">
        <v>34</v>
      </c>
      <c r="H299" t="s">
        <v>34</v>
      </c>
      <c r="I299" t="s">
        <v>61</v>
      </c>
      <c r="J299" t="s">
        <v>48</v>
      </c>
      <c r="K299" t="s">
        <v>62</v>
      </c>
      <c r="L299" t="s">
        <v>1925</v>
      </c>
      <c r="M299" t="s">
        <v>1926</v>
      </c>
      <c r="N299">
        <f>VLOOKUP(B299,HIS退!B:F,5,FALSE)</f>
        <v>-70</v>
      </c>
      <c r="O299" t="str">
        <f t="shared" si="8"/>
        <v/>
      </c>
      <c r="P299" t="str">
        <f>VLOOKUP(B299,HIS退!B:I,8,FALSE)</f>
        <v>1</v>
      </c>
      <c r="Q299" s="38">
        <f>VLOOKUP(C299,招行退!B:D,3,FALSE)</f>
        <v>70</v>
      </c>
      <c r="R299" t="str">
        <f t="shared" si="9"/>
        <v/>
      </c>
      <c r="S299" t="str">
        <f>VLOOKUP(C299,招行退!B:T,19,FALSE)</f>
        <v>P</v>
      </c>
    </row>
    <row r="300" spans="1:19" ht="14.25" hidden="1">
      <c r="A300" s="17">
        <v>42906.46603009259</v>
      </c>
      <c r="B300">
        <v>302290</v>
      </c>
      <c r="C300" t="s">
        <v>1927</v>
      </c>
      <c r="D300" t="s">
        <v>1123</v>
      </c>
      <c r="E300" t="s">
        <v>1124</v>
      </c>
      <c r="F300" s="15">
        <v>300</v>
      </c>
      <c r="G300" t="s">
        <v>34</v>
      </c>
      <c r="H300" t="s">
        <v>34</v>
      </c>
      <c r="I300" t="s">
        <v>63</v>
      </c>
      <c r="J300" t="s">
        <v>60</v>
      </c>
      <c r="K300" t="s">
        <v>62</v>
      </c>
      <c r="L300" t="s">
        <v>1928</v>
      </c>
      <c r="M300" t="s">
        <v>1929</v>
      </c>
      <c r="N300">
        <f>VLOOKUP(B300,HIS退!B:F,5,FALSE)</f>
        <v>-300</v>
      </c>
      <c r="O300" t="str">
        <f t="shared" si="8"/>
        <v/>
      </c>
      <c r="P300" t="str">
        <f>VLOOKUP(B300,HIS退!B:I,8,FALSE)</f>
        <v>9</v>
      </c>
      <c r="Q300" s="38">
        <f>VLOOKUP(C300,招行退!B:D,3,FALSE)</f>
        <v>300</v>
      </c>
      <c r="R300" t="str">
        <f t="shared" si="9"/>
        <v/>
      </c>
      <c r="S300" t="str">
        <f>VLOOKUP(C300,招行退!B:T,19,FALSE)</f>
        <v>R</v>
      </c>
    </row>
    <row r="301" spans="1:19" ht="14.25" hidden="1">
      <c r="A301" s="17">
        <v>42906.466331018521</v>
      </c>
      <c r="B301">
        <v>302306</v>
      </c>
      <c r="C301" t="s">
        <v>1125</v>
      </c>
      <c r="D301" t="s">
        <v>1126</v>
      </c>
      <c r="E301" t="s">
        <v>1127</v>
      </c>
      <c r="F301" s="15">
        <v>300</v>
      </c>
      <c r="G301" t="s">
        <v>34</v>
      </c>
      <c r="H301" t="s">
        <v>34</v>
      </c>
      <c r="I301" t="s">
        <v>61</v>
      </c>
      <c r="J301" t="s">
        <v>48</v>
      </c>
      <c r="K301" t="s">
        <v>62</v>
      </c>
      <c r="L301" t="s">
        <v>1930</v>
      </c>
      <c r="M301" t="s">
        <v>1931</v>
      </c>
      <c r="N301">
        <f>VLOOKUP(B301,HIS退!B:F,5,FALSE)</f>
        <v>-300</v>
      </c>
      <c r="O301" t="str">
        <f t="shared" si="8"/>
        <v/>
      </c>
      <c r="P301" t="str">
        <f>VLOOKUP(B301,HIS退!B:I,8,FALSE)</f>
        <v>1</v>
      </c>
      <c r="Q301" s="38">
        <f>VLOOKUP(C301,招行退!B:D,3,FALSE)</f>
        <v>300</v>
      </c>
      <c r="R301" t="str">
        <f t="shared" si="9"/>
        <v/>
      </c>
      <c r="S301" t="str">
        <f>VLOOKUP(C301,招行退!B:T,19,FALSE)</f>
        <v>P</v>
      </c>
    </row>
    <row r="302" spans="1:19" ht="14.25" hidden="1">
      <c r="A302" s="17">
        <v>42906.467407407406</v>
      </c>
      <c r="B302">
        <v>302379</v>
      </c>
      <c r="C302" t="s">
        <v>1128</v>
      </c>
      <c r="D302" t="s">
        <v>1129</v>
      </c>
      <c r="E302" t="s">
        <v>1130</v>
      </c>
      <c r="F302" s="15">
        <v>29</v>
      </c>
      <c r="G302" t="s">
        <v>34</v>
      </c>
      <c r="H302" t="s">
        <v>34</v>
      </c>
      <c r="I302" t="s">
        <v>61</v>
      </c>
      <c r="J302" t="s">
        <v>48</v>
      </c>
      <c r="K302" t="s">
        <v>62</v>
      </c>
      <c r="L302" t="s">
        <v>1932</v>
      </c>
      <c r="M302" t="s">
        <v>1933</v>
      </c>
      <c r="N302">
        <f>VLOOKUP(B302,HIS退!B:F,5,FALSE)</f>
        <v>-29</v>
      </c>
      <c r="O302" t="str">
        <f t="shared" si="8"/>
        <v/>
      </c>
      <c r="P302" t="str">
        <f>VLOOKUP(B302,HIS退!B:I,8,FALSE)</f>
        <v>1</v>
      </c>
      <c r="Q302" s="38">
        <f>VLOOKUP(C302,招行退!B:D,3,FALSE)</f>
        <v>29</v>
      </c>
      <c r="R302" t="str">
        <f t="shared" si="9"/>
        <v/>
      </c>
      <c r="S302" t="str">
        <f>VLOOKUP(C302,招行退!B:T,19,FALSE)</f>
        <v>P</v>
      </c>
    </row>
    <row r="303" spans="1:19" ht="14.25" hidden="1">
      <c r="A303" s="17">
        <v>42906.467650462961</v>
      </c>
      <c r="B303">
        <v>302401</v>
      </c>
      <c r="C303" t="s">
        <v>1131</v>
      </c>
      <c r="D303" t="s">
        <v>1132</v>
      </c>
      <c r="E303" t="s">
        <v>1133</v>
      </c>
      <c r="F303" s="15">
        <v>500</v>
      </c>
      <c r="G303" t="s">
        <v>34</v>
      </c>
      <c r="H303" t="s">
        <v>34</v>
      </c>
      <c r="I303" t="s">
        <v>61</v>
      </c>
      <c r="J303" t="s">
        <v>48</v>
      </c>
      <c r="K303" t="s">
        <v>62</v>
      </c>
      <c r="L303" t="s">
        <v>1934</v>
      </c>
      <c r="M303" t="s">
        <v>1935</v>
      </c>
      <c r="N303">
        <f>VLOOKUP(B303,HIS退!B:F,5,FALSE)</f>
        <v>-500</v>
      </c>
      <c r="O303" t="str">
        <f t="shared" si="8"/>
        <v/>
      </c>
      <c r="P303" t="str">
        <f>VLOOKUP(B303,HIS退!B:I,8,FALSE)</f>
        <v>1</v>
      </c>
      <c r="Q303" s="38">
        <f>VLOOKUP(C303,招行退!B:D,3,FALSE)</f>
        <v>500</v>
      </c>
      <c r="R303" t="str">
        <f t="shared" si="9"/>
        <v/>
      </c>
      <c r="S303" t="str">
        <f>VLOOKUP(C303,招行退!B:T,19,FALSE)</f>
        <v>P</v>
      </c>
    </row>
    <row r="304" spans="1:19" ht="14.25" hidden="1">
      <c r="A304" s="17">
        <v>42906.469386574077</v>
      </c>
      <c r="B304">
        <v>302528</v>
      </c>
      <c r="C304" t="s">
        <v>1134</v>
      </c>
      <c r="D304" t="s">
        <v>1135</v>
      </c>
      <c r="E304" t="s">
        <v>1136</v>
      </c>
      <c r="F304" s="15">
        <v>500</v>
      </c>
      <c r="G304" t="s">
        <v>34</v>
      </c>
      <c r="H304" t="s">
        <v>34</v>
      </c>
      <c r="I304" t="s">
        <v>61</v>
      </c>
      <c r="J304" t="s">
        <v>48</v>
      </c>
      <c r="K304" t="s">
        <v>62</v>
      </c>
      <c r="L304" t="s">
        <v>1936</v>
      </c>
      <c r="M304" t="s">
        <v>1937</v>
      </c>
      <c r="N304">
        <f>VLOOKUP(B304,HIS退!B:F,5,FALSE)</f>
        <v>-500</v>
      </c>
      <c r="O304" t="str">
        <f t="shared" si="8"/>
        <v/>
      </c>
      <c r="P304" t="str">
        <f>VLOOKUP(B304,HIS退!B:I,8,FALSE)</f>
        <v>1</v>
      </c>
      <c r="Q304" s="38">
        <f>VLOOKUP(C304,招行退!B:D,3,FALSE)</f>
        <v>500</v>
      </c>
      <c r="R304" t="str">
        <f t="shared" si="9"/>
        <v/>
      </c>
      <c r="S304" t="str">
        <f>VLOOKUP(C304,招行退!B:T,19,FALSE)</f>
        <v>P</v>
      </c>
    </row>
    <row r="305" spans="1:19" ht="14.25" hidden="1">
      <c r="A305" s="17">
        <v>42906.46974537037</v>
      </c>
      <c r="B305">
        <v>302564</v>
      </c>
      <c r="C305" t="s">
        <v>1938</v>
      </c>
      <c r="D305" t="s">
        <v>1137</v>
      </c>
      <c r="E305" t="s">
        <v>1138</v>
      </c>
      <c r="F305" s="15">
        <v>367</v>
      </c>
      <c r="G305" t="s">
        <v>34</v>
      </c>
      <c r="H305" t="s">
        <v>34</v>
      </c>
      <c r="I305" t="s">
        <v>63</v>
      </c>
      <c r="J305" t="s">
        <v>60</v>
      </c>
      <c r="K305" t="s">
        <v>62</v>
      </c>
      <c r="L305" t="s">
        <v>1939</v>
      </c>
      <c r="M305" t="s">
        <v>1940</v>
      </c>
      <c r="N305">
        <f>VLOOKUP(B305,HIS退!B:F,5,FALSE)</f>
        <v>-367</v>
      </c>
      <c r="O305" t="str">
        <f t="shared" si="8"/>
        <v/>
      </c>
      <c r="P305" t="str">
        <f>VLOOKUP(B305,HIS退!B:I,8,FALSE)</f>
        <v>9</v>
      </c>
      <c r="Q305" s="38">
        <f>VLOOKUP(C305,招行退!B:D,3,FALSE)</f>
        <v>367</v>
      </c>
      <c r="R305" t="str">
        <f t="shared" si="9"/>
        <v/>
      </c>
      <c r="S305" t="str">
        <f>VLOOKUP(C305,招行退!B:T,19,FALSE)</f>
        <v>R</v>
      </c>
    </row>
    <row r="306" spans="1:19" ht="14.25" hidden="1">
      <c r="A306" s="17">
        <v>42906.475451388891</v>
      </c>
      <c r="B306">
        <v>302987</v>
      </c>
      <c r="C306" t="s">
        <v>1139</v>
      </c>
      <c r="D306" t="s">
        <v>1140</v>
      </c>
      <c r="E306" t="s">
        <v>1141</v>
      </c>
      <c r="F306" s="15">
        <v>131</v>
      </c>
      <c r="G306" t="s">
        <v>34</v>
      </c>
      <c r="H306" t="s">
        <v>34</v>
      </c>
      <c r="I306" t="s">
        <v>61</v>
      </c>
      <c r="J306" t="s">
        <v>48</v>
      </c>
      <c r="K306" t="s">
        <v>62</v>
      </c>
      <c r="L306" t="s">
        <v>1941</v>
      </c>
      <c r="M306" t="s">
        <v>1942</v>
      </c>
      <c r="N306">
        <f>VLOOKUP(B306,HIS退!B:F,5,FALSE)</f>
        <v>-131</v>
      </c>
      <c r="O306" t="str">
        <f t="shared" si="8"/>
        <v/>
      </c>
      <c r="P306" t="str">
        <f>VLOOKUP(B306,HIS退!B:I,8,FALSE)</f>
        <v>1</v>
      </c>
      <c r="Q306" s="38">
        <f>VLOOKUP(C306,招行退!B:D,3,FALSE)</f>
        <v>131</v>
      </c>
      <c r="R306" t="str">
        <f t="shared" si="9"/>
        <v/>
      </c>
      <c r="S306" t="str">
        <f>VLOOKUP(C306,招行退!B:T,19,FALSE)</f>
        <v>P</v>
      </c>
    </row>
    <row r="307" spans="1:19" ht="14.25" hidden="1">
      <c r="A307" s="17">
        <v>42906.492094907408</v>
      </c>
      <c r="B307">
        <v>303933</v>
      </c>
      <c r="C307" t="s">
        <v>1142</v>
      </c>
      <c r="D307" t="s">
        <v>1143</v>
      </c>
      <c r="E307" t="s">
        <v>1144</v>
      </c>
      <c r="F307" s="15">
        <v>241</v>
      </c>
      <c r="G307" t="s">
        <v>34</v>
      </c>
      <c r="H307" t="s">
        <v>34</v>
      </c>
      <c r="I307" t="s">
        <v>61</v>
      </c>
      <c r="J307" t="s">
        <v>48</v>
      </c>
      <c r="K307" t="s">
        <v>62</v>
      </c>
      <c r="L307" t="s">
        <v>1943</v>
      </c>
      <c r="M307" t="s">
        <v>1944</v>
      </c>
      <c r="N307">
        <f>VLOOKUP(B307,HIS退!B:F,5,FALSE)</f>
        <v>-241</v>
      </c>
      <c r="O307" t="str">
        <f t="shared" si="8"/>
        <v/>
      </c>
      <c r="P307" t="str">
        <f>VLOOKUP(B307,HIS退!B:I,8,FALSE)</f>
        <v>1</v>
      </c>
      <c r="Q307" s="38">
        <f>VLOOKUP(C307,招行退!B:D,3,FALSE)</f>
        <v>241</v>
      </c>
      <c r="R307" t="str">
        <f t="shared" si="9"/>
        <v/>
      </c>
      <c r="S307" t="str">
        <f>VLOOKUP(C307,招行退!B:T,19,FALSE)</f>
        <v>P</v>
      </c>
    </row>
    <row r="308" spans="1:19" ht="14.25" hidden="1">
      <c r="A308" s="17">
        <v>42906.499282407407</v>
      </c>
      <c r="B308">
        <v>304262</v>
      </c>
      <c r="C308" t="s">
        <v>1145</v>
      </c>
      <c r="D308" t="s">
        <v>1146</v>
      </c>
      <c r="E308" t="s">
        <v>1147</v>
      </c>
      <c r="F308" s="15">
        <v>196</v>
      </c>
      <c r="G308" t="s">
        <v>34</v>
      </c>
      <c r="H308" t="s">
        <v>34</v>
      </c>
      <c r="I308" t="s">
        <v>61</v>
      </c>
      <c r="J308" t="s">
        <v>48</v>
      </c>
      <c r="K308" t="s">
        <v>62</v>
      </c>
      <c r="L308" t="s">
        <v>1945</v>
      </c>
      <c r="M308" t="s">
        <v>1946</v>
      </c>
      <c r="N308">
        <f>VLOOKUP(B308,HIS退!B:F,5,FALSE)</f>
        <v>-196</v>
      </c>
      <c r="O308" t="str">
        <f t="shared" si="8"/>
        <v/>
      </c>
      <c r="P308" t="str">
        <f>VLOOKUP(B308,HIS退!B:I,8,FALSE)</f>
        <v>1</v>
      </c>
      <c r="Q308" s="38">
        <f>VLOOKUP(C308,招行退!B:D,3,FALSE)</f>
        <v>196</v>
      </c>
      <c r="R308" t="str">
        <f t="shared" si="9"/>
        <v/>
      </c>
      <c r="S308" t="str">
        <f>VLOOKUP(C308,招行退!B:T,19,FALSE)</f>
        <v>P</v>
      </c>
    </row>
    <row r="309" spans="1:19" s="40" customFormat="1" ht="14.25" hidden="1">
      <c r="A309" s="17">
        <v>42906.499652777777</v>
      </c>
      <c r="B309">
        <v>304276</v>
      </c>
      <c r="C309" t="s">
        <v>1148</v>
      </c>
      <c r="D309" t="s">
        <v>1149</v>
      </c>
      <c r="E309" t="s">
        <v>1150</v>
      </c>
      <c r="F309" s="15">
        <v>500</v>
      </c>
      <c r="G309" t="s">
        <v>34</v>
      </c>
      <c r="H309" t="s">
        <v>34</v>
      </c>
      <c r="I309" t="s">
        <v>61</v>
      </c>
      <c r="J309" t="s">
        <v>48</v>
      </c>
      <c r="K309" t="s">
        <v>62</v>
      </c>
      <c r="L309" t="s">
        <v>1947</v>
      </c>
      <c r="M309" t="s">
        <v>1948</v>
      </c>
      <c r="N309">
        <f>VLOOKUP(B309,HIS退!B:F,5,FALSE)</f>
        <v>-500</v>
      </c>
      <c r="O309" t="str">
        <f t="shared" si="8"/>
        <v/>
      </c>
      <c r="P309" t="str">
        <f>VLOOKUP(B309,HIS退!B:I,8,FALSE)</f>
        <v>1</v>
      </c>
      <c r="Q309" s="38">
        <f>VLOOKUP(C309,招行退!B:D,3,FALSE)</f>
        <v>500</v>
      </c>
      <c r="R309" t="str">
        <f t="shared" si="9"/>
        <v/>
      </c>
      <c r="S309" t="str">
        <f>VLOOKUP(C309,招行退!B:T,19,FALSE)</f>
        <v>P</v>
      </c>
    </row>
    <row r="310" spans="1:19" ht="14.25" hidden="1">
      <c r="A310" s="17">
        <v>42906.500057870369</v>
      </c>
      <c r="B310">
        <v>304287</v>
      </c>
      <c r="C310" t="s">
        <v>1151</v>
      </c>
      <c r="D310" t="s">
        <v>1149</v>
      </c>
      <c r="E310" t="s">
        <v>1150</v>
      </c>
      <c r="F310" s="15">
        <v>495</v>
      </c>
      <c r="G310" t="s">
        <v>34</v>
      </c>
      <c r="H310" t="s">
        <v>34</v>
      </c>
      <c r="I310" t="s">
        <v>61</v>
      </c>
      <c r="J310" t="s">
        <v>48</v>
      </c>
      <c r="K310" t="s">
        <v>62</v>
      </c>
      <c r="L310" t="s">
        <v>1949</v>
      </c>
      <c r="M310" t="s">
        <v>1950</v>
      </c>
      <c r="N310">
        <f>VLOOKUP(B310,HIS退!B:F,5,FALSE)</f>
        <v>-495</v>
      </c>
      <c r="O310" t="str">
        <f t="shared" si="8"/>
        <v/>
      </c>
      <c r="P310" t="str">
        <f>VLOOKUP(B310,HIS退!B:I,8,FALSE)</f>
        <v>1</v>
      </c>
      <c r="Q310" s="38">
        <f>VLOOKUP(C310,招行退!B:D,3,FALSE)</f>
        <v>495</v>
      </c>
      <c r="R310" t="str">
        <f t="shared" si="9"/>
        <v/>
      </c>
      <c r="S310" t="str">
        <f>VLOOKUP(C310,招行退!B:T,19,FALSE)</f>
        <v>P</v>
      </c>
    </row>
    <row r="311" spans="1:19" ht="14.25" hidden="1">
      <c r="A311" s="17">
        <v>42906.501134259262</v>
      </c>
      <c r="B311">
        <v>304315</v>
      </c>
      <c r="C311" t="s">
        <v>1152</v>
      </c>
      <c r="D311" t="s">
        <v>1153</v>
      </c>
      <c r="E311" t="s">
        <v>1154</v>
      </c>
      <c r="F311" s="15">
        <v>9980</v>
      </c>
      <c r="G311" t="s">
        <v>53</v>
      </c>
      <c r="H311" t="s">
        <v>34</v>
      </c>
      <c r="I311" t="s">
        <v>61</v>
      </c>
      <c r="J311" t="s">
        <v>48</v>
      </c>
      <c r="K311" t="s">
        <v>62</v>
      </c>
      <c r="L311" t="s">
        <v>1951</v>
      </c>
      <c r="M311" t="s">
        <v>1952</v>
      </c>
      <c r="N311">
        <f>VLOOKUP(B311,HIS退!B:F,5,FALSE)</f>
        <v>-9980</v>
      </c>
      <c r="O311" t="str">
        <f t="shared" si="8"/>
        <v/>
      </c>
      <c r="P311" t="str">
        <f>VLOOKUP(B311,HIS退!B:I,8,FALSE)</f>
        <v>1</v>
      </c>
      <c r="Q311" s="38">
        <f>VLOOKUP(C311,招行退!B:D,3,FALSE)</f>
        <v>9980</v>
      </c>
      <c r="R311" t="str">
        <f t="shared" si="9"/>
        <v/>
      </c>
      <c r="S311" t="str">
        <f>VLOOKUP(C311,招行退!B:T,19,FALSE)</f>
        <v>P</v>
      </c>
    </row>
    <row r="312" spans="1:19" ht="14.25" hidden="1">
      <c r="A312" s="17">
        <v>42906.505208333336</v>
      </c>
      <c r="B312">
        <v>304411</v>
      </c>
      <c r="C312" t="s">
        <v>1155</v>
      </c>
      <c r="D312" t="s">
        <v>1156</v>
      </c>
      <c r="E312" t="s">
        <v>1157</v>
      </c>
      <c r="F312" s="15">
        <v>939</v>
      </c>
      <c r="G312" t="s">
        <v>34</v>
      </c>
      <c r="H312" t="s">
        <v>34</v>
      </c>
      <c r="I312" t="s">
        <v>61</v>
      </c>
      <c r="J312" t="s">
        <v>48</v>
      </c>
      <c r="K312" t="s">
        <v>62</v>
      </c>
      <c r="L312" t="s">
        <v>1953</v>
      </c>
      <c r="M312" t="s">
        <v>1954</v>
      </c>
      <c r="N312">
        <f>VLOOKUP(B312,HIS退!B:F,5,FALSE)</f>
        <v>-939</v>
      </c>
      <c r="O312" t="str">
        <f t="shared" si="8"/>
        <v/>
      </c>
      <c r="P312" t="str">
        <f>VLOOKUP(B312,HIS退!B:I,8,FALSE)</f>
        <v>1</v>
      </c>
      <c r="Q312" s="38">
        <f>VLOOKUP(C312,招行退!B:D,3,FALSE)</f>
        <v>939</v>
      </c>
      <c r="R312" t="str">
        <f t="shared" si="9"/>
        <v/>
      </c>
      <c r="S312" t="str">
        <f>VLOOKUP(C312,招行退!B:T,19,FALSE)</f>
        <v>P</v>
      </c>
    </row>
    <row r="313" spans="1:19" ht="14.25" hidden="1">
      <c r="A313" s="17">
        <v>42906.521215277775</v>
      </c>
      <c r="B313">
        <v>304662</v>
      </c>
      <c r="C313" t="s">
        <v>1158</v>
      </c>
      <c r="D313" t="s">
        <v>1159</v>
      </c>
      <c r="E313" t="s">
        <v>1160</v>
      </c>
      <c r="F313" s="15">
        <v>100</v>
      </c>
      <c r="G313" t="s">
        <v>34</v>
      </c>
      <c r="H313" t="s">
        <v>34</v>
      </c>
      <c r="I313" t="s">
        <v>61</v>
      </c>
      <c r="J313" t="s">
        <v>48</v>
      </c>
      <c r="K313" t="s">
        <v>62</v>
      </c>
      <c r="L313" t="s">
        <v>1955</v>
      </c>
      <c r="M313" t="s">
        <v>1956</v>
      </c>
      <c r="N313">
        <f>VLOOKUP(B313,HIS退!B:F,5,FALSE)</f>
        <v>-100</v>
      </c>
      <c r="O313" t="str">
        <f t="shared" si="8"/>
        <v/>
      </c>
      <c r="P313" t="str">
        <f>VLOOKUP(B313,HIS退!B:I,8,FALSE)</f>
        <v>1</v>
      </c>
      <c r="Q313" s="38">
        <f>VLOOKUP(C313,招行退!B:D,3,FALSE)</f>
        <v>100</v>
      </c>
      <c r="R313" t="str">
        <f t="shared" si="9"/>
        <v/>
      </c>
      <c r="S313" t="str">
        <f>VLOOKUP(C313,招行退!B:T,19,FALSE)</f>
        <v>P</v>
      </c>
    </row>
    <row r="314" spans="1:19" ht="14.25" hidden="1">
      <c r="A314" s="17">
        <v>42906.525439814817</v>
      </c>
      <c r="B314">
        <v>304700</v>
      </c>
      <c r="C314" t="s">
        <v>1161</v>
      </c>
      <c r="D314" t="s">
        <v>1162</v>
      </c>
      <c r="E314" t="s">
        <v>1163</v>
      </c>
      <c r="F314" s="15">
        <v>4250</v>
      </c>
      <c r="G314" t="s">
        <v>34</v>
      </c>
      <c r="H314" t="s">
        <v>34</v>
      </c>
      <c r="I314" t="s">
        <v>61</v>
      </c>
      <c r="J314" t="s">
        <v>48</v>
      </c>
      <c r="K314" t="s">
        <v>62</v>
      </c>
      <c r="L314" t="s">
        <v>1957</v>
      </c>
      <c r="M314" t="s">
        <v>1958</v>
      </c>
      <c r="N314">
        <f>VLOOKUP(B314,HIS退!B:F,5,FALSE)</f>
        <v>-4250</v>
      </c>
      <c r="O314" t="str">
        <f t="shared" si="8"/>
        <v/>
      </c>
      <c r="P314" t="str">
        <f>VLOOKUP(B314,HIS退!B:I,8,FALSE)</f>
        <v>1</v>
      </c>
      <c r="Q314" s="38">
        <f>VLOOKUP(C314,招行退!B:D,3,FALSE)</f>
        <v>4250</v>
      </c>
      <c r="R314" t="str">
        <f t="shared" si="9"/>
        <v/>
      </c>
      <c r="S314" t="str">
        <f>VLOOKUP(C314,招行退!B:T,19,FALSE)</f>
        <v>P</v>
      </c>
    </row>
    <row r="315" spans="1:19" s="40" customFormat="1" ht="14.25" hidden="1">
      <c r="A315" s="17">
        <v>42906.526087962964</v>
      </c>
      <c r="B315">
        <v>304705</v>
      </c>
      <c r="C315" t="s">
        <v>1164</v>
      </c>
      <c r="D315" t="s">
        <v>1165</v>
      </c>
      <c r="E315" t="s">
        <v>1166</v>
      </c>
      <c r="F315" s="15">
        <v>5000</v>
      </c>
      <c r="G315" t="s">
        <v>34</v>
      </c>
      <c r="H315" t="s">
        <v>34</v>
      </c>
      <c r="I315" t="s">
        <v>61</v>
      </c>
      <c r="J315" t="s">
        <v>48</v>
      </c>
      <c r="K315" t="s">
        <v>62</v>
      </c>
      <c r="L315" t="s">
        <v>1959</v>
      </c>
      <c r="M315" t="s">
        <v>1960</v>
      </c>
      <c r="N315">
        <f>VLOOKUP(B315,HIS退!B:F,5,FALSE)</f>
        <v>-5000</v>
      </c>
      <c r="O315" t="str">
        <f t="shared" si="8"/>
        <v/>
      </c>
      <c r="P315" t="str">
        <f>VLOOKUP(B315,HIS退!B:I,8,FALSE)</f>
        <v>1</v>
      </c>
      <c r="Q315" s="38">
        <f>VLOOKUP(C315,招行退!B:D,3,FALSE)</f>
        <v>5000</v>
      </c>
      <c r="R315" t="str">
        <f t="shared" si="9"/>
        <v/>
      </c>
      <c r="S315" t="str">
        <f>VLOOKUP(C315,招行退!B:T,19,FALSE)</f>
        <v>P</v>
      </c>
    </row>
    <row r="316" spans="1:19" ht="14.25" hidden="1">
      <c r="A316" s="17">
        <v>42906.55809027778</v>
      </c>
      <c r="B316">
        <v>304959</v>
      </c>
      <c r="C316" t="s">
        <v>1167</v>
      </c>
      <c r="D316" t="s">
        <v>883</v>
      </c>
      <c r="E316" t="s">
        <v>884</v>
      </c>
      <c r="F316" s="15">
        <v>1000</v>
      </c>
      <c r="G316" t="s">
        <v>34</v>
      </c>
      <c r="H316" t="s">
        <v>34</v>
      </c>
      <c r="I316" t="s">
        <v>61</v>
      </c>
      <c r="J316" t="s">
        <v>48</v>
      </c>
      <c r="K316" t="s">
        <v>62</v>
      </c>
      <c r="L316" t="s">
        <v>1961</v>
      </c>
      <c r="M316" t="s">
        <v>1962</v>
      </c>
      <c r="N316">
        <f>VLOOKUP(B316,HIS退!B:F,5,FALSE)</f>
        <v>-1000</v>
      </c>
      <c r="O316" t="str">
        <f t="shared" si="8"/>
        <v/>
      </c>
      <c r="P316" t="str">
        <f>VLOOKUP(B316,HIS退!B:I,8,FALSE)</f>
        <v>1</v>
      </c>
      <c r="Q316" s="38">
        <f>VLOOKUP(C316,招行退!B:D,3,FALSE)</f>
        <v>1000</v>
      </c>
      <c r="R316" t="str">
        <f t="shared" si="9"/>
        <v/>
      </c>
      <c r="S316" t="str">
        <f>VLOOKUP(C316,招行退!B:T,19,FALSE)</f>
        <v>P</v>
      </c>
    </row>
    <row r="317" spans="1:19" ht="14.25" hidden="1">
      <c r="A317" s="17">
        <v>42906.575300925928</v>
      </c>
      <c r="B317">
        <v>305149</v>
      </c>
      <c r="C317" t="s">
        <v>1168</v>
      </c>
      <c r="D317" t="s">
        <v>1169</v>
      </c>
      <c r="E317" t="s">
        <v>1170</v>
      </c>
      <c r="F317" s="15">
        <v>100</v>
      </c>
      <c r="G317" t="s">
        <v>34</v>
      </c>
      <c r="H317" t="s">
        <v>34</v>
      </c>
      <c r="I317" t="s">
        <v>61</v>
      </c>
      <c r="J317" t="s">
        <v>48</v>
      </c>
      <c r="K317" t="s">
        <v>62</v>
      </c>
      <c r="L317" t="s">
        <v>1963</v>
      </c>
      <c r="M317" t="s">
        <v>1964</v>
      </c>
      <c r="N317">
        <f>VLOOKUP(B317,HIS退!B:F,5,FALSE)</f>
        <v>-100</v>
      </c>
      <c r="O317" t="str">
        <f t="shared" si="8"/>
        <v/>
      </c>
      <c r="P317" t="str">
        <f>VLOOKUP(B317,HIS退!B:I,8,FALSE)</f>
        <v>1</v>
      </c>
      <c r="Q317" s="38">
        <f>VLOOKUP(C317,招行退!B:D,3,FALSE)</f>
        <v>100</v>
      </c>
      <c r="R317" t="str">
        <f t="shared" si="9"/>
        <v/>
      </c>
      <c r="S317" t="str">
        <f>VLOOKUP(C317,招行退!B:T,19,FALSE)</f>
        <v>P</v>
      </c>
    </row>
    <row r="318" spans="1:19" ht="14.25" hidden="1">
      <c r="A318" s="17">
        <v>42906.58693287037</v>
      </c>
      <c r="B318">
        <v>305424</v>
      </c>
      <c r="C318" t="s">
        <v>1965</v>
      </c>
      <c r="D318" t="s">
        <v>1171</v>
      </c>
      <c r="E318" t="s">
        <v>1172</v>
      </c>
      <c r="F318" s="15">
        <v>100</v>
      </c>
      <c r="G318" t="s">
        <v>34</v>
      </c>
      <c r="H318" t="s">
        <v>34</v>
      </c>
      <c r="I318" t="s">
        <v>63</v>
      </c>
      <c r="J318" t="s">
        <v>60</v>
      </c>
      <c r="K318" t="s">
        <v>62</v>
      </c>
      <c r="L318" t="s">
        <v>1966</v>
      </c>
      <c r="M318" t="s">
        <v>1967</v>
      </c>
      <c r="N318">
        <f>VLOOKUP(B318,HIS退!B:F,5,FALSE)</f>
        <v>-100</v>
      </c>
      <c r="O318" t="str">
        <f t="shared" si="8"/>
        <v/>
      </c>
      <c r="P318" t="str">
        <f>VLOOKUP(B318,HIS退!B:I,8,FALSE)</f>
        <v>9</v>
      </c>
      <c r="Q318" s="38">
        <f>VLOOKUP(C318,招行退!B:D,3,FALSE)</f>
        <v>100</v>
      </c>
      <c r="R318" t="str">
        <f t="shared" si="9"/>
        <v/>
      </c>
      <c r="S318" t="str">
        <f>VLOOKUP(C318,招行退!B:T,19,FALSE)</f>
        <v>R</v>
      </c>
    </row>
    <row r="319" spans="1:19" ht="14.25" hidden="1">
      <c r="A319" s="17">
        <v>42906.613576388889</v>
      </c>
      <c r="B319">
        <v>307129</v>
      </c>
      <c r="C319" t="s">
        <v>1173</v>
      </c>
      <c r="D319" t="s">
        <v>1174</v>
      </c>
      <c r="E319" t="s">
        <v>1175</v>
      </c>
      <c r="F319" s="15">
        <v>976</v>
      </c>
      <c r="G319" t="s">
        <v>34</v>
      </c>
      <c r="H319" t="s">
        <v>34</v>
      </c>
      <c r="I319" t="s">
        <v>61</v>
      </c>
      <c r="J319" t="s">
        <v>48</v>
      </c>
      <c r="K319" t="s">
        <v>62</v>
      </c>
      <c r="L319" t="s">
        <v>1968</v>
      </c>
      <c r="M319" t="s">
        <v>1969</v>
      </c>
      <c r="N319">
        <f>VLOOKUP(B319,HIS退!B:F,5,FALSE)</f>
        <v>-976</v>
      </c>
      <c r="O319" t="str">
        <f t="shared" si="8"/>
        <v/>
      </c>
      <c r="P319" t="str">
        <f>VLOOKUP(B319,HIS退!B:I,8,FALSE)</f>
        <v>1</v>
      </c>
      <c r="Q319" s="38">
        <f>VLOOKUP(C319,招行退!B:D,3,FALSE)</f>
        <v>976</v>
      </c>
      <c r="R319" t="str">
        <f t="shared" si="9"/>
        <v/>
      </c>
      <c r="S319" t="str">
        <f>VLOOKUP(C319,招行退!B:T,19,FALSE)</f>
        <v>P</v>
      </c>
    </row>
    <row r="320" spans="1:19" ht="14.25" hidden="1">
      <c r="A320" s="17">
        <v>42906.615914351853</v>
      </c>
      <c r="B320">
        <v>307318</v>
      </c>
      <c r="C320" t="s">
        <v>1970</v>
      </c>
      <c r="D320" t="s">
        <v>1176</v>
      </c>
      <c r="E320" t="s">
        <v>1177</v>
      </c>
      <c r="F320" s="15">
        <v>3500</v>
      </c>
      <c r="G320" t="s">
        <v>34</v>
      </c>
      <c r="H320" t="s">
        <v>34</v>
      </c>
      <c r="I320" t="s">
        <v>63</v>
      </c>
      <c r="J320" t="s">
        <v>60</v>
      </c>
      <c r="K320" t="s">
        <v>62</v>
      </c>
      <c r="L320" t="s">
        <v>1971</v>
      </c>
      <c r="M320" t="s">
        <v>1972</v>
      </c>
      <c r="N320">
        <f>VLOOKUP(B320,HIS退!B:F,5,FALSE)</f>
        <v>-3500</v>
      </c>
      <c r="O320" t="str">
        <f t="shared" si="8"/>
        <v/>
      </c>
      <c r="P320" t="str">
        <f>VLOOKUP(B320,HIS退!B:I,8,FALSE)</f>
        <v>9</v>
      </c>
      <c r="Q320" s="38">
        <f>VLOOKUP(C320,招行退!B:D,3,FALSE)</f>
        <v>3500</v>
      </c>
      <c r="R320" t="str">
        <f t="shared" si="9"/>
        <v/>
      </c>
      <c r="S320" t="str">
        <f>VLOOKUP(C320,招行退!B:T,19,FALSE)</f>
        <v>R</v>
      </c>
    </row>
    <row r="321" spans="1:19" ht="14.25" hidden="1">
      <c r="A321" s="17">
        <v>42906.617361111108</v>
      </c>
      <c r="B321">
        <v>307421</v>
      </c>
      <c r="C321" t="s">
        <v>1178</v>
      </c>
      <c r="D321" t="s">
        <v>105</v>
      </c>
      <c r="E321" t="s">
        <v>98</v>
      </c>
      <c r="F321" s="15">
        <v>1554</v>
      </c>
      <c r="G321" t="s">
        <v>34</v>
      </c>
      <c r="H321" t="s">
        <v>34</v>
      </c>
      <c r="I321" t="s">
        <v>61</v>
      </c>
      <c r="J321" t="s">
        <v>48</v>
      </c>
      <c r="K321" t="s">
        <v>62</v>
      </c>
      <c r="L321" t="s">
        <v>1973</v>
      </c>
      <c r="M321" t="s">
        <v>1974</v>
      </c>
      <c r="N321">
        <f>VLOOKUP(B321,HIS退!B:F,5,FALSE)</f>
        <v>-1554</v>
      </c>
      <c r="O321" t="str">
        <f t="shared" si="8"/>
        <v/>
      </c>
      <c r="P321" t="str">
        <f>VLOOKUP(B321,HIS退!B:I,8,FALSE)</f>
        <v>1</v>
      </c>
      <c r="Q321" s="38">
        <f>VLOOKUP(C321,招行退!B:D,3,FALSE)</f>
        <v>1554</v>
      </c>
      <c r="R321" t="str">
        <f t="shared" si="9"/>
        <v/>
      </c>
      <c r="S321" t="str">
        <f>VLOOKUP(C321,招行退!B:T,19,FALSE)</f>
        <v>P</v>
      </c>
    </row>
    <row r="322" spans="1:19" ht="14.25" hidden="1">
      <c r="A322" s="17">
        <v>42906.619537037041</v>
      </c>
      <c r="B322">
        <v>307562</v>
      </c>
      <c r="C322" t="s">
        <v>1179</v>
      </c>
      <c r="D322" t="s">
        <v>1180</v>
      </c>
      <c r="E322" t="s">
        <v>1181</v>
      </c>
      <c r="F322" s="15">
        <v>500</v>
      </c>
      <c r="G322" t="s">
        <v>34</v>
      </c>
      <c r="H322" t="s">
        <v>34</v>
      </c>
      <c r="I322" t="s">
        <v>61</v>
      </c>
      <c r="J322" t="s">
        <v>48</v>
      </c>
      <c r="K322" t="s">
        <v>62</v>
      </c>
      <c r="L322" t="s">
        <v>1975</v>
      </c>
      <c r="M322" t="s">
        <v>1976</v>
      </c>
      <c r="N322">
        <f>VLOOKUP(B322,HIS退!B:F,5,FALSE)</f>
        <v>-500</v>
      </c>
      <c r="O322" t="str">
        <f t="shared" si="8"/>
        <v/>
      </c>
      <c r="P322" t="str">
        <f>VLOOKUP(B322,HIS退!B:I,8,FALSE)</f>
        <v>1</v>
      </c>
      <c r="Q322" s="38">
        <f>VLOOKUP(C322,招行退!B:D,3,FALSE)</f>
        <v>500</v>
      </c>
      <c r="R322" t="str">
        <f t="shared" si="9"/>
        <v/>
      </c>
      <c r="S322" t="str">
        <f>VLOOKUP(C322,招行退!B:T,19,FALSE)</f>
        <v>P</v>
      </c>
    </row>
    <row r="323" spans="1:19" ht="14.25" hidden="1">
      <c r="A323" s="17">
        <v>42906.623715277776</v>
      </c>
      <c r="B323">
        <v>307848</v>
      </c>
      <c r="C323" t="s">
        <v>1182</v>
      </c>
      <c r="D323" t="s">
        <v>1183</v>
      </c>
      <c r="E323" t="s">
        <v>1184</v>
      </c>
      <c r="F323" s="15">
        <v>322</v>
      </c>
      <c r="G323" t="s">
        <v>34</v>
      </c>
      <c r="H323" t="s">
        <v>34</v>
      </c>
      <c r="I323" t="s">
        <v>61</v>
      </c>
      <c r="J323" t="s">
        <v>48</v>
      </c>
      <c r="K323" t="s">
        <v>62</v>
      </c>
      <c r="L323" t="s">
        <v>1977</v>
      </c>
      <c r="M323" t="s">
        <v>1978</v>
      </c>
      <c r="N323">
        <f>VLOOKUP(B323,HIS退!B:F,5,FALSE)</f>
        <v>-322</v>
      </c>
      <c r="O323" t="str">
        <f t="shared" ref="O323:O365" si="10">IF(N323=F323*-1,"",1)</f>
        <v/>
      </c>
      <c r="P323" t="str">
        <f>VLOOKUP(B323,HIS退!B:I,8,FALSE)</f>
        <v>1</v>
      </c>
      <c r="Q323" s="38">
        <f>VLOOKUP(C323,招行退!B:D,3,FALSE)</f>
        <v>322</v>
      </c>
      <c r="R323" t="str">
        <f t="shared" ref="R323:R365" si="11">IF(F323=Q323,"",1)</f>
        <v/>
      </c>
      <c r="S323" t="str">
        <f>VLOOKUP(C323,招行退!B:T,19,FALSE)</f>
        <v>P</v>
      </c>
    </row>
    <row r="324" spans="1:19" ht="14.25" hidden="1">
      <c r="A324" s="17">
        <v>42906.623854166668</v>
      </c>
      <c r="B324">
        <v>307861</v>
      </c>
      <c r="C324" t="s">
        <v>1185</v>
      </c>
      <c r="D324" t="s">
        <v>1186</v>
      </c>
      <c r="E324" t="s">
        <v>1187</v>
      </c>
      <c r="F324" s="15">
        <v>139</v>
      </c>
      <c r="G324" t="s">
        <v>34</v>
      </c>
      <c r="H324" t="s">
        <v>34</v>
      </c>
      <c r="I324" t="s">
        <v>61</v>
      </c>
      <c r="J324" t="s">
        <v>48</v>
      </c>
      <c r="K324" t="s">
        <v>62</v>
      </c>
      <c r="L324" t="s">
        <v>1979</v>
      </c>
      <c r="M324" t="s">
        <v>1980</v>
      </c>
      <c r="N324">
        <f>VLOOKUP(B324,HIS退!B:F,5,FALSE)</f>
        <v>-139</v>
      </c>
      <c r="O324" t="str">
        <f t="shared" si="10"/>
        <v/>
      </c>
      <c r="P324" t="str">
        <f>VLOOKUP(B324,HIS退!B:I,8,FALSE)</f>
        <v>1</v>
      </c>
      <c r="Q324" s="38">
        <f>VLOOKUP(C324,招行退!B:D,3,FALSE)</f>
        <v>139</v>
      </c>
      <c r="R324" t="str">
        <f t="shared" si="11"/>
        <v/>
      </c>
      <c r="S324" t="str">
        <f>VLOOKUP(C324,招行退!B:T,19,FALSE)</f>
        <v>P</v>
      </c>
    </row>
    <row r="325" spans="1:19" ht="14.25" hidden="1">
      <c r="A325" s="17">
        <v>42906.624282407407</v>
      </c>
      <c r="B325">
        <v>307900</v>
      </c>
      <c r="C325" t="s">
        <v>1188</v>
      </c>
      <c r="D325" t="s">
        <v>1189</v>
      </c>
      <c r="E325" t="s">
        <v>1190</v>
      </c>
      <c r="F325" s="15">
        <v>90</v>
      </c>
      <c r="G325" t="s">
        <v>53</v>
      </c>
      <c r="H325" t="s">
        <v>34</v>
      </c>
      <c r="I325" t="s">
        <v>61</v>
      </c>
      <c r="J325" t="s">
        <v>48</v>
      </c>
      <c r="K325" t="s">
        <v>62</v>
      </c>
      <c r="L325" t="s">
        <v>1981</v>
      </c>
      <c r="M325" t="s">
        <v>1982</v>
      </c>
      <c r="N325">
        <f>VLOOKUP(B325,HIS退!B:F,5,FALSE)</f>
        <v>-90</v>
      </c>
      <c r="O325" t="str">
        <f t="shared" si="10"/>
        <v/>
      </c>
      <c r="P325" t="str">
        <f>VLOOKUP(B325,HIS退!B:I,8,FALSE)</f>
        <v>1</v>
      </c>
      <c r="Q325" s="38">
        <f>VLOOKUP(C325,招行退!B:D,3,FALSE)</f>
        <v>90</v>
      </c>
      <c r="R325" t="str">
        <f t="shared" si="11"/>
        <v/>
      </c>
      <c r="S325" t="str">
        <f>VLOOKUP(C325,招行退!B:T,19,FALSE)</f>
        <v>P</v>
      </c>
    </row>
    <row r="326" spans="1:19" ht="14.25" hidden="1">
      <c r="A326" s="17">
        <v>42906.624525462961</v>
      </c>
      <c r="B326">
        <v>307906</v>
      </c>
      <c r="C326" t="s">
        <v>1191</v>
      </c>
      <c r="D326" t="s">
        <v>1192</v>
      </c>
      <c r="E326" t="s">
        <v>1193</v>
      </c>
      <c r="F326" s="15">
        <v>500</v>
      </c>
      <c r="G326" t="s">
        <v>34</v>
      </c>
      <c r="H326" t="s">
        <v>34</v>
      </c>
      <c r="I326" t="s">
        <v>61</v>
      </c>
      <c r="J326" t="s">
        <v>48</v>
      </c>
      <c r="K326" t="s">
        <v>62</v>
      </c>
      <c r="L326" t="s">
        <v>1983</v>
      </c>
      <c r="M326" t="s">
        <v>1984</v>
      </c>
      <c r="N326">
        <f>VLOOKUP(B326,HIS退!B:F,5,FALSE)</f>
        <v>-500</v>
      </c>
      <c r="O326" t="str">
        <f t="shared" si="10"/>
        <v/>
      </c>
      <c r="P326" t="str">
        <f>VLOOKUP(B326,HIS退!B:I,8,FALSE)</f>
        <v>1</v>
      </c>
      <c r="Q326" s="38">
        <f>VLOOKUP(C326,招行退!B:D,3,FALSE)</f>
        <v>500</v>
      </c>
      <c r="R326" t="str">
        <f t="shared" si="11"/>
        <v/>
      </c>
      <c r="S326" t="str">
        <f>VLOOKUP(C326,招行退!B:T,19,FALSE)</f>
        <v>P</v>
      </c>
    </row>
    <row r="327" spans="1:19" ht="14.25" hidden="1">
      <c r="A327" s="17">
        <v>42906.634166666663</v>
      </c>
      <c r="B327">
        <v>308516</v>
      </c>
      <c r="C327" t="s">
        <v>1985</v>
      </c>
      <c r="D327" t="s">
        <v>1194</v>
      </c>
      <c r="E327" t="s">
        <v>1195</v>
      </c>
      <c r="F327" s="15">
        <v>500</v>
      </c>
      <c r="G327" t="s">
        <v>34</v>
      </c>
      <c r="H327" t="s">
        <v>34</v>
      </c>
      <c r="I327" t="s">
        <v>63</v>
      </c>
      <c r="J327" t="s">
        <v>60</v>
      </c>
      <c r="K327" t="s">
        <v>62</v>
      </c>
      <c r="L327" t="s">
        <v>1986</v>
      </c>
      <c r="M327" t="s">
        <v>1987</v>
      </c>
      <c r="N327">
        <f>VLOOKUP(B327,HIS退!B:F,5,FALSE)</f>
        <v>-500</v>
      </c>
      <c r="O327" t="str">
        <f t="shared" si="10"/>
        <v/>
      </c>
      <c r="P327" t="str">
        <f>VLOOKUP(B327,HIS退!B:I,8,FALSE)</f>
        <v>9</v>
      </c>
      <c r="Q327" s="38">
        <f>VLOOKUP(C327,招行退!B:D,3,FALSE)</f>
        <v>500</v>
      </c>
      <c r="R327" t="str">
        <f t="shared" si="11"/>
        <v/>
      </c>
      <c r="S327" t="str">
        <f>VLOOKUP(C327,招行退!B:T,19,FALSE)</f>
        <v>R</v>
      </c>
    </row>
    <row r="328" spans="1:19" ht="14.25" hidden="1">
      <c r="A328" s="17">
        <v>42906.635509259257</v>
      </c>
      <c r="B328">
        <v>308606</v>
      </c>
      <c r="C328" t="s">
        <v>1196</v>
      </c>
      <c r="D328" t="s">
        <v>1197</v>
      </c>
      <c r="E328" t="s">
        <v>1198</v>
      </c>
      <c r="F328" s="15">
        <v>21</v>
      </c>
      <c r="G328" t="s">
        <v>34</v>
      </c>
      <c r="H328" t="s">
        <v>34</v>
      </c>
      <c r="I328" t="s">
        <v>61</v>
      </c>
      <c r="J328" t="s">
        <v>48</v>
      </c>
      <c r="K328" t="s">
        <v>62</v>
      </c>
      <c r="L328" t="s">
        <v>1988</v>
      </c>
      <c r="M328" t="s">
        <v>1989</v>
      </c>
      <c r="N328">
        <f>VLOOKUP(B328,HIS退!B:F,5,FALSE)</f>
        <v>-21</v>
      </c>
      <c r="O328" t="str">
        <f t="shared" si="10"/>
        <v/>
      </c>
      <c r="P328" t="str">
        <f>VLOOKUP(B328,HIS退!B:I,8,FALSE)</f>
        <v>1</v>
      </c>
      <c r="Q328" s="38">
        <f>VLOOKUP(C328,招行退!B:D,3,FALSE)</f>
        <v>21</v>
      </c>
      <c r="R328" t="str">
        <f t="shared" si="11"/>
        <v/>
      </c>
      <c r="S328" t="str">
        <f>VLOOKUP(C328,招行退!B:T,19,FALSE)</f>
        <v>P</v>
      </c>
    </row>
    <row r="329" spans="1:19" ht="14.25" hidden="1">
      <c r="A329" s="17">
        <v>42906.637638888889</v>
      </c>
      <c r="B329">
        <v>308736</v>
      </c>
      <c r="C329" t="s">
        <v>1990</v>
      </c>
      <c r="D329" t="s">
        <v>1199</v>
      </c>
      <c r="E329" t="s">
        <v>1200</v>
      </c>
      <c r="F329" s="15">
        <v>1200</v>
      </c>
      <c r="G329" t="s">
        <v>34</v>
      </c>
      <c r="H329" t="s">
        <v>34</v>
      </c>
      <c r="I329" t="s">
        <v>63</v>
      </c>
      <c r="J329" t="s">
        <v>60</v>
      </c>
      <c r="K329" t="s">
        <v>62</v>
      </c>
      <c r="L329" t="s">
        <v>1991</v>
      </c>
      <c r="M329" t="s">
        <v>1992</v>
      </c>
      <c r="N329">
        <f>VLOOKUP(B329,HIS退!B:F,5,FALSE)</f>
        <v>-1200</v>
      </c>
      <c r="O329" t="str">
        <f t="shared" si="10"/>
        <v/>
      </c>
      <c r="P329" t="str">
        <f>VLOOKUP(B329,HIS退!B:I,8,FALSE)</f>
        <v>9</v>
      </c>
      <c r="Q329" s="38">
        <f>VLOOKUP(C329,招行退!B:D,3,FALSE)</f>
        <v>1200</v>
      </c>
      <c r="R329" t="str">
        <f t="shared" si="11"/>
        <v/>
      </c>
      <c r="S329" t="str">
        <f>VLOOKUP(C329,招行退!B:T,19,FALSE)</f>
        <v>R</v>
      </c>
    </row>
    <row r="330" spans="1:19" ht="14.25" hidden="1">
      <c r="A330" s="17">
        <v>42906.639305555553</v>
      </c>
      <c r="B330">
        <v>308854</v>
      </c>
      <c r="C330" t="s">
        <v>1201</v>
      </c>
      <c r="D330" t="s">
        <v>178</v>
      </c>
      <c r="E330" t="s">
        <v>336</v>
      </c>
      <c r="F330" s="15">
        <v>476</v>
      </c>
      <c r="G330" t="s">
        <v>34</v>
      </c>
      <c r="H330" t="s">
        <v>34</v>
      </c>
      <c r="I330" t="s">
        <v>61</v>
      </c>
      <c r="J330" t="s">
        <v>48</v>
      </c>
      <c r="K330" t="s">
        <v>62</v>
      </c>
      <c r="L330" t="s">
        <v>1993</v>
      </c>
      <c r="M330" t="s">
        <v>1994</v>
      </c>
      <c r="N330">
        <f>VLOOKUP(B330,HIS退!B:F,5,FALSE)</f>
        <v>-476</v>
      </c>
      <c r="O330" t="str">
        <f t="shared" si="10"/>
        <v/>
      </c>
      <c r="P330" t="str">
        <f>VLOOKUP(B330,HIS退!B:I,8,FALSE)</f>
        <v>1</v>
      </c>
      <c r="Q330" s="38">
        <f>VLOOKUP(C330,招行退!B:D,3,FALSE)</f>
        <v>476</v>
      </c>
      <c r="R330" t="str">
        <f t="shared" si="11"/>
        <v/>
      </c>
      <c r="S330" t="str">
        <f>VLOOKUP(C330,招行退!B:T,19,FALSE)</f>
        <v>P</v>
      </c>
    </row>
    <row r="331" spans="1:19" ht="14.25" hidden="1">
      <c r="A331" s="17">
        <v>42906.659467592595</v>
      </c>
      <c r="B331">
        <v>310055</v>
      </c>
      <c r="C331" t="s">
        <v>1202</v>
      </c>
      <c r="D331" t="s">
        <v>1203</v>
      </c>
      <c r="E331" t="s">
        <v>1204</v>
      </c>
      <c r="F331" s="15">
        <v>300</v>
      </c>
      <c r="G331" t="s">
        <v>34</v>
      </c>
      <c r="H331" t="s">
        <v>34</v>
      </c>
      <c r="I331" t="s">
        <v>61</v>
      </c>
      <c r="J331" t="s">
        <v>48</v>
      </c>
      <c r="K331" t="s">
        <v>62</v>
      </c>
      <c r="L331" t="s">
        <v>1995</v>
      </c>
      <c r="M331" t="s">
        <v>1996</v>
      </c>
      <c r="N331">
        <f>VLOOKUP(B331,HIS退!B:F,5,FALSE)</f>
        <v>-300</v>
      </c>
      <c r="O331" t="str">
        <f t="shared" si="10"/>
        <v/>
      </c>
      <c r="P331" t="str">
        <f>VLOOKUP(B331,HIS退!B:I,8,FALSE)</f>
        <v>1</v>
      </c>
      <c r="Q331" s="38">
        <f>VLOOKUP(C331,招行退!B:D,3,FALSE)</f>
        <v>300</v>
      </c>
      <c r="R331" t="str">
        <f t="shared" si="11"/>
        <v/>
      </c>
      <c r="S331" t="str">
        <f>VLOOKUP(C331,招行退!B:T,19,FALSE)</f>
        <v>P</v>
      </c>
    </row>
    <row r="332" spans="1:19" ht="14.25" hidden="1">
      <c r="A332" s="17">
        <v>42906.659814814811</v>
      </c>
      <c r="B332">
        <v>310066</v>
      </c>
      <c r="C332" t="s">
        <v>1205</v>
      </c>
      <c r="D332" t="s">
        <v>1206</v>
      </c>
      <c r="E332" t="s">
        <v>1207</v>
      </c>
      <c r="F332" s="15">
        <v>612</v>
      </c>
      <c r="G332" t="s">
        <v>34</v>
      </c>
      <c r="H332" t="s">
        <v>34</v>
      </c>
      <c r="I332" t="s">
        <v>63</v>
      </c>
      <c r="J332" t="s">
        <v>2928</v>
      </c>
      <c r="K332" t="s">
        <v>62</v>
      </c>
      <c r="L332" t="s">
        <v>1997</v>
      </c>
      <c r="M332" t="s">
        <v>1998</v>
      </c>
      <c r="N332">
        <f>VLOOKUP(B332,HIS退!B:F,5,FALSE)</f>
        <v>-612</v>
      </c>
      <c r="O332" t="str">
        <f t="shared" si="10"/>
        <v/>
      </c>
      <c r="P332" t="str">
        <f>VLOOKUP(B332,HIS退!B:I,8,FALSE)</f>
        <v>9</v>
      </c>
      <c r="Q332" s="38">
        <f>VLOOKUP(C332,招行退!B:D,3,FALSE)</f>
        <v>612</v>
      </c>
      <c r="R332" t="str">
        <f t="shared" si="11"/>
        <v/>
      </c>
      <c r="S332" t="str">
        <f>VLOOKUP(C332,招行退!B:T,19,FALSE)</f>
        <v>R</v>
      </c>
    </row>
    <row r="333" spans="1:19" ht="14.25" hidden="1">
      <c r="A333" s="17">
        <v>42906.661493055559</v>
      </c>
      <c r="B333">
        <v>310180</v>
      </c>
      <c r="C333" t="s">
        <v>1208</v>
      </c>
      <c r="D333" t="s">
        <v>1209</v>
      </c>
      <c r="E333" t="s">
        <v>1210</v>
      </c>
      <c r="F333" s="15">
        <v>250</v>
      </c>
      <c r="G333" t="s">
        <v>34</v>
      </c>
      <c r="H333" t="s">
        <v>34</v>
      </c>
      <c r="I333" t="s">
        <v>61</v>
      </c>
      <c r="J333" t="s">
        <v>48</v>
      </c>
      <c r="K333" t="s">
        <v>62</v>
      </c>
      <c r="L333" t="s">
        <v>1999</v>
      </c>
      <c r="M333" t="s">
        <v>2000</v>
      </c>
      <c r="N333">
        <f>VLOOKUP(B333,HIS退!B:F,5,FALSE)</f>
        <v>-250</v>
      </c>
      <c r="O333" t="str">
        <f t="shared" si="10"/>
        <v/>
      </c>
      <c r="P333" t="str">
        <f>VLOOKUP(B333,HIS退!B:I,8,FALSE)</f>
        <v>1</v>
      </c>
      <c r="Q333" s="38">
        <f>VLOOKUP(C333,招行退!B:D,3,FALSE)</f>
        <v>250</v>
      </c>
      <c r="R333" t="str">
        <f t="shared" si="11"/>
        <v/>
      </c>
      <c r="S333" t="str">
        <f>VLOOKUP(C333,招行退!B:T,19,FALSE)</f>
        <v>P</v>
      </c>
    </row>
    <row r="334" spans="1:19" ht="14.25" hidden="1">
      <c r="A334" s="17">
        <v>42906.662291666667</v>
      </c>
      <c r="B334">
        <v>310220</v>
      </c>
      <c r="C334" t="s">
        <v>1211</v>
      </c>
      <c r="D334" t="s">
        <v>1212</v>
      </c>
      <c r="E334" t="s">
        <v>1213</v>
      </c>
      <c r="F334" s="15">
        <v>46</v>
      </c>
      <c r="G334" t="s">
        <v>34</v>
      </c>
      <c r="H334" t="s">
        <v>34</v>
      </c>
      <c r="I334" t="s">
        <v>61</v>
      </c>
      <c r="J334" t="s">
        <v>48</v>
      </c>
      <c r="K334" t="s">
        <v>62</v>
      </c>
      <c r="L334" t="s">
        <v>2001</v>
      </c>
      <c r="M334" t="s">
        <v>2002</v>
      </c>
      <c r="N334">
        <f>VLOOKUP(B334,HIS退!B:F,5,FALSE)</f>
        <v>-46</v>
      </c>
      <c r="O334" t="str">
        <f t="shared" si="10"/>
        <v/>
      </c>
      <c r="P334" t="str">
        <f>VLOOKUP(B334,HIS退!B:I,8,FALSE)</f>
        <v>1</v>
      </c>
      <c r="Q334" s="38">
        <f>VLOOKUP(C334,招行退!B:D,3,FALSE)</f>
        <v>46</v>
      </c>
      <c r="R334" t="str">
        <f t="shared" si="11"/>
        <v/>
      </c>
      <c r="S334" t="str">
        <f>VLOOKUP(C334,招行退!B:T,19,FALSE)</f>
        <v>P</v>
      </c>
    </row>
    <row r="335" spans="1:19" ht="14.25" hidden="1">
      <c r="A335" s="17">
        <v>42906.664375</v>
      </c>
      <c r="B335">
        <v>310337</v>
      </c>
      <c r="C335" t="s">
        <v>1214</v>
      </c>
      <c r="D335" t="s">
        <v>1215</v>
      </c>
      <c r="E335" t="s">
        <v>1216</v>
      </c>
      <c r="F335" s="15">
        <v>330</v>
      </c>
      <c r="G335" t="s">
        <v>34</v>
      </c>
      <c r="H335" t="s">
        <v>34</v>
      </c>
      <c r="I335" t="s">
        <v>61</v>
      </c>
      <c r="J335" t="s">
        <v>48</v>
      </c>
      <c r="K335" t="s">
        <v>62</v>
      </c>
      <c r="L335" t="s">
        <v>2003</v>
      </c>
      <c r="M335" t="s">
        <v>2004</v>
      </c>
      <c r="N335">
        <f>VLOOKUP(B335,HIS退!B:F,5,FALSE)</f>
        <v>-330</v>
      </c>
      <c r="O335" t="str">
        <f t="shared" si="10"/>
        <v/>
      </c>
      <c r="P335" t="str">
        <f>VLOOKUP(B335,HIS退!B:I,8,FALSE)</f>
        <v>1</v>
      </c>
      <c r="Q335" s="38">
        <f>VLOOKUP(C335,招行退!B:D,3,FALSE)</f>
        <v>330</v>
      </c>
      <c r="R335" t="str">
        <f t="shared" si="11"/>
        <v/>
      </c>
      <c r="S335" t="str">
        <f>VLOOKUP(C335,招行退!B:T,19,FALSE)</f>
        <v>P</v>
      </c>
    </row>
    <row r="336" spans="1:19" ht="14.25" hidden="1">
      <c r="A336" s="17">
        <v>42906.676400462966</v>
      </c>
      <c r="B336">
        <v>311021</v>
      </c>
      <c r="C336" t="s">
        <v>1217</v>
      </c>
      <c r="D336" t="s">
        <v>1218</v>
      </c>
      <c r="E336" t="s">
        <v>1219</v>
      </c>
      <c r="F336" s="15">
        <v>1500</v>
      </c>
      <c r="G336" t="s">
        <v>34</v>
      </c>
      <c r="H336" t="s">
        <v>34</v>
      </c>
      <c r="I336" t="s">
        <v>61</v>
      </c>
      <c r="J336" t="s">
        <v>48</v>
      </c>
      <c r="K336" t="s">
        <v>62</v>
      </c>
      <c r="L336" t="s">
        <v>2005</v>
      </c>
      <c r="M336" t="s">
        <v>2006</v>
      </c>
      <c r="N336">
        <f>VLOOKUP(B336,HIS退!B:F,5,FALSE)</f>
        <v>-1500</v>
      </c>
      <c r="O336" t="str">
        <f t="shared" si="10"/>
        <v/>
      </c>
      <c r="P336" t="str">
        <f>VLOOKUP(B336,HIS退!B:I,8,FALSE)</f>
        <v>1</v>
      </c>
      <c r="Q336" s="38">
        <f>VLOOKUP(C336,招行退!B:D,3,FALSE)</f>
        <v>1500</v>
      </c>
      <c r="R336" t="str">
        <f t="shared" si="11"/>
        <v/>
      </c>
      <c r="S336" t="str">
        <f>VLOOKUP(C336,招行退!B:T,19,FALSE)</f>
        <v>P</v>
      </c>
    </row>
    <row r="337" spans="1:19" ht="14.25" hidden="1">
      <c r="A337" s="17">
        <v>42906.678657407407</v>
      </c>
      <c r="B337">
        <v>311143</v>
      </c>
      <c r="C337" t="s">
        <v>1220</v>
      </c>
      <c r="D337" t="s">
        <v>1221</v>
      </c>
      <c r="E337" t="s">
        <v>1222</v>
      </c>
      <c r="F337" s="15">
        <v>300</v>
      </c>
      <c r="G337" t="s">
        <v>34</v>
      </c>
      <c r="H337" t="s">
        <v>34</v>
      </c>
      <c r="I337" t="s">
        <v>61</v>
      </c>
      <c r="J337" t="s">
        <v>48</v>
      </c>
      <c r="K337" t="s">
        <v>62</v>
      </c>
      <c r="L337" t="s">
        <v>2007</v>
      </c>
      <c r="M337" t="s">
        <v>2008</v>
      </c>
      <c r="N337">
        <f>VLOOKUP(B337,HIS退!B:F,5,FALSE)</f>
        <v>-300</v>
      </c>
      <c r="O337" t="str">
        <f t="shared" si="10"/>
        <v/>
      </c>
      <c r="P337" t="str">
        <f>VLOOKUP(B337,HIS退!B:I,8,FALSE)</f>
        <v>1</v>
      </c>
      <c r="Q337" s="38">
        <f>VLOOKUP(C337,招行退!B:D,3,FALSE)</f>
        <v>300</v>
      </c>
      <c r="R337" t="str">
        <f t="shared" si="11"/>
        <v/>
      </c>
      <c r="S337" t="str">
        <f>VLOOKUP(C337,招行退!B:T,19,FALSE)</f>
        <v>P</v>
      </c>
    </row>
    <row r="338" spans="1:19" ht="14.25" hidden="1">
      <c r="A338" s="17">
        <v>42906.688900462963</v>
      </c>
      <c r="B338">
        <v>311687</v>
      </c>
      <c r="C338" t="s">
        <v>1223</v>
      </c>
      <c r="D338" t="s">
        <v>1224</v>
      </c>
      <c r="E338" t="s">
        <v>1225</v>
      </c>
      <c r="F338" s="15">
        <v>36</v>
      </c>
      <c r="G338" t="s">
        <v>34</v>
      </c>
      <c r="H338" t="s">
        <v>34</v>
      </c>
      <c r="I338" t="s">
        <v>61</v>
      </c>
      <c r="J338" t="s">
        <v>48</v>
      </c>
      <c r="K338" t="s">
        <v>62</v>
      </c>
      <c r="L338" t="s">
        <v>2009</v>
      </c>
      <c r="M338" t="s">
        <v>2010</v>
      </c>
      <c r="N338">
        <f>VLOOKUP(B338,HIS退!B:F,5,FALSE)</f>
        <v>-36</v>
      </c>
      <c r="O338" t="str">
        <f t="shared" si="10"/>
        <v/>
      </c>
      <c r="P338" t="str">
        <f>VLOOKUP(B338,HIS退!B:I,8,FALSE)</f>
        <v>1</v>
      </c>
      <c r="Q338" s="38">
        <f>VLOOKUP(C338,招行退!B:D,3,FALSE)</f>
        <v>36</v>
      </c>
      <c r="R338" t="str">
        <f t="shared" si="11"/>
        <v/>
      </c>
      <c r="S338" t="str">
        <f>VLOOKUP(C338,招行退!B:T,19,FALSE)</f>
        <v>P</v>
      </c>
    </row>
    <row r="339" spans="1:19" ht="14.25" hidden="1">
      <c r="A339" s="17">
        <v>42906.691157407404</v>
      </c>
      <c r="B339">
        <v>311796</v>
      </c>
      <c r="C339" t="s">
        <v>1226</v>
      </c>
      <c r="D339" t="s">
        <v>1227</v>
      </c>
      <c r="E339" t="s">
        <v>1228</v>
      </c>
      <c r="F339" s="15">
        <v>77</v>
      </c>
      <c r="G339" t="s">
        <v>34</v>
      </c>
      <c r="H339" t="s">
        <v>34</v>
      </c>
      <c r="I339" t="s">
        <v>61</v>
      </c>
      <c r="J339" t="s">
        <v>48</v>
      </c>
      <c r="K339" t="s">
        <v>62</v>
      </c>
      <c r="L339" t="s">
        <v>2011</v>
      </c>
      <c r="M339" t="s">
        <v>2012</v>
      </c>
      <c r="N339">
        <f>VLOOKUP(B339,HIS退!B:F,5,FALSE)</f>
        <v>-77</v>
      </c>
      <c r="O339" t="str">
        <f t="shared" si="10"/>
        <v/>
      </c>
      <c r="P339" t="str">
        <f>VLOOKUP(B339,HIS退!B:I,8,FALSE)</f>
        <v>1</v>
      </c>
      <c r="Q339" s="38">
        <f>VLOOKUP(C339,招行退!B:D,3,FALSE)</f>
        <v>77</v>
      </c>
      <c r="R339" t="str">
        <f t="shared" si="11"/>
        <v/>
      </c>
      <c r="S339" t="str">
        <f>VLOOKUP(C339,招行退!B:T,19,FALSE)</f>
        <v>P</v>
      </c>
    </row>
    <row r="340" spans="1:19" ht="14.25" hidden="1">
      <c r="A340" s="17">
        <v>42906.695335648146</v>
      </c>
      <c r="B340">
        <v>312016</v>
      </c>
      <c r="C340" t="s">
        <v>1229</v>
      </c>
      <c r="D340" t="s">
        <v>1230</v>
      </c>
      <c r="E340" t="s">
        <v>1231</v>
      </c>
      <c r="F340" s="15">
        <v>320</v>
      </c>
      <c r="G340" t="s">
        <v>34</v>
      </c>
      <c r="H340" t="s">
        <v>34</v>
      </c>
      <c r="I340" t="s">
        <v>61</v>
      </c>
      <c r="J340" t="s">
        <v>48</v>
      </c>
      <c r="K340" t="s">
        <v>62</v>
      </c>
      <c r="L340" t="s">
        <v>2013</v>
      </c>
      <c r="M340" t="s">
        <v>2014</v>
      </c>
      <c r="N340">
        <f>VLOOKUP(B340,HIS退!B:F,5,FALSE)</f>
        <v>-320</v>
      </c>
      <c r="O340" t="str">
        <f t="shared" si="10"/>
        <v/>
      </c>
      <c r="P340" t="str">
        <f>VLOOKUP(B340,HIS退!B:I,8,FALSE)</f>
        <v>1</v>
      </c>
      <c r="Q340" s="38">
        <f>VLOOKUP(C340,招行退!B:D,3,FALSE)</f>
        <v>320</v>
      </c>
      <c r="R340" t="str">
        <f t="shared" si="11"/>
        <v/>
      </c>
      <c r="S340" t="str">
        <f>VLOOKUP(C340,招行退!B:T,19,FALSE)</f>
        <v>P</v>
      </c>
    </row>
    <row r="341" spans="1:19" ht="14.25" hidden="1">
      <c r="A341" s="17">
        <v>42906.697013888886</v>
      </c>
      <c r="B341">
        <v>312097</v>
      </c>
      <c r="C341" t="s">
        <v>1232</v>
      </c>
      <c r="D341" t="s">
        <v>1032</v>
      </c>
      <c r="E341" t="s">
        <v>1033</v>
      </c>
      <c r="F341" s="15">
        <v>615</v>
      </c>
      <c r="G341" t="s">
        <v>34</v>
      </c>
      <c r="H341" t="s">
        <v>34</v>
      </c>
      <c r="I341" t="s">
        <v>61</v>
      </c>
      <c r="J341" t="s">
        <v>48</v>
      </c>
      <c r="K341" t="s">
        <v>62</v>
      </c>
      <c r="L341" t="s">
        <v>2015</v>
      </c>
      <c r="M341" t="s">
        <v>2016</v>
      </c>
      <c r="N341">
        <f>VLOOKUP(B341,HIS退!B:F,5,FALSE)</f>
        <v>-615</v>
      </c>
      <c r="O341" t="str">
        <f t="shared" si="10"/>
        <v/>
      </c>
      <c r="P341" t="str">
        <f>VLOOKUP(B341,HIS退!B:I,8,FALSE)</f>
        <v>1</v>
      </c>
      <c r="Q341" s="38">
        <f>VLOOKUP(C341,招行退!B:D,3,FALSE)</f>
        <v>615</v>
      </c>
      <c r="R341" t="str">
        <f t="shared" si="11"/>
        <v/>
      </c>
      <c r="S341" t="str">
        <f>VLOOKUP(C341,招行退!B:T,19,FALSE)</f>
        <v>P</v>
      </c>
    </row>
    <row r="342" spans="1:19" ht="14.25" hidden="1">
      <c r="A342" s="17">
        <v>42906.701840277776</v>
      </c>
      <c r="B342">
        <v>312282</v>
      </c>
      <c r="C342" t="s">
        <v>2017</v>
      </c>
      <c r="D342" t="s">
        <v>1233</v>
      </c>
      <c r="E342" t="s">
        <v>1234</v>
      </c>
      <c r="F342" s="15">
        <v>398</v>
      </c>
      <c r="G342" t="s">
        <v>34</v>
      </c>
      <c r="H342" t="s">
        <v>34</v>
      </c>
      <c r="I342" t="s">
        <v>63</v>
      </c>
      <c r="J342" t="s">
        <v>60</v>
      </c>
      <c r="K342" t="s">
        <v>62</v>
      </c>
      <c r="L342" t="s">
        <v>2018</v>
      </c>
      <c r="M342" t="s">
        <v>2019</v>
      </c>
      <c r="N342">
        <f>VLOOKUP(B342,HIS退!B:F,5,FALSE)</f>
        <v>-398</v>
      </c>
      <c r="O342" t="str">
        <f t="shared" si="10"/>
        <v/>
      </c>
      <c r="P342" t="str">
        <f>VLOOKUP(B342,HIS退!B:I,8,FALSE)</f>
        <v>9</v>
      </c>
      <c r="Q342" s="38">
        <f>VLOOKUP(C342,招行退!B:D,3,FALSE)</f>
        <v>398</v>
      </c>
      <c r="R342" t="str">
        <f t="shared" si="11"/>
        <v/>
      </c>
      <c r="S342" t="str">
        <f>VLOOKUP(C342,招行退!B:T,19,FALSE)</f>
        <v>R</v>
      </c>
    </row>
    <row r="343" spans="1:19" ht="14.25" hidden="1">
      <c r="A343" s="17">
        <v>42906.702210648145</v>
      </c>
      <c r="B343">
        <v>312296</v>
      </c>
      <c r="C343" t="s">
        <v>1235</v>
      </c>
      <c r="D343" t="s">
        <v>1236</v>
      </c>
      <c r="E343" t="s">
        <v>1237</v>
      </c>
      <c r="F343" s="15">
        <v>1700</v>
      </c>
      <c r="G343" t="s">
        <v>34</v>
      </c>
      <c r="H343" t="s">
        <v>34</v>
      </c>
      <c r="I343" t="s">
        <v>61</v>
      </c>
      <c r="J343" t="s">
        <v>48</v>
      </c>
      <c r="K343" t="s">
        <v>62</v>
      </c>
      <c r="L343" t="s">
        <v>2020</v>
      </c>
      <c r="M343" t="s">
        <v>2021</v>
      </c>
      <c r="N343">
        <f>VLOOKUP(B343,HIS退!B:F,5,FALSE)</f>
        <v>-1700</v>
      </c>
      <c r="O343" t="str">
        <f t="shared" si="10"/>
        <v/>
      </c>
      <c r="P343" t="str">
        <f>VLOOKUP(B343,HIS退!B:I,8,FALSE)</f>
        <v>1</v>
      </c>
      <c r="Q343" s="38">
        <f>VLOOKUP(C343,招行退!B:D,3,FALSE)</f>
        <v>1700</v>
      </c>
      <c r="R343" t="str">
        <f t="shared" si="11"/>
        <v/>
      </c>
      <c r="S343" t="str">
        <f>VLOOKUP(C343,招行退!B:T,19,FALSE)</f>
        <v>P</v>
      </c>
    </row>
    <row r="344" spans="1:19" ht="14.25" hidden="1">
      <c r="A344" s="17">
        <v>42906.702569444446</v>
      </c>
      <c r="B344">
        <v>312310</v>
      </c>
      <c r="C344" t="s">
        <v>1238</v>
      </c>
      <c r="D344" t="s">
        <v>1239</v>
      </c>
      <c r="E344" t="s">
        <v>1240</v>
      </c>
      <c r="F344" s="15">
        <v>500</v>
      </c>
      <c r="G344" t="s">
        <v>34</v>
      </c>
      <c r="H344" t="s">
        <v>34</v>
      </c>
      <c r="I344" t="s">
        <v>61</v>
      </c>
      <c r="J344" t="s">
        <v>48</v>
      </c>
      <c r="K344" t="s">
        <v>62</v>
      </c>
      <c r="L344" t="s">
        <v>2022</v>
      </c>
      <c r="M344" t="s">
        <v>2023</v>
      </c>
      <c r="N344">
        <f>VLOOKUP(B344,HIS退!B:F,5,FALSE)</f>
        <v>-500</v>
      </c>
      <c r="O344" t="str">
        <f t="shared" si="10"/>
        <v/>
      </c>
      <c r="P344" t="str">
        <f>VLOOKUP(B344,HIS退!B:I,8,FALSE)</f>
        <v>1</v>
      </c>
      <c r="Q344" s="38">
        <f>VLOOKUP(C344,招行退!B:D,3,FALSE)</f>
        <v>500</v>
      </c>
      <c r="R344" t="str">
        <f t="shared" si="11"/>
        <v/>
      </c>
      <c r="S344" t="str">
        <f>VLOOKUP(C344,招行退!B:T,19,FALSE)</f>
        <v>P</v>
      </c>
    </row>
    <row r="345" spans="1:19" ht="14.25" hidden="1">
      <c r="A345" s="17">
        <v>42906.702974537038</v>
      </c>
      <c r="B345">
        <v>312334</v>
      </c>
      <c r="C345" t="s">
        <v>1241</v>
      </c>
      <c r="D345" t="s">
        <v>1242</v>
      </c>
      <c r="E345" t="s">
        <v>1243</v>
      </c>
      <c r="F345" s="15">
        <v>213</v>
      </c>
      <c r="G345" t="s">
        <v>34</v>
      </c>
      <c r="H345" t="s">
        <v>34</v>
      </c>
      <c r="I345" t="s">
        <v>61</v>
      </c>
      <c r="J345" t="s">
        <v>48</v>
      </c>
      <c r="K345" t="s">
        <v>62</v>
      </c>
      <c r="L345" t="s">
        <v>2024</v>
      </c>
      <c r="M345" t="s">
        <v>2025</v>
      </c>
      <c r="N345">
        <f>VLOOKUP(B345,HIS退!B:F,5,FALSE)</f>
        <v>-213</v>
      </c>
      <c r="O345" t="str">
        <f t="shared" si="10"/>
        <v/>
      </c>
      <c r="P345" t="str">
        <f>VLOOKUP(B345,HIS退!B:I,8,FALSE)</f>
        <v>1</v>
      </c>
      <c r="Q345" s="38">
        <f>VLOOKUP(C345,招行退!B:D,3,FALSE)</f>
        <v>213</v>
      </c>
      <c r="R345" t="str">
        <f t="shared" si="11"/>
        <v/>
      </c>
      <c r="S345" t="str">
        <f>VLOOKUP(C345,招行退!B:T,19,FALSE)</f>
        <v>P</v>
      </c>
    </row>
    <row r="346" spans="1:19" ht="14.25" hidden="1">
      <c r="A346" s="17">
        <v>42906.703229166669</v>
      </c>
      <c r="B346">
        <v>312346</v>
      </c>
      <c r="C346" t="s">
        <v>1244</v>
      </c>
      <c r="D346" t="s">
        <v>1245</v>
      </c>
      <c r="E346" t="s">
        <v>1246</v>
      </c>
      <c r="F346" s="15">
        <v>5000</v>
      </c>
      <c r="G346" t="s">
        <v>34</v>
      </c>
      <c r="H346" t="s">
        <v>34</v>
      </c>
      <c r="I346" t="s">
        <v>61</v>
      </c>
      <c r="J346" t="s">
        <v>48</v>
      </c>
      <c r="K346" t="s">
        <v>62</v>
      </c>
      <c r="L346" t="s">
        <v>2026</v>
      </c>
      <c r="M346" t="s">
        <v>2027</v>
      </c>
      <c r="N346">
        <f>VLOOKUP(B346,HIS退!B:F,5,FALSE)</f>
        <v>-5000</v>
      </c>
      <c r="O346" t="str">
        <f t="shared" si="10"/>
        <v/>
      </c>
      <c r="P346" t="str">
        <f>VLOOKUP(B346,HIS退!B:I,8,FALSE)</f>
        <v>1</v>
      </c>
      <c r="Q346" s="38">
        <f>VLOOKUP(C346,招行退!B:D,3,FALSE)</f>
        <v>5000</v>
      </c>
      <c r="R346" t="str">
        <f t="shared" si="11"/>
        <v/>
      </c>
      <c r="S346" t="str">
        <f>VLOOKUP(C346,招行退!B:T,19,FALSE)</f>
        <v>P</v>
      </c>
    </row>
    <row r="347" spans="1:19" ht="14.25" hidden="1">
      <c r="A347" s="17">
        <v>42906.718819444446</v>
      </c>
      <c r="B347">
        <v>312908</v>
      </c>
      <c r="C347" t="s">
        <v>2028</v>
      </c>
      <c r="D347" t="s">
        <v>1247</v>
      </c>
      <c r="E347" t="s">
        <v>1248</v>
      </c>
      <c r="F347" s="15">
        <v>17</v>
      </c>
      <c r="G347" t="s">
        <v>34</v>
      </c>
      <c r="H347" t="s">
        <v>34</v>
      </c>
      <c r="I347" t="s">
        <v>63</v>
      </c>
      <c r="J347" t="s">
        <v>60</v>
      </c>
      <c r="K347" t="s">
        <v>62</v>
      </c>
      <c r="L347" t="s">
        <v>2029</v>
      </c>
      <c r="M347" t="s">
        <v>2030</v>
      </c>
      <c r="N347">
        <f>VLOOKUP(B347,HIS退!B:F,5,FALSE)</f>
        <v>-17</v>
      </c>
      <c r="O347" t="str">
        <f t="shared" si="10"/>
        <v/>
      </c>
      <c r="P347" t="str">
        <f>VLOOKUP(B347,HIS退!B:I,8,FALSE)</f>
        <v>9</v>
      </c>
      <c r="Q347" s="38">
        <f>VLOOKUP(C347,招行退!B:D,3,FALSE)</f>
        <v>17</v>
      </c>
      <c r="R347" t="str">
        <f t="shared" si="11"/>
        <v/>
      </c>
      <c r="S347" t="str">
        <f>VLOOKUP(C347,招行退!B:T,19,FALSE)</f>
        <v>R</v>
      </c>
    </row>
    <row r="348" spans="1:19" ht="14.25" hidden="1">
      <c r="A348" s="17">
        <v>42906.719305555554</v>
      </c>
      <c r="B348">
        <v>312921</v>
      </c>
      <c r="C348" t="s">
        <v>1249</v>
      </c>
      <c r="D348" t="s">
        <v>1250</v>
      </c>
      <c r="E348" t="s">
        <v>1251</v>
      </c>
      <c r="F348" s="15">
        <v>192</v>
      </c>
      <c r="G348" t="s">
        <v>34</v>
      </c>
      <c r="H348" t="s">
        <v>34</v>
      </c>
      <c r="I348" t="s">
        <v>61</v>
      </c>
      <c r="J348" t="s">
        <v>48</v>
      </c>
      <c r="K348" t="s">
        <v>62</v>
      </c>
      <c r="L348" t="s">
        <v>2031</v>
      </c>
      <c r="M348" t="s">
        <v>2032</v>
      </c>
      <c r="N348">
        <f>VLOOKUP(B348,HIS退!B:F,5,FALSE)</f>
        <v>-192</v>
      </c>
      <c r="O348" t="str">
        <f t="shared" si="10"/>
        <v/>
      </c>
      <c r="P348" t="str">
        <f>VLOOKUP(B348,HIS退!B:I,8,FALSE)</f>
        <v>1</v>
      </c>
      <c r="Q348" s="38">
        <f>VLOOKUP(C348,招行退!B:D,3,FALSE)</f>
        <v>192</v>
      </c>
      <c r="R348" t="str">
        <f t="shared" si="11"/>
        <v/>
      </c>
      <c r="S348" t="str">
        <f>VLOOKUP(C348,招行退!B:T,19,FALSE)</f>
        <v>P</v>
      </c>
    </row>
    <row r="349" spans="1:19" ht="14.25" hidden="1">
      <c r="A349" s="17">
        <v>42906.722118055557</v>
      </c>
      <c r="B349">
        <v>313008</v>
      </c>
      <c r="C349" t="s">
        <v>1252</v>
      </c>
      <c r="D349" t="s">
        <v>1253</v>
      </c>
      <c r="E349" t="s">
        <v>1254</v>
      </c>
      <c r="F349" s="15">
        <v>20</v>
      </c>
      <c r="G349" t="s">
        <v>34</v>
      </c>
      <c r="H349" t="s">
        <v>34</v>
      </c>
      <c r="I349" t="s">
        <v>61</v>
      </c>
      <c r="J349" t="s">
        <v>48</v>
      </c>
      <c r="K349" t="s">
        <v>62</v>
      </c>
      <c r="L349" t="s">
        <v>2033</v>
      </c>
      <c r="M349" t="s">
        <v>2034</v>
      </c>
      <c r="N349">
        <f>VLOOKUP(B349,HIS退!B:F,5,FALSE)</f>
        <v>-20</v>
      </c>
      <c r="O349" t="str">
        <f t="shared" si="10"/>
        <v/>
      </c>
      <c r="P349" t="str">
        <f>VLOOKUP(B349,HIS退!B:I,8,FALSE)</f>
        <v>1</v>
      </c>
      <c r="Q349" s="38">
        <f>VLOOKUP(C349,招行退!B:D,3,FALSE)</f>
        <v>20</v>
      </c>
      <c r="R349" t="str">
        <f t="shared" si="11"/>
        <v/>
      </c>
      <c r="S349" t="str">
        <f>VLOOKUP(C349,招行退!B:T,19,FALSE)</f>
        <v>P</v>
      </c>
    </row>
    <row r="350" spans="1:19" ht="14.25" hidden="1">
      <c r="A350" s="17">
        <v>42906.726851851854</v>
      </c>
      <c r="B350">
        <v>313114</v>
      </c>
      <c r="C350" t="s">
        <v>1255</v>
      </c>
      <c r="D350" t="s">
        <v>1256</v>
      </c>
      <c r="E350" t="s">
        <v>1257</v>
      </c>
      <c r="F350" s="15">
        <v>200</v>
      </c>
      <c r="G350" t="s">
        <v>34</v>
      </c>
      <c r="H350" t="s">
        <v>34</v>
      </c>
      <c r="I350" t="s">
        <v>63</v>
      </c>
      <c r="J350" t="s">
        <v>2928</v>
      </c>
      <c r="K350" t="s">
        <v>62</v>
      </c>
      <c r="L350" t="s">
        <v>2035</v>
      </c>
      <c r="M350" t="s">
        <v>2036</v>
      </c>
      <c r="N350">
        <f>VLOOKUP(B350,HIS退!B:F,5,FALSE)</f>
        <v>-200</v>
      </c>
      <c r="O350" t="str">
        <f t="shared" si="10"/>
        <v/>
      </c>
      <c r="P350" t="str">
        <f>VLOOKUP(B350,HIS退!B:I,8,FALSE)</f>
        <v>9</v>
      </c>
      <c r="Q350" s="38">
        <f>VLOOKUP(C350,招行退!B:D,3,FALSE)</f>
        <v>200</v>
      </c>
      <c r="R350" t="str">
        <f t="shared" si="11"/>
        <v/>
      </c>
      <c r="S350" t="str">
        <f>VLOOKUP(C350,招行退!B:T,19,FALSE)</f>
        <v>R</v>
      </c>
    </row>
    <row r="351" spans="1:19" ht="14.25" hidden="1">
      <c r="A351" s="17">
        <v>42906.727673611109</v>
      </c>
      <c r="B351">
        <v>313136</v>
      </c>
      <c r="C351" t="s">
        <v>1258</v>
      </c>
      <c r="D351" t="s">
        <v>1259</v>
      </c>
      <c r="E351" t="s">
        <v>1260</v>
      </c>
      <c r="F351" s="15">
        <v>11</v>
      </c>
      <c r="G351" t="s">
        <v>34</v>
      </c>
      <c r="H351" t="s">
        <v>34</v>
      </c>
      <c r="I351" t="s">
        <v>61</v>
      </c>
      <c r="J351" t="s">
        <v>48</v>
      </c>
      <c r="K351" t="s">
        <v>62</v>
      </c>
      <c r="L351" t="s">
        <v>2037</v>
      </c>
      <c r="M351" t="s">
        <v>2038</v>
      </c>
      <c r="N351">
        <f>VLOOKUP(B351,HIS退!B:F,5,FALSE)</f>
        <v>-11</v>
      </c>
      <c r="O351" t="str">
        <f t="shared" si="10"/>
        <v/>
      </c>
      <c r="P351" t="str">
        <f>VLOOKUP(B351,HIS退!B:I,8,FALSE)</f>
        <v>1</v>
      </c>
      <c r="Q351" s="38">
        <f>VLOOKUP(C351,招行退!B:D,3,FALSE)</f>
        <v>11</v>
      </c>
      <c r="R351" t="str">
        <f t="shared" si="11"/>
        <v/>
      </c>
      <c r="S351" t="str">
        <f>VLOOKUP(C351,招行退!B:T,19,FALSE)</f>
        <v>P</v>
      </c>
    </row>
    <row r="352" spans="1:19" ht="14.25" hidden="1">
      <c r="A352" s="17">
        <v>42906.733449074076</v>
      </c>
      <c r="B352">
        <v>313254</v>
      </c>
      <c r="C352" t="s">
        <v>1261</v>
      </c>
      <c r="D352" t="s">
        <v>1262</v>
      </c>
      <c r="E352" t="s">
        <v>1263</v>
      </c>
      <c r="F352" s="15">
        <v>1000</v>
      </c>
      <c r="G352" t="s">
        <v>34</v>
      </c>
      <c r="H352" t="s">
        <v>34</v>
      </c>
      <c r="I352" t="s">
        <v>61</v>
      </c>
      <c r="J352" t="s">
        <v>48</v>
      </c>
      <c r="K352" t="s">
        <v>62</v>
      </c>
      <c r="L352" t="s">
        <v>2039</v>
      </c>
      <c r="M352" t="s">
        <v>2040</v>
      </c>
      <c r="N352">
        <f>VLOOKUP(B352,HIS退!B:F,5,FALSE)</f>
        <v>-1000</v>
      </c>
      <c r="O352" t="str">
        <f t="shared" si="10"/>
        <v/>
      </c>
      <c r="P352" t="str">
        <f>VLOOKUP(B352,HIS退!B:I,8,FALSE)</f>
        <v>1</v>
      </c>
      <c r="Q352" s="38">
        <f>VLOOKUP(C352,招行退!B:D,3,FALSE)</f>
        <v>1000</v>
      </c>
      <c r="R352" t="str">
        <f t="shared" si="11"/>
        <v/>
      </c>
      <c r="S352" t="str">
        <f>VLOOKUP(C352,招行退!B:T,19,FALSE)</f>
        <v>P</v>
      </c>
    </row>
    <row r="353" spans="1:19" ht="14.25" hidden="1">
      <c r="A353" s="17">
        <v>42906.737893518519</v>
      </c>
      <c r="B353">
        <v>313358</v>
      </c>
      <c r="C353" t="s">
        <v>1264</v>
      </c>
      <c r="D353" t="s">
        <v>149</v>
      </c>
      <c r="E353" t="s">
        <v>150</v>
      </c>
      <c r="F353" s="15">
        <v>82</v>
      </c>
      <c r="G353" t="s">
        <v>34</v>
      </c>
      <c r="H353" t="s">
        <v>34</v>
      </c>
      <c r="I353" t="s">
        <v>61</v>
      </c>
      <c r="J353" t="s">
        <v>48</v>
      </c>
      <c r="K353" t="s">
        <v>62</v>
      </c>
      <c r="L353" t="s">
        <v>2041</v>
      </c>
      <c r="M353" t="s">
        <v>2042</v>
      </c>
      <c r="N353">
        <f>VLOOKUP(B353,HIS退!B:F,5,FALSE)</f>
        <v>-82</v>
      </c>
      <c r="O353" t="str">
        <f t="shared" si="10"/>
        <v/>
      </c>
      <c r="P353" t="str">
        <f>VLOOKUP(B353,HIS退!B:I,8,FALSE)</f>
        <v>1</v>
      </c>
      <c r="Q353" s="38">
        <f>VLOOKUP(C353,招行退!B:D,3,FALSE)</f>
        <v>82</v>
      </c>
      <c r="R353" t="str">
        <f t="shared" si="11"/>
        <v/>
      </c>
      <c r="S353" t="str">
        <f>VLOOKUP(C353,招行退!B:T,19,FALSE)</f>
        <v>P</v>
      </c>
    </row>
    <row r="354" spans="1:19" ht="14.25" hidden="1">
      <c r="A354" s="17">
        <v>42906.741574074076</v>
      </c>
      <c r="B354">
        <v>313408</v>
      </c>
      <c r="C354" t="s">
        <v>1265</v>
      </c>
      <c r="D354" t="s">
        <v>1266</v>
      </c>
      <c r="E354" t="s">
        <v>1267</v>
      </c>
      <c r="F354" s="15">
        <v>492</v>
      </c>
      <c r="G354" t="s">
        <v>34</v>
      </c>
      <c r="H354" t="s">
        <v>34</v>
      </c>
      <c r="I354" t="s">
        <v>61</v>
      </c>
      <c r="J354" t="s">
        <v>48</v>
      </c>
      <c r="K354" t="s">
        <v>62</v>
      </c>
      <c r="L354" t="s">
        <v>2043</v>
      </c>
      <c r="M354" t="s">
        <v>2044</v>
      </c>
      <c r="N354">
        <f>VLOOKUP(B354,HIS退!B:F,5,FALSE)</f>
        <v>-492</v>
      </c>
      <c r="O354" t="str">
        <f t="shared" si="10"/>
        <v/>
      </c>
      <c r="P354" t="str">
        <f>VLOOKUP(B354,HIS退!B:I,8,FALSE)</f>
        <v>1</v>
      </c>
      <c r="Q354" s="38">
        <f>VLOOKUP(C354,招行退!B:D,3,FALSE)</f>
        <v>492</v>
      </c>
      <c r="R354" t="str">
        <f t="shared" si="11"/>
        <v/>
      </c>
      <c r="S354" t="str">
        <f>VLOOKUP(C354,招行退!B:T,19,FALSE)</f>
        <v>P</v>
      </c>
    </row>
    <row r="355" spans="1:19" ht="14.25" hidden="1">
      <c r="A355" s="17">
        <v>42906.743171296293</v>
      </c>
      <c r="B355">
        <v>313442</v>
      </c>
      <c r="C355" t="s">
        <v>1268</v>
      </c>
      <c r="D355" t="s">
        <v>1269</v>
      </c>
      <c r="E355" t="s">
        <v>1270</v>
      </c>
      <c r="F355" s="15">
        <v>2016</v>
      </c>
      <c r="G355" t="s">
        <v>34</v>
      </c>
      <c r="H355" t="s">
        <v>34</v>
      </c>
      <c r="I355" t="s">
        <v>61</v>
      </c>
      <c r="J355" t="s">
        <v>48</v>
      </c>
      <c r="K355" t="s">
        <v>62</v>
      </c>
      <c r="L355" t="s">
        <v>2045</v>
      </c>
      <c r="M355" t="s">
        <v>2046</v>
      </c>
      <c r="N355">
        <f>VLOOKUP(B355,HIS退!B:F,5,FALSE)</f>
        <v>-2016</v>
      </c>
      <c r="O355" t="str">
        <f t="shared" si="10"/>
        <v/>
      </c>
      <c r="P355" t="str">
        <f>VLOOKUP(B355,HIS退!B:I,8,FALSE)</f>
        <v>1</v>
      </c>
      <c r="Q355" s="38">
        <f>VLOOKUP(C355,招行退!B:D,3,FALSE)</f>
        <v>2016</v>
      </c>
      <c r="R355" t="str">
        <f t="shared" si="11"/>
        <v/>
      </c>
      <c r="S355" t="str">
        <f>VLOOKUP(C355,招行退!B:T,19,FALSE)</f>
        <v>P</v>
      </c>
    </row>
    <row r="356" spans="1:19" ht="14.25" hidden="1">
      <c r="A356" s="17">
        <v>42906.7502662037</v>
      </c>
      <c r="B356">
        <v>313510</v>
      </c>
      <c r="C356" t="s">
        <v>1271</v>
      </c>
      <c r="D356" t="s">
        <v>1272</v>
      </c>
      <c r="E356" t="s">
        <v>1273</v>
      </c>
      <c r="F356" s="15">
        <v>200</v>
      </c>
      <c r="G356" t="s">
        <v>34</v>
      </c>
      <c r="H356" t="s">
        <v>34</v>
      </c>
      <c r="I356" t="s">
        <v>61</v>
      </c>
      <c r="J356" t="s">
        <v>48</v>
      </c>
      <c r="K356" t="s">
        <v>62</v>
      </c>
      <c r="L356" t="s">
        <v>2047</v>
      </c>
      <c r="M356" t="s">
        <v>2048</v>
      </c>
      <c r="N356">
        <f>VLOOKUP(B356,HIS退!B:F,5,FALSE)</f>
        <v>-200</v>
      </c>
      <c r="O356" t="str">
        <f t="shared" si="10"/>
        <v/>
      </c>
      <c r="P356" t="str">
        <f>VLOOKUP(B356,HIS退!B:I,8,FALSE)</f>
        <v>1</v>
      </c>
      <c r="Q356" s="38">
        <f>VLOOKUP(C356,招行退!B:D,3,FALSE)</f>
        <v>200</v>
      </c>
      <c r="R356" t="str">
        <f t="shared" si="11"/>
        <v/>
      </c>
      <c r="S356" t="str">
        <f>VLOOKUP(C356,招行退!B:T,19,FALSE)</f>
        <v>P</v>
      </c>
    </row>
    <row r="357" spans="1:19" ht="14.25" hidden="1">
      <c r="A357" s="17">
        <v>42906.753136574072</v>
      </c>
      <c r="B357">
        <v>313531</v>
      </c>
      <c r="C357" t="s">
        <v>1274</v>
      </c>
      <c r="D357" t="s">
        <v>1275</v>
      </c>
      <c r="E357" t="s">
        <v>1276</v>
      </c>
      <c r="F357" s="15">
        <v>1640</v>
      </c>
      <c r="G357" t="s">
        <v>34</v>
      </c>
      <c r="H357" t="s">
        <v>34</v>
      </c>
      <c r="I357" t="s">
        <v>61</v>
      </c>
      <c r="J357" t="s">
        <v>48</v>
      </c>
      <c r="K357" t="s">
        <v>62</v>
      </c>
      <c r="L357" t="s">
        <v>2049</v>
      </c>
      <c r="M357" t="s">
        <v>2050</v>
      </c>
      <c r="N357">
        <f>VLOOKUP(B357,HIS退!B:F,5,FALSE)</f>
        <v>-1640</v>
      </c>
      <c r="O357" t="str">
        <f t="shared" si="10"/>
        <v/>
      </c>
      <c r="P357" t="str">
        <f>VLOOKUP(B357,HIS退!B:I,8,FALSE)</f>
        <v>1</v>
      </c>
      <c r="Q357" s="38">
        <f>VLOOKUP(C357,招行退!B:D,3,FALSE)</f>
        <v>1640</v>
      </c>
      <c r="R357" t="str">
        <f t="shared" si="11"/>
        <v/>
      </c>
      <c r="S357" t="str">
        <f>VLOOKUP(C357,招行退!B:T,19,FALSE)</f>
        <v>P</v>
      </c>
    </row>
    <row r="358" spans="1:19" ht="14.25" hidden="1">
      <c r="A358" s="17">
        <v>42906.756597222222</v>
      </c>
      <c r="B358">
        <v>313551</v>
      </c>
      <c r="C358" t="s">
        <v>1277</v>
      </c>
      <c r="D358" t="s">
        <v>1278</v>
      </c>
      <c r="E358" t="s">
        <v>1279</v>
      </c>
      <c r="F358" s="15">
        <v>359</v>
      </c>
      <c r="G358" t="s">
        <v>34</v>
      </c>
      <c r="H358" t="s">
        <v>34</v>
      </c>
      <c r="I358" t="s">
        <v>61</v>
      </c>
      <c r="J358" t="s">
        <v>48</v>
      </c>
      <c r="K358" t="s">
        <v>62</v>
      </c>
      <c r="L358" t="s">
        <v>2051</v>
      </c>
      <c r="M358" t="s">
        <v>2052</v>
      </c>
      <c r="N358">
        <f>VLOOKUP(B358,HIS退!B:F,5,FALSE)</f>
        <v>-359</v>
      </c>
      <c r="O358" t="str">
        <f t="shared" si="10"/>
        <v/>
      </c>
      <c r="P358" t="str">
        <f>VLOOKUP(B358,HIS退!B:I,8,FALSE)</f>
        <v>1</v>
      </c>
      <c r="Q358" s="38">
        <f>VLOOKUP(C358,招行退!B:D,3,FALSE)</f>
        <v>359</v>
      </c>
      <c r="R358" t="str">
        <f t="shared" si="11"/>
        <v/>
      </c>
      <c r="S358" t="str">
        <f>VLOOKUP(C358,招行退!B:T,19,FALSE)</f>
        <v>P</v>
      </c>
    </row>
    <row r="359" spans="1:19" ht="14.25" hidden="1">
      <c r="A359" s="17">
        <v>42906.7653587963</v>
      </c>
      <c r="B359">
        <v>313608</v>
      </c>
      <c r="C359" t="s">
        <v>1280</v>
      </c>
      <c r="D359" t="s">
        <v>1281</v>
      </c>
      <c r="E359" t="s">
        <v>1282</v>
      </c>
      <c r="F359" s="15">
        <v>158</v>
      </c>
      <c r="G359" t="s">
        <v>34</v>
      </c>
      <c r="H359" t="s">
        <v>34</v>
      </c>
      <c r="I359" t="s">
        <v>61</v>
      </c>
      <c r="J359" t="s">
        <v>48</v>
      </c>
      <c r="K359" t="s">
        <v>62</v>
      </c>
      <c r="L359" t="s">
        <v>2053</v>
      </c>
      <c r="M359" t="s">
        <v>2054</v>
      </c>
      <c r="N359">
        <f>VLOOKUP(B359,HIS退!B:F,5,FALSE)</f>
        <v>-158</v>
      </c>
      <c r="O359" t="str">
        <f t="shared" si="10"/>
        <v/>
      </c>
      <c r="P359" t="str">
        <f>VLOOKUP(B359,HIS退!B:I,8,FALSE)</f>
        <v>1</v>
      </c>
      <c r="Q359" s="38">
        <f>VLOOKUP(C359,招行退!B:D,3,FALSE)</f>
        <v>158</v>
      </c>
      <c r="R359" t="str">
        <f t="shared" si="11"/>
        <v/>
      </c>
      <c r="S359" t="str">
        <f>VLOOKUP(C359,招行退!B:T,19,FALSE)</f>
        <v>P</v>
      </c>
    </row>
    <row r="360" spans="1:19" ht="14.25" hidden="1">
      <c r="A360" s="17">
        <v>42906.780821759261</v>
      </c>
      <c r="B360">
        <v>313663</v>
      </c>
      <c r="C360" t="s">
        <v>1283</v>
      </c>
      <c r="D360" t="s">
        <v>1284</v>
      </c>
      <c r="E360" t="s">
        <v>1285</v>
      </c>
      <c r="F360" s="15">
        <v>11</v>
      </c>
      <c r="G360" t="s">
        <v>34</v>
      </c>
      <c r="H360" t="s">
        <v>34</v>
      </c>
      <c r="I360" t="s">
        <v>61</v>
      </c>
      <c r="J360" t="s">
        <v>48</v>
      </c>
      <c r="K360" t="s">
        <v>62</v>
      </c>
      <c r="L360" t="s">
        <v>2055</v>
      </c>
      <c r="M360" t="s">
        <v>2056</v>
      </c>
      <c r="N360">
        <f>VLOOKUP(B360,HIS退!B:F,5,FALSE)</f>
        <v>-11</v>
      </c>
      <c r="O360" t="str">
        <f t="shared" si="10"/>
        <v/>
      </c>
      <c r="P360" t="str">
        <f>VLOOKUP(B360,HIS退!B:I,8,FALSE)</f>
        <v>1</v>
      </c>
      <c r="Q360" s="38">
        <f>VLOOKUP(C360,招行退!B:D,3,FALSE)</f>
        <v>11</v>
      </c>
      <c r="R360" t="str">
        <f t="shared" si="11"/>
        <v/>
      </c>
      <c r="S360" t="str">
        <f>VLOOKUP(C360,招行退!B:T,19,FALSE)</f>
        <v>P</v>
      </c>
    </row>
    <row r="361" spans="1:19" ht="14.25" hidden="1">
      <c r="A361" s="17">
        <v>42906.792696759258</v>
      </c>
      <c r="B361">
        <v>313687</v>
      </c>
      <c r="C361" t="s">
        <v>1286</v>
      </c>
      <c r="D361" t="s">
        <v>1287</v>
      </c>
      <c r="E361" t="s">
        <v>1288</v>
      </c>
      <c r="F361" s="15">
        <v>330</v>
      </c>
      <c r="G361" t="s">
        <v>34</v>
      </c>
      <c r="H361" t="s">
        <v>34</v>
      </c>
      <c r="I361" t="s">
        <v>61</v>
      </c>
      <c r="J361" t="s">
        <v>48</v>
      </c>
      <c r="K361" t="s">
        <v>62</v>
      </c>
      <c r="L361" t="s">
        <v>2057</v>
      </c>
      <c r="M361" t="s">
        <v>2058</v>
      </c>
      <c r="N361">
        <f>VLOOKUP(B361,HIS退!B:F,5,FALSE)</f>
        <v>-330</v>
      </c>
      <c r="O361" t="str">
        <f t="shared" si="10"/>
        <v/>
      </c>
      <c r="P361" t="str">
        <f>VLOOKUP(B361,HIS退!B:I,8,FALSE)</f>
        <v>1</v>
      </c>
      <c r="Q361" s="38">
        <f>VLOOKUP(C361,招行退!B:D,3,FALSE)</f>
        <v>330</v>
      </c>
      <c r="R361" t="str">
        <f t="shared" si="11"/>
        <v/>
      </c>
      <c r="S361" t="str">
        <f>VLOOKUP(C361,招行退!B:T,19,FALSE)</f>
        <v>P</v>
      </c>
    </row>
    <row r="362" spans="1:19" s="40" customFormat="1" ht="14.25" hidden="1">
      <c r="A362" s="17">
        <v>42906.811296296299</v>
      </c>
      <c r="B362">
        <v>313739</v>
      </c>
      <c r="C362" t="s">
        <v>1289</v>
      </c>
      <c r="D362" t="s">
        <v>1290</v>
      </c>
      <c r="E362" t="s">
        <v>1291</v>
      </c>
      <c r="F362" s="15">
        <v>867</v>
      </c>
      <c r="G362" t="s">
        <v>34</v>
      </c>
      <c r="H362" t="s">
        <v>34</v>
      </c>
      <c r="I362" t="s">
        <v>61</v>
      </c>
      <c r="J362" t="s">
        <v>48</v>
      </c>
      <c r="K362" t="s">
        <v>62</v>
      </c>
      <c r="L362" t="s">
        <v>2059</v>
      </c>
      <c r="M362" t="s">
        <v>2060</v>
      </c>
      <c r="N362">
        <f>VLOOKUP(B362,HIS退!B:F,5,FALSE)</f>
        <v>-867</v>
      </c>
      <c r="O362" t="str">
        <f t="shared" si="10"/>
        <v/>
      </c>
      <c r="P362" t="str">
        <f>VLOOKUP(B362,HIS退!B:I,8,FALSE)</f>
        <v>1</v>
      </c>
      <c r="Q362" s="38">
        <f>VLOOKUP(C362,招行退!B:D,3,FALSE)</f>
        <v>867</v>
      </c>
      <c r="R362" t="str">
        <f t="shared" si="11"/>
        <v/>
      </c>
      <c r="S362" t="str">
        <f>VLOOKUP(C362,招行退!B:T,19,FALSE)</f>
        <v>P</v>
      </c>
    </row>
    <row r="363" spans="1:19" ht="14.25" hidden="1">
      <c r="A363" s="17">
        <v>42906.883611111109</v>
      </c>
      <c r="B363">
        <v>313929</v>
      </c>
      <c r="C363" t="s">
        <v>1292</v>
      </c>
      <c r="D363" t="s">
        <v>1293</v>
      </c>
      <c r="E363" t="s">
        <v>743</v>
      </c>
      <c r="F363" s="15">
        <v>2000</v>
      </c>
      <c r="G363" t="s">
        <v>34</v>
      </c>
      <c r="H363" t="s">
        <v>34</v>
      </c>
      <c r="I363" t="s">
        <v>61</v>
      </c>
      <c r="J363" t="s">
        <v>48</v>
      </c>
      <c r="K363" t="s">
        <v>62</v>
      </c>
      <c r="L363" t="s">
        <v>2061</v>
      </c>
      <c r="M363" t="s">
        <v>2062</v>
      </c>
      <c r="N363">
        <f>VLOOKUP(B363,HIS退!B:F,5,FALSE)</f>
        <v>-2000</v>
      </c>
      <c r="O363" t="str">
        <f t="shared" si="10"/>
        <v/>
      </c>
      <c r="P363" t="str">
        <f>VLOOKUP(B363,HIS退!B:I,8,FALSE)</f>
        <v>1</v>
      </c>
      <c r="Q363" s="38">
        <f>VLOOKUP(C363,招行退!B:D,3,FALSE)</f>
        <v>2000</v>
      </c>
      <c r="R363" t="str">
        <f t="shared" si="11"/>
        <v/>
      </c>
      <c r="S363" t="str">
        <f>VLOOKUP(C363,招行退!B:T,19,FALSE)</f>
        <v>P</v>
      </c>
    </row>
    <row r="364" spans="1:19" ht="14.25" hidden="1">
      <c r="A364" s="17">
        <v>42906.887638888889</v>
      </c>
      <c r="B364">
        <v>313935</v>
      </c>
      <c r="C364" t="s">
        <v>1294</v>
      </c>
      <c r="D364" t="s">
        <v>1295</v>
      </c>
      <c r="E364" t="s">
        <v>1296</v>
      </c>
      <c r="F364" s="15">
        <v>500</v>
      </c>
      <c r="G364" t="s">
        <v>34</v>
      </c>
      <c r="H364" t="s">
        <v>34</v>
      </c>
      <c r="I364" t="s">
        <v>61</v>
      </c>
      <c r="J364" t="s">
        <v>48</v>
      </c>
      <c r="K364" t="s">
        <v>62</v>
      </c>
      <c r="L364" t="s">
        <v>2063</v>
      </c>
      <c r="M364" t="s">
        <v>2064</v>
      </c>
      <c r="N364">
        <f>VLOOKUP(B364,HIS退!B:F,5,FALSE)</f>
        <v>-500</v>
      </c>
      <c r="O364" t="str">
        <f t="shared" si="10"/>
        <v/>
      </c>
      <c r="P364" t="str">
        <f>VLOOKUP(B364,HIS退!B:I,8,FALSE)</f>
        <v>1</v>
      </c>
      <c r="Q364" s="38">
        <f>VLOOKUP(C364,招行退!B:D,3,FALSE)</f>
        <v>500</v>
      </c>
      <c r="R364" t="str">
        <f t="shared" si="11"/>
        <v/>
      </c>
      <c r="S364" t="str">
        <f>VLOOKUP(C364,招行退!B:T,19,FALSE)</f>
        <v>P</v>
      </c>
    </row>
    <row r="365" spans="1:19" ht="14.25" hidden="1">
      <c r="A365" s="17">
        <v>42906.939259259256</v>
      </c>
      <c r="B365">
        <v>314021</v>
      </c>
      <c r="C365" t="s">
        <v>1297</v>
      </c>
      <c r="D365" t="s">
        <v>1298</v>
      </c>
      <c r="E365" t="s">
        <v>1299</v>
      </c>
      <c r="F365" s="15">
        <v>12</v>
      </c>
      <c r="G365" t="s">
        <v>34</v>
      </c>
      <c r="H365" t="s">
        <v>34</v>
      </c>
      <c r="I365" t="s">
        <v>61</v>
      </c>
      <c r="J365" t="s">
        <v>48</v>
      </c>
      <c r="K365" t="s">
        <v>62</v>
      </c>
      <c r="L365" t="s">
        <v>2065</v>
      </c>
      <c r="M365" t="s">
        <v>2066</v>
      </c>
      <c r="N365">
        <f>VLOOKUP(B365,HIS退!B:F,5,FALSE)</f>
        <v>-12</v>
      </c>
      <c r="O365" t="str">
        <f t="shared" si="10"/>
        <v/>
      </c>
      <c r="P365" t="str">
        <f>VLOOKUP(B365,HIS退!B:I,8,FALSE)</f>
        <v>1</v>
      </c>
      <c r="Q365" s="38">
        <f>VLOOKUP(C365,招行退!B:D,3,FALSE)</f>
        <v>12</v>
      </c>
      <c r="R365" t="str">
        <f t="shared" si="11"/>
        <v/>
      </c>
      <c r="S365" t="str">
        <f>VLOOKUP(C365,招行退!B:T,19,FALSE)</f>
        <v>P</v>
      </c>
    </row>
  </sheetData>
  <autoFilter ref="A1:S365">
    <filterColumn colId="0">
      <filters>
        <dateGroupItem year="2017" month="6" day="20" dateTimeGrouping="day"/>
      </filters>
    </filterColumn>
    <filterColumn colId="16">
      <filters>
        <filter val="#N/A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595"/>
  <sheetViews>
    <sheetView workbookViewId="0">
      <selection activeCell="D1" sqref="D1:D1048576"/>
    </sheetView>
  </sheetViews>
  <sheetFormatPr defaultRowHeight="13.5"/>
  <cols>
    <col min="2" max="2" width="11.625" bestFit="1" customWidth="1"/>
    <col min="3" max="3" width="18.375" bestFit="1" customWidth="1"/>
    <col min="4" max="4" width="9" style="38"/>
    <col min="5" max="5" width="11.875" customWidth="1"/>
    <col min="6" max="6" width="8" customWidth="1"/>
    <col min="7" max="7" width="11.125" customWidth="1"/>
    <col min="8" max="8" width="13.25" customWidth="1"/>
    <col min="9" max="9" width="13.125" customWidth="1"/>
    <col min="10" max="10" width="13.875" bestFit="1" customWidth="1"/>
    <col min="11" max="12" width="11.5" bestFit="1" customWidth="1"/>
    <col min="18" max="18" width="9.5" style="17" bestFit="1" customWidth="1"/>
    <col min="19" max="19" width="9.5" style="23" bestFit="1" customWidth="1"/>
    <col min="20" max="20" width="14.25" customWidth="1"/>
  </cols>
  <sheetData>
    <row r="1" spans="1:21">
      <c r="A1" t="s">
        <v>204</v>
      </c>
      <c r="B1" t="s">
        <v>380</v>
      </c>
      <c r="C1" t="s">
        <v>385</v>
      </c>
      <c r="D1" t="s">
        <v>384</v>
      </c>
      <c r="E1" t="s">
        <v>207</v>
      </c>
      <c r="F1" t="s">
        <v>386</v>
      </c>
      <c r="G1" t="s">
        <v>376</v>
      </c>
      <c r="H1" t="s">
        <v>379</v>
      </c>
      <c r="I1" t="s">
        <v>377</v>
      </c>
      <c r="J1" t="s">
        <v>378</v>
      </c>
      <c r="K1" t="s">
        <v>2067</v>
      </c>
      <c r="L1" t="s">
        <v>202</v>
      </c>
      <c r="M1" t="s">
        <v>203</v>
      </c>
      <c r="N1" t="s">
        <v>208</v>
      </c>
      <c r="O1" t="s">
        <v>210</v>
      </c>
      <c r="P1" t="s">
        <v>381</v>
      </c>
      <c r="Q1" t="s">
        <v>382</v>
      </c>
      <c r="R1" t="s">
        <v>383</v>
      </c>
      <c r="S1" t="s">
        <v>374</v>
      </c>
      <c r="T1" t="s">
        <v>375</v>
      </c>
      <c r="U1" s="19"/>
    </row>
    <row r="2" spans="1:21" ht="13.5" customHeight="1">
      <c r="A2" t="s">
        <v>2068</v>
      </c>
      <c r="B2" t="s">
        <v>2069</v>
      </c>
      <c r="C2" t="s">
        <v>2070</v>
      </c>
      <c r="D2">
        <v>8500</v>
      </c>
      <c r="E2" t="s">
        <v>2071</v>
      </c>
      <c r="F2" t="s">
        <v>102</v>
      </c>
      <c r="G2" t="s">
        <v>2072</v>
      </c>
      <c r="H2" t="s">
        <v>2073</v>
      </c>
      <c r="I2" t="s">
        <v>255</v>
      </c>
      <c r="J2" t="s">
        <v>2074</v>
      </c>
      <c r="K2" t="s">
        <v>2075</v>
      </c>
      <c r="L2" t="s">
        <v>217</v>
      </c>
      <c r="M2" t="s">
        <v>218</v>
      </c>
      <c r="N2" t="s">
        <v>2068</v>
      </c>
      <c r="O2" t="s">
        <v>258</v>
      </c>
      <c r="P2" t="s">
        <v>220</v>
      </c>
      <c r="Q2" t="s">
        <v>221</v>
      </c>
      <c r="R2" t="s">
        <v>214</v>
      </c>
      <c r="S2" t="s">
        <v>214</v>
      </c>
      <c r="T2" t="s">
        <v>222</v>
      </c>
    </row>
    <row r="3" spans="1:21" ht="13.5" hidden="1" customHeight="1">
      <c r="A3" t="s">
        <v>2076</v>
      </c>
      <c r="B3" t="s">
        <v>424</v>
      </c>
      <c r="C3" t="s">
        <v>1300</v>
      </c>
      <c r="D3">
        <v>500</v>
      </c>
      <c r="E3" t="s">
        <v>2077</v>
      </c>
      <c r="F3" t="s">
        <v>102</v>
      </c>
      <c r="G3" t="s">
        <v>2078</v>
      </c>
      <c r="H3" t="s">
        <v>2079</v>
      </c>
      <c r="I3" t="s">
        <v>216</v>
      </c>
      <c r="J3" t="s">
        <v>253</v>
      </c>
      <c r="K3" t="s">
        <v>254</v>
      </c>
      <c r="L3" t="s">
        <v>217</v>
      </c>
      <c r="M3" t="s">
        <v>218</v>
      </c>
      <c r="N3" t="s">
        <v>2076</v>
      </c>
      <c r="O3" t="s">
        <v>214</v>
      </c>
      <c r="P3" t="s">
        <v>220</v>
      </c>
      <c r="Q3" t="s">
        <v>221</v>
      </c>
      <c r="R3" t="s">
        <v>214</v>
      </c>
      <c r="S3" t="s">
        <v>214</v>
      </c>
      <c r="T3" t="s">
        <v>222</v>
      </c>
    </row>
    <row r="4" spans="1:21" ht="13.5" hidden="1" customHeight="1">
      <c r="A4" t="s">
        <v>2076</v>
      </c>
      <c r="B4" t="s">
        <v>427</v>
      </c>
      <c r="C4" t="s">
        <v>1302</v>
      </c>
      <c r="D4">
        <v>2</v>
      </c>
      <c r="E4" t="s">
        <v>2080</v>
      </c>
      <c r="F4" t="s">
        <v>102</v>
      </c>
      <c r="G4" t="s">
        <v>2081</v>
      </c>
      <c r="H4" t="s">
        <v>426</v>
      </c>
      <c r="I4" t="s">
        <v>216</v>
      </c>
      <c r="J4" t="s">
        <v>231</v>
      </c>
      <c r="K4" t="s">
        <v>232</v>
      </c>
      <c r="L4" t="s">
        <v>217</v>
      </c>
      <c r="M4" t="s">
        <v>218</v>
      </c>
      <c r="N4" t="s">
        <v>2076</v>
      </c>
      <c r="O4" t="s">
        <v>214</v>
      </c>
      <c r="P4" t="s">
        <v>220</v>
      </c>
      <c r="Q4" t="s">
        <v>221</v>
      </c>
      <c r="R4" t="s">
        <v>214</v>
      </c>
      <c r="S4" t="s">
        <v>214</v>
      </c>
      <c r="T4" t="s">
        <v>222</v>
      </c>
    </row>
    <row r="5" spans="1:21" ht="13.5" hidden="1" customHeight="1">
      <c r="A5" t="s">
        <v>2076</v>
      </c>
      <c r="B5" t="s">
        <v>428</v>
      </c>
      <c r="C5" t="s">
        <v>1304</v>
      </c>
      <c r="D5">
        <v>265</v>
      </c>
      <c r="E5" t="s">
        <v>2082</v>
      </c>
      <c r="F5" t="s">
        <v>102</v>
      </c>
      <c r="G5" t="s">
        <v>2083</v>
      </c>
      <c r="H5" t="s">
        <v>354</v>
      </c>
      <c r="I5" t="s">
        <v>243</v>
      </c>
      <c r="J5" t="s">
        <v>244</v>
      </c>
      <c r="K5" t="s">
        <v>245</v>
      </c>
      <c r="L5" t="s">
        <v>217</v>
      </c>
      <c r="M5" t="s">
        <v>218</v>
      </c>
      <c r="N5" t="s">
        <v>2076</v>
      </c>
      <c r="O5" t="s">
        <v>214</v>
      </c>
      <c r="P5" t="s">
        <v>220</v>
      </c>
      <c r="Q5" t="s">
        <v>221</v>
      </c>
      <c r="R5" t="s">
        <v>214</v>
      </c>
      <c r="S5" t="s">
        <v>214</v>
      </c>
      <c r="T5" t="s">
        <v>222</v>
      </c>
    </row>
    <row r="6" spans="1:21" ht="13.5" hidden="1" customHeight="1">
      <c r="A6" t="s">
        <v>2076</v>
      </c>
      <c r="B6" t="s">
        <v>1306</v>
      </c>
      <c r="C6" t="s">
        <v>1307</v>
      </c>
      <c r="D6">
        <v>500</v>
      </c>
      <c r="E6" t="s">
        <v>2084</v>
      </c>
      <c r="F6" t="s">
        <v>388</v>
      </c>
      <c r="G6" t="s">
        <v>2085</v>
      </c>
      <c r="H6" t="s">
        <v>432</v>
      </c>
      <c r="I6" t="s">
        <v>216</v>
      </c>
      <c r="J6" t="s">
        <v>235</v>
      </c>
      <c r="K6" t="s">
        <v>236</v>
      </c>
      <c r="L6" t="s">
        <v>217</v>
      </c>
      <c r="M6" t="s">
        <v>240</v>
      </c>
      <c r="N6" t="s">
        <v>2076</v>
      </c>
      <c r="O6" t="s">
        <v>214</v>
      </c>
      <c r="P6" t="s">
        <v>220</v>
      </c>
      <c r="Q6" t="s">
        <v>241</v>
      </c>
      <c r="R6" t="s">
        <v>214</v>
      </c>
      <c r="S6" t="s">
        <v>214</v>
      </c>
      <c r="T6" t="s">
        <v>242</v>
      </c>
    </row>
    <row r="7" spans="1:21" ht="13.5" hidden="1" customHeight="1">
      <c r="A7" t="s">
        <v>2076</v>
      </c>
      <c r="B7" t="s">
        <v>433</v>
      </c>
      <c r="C7" t="s">
        <v>1309</v>
      </c>
      <c r="D7">
        <v>800</v>
      </c>
      <c r="E7" t="s">
        <v>2086</v>
      </c>
      <c r="F7" t="s">
        <v>102</v>
      </c>
      <c r="G7" t="s">
        <v>407</v>
      </c>
      <c r="H7" t="s">
        <v>408</v>
      </c>
      <c r="I7" t="s">
        <v>225</v>
      </c>
      <c r="J7" t="s">
        <v>10</v>
      </c>
      <c r="K7" t="s">
        <v>226</v>
      </c>
      <c r="L7" t="s">
        <v>217</v>
      </c>
      <c r="M7" t="s">
        <v>218</v>
      </c>
      <c r="N7" t="s">
        <v>2076</v>
      </c>
      <c r="O7" t="s">
        <v>214</v>
      </c>
      <c r="P7" t="s">
        <v>220</v>
      </c>
      <c r="Q7" t="s">
        <v>221</v>
      </c>
      <c r="R7" t="s">
        <v>214</v>
      </c>
      <c r="S7" t="s">
        <v>214</v>
      </c>
      <c r="T7" t="s">
        <v>222</v>
      </c>
    </row>
    <row r="8" spans="1:21" ht="13.5" hidden="1" customHeight="1">
      <c r="A8" t="s">
        <v>2076</v>
      </c>
      <c r="B8" t="s">
        <v>434</v>
      </c>
      <c r="C8" t="s">
        <v>1311</v>
      </c>
      <c r="D8">
        <v>500</v>
      </c>
      <c r="E8" t="s">
        <v>2087</v>
      </c>
      <c r="F8" t="s">
        <v>102</v>
      </c>
      <c r="G8" t="s">
        <v>2088</v>
      </c>
      <c r="H8" t="s">
        <v>436</v>
      </c>
      <c r="I8" t="s">
        <v>216</v>
      </c>
      <c r="J8" t="s">
        <v>233</v>
      </c>
      <c r="K8" t="s">
        <v>234</v>
      </c>
      <c r="L8" t="s">
        <v>217</v>
      </c>
      <c r="M8" t="s">
        <v>218</v>
      </c>
      <c r="N8" t="s">
        <v>2076</v>
      </c>
      <c r="O8" t="s">
        <v>214</v>
      </c>
      <c r="P8" t="s">
        <v>220</v>
      </c>
      <c r="Q8" t="s">
        <v>221</v>
      </c>
      <c r="R8" t="s">
        <v>214</v>
      </c>
      <c r="S8" t="s">
        <v>214</v>
      </c>
      <c r="T8" t="s">
        <v>222</v>
      </c>
    </row>
    <row r="9" spans="1:21" ht="13.5" hidden="1" customHeight="1">
      <c r="A9" t="s">
        <v>2076</v>
      </c>
      <c r="B9" t="s">
        <v>437</v>
      </c>
      <c r="C9" t="s">
        <v>1313</v>
      </c>
      <c r="D9">
        <v>100</v>
      </c>
      <c r="E9" t="s">
        <v>2089</v>
      </c>
      <c r="F9" t="s">
        <v>102</v>
      </c>
      <c r="G9" t="s">
        <v>2088</v>
      </c>
      <c r="H9" t="s">
        <v>436</v>
      </c>
      <c r="I9" t="s">
        <v>216</v>
      </c>
      <c r="J9" t="s">
        <v>233</v>
      </c>
      <c r="K9" t="s">
        <v>234</v>
      </c>
      <c r="L9" t="s">
        <v>217</v>
      </c>
      <c r="M9" t="s">
        <v>218</v>
      </c>
      <c r="N9" t="s">
        <v>2076</v>
      </c>
      <c r="O9" t="s">
        <v>214</v>
      </c>
      <c r="P9" t="s">
        <v>220</v>
      </c>
      <c r="Q9" t="s">
        <v>221</v>
      </c>
      <c r="R9" t="s">
        <v>214</v>
      </c>
      <c r="S9" t="s">
        <v>214</v>
      </c>
      <c r="T9" t="s">
        <v>222</v>
      </c>
    </row>
    <row r="10" spans="1:21" ht="13.5" hidden="1" customHeight="1">
      <c r="A10" t="s">
        <v>2076</v>
      </c>
      <c r="B10" t="s">
        <v>438</v>
      </c>
      <c r="C10" t="s">
        <v>1315</v>
      </c>
      <c r="D10">
        <v>400</v>
      </c>
      <c r="E10" t="s">
        <v>2090</v>
      </c>
      <c r="F10" t="s">
        <v>102</v>
      </c>
      <c r="G10" t="s">
        <v>2091</v>
      </c>
      <c r="H10" t="s">
        <v>436</v>
      </c>
      <c r="I10" t="s">
        <v>216</v>
      </c>
      <c r="J10" t="s">
        <v>237</v>
      </c>
      <c r="K10" t="s">
        <v>238</v>
      </c>
      <c r="L10" t="s">
        <v>217</v>
      </c>
      <c r="M10" t="s">
        <v>218</v>
      </c>
      <c r="N10" t="s">
        <v>2076</v>
      </c>
      <c r="O10" t="s">
        <v>214</v>
      </c>
      <c r="P10" t="s">
        <v>220</v>
      </c>
      <c r="Q10" t="s">
        <v>221</v>
      </c>
      <c r="R10" t="s">
        <v>214</v>
      </c>
      <c r="S10" t="s">
        <v>214</v>
      </c>
      <c r="T10" t="s">
        <v>222</v>
      </c>
    </row>
    <row r="11" spans="1:21" ht="13.5" hidden="1" customHeight="1">
      <c r="A11" t="s">
        <v>2076</v>
      </c>
      <c r="B11" t="s">
        <v>439</v>
      </c>
      <c r="C11" t="s">
        <v>1317</v>
      </c>
      <c r="D11">
        <v>600</v>
      </c>
      <c r="E11" t="s">
        <v>2092</v>
      </c>
      <c r="F11" t="s">
        <v>102</v>
      </c>
      <c r="G11" t="s">
        <v>2093</v>
      </c>
      <c r="H11" t="s">
        <v>441</v>
      </c>
      <c r="I11" t="s">
        <v>216</v>
      </c>
      <c r="J11" t="s">
        <v>235</v>
      </c>
      <c r="K11" t="s">
        <v>236</v>
      </c>
      <c r="L11" t="s">
        <v>217</v>
      </c>
      <c r="M11" t="s">
        <v>218</v>
      </c>
      <c r="N11" t="s">
        <v>2076</v>
      </c>
      <c r="O11" t="s">
        <v>214</v>
      </c>
      <c r="P11" t="s">
        <v>220</v>
      </c>
      <c r="Q11" t="s">
        <v>221</v>
      </c>
      <c r="R11" t="s">
        <v>214</v>
      </c>
      <c r="S11" t="s">
        <v>214</v>
      </c>
      <c r="T11" t="s">
        <v>222</v>
      </c>
    </row>
    <row r="12" spans="1:21" ht="13.5" hidden="1" customHeight="1">
      <c r="A12" t="s">
        <v>2076</v>
      </c>
      <c r="B12" t="s">
        <v>442</v>
      </c>
      <c r="C12" t="s">
        <v>1319</v>
      </c>
      <c r="D12">
        <v>114</v>
      </c>
      <c r="E12" t="s">
        <v>2094</v>
      </c>
      <c r="F12" t="s">
        <v>102</v>
      </c>
      <c r="G12" t="s">
        <v>414</v>
      </c>
      <c r="H12" t="s">
        <v>415</v>
      </c>
      <c r="I12" t="s">
        <v>392</v>
      </c>
      <c r="J12" t="s">
        <v>393</v>
      </c>
      <c r="K12" t="s">
        <v>257</v>
      </c>
      <c r="L12" t="s">
        <v>217</v>
      </c>
      <c r="M12" t="s">
        <v>218</v>
      </c>
      <c r="N12" t="s">
        <v>2076</v>
      </c>
      <c r="O12" t="s">
        <v>258</v>
      </c>
      <c r="P12" t="s">
        <v>220</v>
      </c>
      <c r="Q12" t="s">
        <v>221</v>
      </c>
      <c r="R12" t="s">
        <v>214</v>
      </c>
      <c r="S12" t="s">
        <v>214</v>
      </c>
      <c r="T12" t="s">
        <v>222</v>
      </c>
    </row>
    <row r="13" spans="1:21" ht="13.5" hidden="1" customHeight="1">
      <c r="A13" t="s">
        <v>2076</v>
      </c>
      <c r="B13" t="s">
        <v>443</v>
      </c>
      <c r="C13" t="s">
        <v>1321</v>
      </c>
      <c r="D13">
        <v>700</v>
      </c>
      <c r="E13" t="s">
        <v>2095</v>
      </c>
      <c r="F13" t="s">
        <v>102</v>
      </c>
      <c r="G13" t="s">
        <v>2096</v>
      </c>
      <c r="H13" t="s">
        <v>445</v>
      </c>
      <c r="I13" t="s">
        <v>216</v>
      </c>
      <c r="J13" t="s">
        <v>231</v>
      </c>
      <c r="K13" t="s">
        <v>232</v>
      </c>
      <c r="L13" t="s">
        <v>217</v>
      </c>
      <c r="M13" t="s">
        <v>218</v>
      </c>
      <c r="N13" t="s">
        <v>2076</v>
      </c>
      <c r="O13" t="s">
        <v>214</v>
      </c>
      <c r="P13" t="s">
        <v>220</v>
      </c>
      <c r="Q13" t="s">
        <v>221</v>
      </c>
      <c r="R13" t="s">
        <v>214</v>
      </c>
      <c r="S13" t="s">
        <v>214</v>
      </c>
      <c r="T13" t="s">
        <v>222</v>
      </c>
    </row>
    <row r="14" spans="1:21" ht="13.5" hidden="1" customHeight="1">
      <c r="A14" t="s">
        <v>2076</v>
      </c>
      <c r="B14" t="s">
        <v>446</v>
      </c>
      <c r="C14" t="s">
        <v>1323</v>
      </c>
      <c r="D14">
        <v>70</v>
      </c>
      <c r="E14" t="s">
        <v>2097</v>
      </c>
      <c r="F14" t="s">
        <v>102</v>
      </c>
      <c r="G14" t="s">
        <v>2098</v>
      </c>
      <c r="H14" t="s">
        <v>2099</v>
      </c>
      <c r="I14" t="s">
        <v>216</v>
      </c>
      <c r="J14" t="s">
        <v>231</v>
      </c>
      <c r="K14" t="s">
        <v>232</v>
      </c>
      <c r="L14" t="s">
        <v>217</v>
      </c>
      <c r="M14" t="s">
        <v>218</v>
      </c>
      <c r="N14" t="s">
        <v>2076</v>
      </c>
      <c r="O14" t="s">
        <v>214</v>
      </c>
      <c r="P14" t="s">
        <v>220</v>
      </c>
      <c r="Q14" t="s">
        <v>221</v>
      </c>
      <c r="R14" t="s">
        <v>214</v>
      </c>
      <c r="S14" t="s">
        <v>214</v>
      </c>
      <c r="T14" t="s">
        <v>222</v>
      </c>
    </row>
    <row r="15" spans="1:21" ht="13.5" hidden="1" customHeight="1">
      <c r="A15" t="s">
        <v>2076</v>
      </c>
      <c r="B15" t="s">
        <v>449</v>
      </c>
      <c r="C15" t="s">
        <v>1325</v>
      </c>
      <c r="D15">
        <v>284</v>
      </c>
      <c r="E15" t="s">
        <v>2100</v>
      </c>
      <c r="F15" t="s">
        <v>102</v>
      </c>
      <c r="G15" t="s">
        <v>2101</v>
      </c>
      <c r="H15" t="s">
        <v>451</v>
      </c>
      <c r="I15" t="s">
        <v>392</v>
      </c>
      <c r="J15" t="s">
        <v>393</v>
      </c>
      <c r="K15" t="s">
        <v>257</v>
      </c>
      <c r="L15" t="s">
        <v>217</v>
      </c>
      <c r="M15" t="s">
        <v>218</v>
      </c>
      <c r="N15" t="s">
        <v>2076</v>
      </c>
      <c r="O15" t="s">
        <v>258</v>
      </c>
      <c r="P15" t="s">
        <v>220</v>
      </c>
      <c r="Q15" t="s">
        <v>221</v>
      </c>
      <c r="R15" t="s">
        <v>214</v>
      </c>
      <c r="S15" t="s">
        <v>214</v>
      </c>
      <c r="T15" t="s">
        <v>222</v>
      </c>
    </row>
    <row r="16" spans="1:21" ht="13.5" hidden="1" customHeight="1">
      <c r="A16" t="s">
        <v>2076</v>
      </c>
      <c r="B16" t="s">
        <v>452</v>
      </c>
      <c r="C16" t="s">
        <v>1327</v>
      </c>
      <c r="D16">
        <v>800</v>
      </c>
      <c r="E16" t="s">
        <v>2102</v>
      </c>
      <c r="F16" t="s">
        <v>102</v>
      </c>
      <c r="G16" t="s">
        <v>303</v>
      </c>
      <c r="H16" t="s">
        <v>135</v>
      </c>
      <c r="I16" t="s">
        <v>216</v>
      </c>
      <c r="J16" t="s">
        <v>231</v>
      </c>
      <c r="K16" t="s">
        <v>232</v>
      </c>
      <c r="L16" t="s">
        <v>217</v>
      </c>
      <c r="M16" t="s">
        <v>218</v>
      </c>
      <c r="N16" t="s">
        <v>2076</v>
      </c>
      <c r="O16" t="s">
        <v>214</v>
      </c>
      <c r="P16" t="s">
        <v>220</v>
      </c>
      <c r="Q16" t="s">
        <v>221</v>
      </c>
      <c r="R16" t="s">
        <v>214</v>
      </c>
      <c r="S16" t="s">
        <v>214</v>
      </c>
      <c r="T16" t="s">
        <v>222</v>
      </c>
    </row>
    <row r="17" spans="1:20" ht="13.5" hidden="1" customHeight="1">
      <c r="A17" t="s">
        <v>2076</v>
      </c>
      <c r="B17" t="s">
        <v>1329</v>
      </c>
      <c r="C17" t="s">
        <v>1330</v>
      </c>
      <c r="D17">
        <v>13</v>
      </c>
      <c r="E17" t="s">
        <v>2103</v>
      </c>
      <c r="F17" t="s">
        <v>387</v>
      </c>
      <c r="G17" t="s">
        <v>2104</v>
      </c>
      <c r="H17" t="s">
        <v>454</v>
      </c>
      <c r="I17" t="s">
        <v>216</v>
      </c>
      <c r="J17" t="s">
        <v>248</v>
      </c>
      <c r="K17" t="s">
        <v>249</v>
      </c>
      <c r="L17" t="s">
        <v>217</v>
      </c>
      <c r="M17" t="s">
        <v>240</v>
      </c>
      <c r="N17" t="s">
        <v>2076</v>
      </c>
      <c r="O17" t="s">
        <v>214</v>
      </c>
      <c r="P17" t="s">
        <v>220</v>
      </c>
      <c r="Q17" t="s">
        <v>241</v>
      </c>
      <c r="R17" t="s">
        <v>214</v>
      </c>
      <c r="S17" t="s">
        <v>214</v>
      </c>
      <c r="T17" t="s">
        <v>242</v>
      </c>
    </row>
    <row r="18" spans="1:20" ht="13.5" hidden="1" customHeight="1">
      <c r="A18" t="s">
        <v>2076</v>
      </c>
      <c r="B18" t="s">
        <v>455</v>
      </c>
      <c r="C18" t="s">
        <v>1332</v>
      </c>
      <c r="D18">
        <v>1824</v>
      </c>
      <c r="E18" t="s">
        <v>2105</v>
      </c>
      <c r="F18" t="s">
        <v>102</v>
      </c>
      <c r="G18" t="s">
        <v>410</v>
      </c>
      <c r="H18" t="s">
        <v>2106</v>
      </c>
      <c r="I18" t="s">
        <v>216</v>
      </c>
      <c r="J18" t="s">
        <v>248</v>
      </c>
      <c r="K18" t="s">
        <v>249</v>
      </c>
      <c r="L18" t="s">
        <v>217</v>
      </c>
      <c r="M18" t="s">
        <v>218</v>
      </c>
      <c r="N18" t="s">
        <v>2076</v>
      </c>
      <c r="O18" t="s">
        <v>214</v>
      </c>
      <c r="P18" t="s">
        <v>220</v>
      </c>
      <c r="Q18" t="s">
        <v>221</v>
      </c>
      <c r="R18" t="s">
        <v>214</v>
      </c>
      <c r="S18" t="s">
        <v>214</v>
      </c>
      <c r="T18" t="s">
        <v>222</v>
      </c>
    </row>
    <row r="19" spans="1:20" hidden="1">
      <c r="A19" t="s">
        <v>2076</v>
      </c>
      <c r="B19" t="s">
        <v>456</v>
      </c>
      <c r="C19" t="s">
        <v>1334</v>
      </c>
      <c r="D19">
        <v>732</v>
      </c>
      <c r="E19" t="s">
        <v>2107</v>
      </c>
      <c r="F19" t="s">
        <v>102</v>
      </c>
      <c r="G19" t="s">
        <v>410</v>
      </c>
      <c r="H19" t="s">
        <v>2106</v>
      </c>
      <c r="I19" t="s">
        <v>216</v>
      </c>
      <c r="J19" t="s">
        <v>248</v>
      </c>
      <c r="K19" t="s">
        <v>249</v>
      </c>
      <c r="L19" t="s">
        <v>217</v>
      </c>
      <c r="M19" t="s">
        <v>218</v>
      </c>
      <c r="N19" t="s">
        <v>2076</v>
      </c>
      <c r="O19" t="s">
        <v>214</v>
      </c>
      <c r="P19" t="s">
        <v>220</v>
      </c>
      <c r="Q19" t="s">
        <v>221</v>
      </c>
      <c r="R19" t="s">
        <v>214</v>
      </c>
      <c r="S19" t="s">
        <v>214</v>
      </c>
      <c r="T19" t="s">
        <v>222</v>
      </c>
    </row>
    <row r="20" spans="1:20" ht="13.5" hidden="1" customHeight="1">
      <c r="A20" t="s">
        <v>2076</v>
      </c>
      <c r="B20" t="s">
        <v>1336</v>
      </c>
      <c r="C20" t="s">
        <v>1337</v>
      </c>
      <c r="D20">
        <v>797</v>
      </c>
      <c r="E20" t="s">
        <v>2108</v>
      </c>
      <c r="F20" t="s">
        <v>388</v>
      </c>
      <c r="G20" t="s">
        <v>2109</v>
      </c>
      <c r="H20" t="s">
        <v>2110</v>
      </c>
      <c r="I20" t="s">
        <v>216</v>
      </c>
      <c r="J20" t="s">
        <v>235</v>
      </c>
      <c r="K20" t="s">
        <v>236</v>
      </c>
      <c r="L20" t="s">
        <v>217</v>
      </c>
      <c r="M20" t="s">
        <v>240</v>
      </c>
      <c r="N20" t="s">
        <v>2076</v>
      </c>
      <c r="O20" t="s">
        <v>214</v>
      </c>
      <c r="P20" t="s">
        <v>220</v>
      </c>
      <c r="Q20" t="s">
        <v>241</v>
      </c>
      <c r="R20" t="s">
        <v>214</v>
      </c>
      <c r="S20" t="s">
        <v>214</v>
      </c>
      <c r="T20" t="s">
        <v>242</v>
      </c>
    </row>
    <row r="21" spans="1:20" ht="13.5" hidden="1" customHeight="1">
      <c r="A21" t="s">
        <v>2076</v>
      </c>
      <c r="B21" t="s">
        <v>459</v>
      </c>
      <c r="C21" t="s">
        <v>1339</v>
      </c>
      <c r="D21">
        <v>200</v>
      </c>
      <c r="E21" t="s">
        <v>2111</v>
      </c>
      <c r="F21" t="s">
        <v>102</v>
      </c>
      <c r="G21" t="s">
        <v>2112</v>
      </c>
      <c r="H21" t="s">
        <v>461</v>
      </c>
      <c r="I21" t="s">
        <v>216</v>
      </c>
      <c r="J21" t="s">
        <v>231</v>
      </c>
      <c r="K21" t="s">
        <v>232</v>
      </c>
      <c r="L21" t="s">
        <v>217</v>
      </c>
      <c r="M21" t="s">
        <v>218</v>
      </c>
      <c r="N21" t="s">
        <v>2076</v>
      </c>
      <c r="O21" t="s">
        <v>214</v>
      </c>
      <c r="P21" t="s">
        <v>220</v>
      </c>
      <c r="Q21" t="s">
        <v>221</v>
      </c>
      <c r="R21" t="s">
        <v>214</v>
      </c>
      <c r="S21" t="s">
        <v>214</v>
      </c>
      <c r="T21" t="s">
        <v>222</v>
      </c>
    </row>
    <row r="22" spans="1:20" ht="13.5" hidden="1" customHeight="1">
      <c r="A22" t="s">
        <v>2076</v>
      </c>
      <c r="B22" t="s">
        <v>462</v>
      </c>
      <c r="C22" t="s">
        <v>1341</v>
      </c>
      <c r="D22">
        <v>7</v>
      </c>
      <c r="E22" t="s">
        <v>2113</v>
      </c>
      <c r="F22" t="s">
        <v>102</v>
      </c>
      <c r="G22" t="s">
        <v>2114</v>
      </c>
      <c r="H22" t="s">
        <v>464</v>
      </c>
      <c r="I22" t="s">
        <v>216</v>
      </c>
      <c r="J22" t="s">
        <v>233</v>
      </c>
      <c r="K22" t="s">
        <v>234</v>
      </c>
      <c r="L22" t="s">
        <v>217</v>
      </c>
      <c r="M22" t="s">
        <v>218</v>
      </c>
      <c r="N22" t="s">
        <v>2076</v>
      </c>
      <c r="O22" t="s">
        <v>214</v>
      </c>
      <c r="P22" t="s">
        <v>220</v>
      </c>
      <c r="Q22" t="s">
        <v>221</v>
      </c>
      <c r="R22" t="s">
        <v>214</v>
      </c>
      <c r="S22" t="s">
        <v>214</v>
      </c>
      <c r="T22" t="s">
        <v>222</v>
      </c>
    </row>
    <row r="23" spans="1:20" ht="13.5" hidden="1" customHeight="1">
      <c r="A23" t="s">
        <v>2076</v>
      </c>
      <c r="B23" t="s">
        <v>465</v>
      </c>
      <c r="C23" t="s">
        <v>1343</v>
      </c>
      <c r="D23">
        <v>1100</v>
      </c>
      <c r="E23" t="s">
        <v>2115</v>
      </c>
      <c r="F23" t="s">
        <v>102</v>
      </c>
      <c r="G23" t="s">
        <v>2116</v>
      </c>
      <c r="H23" t="s">
        <v>467</v>
      </c>
      <c r="I23" t="s">
        <v>216</v>
      </c>
      <c r="J23" t="s">
        <v>233</v>
      </c>
      <c r="K23" t="s">
        <v>234</v>
      </c>
      <c r="L23" t="s">
        <v>217</v>
      </c>
      <c r="M23" t="s">
        <v>218</v>
      </c>
      <c r="N23" t="s">
        <v>2076</v>
      </c>
      <c r="O23" t="s">
        <v>214</v>
      </c>
      <c r="P23" t="s">
        <v>220</v>
      </c>
      <c r="Q23" t="s">
        <v>221</v>
      </c>
      <c r="R23" t="s">
        <v>214</v>
      </c>
      <c r="S23" t="s">
        <v>214</v>
      </c>
      <c r="T23" t="s">
        <v>222</v>
      </c>
    </row>
    <row r="24" spans="1:20" ht="13.5" hidden="1" customHeight="1">
      <c r="A24" t="s">
        <v>2076</v>
      </c>
      <c r="B24" t="s">
        <v>468</v>
      </c>
      <c r="C24" t="s">
        <v>1345</v>
      </c>
      <c r="D24">
        <v>500</v>
      </c>
      <c r="E24" t="s">
        <v>2117</v>
      </c>
      <c r="F24" t="s">
        <v>102</v>
      </c>
      <c r="G24" t="s">
        <v>2118</v>
      </c>
      <c r="H24" t="s">
        <v>470</v>
      </c>
      <c r="I24" t="s">
        <v>291</v>
      </c>
      <c r="J24" t="s">
        <v>292</v>
      </c>
      <c r="K24" t="s">
        <v>293</v>
      </c>
      <c r="L24" t="s">
        <v>217</v>
      </c>
      <c r="M24" t="s">
        <v>218</v>
      </c>
      <c r="N24" t="s">
        <v>2076</v>
      </c>
      <c r="O24" t="s">
        <v>214</v>
      </c>
      <c r="P24" t="s">
        <v>220</v>
      </c>
      <c r="Q24" t="s">
        <v>221</v>
      </c>
      <c r="R24" t="s">
        <v>214</v>
      </c>
      <c r="S24" t="s">
        <v>214</v>
      </c>
      <c r="T24" t="s">
        <v>222</v>
      </c>
    </row>
    <row r="25" spans="1:20" ht="13.5" hidden="1" customHeight="1">
      <c r="A25" t="s">
        <v>2076</v>
      </c>
      <c r="B25" t="s">
        <v>471</v>
      </c>
      <c r="C25" t="s">
        <v>1347</v>
      </c>
      <c r="D25">
        <v>600</v>
      </c>
      <c r="E25" t="s">
        <v>2119</v>
      </c>
      <c r="F25" t="s">
        <v>102</v>
      </c>
      <c r="G25" t="s">
        <v>2120</v>
      </c>
      <c r="H25" t="s">
        <v>2121</v>
      </c>
      <c r="I25" t="s">
        <v>392</v>
      </c>
      <c r="J25" t="s">
        <v>393</v>
      </c>
      <c r="K25" t="s">
        <v>257</v>
      </c>
      <c r="L25" t="s">
        <v>217</v>
      </c>
      <c r="M25" t="s">
        <v>218</v>
      </c>
      <c r="N25" t="s">
        <v>2076</v>
      </c>
      <c r="O25" t="s">
        <v>258</v>
      </c>
      <c r="P25" t="s">
        <v>220</v>
      </c>
      <c r="Q25" t="s">
        <v>221</v>
      </c>
      <c r="R25" t="s">
        <v>214</v>
      </c>
      <c r="S25" t="s">
        <v>214</v>
      </c>
      <c r="T25" t="s">
        <v>222</v>
      </c>
    </row>
    <row r="26" spans="1:20" ht="13.5" hidden="1" customHeight="1">
      <c r="A26" t="s">
        <v>2076</v>
      </c>
      <c r="B26" t="s">
        <v>474</v>
      </c>
      <c r="C26" t="s">
        <v>1349</v>
      </c>
      <c r="D26">
        <v>16</v>
      </c>
      <c r="E26" t="s">
        <v>2122</v>
      </c>
      <c r="F26" t="s">
        <v>102</v>
      </c>
      <c r="G26" t="s">
        <v>2123</v>
      </c>
      <c r="H26" t="s">
        <v>476</v>
      </c>
      <c r="I26" t="s">
        <v>225</v>
      </c>
      <c r="J26" t="s">
        <v>10</v>
      </c>
      <c r="K26" t="s">
        <v>226</v>
      </c>
      <c r="L26" t="s">
        <v>217</v>
      </c>
      <c r="M26" t="s">
        <v>218</v>
      </c>
      <c r="N26" t="s">
        <v>2076</v>
      </c>
      <c r="O26" t="s">
        <v>214</v>
      </c>
      <c r="P26" t="s">
        <v>220</v>
      </c>
      <c r="Q26" t="s">
        <v>221</v>
      </c>
      <c r="R26" t="s">
        <v>214</v>
      </c>
      <c r="S26" t="s">
        <v>214</v>
      </c>
      <c r="T26" t="s">
        <v>222</v>
      </c>
    </row>
    <row r="27" spans="1:20" ht="13.5" hidden="1" customHeight="1">
      <c r="A27" t="s">
        <v>2076</v>
      </c>
      <c r="B27" t="s">
        <v>477</v>
      </c>
      <c r="C27" t="s">
        <v>1351</v>
      </c>
      <c r="D27">
        <v>2600</v>
      </c>
      <c r="E27" t="s">
        <v>2124</v>
      </c>
      <c r="F27" t="s">
        <v>102</v>
      </c>
      <c r="G27" t="s">
        <v>2125</v>
      </c>
      <c r="H27" t="s">
        <v>479</v>
      </c>
      <c r="I27" t="s">
        <v>225</v>
      </c>
      <c r="J27" t="s">
        <v>10</v>
      </c>
      <c r="K27" t="s">
        <v>226</v>
      </c>
      <c r="L27" t="s">
        <v>217</v>
      </c>
      <c r="M27" t="s">
        <v>218</v>
      </c>
      <c r="N27" t="s">
        <v>2076</v>
      </c>
      <c r="O27" t="s">
        <v>214</v>
      </c>
      <c r="P27" t="s">
        <v>220</v>
      </c>
      <c r="Q27" t="s">
        <v>221</v>
      </c>
      <c r="R27" t="s">
        <v>214</v>
      </c>
      <c r="S27" t="s">
        <v>214</v>
      </c>
      <c r="T27" t="s">
        <v>222</v>
      </c>
    </row>
    <row r="28" spans="1:20" hidden="1">
      <c r="A28" t="s">
        <v>2076</v>
      </c>
      <c r="B28" t="s">
        <v>480</v>
      </c>
      <c r="C28" t="s">
        <v>1353</v>
      </c>
      <c r="D28">
        <v>500</v>
      </c>
      <c r="E28" t="s">
        <v>2126</v>
      </c>
      <c r="F28" t="s">
        <v>102</v>
      </c>
      <c r="G28" t="s">
        <v>2127</v>
      </c>
      <c r="H28" t="s">
        <v>482</v>
      </c>
      <c r="I28" t="s">
        <v>216</v>
      </c>
      <c r="J28" t="s">
        <v>235</v>
      </c>
      <c r="K28" t="s">
        <v>236</v>
      </c>
      <c r="L28" t="s">
        <v>217</v>
      </c>
      <c r="M28" t="s">
        <v>218</v>
      </c>
      <c r="N28" t="s">
        <v>2076</v>
      </c>
      <c r="O28" t="s">
        <v>214</v>
      </c>
      <c r="P28" t="s">
        <v>220</v>
      </c>
      <c r="Q28" t="s">
        <v>221</v>
      </c>
      <c r="R28" t="s">
        <v>214</v>
      </c>
      <c r="S28" t="s">
        <v>214</v>
      </c>
      <c r="T28" t="s">
        <v>222</v>
      </c>
    </row>
    <row r="29" spans="1:20" ht="13.5" hidden="1" customHeight="1">
      <c r="A29" t="s">
        <v>2076</v>
      </c>
      <c r="B29" t="s">
        <v>483</v>
      </c>
      <c r="C29" t="s">
        <v>1355</v>
      </c>
      <c r="D29">
        <v>500</v>
      </c>
      <c r="E29" t="s">
        <v>2128</v>
      </c>
      <c r="F29" t="s">
        <v>102</v>
      </c>
      <c r="G29" t="s">
        <v>2129</v>
      </c>
      <c r="H29" t="s">
        <v>2130</v>
      </c>
      <c r="I29" t="s">
        <v>216</v>
      </c>
      <c r="J29" t="s">
        <v>235</v>
      </c>
      <c r="K29" t="s">
        <v>236</v>
      </c>
      <c r="L29" t="s">
        <v>217</v>
      </c>
      <c r="M29" t="s">
        <v>218</v>
      </c>
      <c r="N29" t="s">
        <v>2076</v>
      </c>
      <c r="O29" t="s">
        <v>214</v>
      </c>
      <c r="P29" t="s">
        <v>220</v>
      </c>
      <c r="Q29" t="s">
        <v>221</v>
      </c>
      <c r="R29" t="s">
        <v>214</v>
      </c>
      <c r="S29" t="s">
        <v>214</v>
      </c>
      <c r="T29" t="s">
        <v>222</v>
      </c>
    </row>
    <row r="30" spans="1:20" ht="13.5" hidden="1" customHeight="1">
      <c r="A30" t="s">
        <v>2076</v>
      </c>
      <c r="B30" t="s">
        <v>1357</v>
      </c>
      <c r="C30" t="s">
        <v>1358</v>
      </c>
      <c r="D30">
        <v>609</v>
      </c>
      <c r="E30" t="s">
        <v>2131</v>
      </c>
      <c r="F30" t="s">
        <v>399</v>
      </c>
      <c r="G30" t="s">
        <v>2132</v>
      </c>
      <c r="H30" t="s">
        <v>487</v>
      </c>
      <c r="I30" t="s">
        <v>392</v>
      </c>
      <c r="J30" t="s">
        <v>393</v>
      </c>
      <c r="K30" t="s">
        <v>257</v>
      </c>
      <c r="L30" t="s">
        <v>217</v>
      </c>
      <c r="M30" t="s">
        <v>240</v>
      </c>
      <c r="N30" t="s">
        <v>2076</v>
      </c>
      <c r="O30" t="s">
        <v>258</v>
      </c>
      <c r="P30" t="s">
        <v>220</v>
      </c>
      <c r="Q30" t="s">
        <v>241</v>
      </c>
      <c r="R30" t="s">
        <v>214</v>
      </c>
      <c r="S30" t="s">
        <v>214</v>
      </c>
      <c r="T30" t="s">
        <v>242</v>
      </c>
    </row>
    <row r="31" spans="1:20" ht="13.5" hidden="1" customHeight="1">
      <c r="A31" t="s">
        <v>2076</v>
      </c>
      <c r="B31" t="s">
        <v>488</v>
      </c>
      <c r="C31" t="s">
        <v>1360</v>
      </c>
      <c r="D31">
        <v>187</v>
      </c>
      <c r="E31" t="s">
        <v>2133</v>
      </c>
      <c r="F31" t="s">
        <v>102</v>
      </c>
      <c r="G31" t="s">
        <v>2134</v>
      </c>
      <c r="H31" t="s">
        <v>490</v>
      </c>
      <c r="I31" t="s">
        <v>216</v>
      </c>
      <c r="J31" t="s">
        <v>248</v>
      </c>
      <c r="K31" t="s">
        <v>249</v>
      </c>
      <c r="L31" t="s">
        <v>217</v>
      </c>
      <c r="M31" t="s">
        <v>218</v>
      </c>
      <c r="N31" t="s">
        <v>2076</v>
      </c>
      <c r="O31" t="s">
        <v>214</v>
      </c>
      <c r="P31" t="s">
        <v>220</v>
      </c>
      <c r="Q31" t="s">
        <v>221</v>
      </c>
      <c r="R31" t="s">
        <v>214</v>
      </c>
      <c r="S31" t="s">
        <v>214</v>
      </c>
      <c r="T31" t="s">
        <v>222</v>
      </c>
    </row>
    <row r="32" spans="1:20" ht="13.5" hidden="1" customHeight="1">
      <c r="A32" t="s">
        <v>2076</v>
      </c>
      <c r="B32" t="s">
        <v>1362</v>
      </c>
      <c r="C32" t="s">
        <v>1363</v>
      </c>
      <c r="D32">
        <v>1000</v>
      </c>
      <c r="E32" t="s">
        <v>2135</v>
      </c>
      <c r="F32" t="s">
        <v>391</v>
      </c>
      <c r="G32" t="s">
        <v>2136</v>
      </c>
      <c r="H32" t="s">
        <v>2137</v>
      </c>
      <c r="I32" t="s">
        <v>216</v>
      </c>
      <c r="J32" t="s">
        <v>253</v>
      </c>
      <c r="K32" t="s">
        <v>254</v>
      </c>
      <c r="L32" t="s">
        <v>217</v>
      </c>
      <c r="M32" t="s">
        <v>240</v>
      </c>
      <c r="N32" t="s">
        <v>2076</v>
      </c>
      <c r="O32" t="s">
        <v>214</v>
      </c>
      <c r="P32" t="s">
        <v>220</v>
      </c>
      <c r="Q32" t="s">
        <v>241</v>
      </c>
      <c r="R32" t="s">
        <v>214</v>
      </c>
      <c r="S32" t="s">
        <v>214</v>
      </c>
      <c r="T32" t="s">
        <v>242</v>
      </c>
    </row>
    <row r="33" spans="1:20" ht="13.5" hidden="1" customHeight="1">
      <c r="A33" t="s">
        <v>2076</v>
      </c>
      <c r="B33" t="s">
        <v>493</v>
      </c>
      <c r="C33" t="s">
        <v>1365</v>
      </c>
      <c r="D33">
        <v>260</v>
      </c>
      <c r="E33" t="s">
        <v>2138</v>
      </c>
      <c r="F33" t="s">
        <v>102</v>
      </c>
      <c r="G33" t="s">
        <v>2139</v>
      </c>
      <c r="H33" t="s">
        <v>495</v>
      </c>
      <c r="I33" t="s">
        <v>216</v>
      </c>
      <c r="J33" t="s">
        <v>233</v>
      </c>
      <c r="K33" t="s">
        <v>234</v>
      </c>
      <c r="L33" t="s">
        <v>217</v>
      </c>
      <c r="M33" t="s">
        <v>218</v>
      </c>
      <c r="N33" t="s">
        <v>2076</v>
      </c>
      <c r="O33" t="s">
        <v>214</v>
      </c>
      <c r="P33" t="s">
        <v>220</v>
      </c>
      <c r="Q33" t="s">
        <v>221</v>
      </c>
      <c r="R33" t="s">
        <v>214</v>
      </c>
      <c r="S33" t="s">
        <v>214</v>
      </c>
      <c r="T33" t="s">
        <v>222</v>
      </c>
    </row>
    <row r="34" spans="1:20" ht="13.5" hidden="1" customHeight="1">
      <c r="A34" t="s">
        <v>2076</v>
      </c>
      <c r="B34" t="s">
        <v>496</v>
      </c>
      <c r="C34" t="s">
        <v>1367</v>
      </c>
      <c r="D34">
        <v>1279</v>
      </c>
      <c r="E34" t="s">
        <v>2140</v>
      </c>
      <c r="F34" t="s">
        <v>102</v>
      </c>
      <c r="G34" t="s">
        <v>2141</v>
      </c>
      <c r="H34" t="s">
        <v>501</v>
      </c>
      <c r="I34" t="s">
        <v>216</v>
      </c>
      <c r="J34" t="s">
        <v>223</v>
      </c>
      <c r="K34" t="s">
        <v>224</v>
      </c>
      <c r="L34" t="s">
        <v>217</v>
      </c>
      <c r="M34" t="s">
        <v>218</v>
      </c>
      <c r="N34" t="s">
        <v>2076</v>
      </c>
      <c r="O34" t="s">
        <v>214</v>
      </c>
      <c r="P34" t="s">
        <v>220</v>
      </c>
      <c r="Q34" t="s">
        <v>221</v>
      </c>
      <c r="R34" t="s">
        <v>214</v>
      </c>
      <c r="S34" t="s">
        <v>214</v>
      </c>
      <c r="T34" t="s">
        <v>222</v>
      </c>
    </row>
    <row r="35" spans="1:20" ht="13.5" hidden="1" customHeight="1">
      <c r="A35" t="s">
        <v>2076</v>
      </c>
      <c r="B35" t="s">
        <v>499</v>
      </c>
      <c r="C35" t="s">
        <v>1369</v>
      </c>
      <c r="D35">
        <v>1996</v>
      </c>
      <c r="E35" t="s">
        <v>2142</v>
      </c>
      <c r="F35" t="s">
        <v>102</v>
      </c>
      <c r="G35" t="s">
        <v>2141</v>
      </c>
      <c r="H35" t="s">
        <v>501</v>
      </c>
      <c r="I35" t="s">
        <v>216</v>
      </c>
      <c r="J35" t="s">
        <v>223</v>
      </c>
      <c r="K35" t="s">
        <v>224</v>
      </c>
      <c r="L35" t="s">
        <v>217</v>
      </c>
      <c r="M35" t="s">
        <v>218</v>
      </c>
      <c r="N35" t="s">
        <v>2076</v>
      </c>
      <c r="O35" t="s">
        <v>214</v>
      </c>
      <c r="P35" t="s">
        <v>220</v>
      </c>
      <c r="Q35" t="s">
        <v>221</v>
      </c>
      <c r="R35" t="s">
        <v>214</v>
      </c>
      <c r="S35" t="s">
        <v>214</v>
      </c>
      <c r="T35" t="s">
        <v>222</v>
      </c>
    </row>
    <row r="36" spans="1:20" ht="13.5" hidden="1" customHeight="1">
      <c r="A36" t="s">
        <v>2076</v>
      </c>
      <c r="B36" t="s">
        <v>502</v>
      </c>
      <c r="C36" t="s">
        <v>1371</v>
      </c>
      <c r="D36">
        <v>500</v>
      </c>
      <c r="E36" t="s">
        <v>2143</v>
      </c>
      <c r="F36" t="s">
        <v>102</v>
      </c>
      <c r="G36" t="s">
        <v>2144</v>
      </c>
      <c r="H36" t="s">
        <v>2145</v>
      </c>
      <c r="I36" t="s">
        <v>392</v>
      </c>
      <c r="J36" t="s">
        <v>393</v>
      </c>
      <c r="K36" t="s">
        <v>257</v>
      </c>
      <c r="L36" t="s">
        <v>217</v>
      </c>
      <c r="M36" t="s">
        <v>218</v>
      </c>
      <c r="N36" t="s">
        <v>2076</v>
      </c>
      <c r="O36" t="s">
        <v>258</v>
      </c>
      <c r="P36" t="s">
        <v>220</v>
      </c>
      <c r="Q36" t="s">
        <v>221</v>
      </c>
      <c r="R36" t="s">
        <v>214</v>
      </c>
      <c r="S36" t="s">
        <v>214</v>
      </c>
      <c r="T36" t="s">
        <v>222</v>
      </c>
    </row>
    <row r="37" spans="1:20" ht="13.5" hidden="1" customHeight="1">
      <c r="A37" t="s">
        <v>2076</v>
      </c>
      <c r="B37" t="s">
        <v>1373</v>
      </c>
      <c r="C37" t="s">
        <v>1374</v>
      </c>
      <c r="D37">
        <v>244</v>
      </c>
      <c r="E37" t="s">
        <v>2146</v>
      </c>
      <c r="F37" t="s">
        <v>399</v>
      </c>
      <c r="G37" t="s">
        <v>2147</v>
      </c>
      <c r="H37" t="s">
        <v>506</v>
      </c>
      <c r="I37" t="s">
        <v>392</v>
      </c>
      <c r="J37" t="s">
        <v>393</v>
      </c>
      <c r="K37" t="s">
        <v>257</v>
      </c>
      <c r="L37" t="s">
        <v>217</v>
      </c>
      <c r="M37" t="s">
        <v>240</v>
      </c>
      <c r="N37" t="s">
        <v>2076</v>
      </c>
      <c r="O37" t="s">
        <v>258</v>
      </c>
      <c r="P37" t="s">
        <v>220</v>
      </c>
      <c r="Q37" t="s">
        <v>241</v>
      </c>
      <c r="R37" t="s">
        <v>214</v>
      </c>
      <c r="S37" t="s">
        <v>214</v>
      </c>
      <c r="T37" t="s">
        <v>242</v>
      </c>
    </row>
    <row r="38" spans="1:20" ht="13.5" hidden="1" customHeight="1">
      <c r="A38" t="s">
        <v>2076</v>
      </c>
      <c r="B38" t="s">
        <v>1376</v>
      </c>
      <c r="C38" t="s">
        <v>1377</v>
      </c>
      <c r="D38">
        <v>671</v>
      </c>
      <c r="E38" t="s">
        <v>2148</v>
      </c>
      <c r="F38" t="s">
        <v>400</v>
      </c>
      <c r="G38" t="s">
        <v>2149</v>
      </c>
      <c r="H38" t="s">
        <v>508</v>
      </c>
      <c r="I38" t="s">
        <v>216</v>
      </c>
      <c r="J38" t="s">
        <v>233</v>
      </c>
      <c r="K38" t="s">
        <v>234</v>
      </c>
      <c r="L38" t="s">
        <v>217</v>
      </c>
      <c r="M38" t="s">
        <v>240</v>
      </c>
      <c r="N38" t="s">
        <v>2076</v>
      </c>
      <c r="O38" t="s">
        <v>214</v>
      </c>
      <c r="P38" t="s">
        <v>220</v>
      </c>
      <c r="Q38" t="s">
        <v>241</v>
      </c>
      <c r="R38" t="s">
        <v>214</v>
      </c>
      <c r="S38" t="s">
        <v>214</v>
      </c>
      <c r="T38" t="s">
        <v>242</v>
      </c>
    </row>
    <row r="39" spans="1:20" ht="13.5" hidden="1" customHeight="1">
      <c r="A39" t="s">
        <v>2076</v>
      </c>
      <c r="B39" t="s">
        <v>509</v>
      </c>
      <c r="C39" t="s">
        <v>1379</v>
      </c>
      <c r="D39">
        <v>2490</v>
      </c>
      <c r="E39" t="s">
        <v>2150</v>
      </c>
      <c r="F39" t="s">
        <v>102</v>
      </c>
      <c r="G39" t="s">
        <v>2151</v>
      </c>
      <c r="H39" t="s">
        <v>2152</v>
      </c>
      <c r="I39" t="s">
        <v>216</v>
      </c>
      <c r="J39" t="s">
        <v>231</v>
      </c>
      <c r="K39" t="s">
        <v>232</v>
      </c>
      <c r="L39" t="s">
        <v>217</v>
      </c>
      <c r="M39" t="s">
        <v>218</v>
      </c>
      <c r="N39" t="s">
        <v>2076</v>
      </c>
      <c r="O39" t="s">
        <v>214</v>
      </c>
      <c r="P39" t="s">
        <v>220</v>
      </c>
      <c r="Q39" t="s">
        <v>221</v>
      </c>
      <c r="R39" t="s">
        <v>214</v>
      </c>
      <c r="S39" t="s">
        <v>214</v>
      </c>
      <c r="T39" t="s">
        <v>222</v>
      </c>
    </row>
    <row r="40" spans="1:20" ht="13.5" hidden="1" customHeight="1">
      <c r="A40" t="s">
        <v>2076</v>
      </c>
      <c r="B40" t="s">
        <v>512</v>
      </c>
      <c r="C40" t="s">
        <v>1381</v>
      </c>
      <c r="D40">
        <v>10</v>
      </c>
      <c r="E40" t="s">
        <v>2153</v>
      </c>
      <c r="F40" t="s">
        <v>102</v>
      </c>
      <c r="G40" t="s">
        <v>2154</v>
      </c>
      <c r="H40" t="s">
        <v>514</v>
      </c>
      <c r="I40" t="s">
        <v>216</v>
      </c>
      <c r="J40" t="s">
        <v>248</v>
      </c>
      <c r="K40" t="s">
        <v>249</v>
      </c>
      <c r="L40" t="s">
        <v>217</v>
      </c>
      <c r="M40" t="s">
        <v>218</v>
      </c>
      <c r="N40" t="s">
        <v>2076</v>
      </c>
      <c r="O40" t="s">
        <v>214</v>
      </c>
      <c r="P40" t="s">
        <v>220</v>
      </c>
      <c r="Q40" t="s">
        <v>221</v>
      </c>
      <c r="R40" t="s">
        <v>214</v>
      </c>
      <c r="S40" t="s">
        <v>214</v>
      </c>
      <c r="T40" t="s">
        <v>222</v>
      </c>
    </row>
    <row r="41" spans="1:20" ht="13.5" hidden="1" customHeight="1">
      <c r="A41" t="s">
        <v>2076</v>
      </c>
      <c r="B41" t="s">
        <v>515</v>
      </c>
      <c r="C41" t="s">
        <v>1383</v>
      </c>
      <c r="D41">
        <v>900</v>
      </c>
      <c r="E41" t="s">
        <v>2155</v>
      </c>
      <c r="F41" t="s">
        <v>102</v>
      </c>
      <c r="G41" t="s">
        <v>2156</v>
      </c>
      <c r="H41" t="s">
        <v>517</v>
      </c>
      <c r="I41" t="s">
        <v>243</v>
      </c>
      <c r="J41" t="s">
        <v>244</v>
      </c>
      <c r="K41" t="s">
        <v>245</v>
      </c>
      <c r="L41" t="s">
        <v>217</v>
      </c>
      <c r="M41" t="s">
        <v>218</v>
      </c>
      <c r="N41" t="s">
        <v>2076</v>
      </c>
      <c r="O41" t="s">
        <v>214</v>
      </c>
      <c r="P41" t="s">
        <v>220</v>
      </c>
      <c r="Q41" t="s">
        <v>221</v>
      </c>
      <c r="R41" t="s">
        <v>214</v>
      </c>
      <c r="S41" t="s">
        <v>214</v>
      </c>
      <c r="T41" t="s">
        <v>222</v>
      </c>
    </row>
    <row r="42" spans="1:20" ht="13.5" hidden="1" customHeight="1">
      <c r="A42" t="s">
        <v>2076</v>
      </c>
      <c r="B42" t="s">
        <v>518</v>
      </c>
      <c r="C42" t="s">
        <v>1385</v>
      </c>
      <c r="D42">
        <v>490</v>
      </c>
      <c r="E42" t="s">
        <v>2157</v>
      </c>
      <c r="F42" t="s">
        <v>102</v>
      </c>
      <c r="G42" t="s">
        <v>2158</v>
      </c>
      <c r="H42" t="s">
        <v>2159</v>
      </c>
      <c r="I42" t="s">
        <v>291</v>
      </c>
      <c r="J42" t="s">
        <v>292</v>
      </c>
      <c r="K42" t="s">
        <v>293</v>
      </c>
      <c r="L42" t="s">
        <v>217</v>
      </c>
      <c r="M42" t="s">
        <v>218</v>
      </c>
      <c r="N42" t="s">
        <v>2076</v>
      </c>
      <c r="O42" t="s">
        <v>214</v>
      </c>
      <c r="P42" t="s">
        <v>220</v>
      </c>
      <c r="Q42" t="s">
        <v>221</v>
      </c>
      <c r="R42" t="s">
        <v>214</v>
      </c>
      <c r="S42" t="s">
        <v>214</v>
      </c>
      <c r="T42" t="s">
        <v>222</v>
      </c>
    </row>
    <row r="43" spans="1:20" ht="13.5" hidden="1" customHeight="1">
      <c r="A43" t="s">
        <v>2076</v>
      </c>
      <c r="B43" t="s">
        <v>520</v>
      </c>
      <c r="C43" t="s">
        <v>1387</v>
      </c>
      <c r="D43">
        <v>226</v>
      </c>
      <c r="E43" t="s">
        <v>2160</v>
      </c>
      <c r="F43" t="s">
        <v>102</v>
      </c>
      <c r="G43" t="s">
        <v>2161</v>
      </c>
      <c r="H43" t="s">
        <v>522</v>
      </c>
      <c r="I43" t="s">
        <v>259</v>
      </c>
      <c r="J43" t="s">
        <v>264</v>
      </c>
      <c r="K43" t="s">
        <v>265</v>
      </c>
      <c r="L43" t="s">
        <v>217</v>
      </c>
      <c r="M43" t="s">
        <v>218</v>
      </c>
      <c r="N43" t="s">
        <v>2076</v>
      </c>
      <c r="O43" t="s">
        <v>214</v>
      </c>
      <c r="P43" t="s">
        <v>220</v>
      </c>
      <c r="Q43" t="s">
        <v>221</v>
      </c>
      <c r="R43" t="s">
        <v>214</v>
      </c>
      <c r="S43" t="s">
        <v>214</v>
      </c>
      <c r="T43" t="s">
        <v>222</v>
      </c>
    </row>
    <row r="44" spans="1:20" ht="13.5" hidden="1" customHeight="1">
      <c r="A44" t="s">
        <v>2076</v>
      </c>
      <c r="B44" t="s">
        <v>1389</v>
      </c>
      <c r="C44" t="s">
        <v>1390</v>
      </c>
      <c r="D44">
        <v>992</v>
      </c>
      <c r="E44" t="s">
        <v>2162</v>
      </c>
      <c r="F44" t="s">
        <v>387</v>
      </c>
      <c r="G44" t="s">
        <v>2163</v>
      </c>
      <c r="H44" t="s">
        <v>524</v>
      </c>
      <c r="I44" t="s">
        <v>216</v>
      </c>
      <c r="J44" t="s">
        <v>233</v>
      </c>
      <c r="K44" t="s">
        <v>234</v>
      </c>
      <c r="L44" t="s">
        <v>217</v>
      </c>
      <c r="M44" t="s">
        <v>240</v>
      </c>
      <c r="N44" t="s">
        <v>2076</v>
      </c>
      <c r="O44" t="s">
        <v>214</v>
      </c>
      <c r="P44" t="s">
        <v>220</v>
      </c>
      <c r="Q44" t="s">
        <v>241</v>
      </c>
      <c r="R44" t="s">
        <v>214</v>
      </c>
      <c r="S44" t="s">
        <v>214</v>
      </c>
      <c r="T44" t="s">
        <v>242</v>
      </c>
    </row>
    <row r="45" spans="1:20" ht="13.5" hidden="1" customHeight="1">
      <c r="A45" t="s">
        <v>2076</v>
      </c>
      <c r="B45" t="s">
        <v>525</v>
      </c>
      <c r="C45" t="s">
        <v>1392</v>
      </c>
      <c r="D45">
        <v>500</v>
      </c>
      <c r="E45" t="s">
        <v>2164</v>
      </c>
      <c r="F45" t="s">
        <v>102</v>
      </c>
      <c r="G45" t="s">
        <v>2165</v>
      </c>
      <c r="H45" t="s">
        <v>527</v>
      </c>
      <c r="I45" t="s">
        <v>216</v>
      </c>
      <c r="J45" t="s">
        <v>237</v>
      </c>
      <c r="K45" t="s">
        <v>238</v>
      </c>
      <c r="L45" t="s">
        <v>217</v>
      </c>
      <c r="M45" t="s">
        <v>218</v>
      </c>
      <c r="N45" t="s">
        <v>2076</v>
      </c>
      <c r="O45" t="s">
        <v>214</v>
      </c>
      <c r="P45" t="s">
        <v>220</v>
      </c>
      <c r="Q45" t="s">
        <v>221</v>
      </c>
      <c r="R45" t="s">
        <v>214</v>
      </c>
      <c r="S45" t="s">
        <v>214</v>
      </c>
      <c r="T45" t="s">
        <v>222</v>
      </c>
    </row>
    <row r="46" spans="1:20" ht="13.5" hidden="1" customHeight="1">
      <c r="A46" t="s">
        <v>2076</v>
      </c>
      <c r="B46" t="s">
        <v>528</v>
      </c>
      <c r="C46" t="s">
        <v>1394</v>
      </c>
      <c r="D46">
        <v>500</v>
      </c>
      <c r="E46" t="s">
        <v>2166</v>
      </c>
      <c r="F46" t="s">
        <v>102</v>
      </c>
      <c r="G46" t="s">
        <v>2167</v>
      </c>
      <c r="H46" t="s">
        <v>2168</v>
      </c>
      <c r="I46" t="s">
        <v>216</v>
      </c>
      <c r="J46" t="s">
        <v>235</v>
      </c>
      <c r="K46" t="s">
        <v>236</v>
      </c>
      <c r="L46" t="s">
        <v>217</v>
      </c>
      <c r="M46" t="s">
        <v>218</v>
      </c>
      <c r="N46" t="s">
        <v>2076</v>
      </c>
      <c r="O46" t="s">
        <v>214</v>
      </c>
      <c r="P46" t="s">
        <v>220</v>
      </c>
      <c r="Q46" t="s">
        <v>221</v>
      </c>
      <c r="R46" t="s">
        <v>214</v>
      </c>
      <c r="S46" t="s">
        <v>214</v>
      </c>
      <c r="T46" t="s">
        <v>222</v>
      </c>
    </row>
    <row r="47" spans="1:20" ht="13.5" hidden="1" customHeight="1">
      <c r="A47" t="s">
        <v>2076</v>
      </c>
      <c r="B47" t="s">
        <v>531</v>
      </c>
      <c r="C47" t="s">
        <v>1396</v>
      </c>
      <c r="D47">
        <v>1160</v>
      </c>
      <c r="E47" t="s">
        <v>2169</v>
      </c>
      <c r="F47" t="s">
        <v>102</v>
      </c>
      <c r="G47" t="s">
        <v>2170</v>
      </c>
      <c r="H47" t="s">
        <v>536</v>
      </c>
      <c r="I47" t="s">
        <v>216</v>
      </c>
      <c r="J47" t="s">
        <v>248</v>
      </c>
      <c r="K47" t="s">
        <v>249</v>
      </c>
      <c r="L47" t="s">
        <v>217</v>
      </c>
      <c r="M47" t="s">
        <v>218</v>
      </c>
      <c r="N47" t="s">
        <v>2076</v>
      </c>
      <c r="O47" t="s">
        <v>214</v>
      </c>
      <c r="P47" t="s">
        <v>220</v>
      </c>
      <c r="Q47" t="s">
        <v>221</v>
      </c>
      <c r="R47" t="s">
        <v>214</v>
      </c>
      <c r="S47" t="s">
        <v>214</v>
      </c>
      <c r="T47" t="s">
        <v>222</v>
      </c>
    </row>
    <row r="48" spans="1:20" hidden="1">
      <c r="A48" t="s">
        <v>2076</v>
      </c>
      <c r="B48" t="s">
        <v>534</v>
      </c>
      <c r="C48" t="s">
        <v>1398</v>
      </c>
      <c r="D48">
        <v>980</v>
      </c>
      <c r="E48" t="s">
        <v>2171</v>
      </c>
      <c r="F48" t="s">
        <v>102</v>
      </c>
      <c r="G48" t="s">
        <v>2170</v>
      </c>
      <c r="H48" t="s">
        <v>536</v>
      </c>
      <c r="I48" t="s">
        <v>216</v>
      </c>
      <c r="J48" t="s">
        <v>248</v>
      </c>
      <c r="K48" t="s">
        <v>249</v>
      </c>
      <c r="L48" t="s">
        <v>217</v>
      </c>
      <c r="M48" t="s">
        <v>218</v>
      </c>
      <c r="N48" t="s">
        <v>2076</v>
      </c>
      <c r="O48" t="s">
        <v>214</v>
      </c>
      <c r="P48" t="s">
        <v>220</v>
      </c>
      <c r="Q48" t="s">
        <v>221</v>
      </c>
      <c r="R48" t="s">
        <v>214</v>
      </c>
      <c r="S48" t="s">
        <v>214</v>
      </c>
      <c r="T48" t="s">
        <v>222</v>
      </c>
    </row>
    <row r="49" spans="1:20" ht="13.5" hidden="1" customHeight="1">
      <c r="A49" t="s">
        <v>2076</v>
      </c>
      <c r="B49" t="s">
        <v>537</v>
      </c>
      <c r="C49" t="s">
        <v>1400</v>
      </c>
      <c r="D49">
        <v>550</v>
      </c>
      <c r="E49" t="s">
        <v>2172</v>
      </c>
      <c r="F49" t="s">
        <v>102</v>
      </c>
      <c r="G49" t="s">
        <v>2173</v>
      </c>
      <c r="H49" t="s">
        <v>2174</v>
      </c>
      <c r="I49" t="s">
        <v>392</v>
      </c>
      <c r="J49" t="s">
        <v>393</v>
      </c>
      <c r="K49" t="s">
        <v>257</v>
      </c>
      <c r="L49" t="s">
        <v>217</v>
      </c>
      <c r="M49" t="s">
        <v>218</v>
      </c>
      <c r="N49" t="s">
        <v>2076</v>
      </c>
      <c r="O49" t="s">
        <v>258</v>
      </c>
      <c r="P49" t="s">
        <v>220</v>
      </c>
      <c r="Q49" t="s">
        <v>221</v>
      </c>
      <c r="R49" t="s">
        <v>214</v>
      </c>
      <c r="S49" t="s">
        <v>214</v>
      </c>
      <c r="T49" t="s">
        <v>222</v>
      </c>
    </row>
    <row r="50" spans="1:20" ht="13.5" hidden="1" customHeight="1">
      <c r="A50" t="s">
        <v>2076</v>
      </c>
      <c r="B50" t="s">
        <v>1402</v>
      </c>
      <c r="C50" t="s">
        <v>1403</v>
      </c>
      <c r="D50">
        <v>50</v>
      </c>
      <c r="E50" t="s">
        <v>2175</v>
      </c>
      <c r="F50" t="s">
        <v>389</v>
      </c>
      <c r="G50" t="s">
        <v>2176</v>
      </c>
      <c r="H50" t="s">
        <v>541</v>
      </c>
      <c r="I50" t="s">
        <v>225</v>
      </c>
      <c r="J50" t="s">
        <v>10</v>
      </c>
      <c r="K50" t="s">
        <v>226</v>
      </c>
      <c r="L50" t="s">
        <v>217</v>
      </c>
      <c r="M50" t="s">
        <v>240</v>
      </c>
      <c r="N50" t="s">
        <v>2076</v>
      </c>
      <c r="O50" t="s">
        <v>214</v>
      </c>
      <c r="P50" t="s">
        <v>220</v>
      </c>
      <c r="Q50" t="s">
        <v>241</v>
      </c>
      <c r="R50" t="s">
        <v>214</v>
      </c>
      <c r="S50" t="s">
        <v>214</v>
      </c>
      <c r="T50" t="s">
        <v>242</v>
      </c>
    </row>
    <row r="51" spans="1:20" ht="13.5" hidden="1" customHeight="1">
      <c r="A51" t="s">
        <v>2076</v>
      </c>
      <c r="B51" t="s">
        <v>542</v>
      </c>
      <c r="C51" t="s">
        <v>1405</v>
      </c>
      <c r="D51">
        <v>1500</v>
      </c>
      <c r="E51" t="s">
        <v>2177</v>
      </c>
      <c r="F51" t="s">
        <v>102</v>
      </c>
      <c r="G51" t="s">
        <v>2178</v>
      </c>
      <c r="H51" t="s">
        <v>544</v>
      </c>
      <c r="I51" t="s">
        <v>216</v>
      </c>
      <c r="J51" t="s">
        <v>248</v>
      </c>
      <c r="K51" t="s">
        <v>249</v>
      </c>
      <c r="L51" t="s">
        <v>217</v>
      </c>
      <c r="M51" t="s">
        <v>218</v>
      </c>
      <c r="N51" t="s">
        <v>2076</v>
      </c>
      <c r="O51" t="s">
        <v>214</v>
      </c>
      <c r="P51" t="s">
        <v>220</v>
      </c>
      <c r="Q51" t="s">
        <v>221</v>
      </c>
      <c r="R51" t="s">
        <v>214</v>
      </c>
      <c r="S51" t="s">
        <v>214</v>
      </c>
      <c r="T51" t="s">
        <v>222</v>
      </c>
    </row>
    <row r="52" spans="1:20" ht="13.5" hidden="1" customHeight="1">
      <c r="A52" t="s">
        <v>2076</v>
      </c>
      <c r="B52" t="s">
        <v>545</v>
      </c>
      <c r="C52" t="s">
        <v>1407</v>
      </c>
      <c r="D52">
        <v>3100</v>
      </c>
      <c r="E52" t="s">
        <v>2179</v>
      </c>
      <c r="F52" t="s">
        <v>102</v>
      </c>
      <c r="G52" t="s">
        <v>2180</v>
      </c>
      <c r="H52" t="s">
        <v>547</v>
      </c>
      <c r="I52" t="s">
        <v>225</v>
      </c>
      <c r="J52" t="s">
        <v>10</v>
      </c>
      <c r="K52" t="s">
        <v>226</v>
      </c>
      <c r="L52" t="s">
        <v>217</v>
      </c>
      <c r="M52" t="s">
        <v>218</v>
      </c>
      <c r="N52" t="s">
        <v>2076</v>
      </c>
      <c r="O52" t="s">
        <v>214</v>
      </c>
      <c r="P52" t="s">
        <v>220</v>
      </c>
      <c r="Q52" t="s">
        <v>221</v>
      </c>
      <c r="R52" t="s">
        <v>214</v>
      </c>
      <c r="S52" t="s">
        <v>214</v>
      </c>
      <c r="T52" t="s">
        <v>222</v>
      </c>
    </row>
    <row r="53" spans="1:20" ht="13.5" hidden="1" customHeight="1">
      <c r="A53" t="s">
        <v>2076</v>
      </c>
      <c r="B53" t="s">
        <v>548</v>
      </c>
      <c r="C53" t="s">
        <v>1409</v>
      </c>
      <c r="D53">
        <v>92</v>
      </c>
      <c r="E53" t="s">
        <v>2181</v>
      </c>
      <c r="F53" t="s">
        <v>102</v>
      </c>
      <c r="G53" t="s">
        <v>2182</v>
      </c>
      <c r="H53" t="s">
        <v>2183</v>
      </c>
      <c r="I53" t="s">
        <v>225</v>
      </c>
      <c r="J53" t="s">
        <v>10</v>
      </c>
      <c r="K53" t="s">
        <v>226</v>
      </c>
      <c r="L53" t="s">
        <v>217</v>
      </c>
      <c r="M53" t="s">
        <v>218</v>
      </c>
      <c r="N53" t="s">
        <v>2076</v>
      </c>
      <c r="O53" t="s">
        <v>214</v>
      </c>
      <c r="P53" t="s">
        <v>220</v>
      </c>
      <c r="Q53" t="s">
        <v>221</v>
      </c>
      <c r="R53" t="s">
        <v>214</v>
      </c>
      <c r="S53" t="s">
        <v>214</v>
      </c>
      <c r="T53" t="s">
        <v>222</v>
      </c>
    </row>
    <row r="54" spans="1:20" ht="13.5" hidden="1" customHeight="1">
      <c r="A54" t="s">
        <v>2076</v>
      </c>
      <c r="B54" t="s">
        <v>1411</v>
      </c>
      <c r="C54" t="s">
        <v>1412</v>
      </c>
      <c r="D54">
        <v>59</v>
      </c>
      <c r="E54" t="s">
        <v>2184</v>
      </c>
      <c r="F54" t="s">
        <v>399</v>
      </c>
      <c r="G54" t="s">
        <v>2185</v>
      </c>
      <c r="H54" t="s">
        <v>552</v>
      </c>
      <c r="I54" t="s">
        <v>392</v>
      </c>
      <c r="J54" t="s">
        <v>393</v>
      </c>
      <c r="K54" t="s">
        <v>257</v>
      </c>
      <c r="L54" t="s">
        <v>217</v>
      </c>
      <c r="M54" t="s">
        <v>240</v>
      </c>
      <c r="N54" t="s">
        <v>2076</v>
      </c>
      <c r="O54" t="s">
        <v>258</v>
      </c>
      <c r="P54" t="s">
        <v>220</v>
      </c>
      <c r="Q54" t="s">
        <v>241</v>
      </c>
      <c r="R54" t="s">
        <v>214</v>
      </c>
      <c r="S54" t="s">
        <v>214</v>
      </c>
      <c r="T54" t="s">
        <v>242</v>
      </c>
    </row>
    <row r="55" spans="1:20" ht="13.5" hidden="1" customHeight="1">
      <c r="A55" t="s">
        <v>2076</v>
      </c>
      <c r="B55" t="s">
        <v>553</v>
      </c>
      <c r="C55" t="s">
        <v>1414</v>
      </c>
      <c r="D55">
        <v>1058</v>
      </c>
      <c r="E55" t="s">
        <v>2186</v>
      </c>
      <c r="F55" t="s">
        <v>102</v>
      </c>
      <c r="G55" t="s">
        <v>2187</v>
      </c>
      <c r="H55" t="s">
        <v>555</v>
      </c>
      <c r="I55" t="s">
        <v>216</v>
      </c>
      <c r="J55" t="s">
        <v>231</v>
      </c>
      <c r="K55" t="s">
        <v>232</v>
      </c>
      <c r="L55" t="s">
        <v>217</v>
      </c>
      <c r="M55" t="s">
        <v>218</v>
      </c>
      <c r="N55" t="s">
        <v>2076</v>
      </c>
      <c r="O55" t="s">
        <v>214</v>
      </c>
      <c r="P55" t="s">
        <v>220</v>
      </c>
      <c r="Q55" t="s">
        <v>221</v>
      </c>
      <c r="R55" t="s">
        <v>214</v>
      </c>
      <c r="S55" t="s">
        <v>214</v>
      </c>
      <c r="T55" t="s">
        <v>222</v>
      </c>
    </row>
    <row r="56" spans="1:20" ht="13.5" hidden="1" customHeight="1">
      <c r="A56" t="s">
        <v>2076</v>
      </c>
      <c r="B56" t="s">
        <v>556</v>
      </c>
      <c r="C56" t="s">
        <v>1416</v>
      </c>
      <c r="D56">
        <v>200</v>
      </c>
      <c r="E56" t="s">
        <v>2188</v>
      </c>
      <c r="F56" t="s">
        <v>102</v>
      </c>
      <c r="G56" t="s">
        <v>2189</v>
      </c>
      <c r="H56" t="s">
        <v>558</v>
      </c>
      <c r="I56" t="s">
        <v>216</v>
      </c>
      <c r="J56" t="s">
        <v>227</v>
      </c>
      <c r="K56" t="s">
        <v>228</v>
      </c>
      <c r="L56" t="s">
        <v>217</v>
      </c>
      <c r="M56" t="s">
        <v>218</v>
      </c>
      <c r="N56" t="s">
        <v>2076</v>
      </c>
      <c r="O56" t="s">
        <v>214</v>
      </c>
      <c r="P56" t="s">
        <v>220</v>
      </c>
      <c r="Q56" t="s">
        <v>221</v>
      </c>
      <c r="R56" t="s">
        <v>214</v>
      </c>
      <c r="S56" t="s">
        <v>214</v>
      </c>
      <c r="T56" t="s">
        <v>222</v>
      </c>
    </row>
    <row r="57" spans="1:20" ht="13.5" hidden="1" customHeight="1">
      <c r="A57" t="s">
        <v>2076</v>
      </c>
      <c r="B57" t="s">
        <v>1418</v>
      </c>
      <c r="C57" t="s">
        <v>1419</v>
      </c>
      <c r="D57">
        <v>479</v>
      </c>
      <c r="E57" t="s">
        <v>2190</v>
      </c>
      <c r="F57" t="s">
        <v>389</v>
      </c>
      <c r="G57" t="s">
        <v>2191</v>
      </c>
      <c r="H57" t="s">
        <v>560</v>
      </c>
      <c r="I57" t="s">
        <v>225</v>
      </c>
      <c r="J57" t="s">
        <v>10</v>
      </c>
      <c r="K57" t="s">
        <v>226</v>
      </c>
      <c r="L57" t="s">
        <v>217</v>
      </c>
      <c r="M57" t="s">
        <v>240</v>
      </c>
      <c r="N57" t="s">
        <v>2076</v>
      </c>
      <c r="O57" t="s">
        <v>214</v>
      </c>
      <c r="P57" t="s">
        <v>220</v>
      </c>
      <c r="Q57" t="s">
        <v>241</v>
      </c>
      <c r="R57" t="s">
        <v>214</v>
      </c>
      <c r="S57" t="s">
        <v>214</v>
      </c>
      <c r="T57" t="s">
        <v>242</v>
      </c>
    </row>
    <row r="58" spans="1:20" ht="13.5" hidden="1" customHeight="1">
      <c r="A58" t="s">
        <v>2076</v>
      </c>
      <c r="B58" t="s">
        <v>1421</v>
      </c>
      <c r="C58" t="s">
        <v>1422</v>
      </c>
      <c r="D58">
        <v>52</v>
      </c>
      <c r="E58" t="s">
        <v>2192</v>
      </c>
      <c r="F58" t="s">
        <v>400</v>
      </c>
      <c r="G58" t="s">
        <v>2193</v>
      </c>
      <c r="H58" t="s">
        <v>342</v>
      </c>
      <c r="I58" t="s">
        <v>216</v>
      </c>
      <c r="J58" t="s">
        <v>233</v>
      </c>
      <c r="K58" t="s">
        <v>234</v>
      </c>
      <c r="L58" t="s">
        <v>217</v>
      </c>
      <c r="M58" t="s">
        <v>240</v>
      </c>
      <c r="N58" t="s">
        <v>2076</v>
      </c>
      <c r="O58" t="s">
        <v>214</v>
      </c>
      <c r="P58" t="s">
        <v>220</v>
      </c>
      <c r="Q58" t="s">
        <v>241</v>
      </c>
      <c r="R58" t="s">
        <v>214</v>
      </c>
      <c r="S58" t="s">
        <v>214</v>
      </c>
      <c r="T58" t="s">
        <v>242</v>
      </c>
    </row>
    <row r="59" spans="1:20" ht="13.5" hidden="1" customHeight="1">
      <c r="A59" t="s">
        <v>2076</v>
      </c>
      <c r="B59" t="s">
        <v>563</v>
      </c>
      <c r="C59" t="s">
        <v>1424</v>
      </c>
      <c r="D59">
        <v>2000</v>
      </c>
      <c r="E59" t="s">
        <v>2194</v>
      </c>
      <c r="F59" t="s">
        <v>102</v>
      </c>
      <c r="G59" t="s">
        <v>2195</v>
      </c>
      <c r="H59" t="s">
        <v>565</v>
      </c>
      <c r="I59" t="s">
        <v>216</v>
      </c>
      <c r="J59" t="s">
        <v>231</v>
      </c>
      <c r="K59" t="s">
        <v>232</v>
      </c>
      <c r="L59" t="s">
        <v>217</v>
      </c>
      <c r="M59" t="s">
        <v>218</v>
      </c>
      <c r="N59" t="s">
        <v>2076</v>
      </c>
      <c r="O59" t="s">
        <v>214</v>
      </c>
      <c r="P59" t="s">
        <v>220</v>
      </c>
      <c r="Q59" t="s">
        <v>221</v>
      </c>
      <c r="R59" t="s">
        <v>214</v>
      </c>
      <c r="S59" t="s">
        <v>214</v>
      </c>
      <c r="T59" t="s">
        <v>222</v>
      </c>
    </row>
    <row r="60" spans="1:20" ht="13.5" hidden="1" customHeight="1">
      <c r="A60" t="s">
        <v>2076</v>
      </c>
      <c r="B60" t="s">
        <v>566</v>
      </c>
      <c r="C60" t="s">
        <v>1426</v>
      </c>
      <c r="D60">
        <v>200</v>
      </c>
      <c r="E60" t="s">
        <v>2196</v>
      </c>
      <c r="F60" t="s">
        <v>102</v>
      </c>
      <c r="G60" t="s">
        <v>2197</v>
      </c>
      <c r="H60" t="s">
        <v>568</v>
      </c>
      <c r="I60" t="s">
        <v>225</v>
      </c>
      <c r="J60" t="s">
        <v>246</v>
      </c>
      <c r="K60" t="s">
        <v>247</v>
      </c>
      <c r="L60" t="s">
        <v>217</v>
      </c>
      <c r="M60" t="s">
        <v>218</v>
      </c>
      <c r="N60" t="s">
        <v>2076</v>
      </c>
      <c r="O60" t="s">
        <v>214</v>
      </c>
      <c r="P60" t="s">
        <v>220</v>
      </c>
      <c r="Q60" t="s">
        <v>221</v>
      </c>
      <c r="R60" t="s">
        <v>214</v>
      </c>
      <c r="S60" t="s">
        <v>214</v>
      </c>
      <c r="T60" t="s">
        <v>222</v>
      </c>
    </row>
    <row r="61" spans="1:20" ht="13.5" hidden="1" customHeight="1">
      <c r="A61" t="s">
        <v>2076</v>
      </c>
      <c r="B61" t="s">
        <v>569</v>
      </c>
      <c r="C61" t="s">
        <v>1428</v>
      </c>
      <c r="D61">
        <v>134</v>
      </c>
      <c r="E61" t="s">
        <v>2198</v>
      </c>
      <c r="F61" t="s">
        <v>102</v>
      </c>
      <c r="G61" t="s">
        <v>2199</v>
      </c>
      <c r="H61" t="s">
        <v>2200</v>
      </c>
      <c r="I61" t="s">
        <v>216</v>
      </c>
      <c r="J61" t="s">
        <v>248</v>
      </c>
      <c r="K61" t="s">
        <v>249</v>
      </c>
      <c r="L61" t="s">
        <v>217</v>
      </c>
      <c r="M61" t="s">
        <v>218</v>
      </c>
      <c r="N61" t="s">
        <v>2076</v>
      </c>
      <c r="O61" t="s">
        <v>214</v>
      </c>
      <c r="P61" t="s">
        <v>220</v>
      </c>
      <c r="Q61" t="s">
        <v>221</v>
      </c>
      <c r="R61" t="s">
        <v>214</v>
      </c>
      <c r="S61" t="s">
        <v>214</v>
      </c>
      <c r="T61" t="s">
        <v>222</v>
      </c>
    </row>
    <row r="62" spans="1:20" ht="13.5" hidden="1" customHeight="1">
      <c r="A62" t="s">
        <v>2076</v>
      </c>
      <c r="B62" t="s">
        <v>572</v>
      </c>
      <c r="C62" t="s">
        <v>1430</v>
      </c>
      <c r="D62">
        <v>283</v>
      </c>
      <c r="E62" t="s">
        <v>2201</v>
      </c>
      <c r="F62" t="s">
        <v>102</v>
      </c>
      <c r="G62" t="s">
        <v>2202</v>
      </c>
      <c r="H62" t="s">
        <v>574</v>
      </c>
      <c r="I62" t="s">
        <v>216</v>
      </c>
      <c r="J62" t="s">
        <v>248</v>
      </c>
      <c r="K62" t="s">
        <v>249</v>
      </c>
      <c r="L62" t="s">
        <v>217</v>
      </c>
      <c r="M62" t="s">
        <v>218</v>
      </c>
      <c r="N62" t="s">
        <v>2076</v>
      </c>
      <c r="O62" t="s">
        <v>214</v>
      </c>
      <c r="P62" t="s">
        <v>220</v>
      </c>
      <c r="Q62" t="s">
        <v>221</v>
      </c>
      <c r="R62" t="s">
        <v>214</v>
      </c>
      <c r="S62" t="s">
        <v>214</v>
      </c>
      <c r="T62" t="s">
        <v>222</v>
      </c>
    </row>
    <row r="63" spans="1:20" ht="13.5" hidden="1" customHeight="1">
      <c r="A63" t="s">
        <v>2076</v>
      </c>
      <c r="B63" t="s">
        <v>575</v>
      </c>
      <c r="C63" t="s">
        <v>1432</v>
      </c>
      <c r="D63">
        <v>4696</v>
      </c>
      <c r="E63" t="s">
        <v>2203</v>
      </c>
      <c r="F63" t="s">
        <v>102</v>
      </c>
      <c r="G63" t="s">
        <v>2204</v>
      </c>
      <c r="H63" t="s">
        <v>577</v>
      </c>
      <c r="I63" t="s">
        <v>392</v>
      </c>
      <c r="J63" t="s">
        <v>393</v>
      </c>
      <c r="K63" t="s">
        <v>257</v>
      </c>
      <c r="L63" t="s">
        <v>217</v>
      </c>
      <c r="M63" t="s">
        <v>218</v>
      </c>
      <c r="N63" t="s">
        <v>2076</v>
      </c>
      <c r="O63" t="s">
        <v>258</v>
      </c>
      <c r="P63" t="s">
        <v>220</v>
      </c>
      <c r="Q63" t="s">
        <v>221</v>
      </c>
      <c r="R63" t="s">
        <v>214</v>
      </c>
      <c r="S63" t="s">
        <v>214</v>
      </c>
      <c r="T63" t="s">
        <v>222</v>
      </c>
    </row>
    <row r="64" spans="1:20" ht="13.5" hidden="1" customHeight="1">
      <c r="A64" t="s">
        <v>2076</v>
      </c>
      <c r="B64" t="s">
        <v>578</v>
      </c>
      <c r="C64" t="s">
        <v>1434</v>
      </c>
      <c r="D64">
        <v>210</v>
      </c>
      <c r="E64" t="s">
        <v>2205</v>
      </c>
      <c r="F64" t="s">
        <v>102</v>
      </c>
      <c r="G64" t="s">
        <v>2206</v>
      </c>
      <c r="H64" t="s">
        <v>580</v>
      </c>
      <c r="I64" t="s">
        <v>225</v>
      </c>
      <c r="J64" t="s">
        <v>246</v>
      </c>
      <c r="K64" t="s">
        <v>247</v>
      </c>
      <c r="L64" t="s">
        <v>217</v>
      </c>
      <c r="M64" t="s">
        <v>218</v>
      </c>
      <c r="N64" t="s">
        <v>2076</v>
      </c>
      <c r="O64" t="s">
        <v>214</v>
      </c>
      <c r="P64" t="s">
        <v>220</v>
      </c>
      <c r="Q64" t="s">
        <v>221</v>
      </c>
      <c r="R64" t="s">
        <v>214</v>
      </c>
      <c r="S64" t="s">
        <v>214</v>
      </c>
      <c r="T64" t="s">
        <v>222</v>
      </c>
    </row>
    <row r="65" spans="1:20" ht="13.5" hidden="1" customHeight="1">
      <c r="A65" t="s">
        <v>2076</v>
      </c>
      <c r="B65" t="s">
        <v>581</v>
      </c>
      <c r="C65" t="s">
        <v>1436</v>
      </c>
      <c r="D65">
        <v>304</v>
      </c>
      <c r="E65" t="s">
        <v>2207</v>
      </c>
      <c r="F65" t="s">
        <v>102</v>
      </c>
      <c r="G65" t="s">
        <v>2206</v>
      </c>
      <c r="H65" t="s">
        <v>580</v>
      </c>
      <c r="I65" t="s">
        <v>225</v>
      </c>
      <c r="J65" t="s">
        <v>246</v>
      </c>
      <c r="K65" t="s">
        <v>247</v>
      </c>
      <c r="L65" t="s">
        <v>217</v>
      </c>
      <c r="M65" t="s">
        <v>218</v>
      </c>
      <c r="N65" t="s">
        <v>2076</v>
      </c>
      <c r="O65" t="s">
        <v>214</v>
      </c>
      <c r="P65" t="s">
        <v>220</v>
      </c>
      <c r="Q65" t="s">
        <v>221</v>
      </c>
      <c r="R65" t="s">
        <v>214</v>
      </c>
      <c r="S65" t="s">
        <v>214</v>
      </c>
      <c r="T65" t="s">
        <v>222</v>
      </c>
    </row>
    <row r="66" spans="1:20" ht="13.5" hidden="1" customHeight="1">
      <c r="A66" t="s">
        <v>2076</v>
      </c>
      <c r="B66" t="s">
        <v>582</v>
      </c>
      <c r="C66" t="s">
        <v>1438</v>
      </c>
      <c r="D66">
        <v>62</v>
      </c>
      <c r="E66" t="s">
        <v>2208</v>
      </c>
      <c r="F66" t="s">
        <v>102</v>
      </c>
      <c r="G66" t="s">
        <v>2209</v>
      </c>
      <c r="H66" t="s">
        <v>2210</v>
      </c>
      <c r="I66" t="s">
        <v>216</v>
      </c>
      <c r="J66" t="s">
        <v>235</v>
      </c>
      <c r="K66" t="s">
        <v>236</v>
      </c>
      <c r="L66" t="s">
        <v>217</v>
      </c>
      <c r="M66" t="s">
        <v>218</v>
      </c>
      <c r="N66" t="s">
        <v>2076</v>
      </c>
      <c r="O66" t="s">
        <v>214</v>
      </c>
      <c r="P66" t="s">
        <v>220</v>
      </c>
      <c r="Q66" t="s">
        <v>221</v>
      </c>
      <c r="R66" t="s">
        <v>214</v>
      </c>
      <c r="S66" t="s">
        <v>214</v>
      </c>
      <c r="T66" t="s">
        <v>222</v>
      </c>
    </row>
    <row r="67" spans="1:20" ht="13.5" hidden="1" customHeight="1">
      <c r="A67" t="s">
        <v>2076</v>
      </c>
      <c r="B67" t="s">
        <v>585</v>
      </c>
      <c r="C67" t="s">
        <v>1440</v>
      </c>
      <c r="D67">
        <v>9</v>
      </c>
      <c r="E67" t="s">
        <v>2211</v>
      </c>
      <c r="F67" t="s">
        <v>102</v>
      </c>
      <c r="G67" t="s">
        <v>2212</v>
      </c>
      <c r="H67" t="s">
        <v>587</v>
      </c>
      <c r="I67" t="s">
        <v>216</v>
      </c>
      <c r="J67" t="s">
        <v>248</v>
      </c>
      <c r="K67" t="s">
        <v>249</v>
      </c>
      <c r="L67" t="s">
        <v>217</v>
      </c>
      <c r="M67" t="s">
        <v>218</v>
      </c>
      <c r="N67" t="s">
        <v>2076</v>
      </c>
      <c r="O67" t="s">
        <v>214</v>
      </c>
      <c r="P67" t="s">
        <v>220</v>
      </c>
      <c r="Q67" t="s">
        <v>221</v>
      </c>
      <c r="R67" t="s">
        <v>214</v>
      </c>
      <c r="S67" t="s">
        <v>214</v>
      </c>
      <c r="T67" t="s">
        <v>222</v>
      </c>
    </row>
    <row r="68" spans="1:20" ht="13.5" hidden="1" customHeight="1">
      <c r="A68" t="s">
        <v>2076</v>
      </c>
      <c r="B68" t="s">
        <v>588</v>
      </c>
      <c r="C68" t="s">
        <v>1442</v>
      </c>
      <c r="D68">
        <v>300</v>
      </c>
      <c r="E68" t="s">
        <v>2213</v>
      </c>
      <c r="F68" t="s">
        <v>102</v>
      </c>
      <c r="G68" t="s">
        <v>2214</v>
      </c>
      <c r="H68" t="s">
        <v>590</v>
      </c>
      <c r="I68" t="s">
        <v>225</v>
      </c>
      <c r="J68" t="s">
        <v>10</v>
      </c>
      <c r="K68" t="s">
        <v>226</v>
      </c>
      <c r="L68" t="s">
        <v>217</v>
      </c>
      <c r="M68" t="s">
        <v>218</v>
      </c>
      <c r="N68" t="s">
        <v>2076</v>
      </c>
      <c r="O68" t="s">
        <v>214</v>
      </c>
      <c r="P68" t="s">
        <v>220</v>
      </c>
      <c r="Q68" t="s">
        <v>221</v>
      </c>
      <c r="R68" t="s">
        <v>214</v>
      </c>
      <c r="S68" t="s">
        <v>214</v>
      </c>
      <c r="T68" t="s">
        <v>222</v>
      </c>
    </row>
    <row r="69" spans="1:20" ht="13.5" hidden="1" customHeight="1">
      <c r="A69" t="s">
        <v>2076</v>
      </c>
      <c r="B69" t="s">
        <v>592</v>
      </c>
      <c r="C69" t="s">
        <v>1444</v>
      </c>
      <c r="D69">
        <v>2648</v>
      </c>
      <c r="E69" t="s">
        <v>2215</v>
      </c>
      <c r="F69" t="s">
        <v>102</v>
      </c>
      <c r="G69" t="s">
        <v>2216</v>
      </c>
      <c r="H69" t="s">
        <v>2217</v>
      </c>
      <c r="I69" t="s">
        <v>216</v>
      </c>
      <c r="J69" t="s">
        <v>237</v>
      </c>
      <c r="K69" t="s">
        <v>238</v>
      </c>
      <c r="L69" t="s">
        <v>217</v>
      </c>
      <c r="M69" t="s">
        <v>218</v>
      </c>
      <c r="N69" t="s">
        <v>2076</v>
      </c>
      <c r="O69" t="s">
        <v>214</v>
      </c>
      <c r="P69" t="s">
        <v>220</v>
      </c>
      <c r="Q69" t="s">
        <v>221</v>
      </c>
      <c r="R69" t="s">
        <v>214</v>
      </c>
      <c r="S69" t="s">
        <v>214</v>
      </c>
      <c r="T69" t="s">
        <v>222</v>
      </c>
    </row>
    <row r="70" spans="1:20" ht="13.5" hidden="1" customHeight="1">
      <c r="A70" t="s">
        <v>2076</v>
      </c>
      <c r="B70" t="s">
        <v>595</v>
      </c>
      <c r="C70" t="s">
        <v>1446</v>
      </c>
      <c r="D70">
        <v>100</v>
      </c>
      <c r="E70" t="s">
        <v>2218</v>
      </c>
      <c r="F70" t="s">
        <v>102</v>
      </c>
      <c r="G70" t="s">
        <v>2219</v>
      </c>
      <c r="H70" t="s">
        <v>597</v>
      </c>
      <c r="I70" t="s">
        <v>216</v>
      </c>
      <c r="J70" t="s">
        <v>231</v>
      </c>
      <c r="K70" t="s">
        <v>232</v>
      </c>
      <c r="L70" t="s">
        <v>217</v>
      </c>
      <c r="M70" t="s">
        <v>218</v>
      </c>
      <c r="N70" t="s">
        <v>2076</v>
      </c>
      <c r="O70" t="s">
        <v>214</v>
      </c>
      <c r="P70" t="s">
        <v>220</v>
      </c>
      <c r="Q70" t="s">
        <v>221</v>
      </c>
      <c r="R70" t="s">
        <v>214</v>
      </c>
      <c r="S70" t="s">
        <v>214</v>
      </c>
      <c r="T70" t="s">
        <v>222</v>
      </c>
    </row>
    <row r="71" spans="1:20" ht="13.5" hidden="1" customHeight="1">
      <c r="A71" t="s">
        <v>2076</v>
      </c>
      <c r="B71" t="s">
        <v>598</v>
      </c>
      <c r="C71" t="s">
        <v>1448</v>
      </c>
      <c r="D71">
        <v>7</v>
      </c>
      <c r="E71" t="s">
        <v>2220</v>
      </c>
      <c r="F71" t="s">
        <v>102</v>
      </c>
      <c r="G71" t="s">
        <v>401</v>
      </c>
      <c r="H71" t="s">
        <v>344</v>
      </c>
      <c r="I71" t="s">
        <v>225</v>
      </c>
      <c r="J71" t="s">
        <v>10</v>
      </c>
      <c r="K71" t="s">
        <v>226</v>
      </c>
      <c r="L71" t="s">
        <v>217</v>
      </c>
      <c r="M71" t="s">
        <v>218</v>
      </c>
      <c r="N71" t="s">
        <v>2076</v>
      </c>
      <c r="O71" t="s">
        <v>214</v>
      </c>
      <c r="P71" t="s">
        <v>220</v>
      </c>
      <c r="Q71" t="s">
        <v>221</v>
      </c>
      <c r="R71" t="s">
        <v>214</v>
      </c>
      <c r="S71" t="s">
        <v>214</v>
      </c>
      <c r="T71" t="s">
        <v>222</v>
      </c>
    </row>
    <row r="72" spans="1:20" ht="13.5" hidden="1" customHeight="1">
      <c r="A72" t="s">
        <v>2076</v>
      </c>
      <c r="B72" t="s">
        <v>599</v>
      </c>
      <c r="C72" t="s">
        <v>1450</v>
      </c>
      <c r="D72">
        <v>132</v>
      </c>
      <c r="E72" t="s">
        <v>2221</v>
      </c>
      <c r="F72" t="s">
        <v>102</v>
      </c>
      <c r="G72" t="s">
        <v>2222</v>
      </c>
      <c r="H72" t="s">
        <v>2223</v>
      </c>
      <c r="I72" t="s">
        <v>392</v>
      </c>
      <c r="J72" t="s">
        <v>393</v>
      </c>
      <c r="K72" t="s">
        <v>257</v>
      </c>
      <c r="L72" t="s">
        <v>217</v>
      </c>
      <c r="M72" t="s">
        <v>218</v>
      </c>
      <c r="N72" t="s">
        <v>2076</v>
      </c>
      <c r="O72" t="s">
        <v>258</v>
      </c>
      <c r="P72" t="s">
        <v>220</v>
      </c>
      <c r="Q72" t="s">
        <v>221</v>
      </c>
      <c r="R72" t="s">
        <v>214</v>
      </c>
      <c r="S72" t="s">
        <v>214</v>
      </c>
      <c r="T72" t="s">
        <v>222</v>
      </c>
    </row>
    <row r="73" spans="1:20" ht="13.5" hidden="1" customHeight="1">
      <c r="A73" t="s">
        <v>2076</v>
      </c>
      <c r="B73" t="s">
        <v>602</v>
      </c>
      <c r="C73" t="s">
        <v>1452</v>
      </c>
      <c r="D73">
        <v>365</v>
      </c>
      <c r="E73" t="s">
        <v>2224</v>
      </c>
      <c r="F73" t="s">
        <v>102</v>
      </c>
      <c r="G73" t="s">
        <v>2225</v>
      </c>
      <c r="H73" t="s">
        <v>2226</v>
      </c>
      <c r="I73" t="s">
        <v>216</v>
      </c>
      <c r="J73" t="s">
        <v>231</v>
      </c>
      <c r="K73" t="s">
        <v>232</v>
      </c>
      <c r="L73" t="s">
        <v>217</v>
      </c>
      <c r="M73" t="s">
        <v>218</v>
      </c>
      <c r="N73" t="s">
        <v>2076</v>
      </c>
      <c r="O73" t="s">
        <v>214</v>
      </c>
      <c r="P73" t="s">
        <v>220</v>
      </c>
      <c r="Q73" t="s">
        <v>221</v>
      </c>
      <c r="R73" t="s">
        <v>214</v>
      </c>
      <c r="S73" t="s">
        <v>214</v>
      </c>
      <c r="T73" t="s">
        <v>222</v>
      </c>
    </row>
    <row r="74" spans="1:20" ht="13.5" hidden="1" customHeight="1">
      <c r="A74" t="s">
        <v>2076</v>
      </c>
      <c r="B74" t="s">
        <v>605</v>
      </c>
      <c r="C74" t="s">
        <v>1454</v>
      </c>
      <c r="D74">
        <v>2228</v>
      </c>
      <c r="E74" t="s">
        <v>2227</v>
      </c>
      <c r="F74" t="s">
        <v>102</v>
      </c>
      <c r="G74" t="s">
        <v>2228</v>
      </c>
      <c r="H74" t="s">
        <v>2229</v>
      </c>
      <c r="I74" t="s">
        <v>216</v>
      </c>
      <c r="J74" t="s">
        <v>237</v>
      </c>
      <c r="K74" t="s">
        <v>238</v>
      </c>
      <c r="L74" t="s">
        <v>217</v>
      </c>
      <c r="M74" t="s">
        <v>218</v>
      </c>
      <c r="N74" t="s">
        <v>2076</v>
      </c>
      <c r="O74" t="s">
        <v>214</v>
      </c>
      <c r="P74" t="s">
        <v>220</v>
      </c>
      <c r="Q74" t="s">
        <v>221</v>
      </c>
      <c r="R74" t="s">
        <v>214</v>
      </c>
      <c r="S74" t="s">
        <v>214</v>
      </c>
      <c r="T74" t="s">
        <v>222</v>
      </c>
    </row>
    <row r="75" spans="1:20" ht="13.5" hidden="1" customHeight="1">
      <c r="A75" t="s">
        <v>2076</v>
      </c>
      <c r="B75" t="s">
        <v>1456</v>
      </c>
      <c r="C75" t="s">
        <v>1457</v>
      </c>
      <c r="D75">
        <v>550</v>
      </c>
      <c r="E75" t="s">
        <v>2230</v>
      </c>
      <c r="F75" t="s">
        <v>388</v>
      </c>
      <c r="G75" t="s">
        <v>2231</v>
      </c>
      <c r="H75" t="s">
        <v>609</v>
      </c>
      <c r="I75" t="s">
        <v>216</v>
      </c>
      <c r="J75" t="s">
        <v>231</v>
      </c>
      <c r="K75" t="s">
        <v>232</v>
      </c>
      <c r="L75" t="s">
        <v>217</v>
      </c>
      <c r="M75" t="s">
        <v>240</v>
      </c>
      <c r="N75" t="s">
        <v>2076</v>
      </c>
      <c r="O75" t="s">
        <v>214</v>
      </c>
      <c r="P75" t="s">
        <v>220</v>
      </c>
      <c r="Q75" t="s">
        <v>241</v>
      </c>
      <c r="R75" t="s">
        <v>214</v>
      </c>
      <c r="S75" t="s">
        <v>214</v>
      </c>
      <c r="T75" t="s">
        <v>242</v>
      </c>
    </row>
    <row r="76" spans="1:20" ht="13.5" hidden="1" customHeight="1">
      <c r="A76" t="s">
        <v>2076</v>
      </c>
      <c r="B76" t="s">
        <v>610</v>
      </c>
      <c r="C76" t="s">
        <v>1459</v>
      </c>
      <c r="D76">
        <v>550</v>
      </c>
      <c r="E76" t="s">
        <v>2232</v>
      </c>
      <c r="F76" t="s">
        <v>102</v>
      </c>
      <c r="G76" t="s">
        <v>2233</v>
      </c>
      <c r="H76" t="s">
        <v>2234</v>
      </c>
      <c r="I76" t="s">
        <v>216</v>
      </c>
      <c r="J76" t="s">
        <v>231</v>
      </c>
      <c r="K76" t="s">
        <v>232</v>
      </c>
      <c r="L76" t="s">
        <v>217</v>
      </c>
      <c r="M76" t="s">
        <v>218</v>
      </c>
      <c r="N76" t="s">
        <v>2076</v>
      </c>
      <c r="O76" t="s">
        <v>214</v>
      </c>
      <c r="P76" t="s">
        <v>220</v>
      </c>
      <c r="Q76" t="s">
        <v>221</v>
      </c>
      <c r="R76" t="s">
        <v>214</v>
      </c>
      <c r="S76" t="s">
        <v>214</v>
      </c>
      <c r="T76" t="s">
        <v>222</v>
      </c>
    </row>
    <row r="77" spans="1:20" ht="13.5" hidden="1" customHeight="1">
      <c r="A77" t="s">
        <v>2076</v>
      </c>
      <c r="B77" t="s">
        <v>613</v>
      </c>
      <c r="C77" t="s">
        <v>1461</v>
      </c>
      <c r="D77">
        <v>700</v>
      </c>
      <c r="E77" t="s">
        <v>2235</v>
      </c>
      <c r="F77" t="s">
        <v>102</v>
      </c>
      <c r="G77" t="s">
        <v>2236</v>
      </c>
      <c r="H77" t="s">
        <v>615</v>
      </c>
      <c r="I77" t="s">
        <v>216</v>
      </c>
      <c r="J77" t="s">
        <v>248</v>
      </c>
      <c r="K77" t="s">
        <v>249</v>
      </c>
      <c r="L77" t="s">
        <v>217</v>
      </c>
      <c r="M77" t="s">
        <v>218</v>
      </c>
      <c r="N77" t="s">
        <v>2076</v>
      </c>
      <c r="O77" t="s">
        <v>214</v>
      </c>
      <c r="P77" t="s">
        <v>220</v>
      </c>
      <c r="Q77" t="s">
        <v>221</v>
      </c>
      <c r="R77" t="s">
        <v>214</v>
      </c>
      <c r="S77" t="s">
        <v>214</v>
      </c>
      <c r="T77" t="s">
        <v>222</v>
      </c>
    </row>
    <row r="78" spans="1:20" ht="13.5" hidden="1" customHeight="1">
      <c r="A78" t="s">
        <v>2076</v>
      </c>
      <c r="B78" t="s">
        <v>616</v>
      </c>
      <c r="C78" t="s">
        <v>1463</v>
      </c>
      <c r="D78">
        <v>94</v>
      </c>
      <c r="E78" t="s">
        <v>2237</v>
      </c>
      <c r="F78" t="s">
        <v>102</v>
      </c>
      <c r="G78" t="s">
        <v>2238</v>
      </c>
      <c r="H78" t="s">
        <v>618</v>
      </c>
      <c r="I78" t="s">
        <v>291</v>
      </c>
      <c r="J78" t="s">
        <v>292</v>
      </c>
      <c r="K78" t="s">
        <v>293</v>
      </c>
      <c r="L78" t="s">
        <v>217</v>
      </c>
      <c r="M78" t="s">
        <v>218</v>
      </c>
      <c r="N78" t="s">
        <v>2076</v>
      </c>
      <c r="O78" t="s">
        <v>214</v>
      </c>
      <c r="P78" t="s">
        <v>220</v>
      </c>
      <c r="Q78" t="s">
        <v>221</v>
      </c>
      <c r="R78" t="s">
        <v>214</v>
      </c>
      <c r="S78" t="s">
        <v>214</v>
      </c>
      <c r="T78" t="s">
        <v>222</v>
      </c>
    </row>
    <row r="79" spans="1:20" ht="13.5" hidden="1" customHeight="1">
      <c r="A79" t="s">
        <v>2076</v>
      </c>
      <c r="B79" t="s">
        <v>619</v>
      </c>
      <c r="C79" t="s">
        <v>1465</v>
      </c>
      <c r="D79">
        <v>169</v>
      </c>
      <c r="E79" t="s">
        <v>2239</v>
      </c>
      <c r="F79" t="s">
        <v>102</v>
      </c>
      <c r="G79" t="s">
        <v>2216</v>
      </c>
      <c r="H79" t="s">
        <v>2217</v>
      </c>
      <c r="I79" t="s">
        <v>216</v>
      </c>
      <c r="J79" t="s">
        <v>237</v>
      </c>
      <c r="K79" t="s">
        <v>238</v>
      </c>
      <c r="L79" t="s">
        <v>217</v>
      </c>
      <c r="M79" t="s">
        <v>218</v>
      </c>
      <c r="N79" t="s">
        <v>2076</v>
      </c>
      <c r="O79" t="s">
        <v>214</v>
      </c>
      <c r="P79" t="s">
        <v>220</v>
      </c>
      <c r="Q79" t="s">
        <v>221</v>
      </c>
      <c r="R79" t="s">
        <v>214</v>
      </c>
      <c r="S79" t="s">
        <v>214</v>
      </c>
      <c r="T79" t="s">
        <v>222</v>
      </c>
    </row>
    <row r="80" spans="1:20" ht="13.5" hidden="1" customHeight="1">
      <c r="A80" t="s">
        <v>2076</v>
      </c>
      <c r="B80" t="s">
        <v>620</v>
      </c>
      <c r="C80" t="s">
        <v>1467</v>
      </c>
      <c r="D80">
        <v>4303</v>
      </c>
      <c r="E80" t="s">
        <v>2240</v>
      </c>
      <c r="F80" t="s">
        <v>102</v>
      </c>
      <c r="G80" t="s">
        <v>2241</v>
      </c>
      <c r="H80" t="s">
        <v>622</v>
      </c>
      <c r="I80" t="s">
        <v>392</v>
      </c>
      <c r="J80" t="s">
        <v>393</v>
      </c>
      <c r="K80" t="s">
        <v>257</v>
      </c>
      <c r="L80" t="s">
        <v>217</v>
      </c>
      <c r="M80" t="s">
        <v>218</v>
      </c>
      <c r="N80" t="s">
        <v>2076</v>
      </c>
      <c r="O80" t="s">
        <v>258</v>
      </c>
      <c r="P80" t="s">
        <v>220</v>
      </c>
      <c r="Q80" t="s">
        <v>221</v>
      </c>
      <c r="R80" t="s">
        <v>214</v>
      </c>
      <c r="S80" t="s">
        <v>214</v>
      </c>
      <c r="T80" t="s">
        <v>222</v>
      </c>
    </row>
    <row r="81" spans="1:20" ht="13.5" hidden="1" customHeight="1">
      <c r="A81" t="s">
        <v>2076</v>
      </c>
      <c r="B81" t="s">
        <v>623</v>
      </c>
      <c r="C81" t="s">
        <v>1469</v>
      </c>
      <c r="D81">
        <v>97</v>
      </c>
      <c r="E81" t="s">
        <v>2242</v>
      </c>
      <c r="F81" t="s">
        <v>102</v>
      </c>
      <c r="G81" t="s">
        <v>2243</v>
      </c>
      <c r="H81" t="s">
        <v>2244</v>
      </c>
      <c r="I81" t="s">
        <v>216</v>
      </c>
      <c r="J81" t="s">
        <v>231</v>
      </c>
      <c r="K81" t="s">
        <v>232</v>
      </c>
      <c r="L81" t="s">
        <v>217</v>
      </c>
      <c r="M81" t="s">
        <v>218</v>
      </c>
      <c r="N81" t="s">
        <v>2076</v>
      </c>
      <c r="O81" t="s">
        <v>214</v>
      </c>
      <c r="P81" t="s">
        <v>220</v>
      </c>
      <c r="Q81" t="s">
        <v>221</v>
      </c>
      <c r="R81" t="s">
        <v>214</v>
      </c>
      <c r="S81" t="s">
        <v>214</v>
      </c>
      <c r="T81" t="s">
        <v>222</v>
      </c>
    </row>
    <row r="82" spans="1:20" ht="13.5" hidden="1" customHeight="1">
      <c r="A82" t="s">
        <v>2076</v>
      </c>
      <c r="B82" t="s">
        <v>626</v>
      </c>
      <c r="C82" t="s">
        <v>1471</v>
      </c>
      <c r="D82">
        <v>300</v>
      </c>
      <c r="E82" t="s">
        <v>2245</v>
      </c>
      <c r="F82" t="s">
        <v>102</v>
      </c>
      <c r="G82" t="s">
        <v>2246</v>
      </c>
      <c r="H82" t="s">
        <v>628</v>
      </c>
      <c r="I82" t="s">
        <v>216</v>
      </c>
      <c r="J82" t="s">
        <v>233</v>
      </c>
      <c r="K82" t="s">
        <v>234</v>
      </c>
      <c r="L82" t="s">
        <v>217</v>
      </c>
      <c r="M82" t="s">
        <v>218</v>
      </c>
      <c r="N82" t="s">
        <v>2076</v>
      </c>
      <c r="O82" t="s">
        <v>214</v>
      </c>
      <c r="P82" t="s">
        <v>220</v>
      </c>
      <c r="Q82" t="s">
        <v>221</v>
      </c>
      <c r="R82" t="s">
        <v>214</v>
      </c>
      <c r="S82" t="s">
        <v>214</v>
      </c>
      <c r="T82" t="s">
        <v>222</v>
      </c>
    </row>
    <row r="83" spans="1:20" ht="13.5" hidden="1" customHeight="1">
      <c r="A83" t="s">
        <v>2076</v>
      </c>
      <c r="B83" t="s">
        <v>629</v>
      </c>
      <c r="C83" t="s">
        <v>1473</v>
      </c>
      <c r="D83">
        <v>1200</v>
      </c>
      <c r="E83" t="s">
        <v>2247</v>
      </c>
      <c r="F83" t="s">
        <v>102</v>
      </c>
      <c r="G83" t="s">
        <v>2248</v>
      </c>
      <c r="H83" t="s">
        <v>631</v>
      </c>
      <c r="I83" t="s">
        <v>216</v>
      </c>
      <c r="J83" t="s">
        <v>231</v>
      </c>
      <c r="K83" t="s">
        <v>232</v>
      </c>
      <c r="L83" t="s">
        <v>217</v>
      </c>
      <c r="M83" t="s">
        <v>218</v>
      </c>
      <c r="N83" t="s">
        <v>2076</v>
      </c>
      <c r="O83" t="s">
        <v>214</v>
      </c>
      <c r="P83" t="s">
        <v>220</v>
      </c>
      <c r="Q83" t="s">
        <v>221</v>
      </c>
      <c r="R83" t="s">
        <v>214</v>
      </c>
      <c r="S83" t="s">
        <v>214</v>
      </c>
      <c r="T83" t="s">
        <v>222</v>
      </c>
    </row>
    <row r="84" spans="1:20" ht="13.5" hidden="1" customHeight="1">
      <c r="A84" t="s">
        <v>2076</v>
      </c>
      <c r="B84" t="s">
        <v>632</v>
      </c>
      <c r="C84" t="s">
        <v>1475</v>
      </c>
      <c r="D84">
        <v>99</v>
      </c>
      <c r="E84" t="s">
        <v>2249</v>
      </c>
      <c r="F84" t="s">
        <v>102</v>
      </c>
      <c r="G84" t="s">
        <v>2250</v>
      </c>
      <c r="H84" t="s">
        <v>2251</v>
      </c>
      <c r="I84" t="s">
        <v>392</v>
      </c>
      <c r="J84" t="s">
        <v>393</v>
      </c>
      <c r="K84" t="s">
        <v>257</v>
      </c>
      <c r="L84" t="s">
        <v>217</v>
      </c>
      <c r="M84" t="s">
        <v>218</v>
      </c>
      <c r="N84" t="s">
        <v>2076</v>
      </c>
      <c r="O84" t="s">
        <v>258</v>
      </c>
      <c r="P84" t="s">
        <v>220</v>
      </c>
      <c r="Q84" t="s">
        <v>221</v>
      </c>
      <c r="R84" t="s">
        <v>214</v>
      </c>
      <c r="S84" t="s">
        <v>214</v>
      </c>
      <c r="T84" t="s">
        <v>222</v>
      </c>
    </row>
    <row r="85" spans="1:20" ht="13.5" hidden="1" customHeight="1">
      <c r="A85" t="s">
        <v>2076</v>
      </c>
      <c r="B85" t="s">
        <v>635</v>
      </c>
      <c r="C85" t="s">
        <v>1477</v>
      </c>
      <c r="D85">
        <v>57</v>
      </c>
      <c r="E85" t="s">
        <v>2252</v>
      </c>
      <c r="F85" t="s">
        <v>102</v>
      </c>
      <c r="G85" t="s">
        <v>2253</v>
      </c>
      <c r="H85" t="s">
        <v>637</v>
      </c>
      <c r="I85" t="s">
        <v>216</v>
      </c>
      <c r="J85" t="s">
        <v>248</v>
      </c>
      <c r="K85" t="s">
        <v>249</v>
      </c>
      <c r="L85" t="s">
        <v>217</v>
      </c>
      <c r="M85" t="s">
        <v>218</v>
      </c>
      <c r="N85" t="s">
        <v>2076</v>
      </c>
      <c r="O85" t="s">
        <v>214</v>
      </c>
      <c r="P85" t="s">
        <v>220</v>
      </c>
      <c r="Q85" t="s">
        <v>221</v>
      </c>
      <c r="R85" t="s">
        <v>214</v>
      </c>
      <c r="S85" t="s">
        <v>214</v>
      </c>
      <c r="T85" t="s">
        <v>222</v>
      </c>
    </row>
    <row r="86" spans="1:20" ht="13.5" hidden="1" customHeight="1">
      <c r="A86" t="s">
        <v>2076</v>
      </c>
      <c r="B86" t="s">
        <v>638</v>
      </c>
      <c r="C86" t="s">
        <v>1479</v>
      </c>
      <c r="D86">
        <v>756</v>
      </c>
      <c r="E86" t="s">
        <v>2254</v>
      </c>
      <c r="F86" t="s">
        <v>102</v>
      </c>
      <c r="G86" t="s">
        <v>2255</v>
      </c>
      <c r="H86" t="s">
        <v>640</v>
      </c>
      <c r="I86" t="s">
        <v>216</v>
      </c>
      <c r="J86" t="s">
        <v>227</v>
      </c>
      <c r="K86" t="s">
        <v>228</v>
      </c>
      <c r="L86" t="s">
        <v>217</v>
      </c>
      <c r="M86" t="s">
        <v>218</v>
      </c>
      <c r="N86" t="s">
        <v>2076</v>
      </c>
      <c r="O86" t="s">
        <v>214</v>
      </c>
      <c r="P86" t="s">
        <v>220</v>
      </c>
      <c r="Q86" t="s">
        <v>221</v>
      </c>
      <c r="R86" t="s">
        <v>214</v>
      </c>
      <c r="S86" t="s">
        <v>214</v>
      </c>
      <c r="T86" t="s">
        <v>222</v>
      </c>
    </row>
    <row r="87" spans="1:20" ht="13.5" hidden="1" customHeight="1">
      <c r="A87" t="s">
        <v>2076</v>
      </c>
      <c r="B87" t="s">
        <v>641</v>
      </c>
      <c r="C87" t="s">
        <v>1481</v>
      </c>
      <c r="D87">
        <v>900</v>
      </c>
      <c r="E87" t="s">
        <v>2256</v>
      </c>
      <c r="F87" t="s">
        <v>102</v>
      </c>
      <c r="G87" t="s">
        <v>2257</v>
      </c>
      <c r="H87" t="s">
        <v>643</v>
      </c>
      <c r="I87" t="s">
        <v>216</v>
      </c>
      <c r="J87" t="s">
        <v>253</v>
      </c>
      <c r="K87" t="s">
        <v>254</v>
      </c>
      <c r="L87" t="s">
        <v>217</v>
      </c>
      <c r="M87" t="s">
        <v>218</v>
      </c>
      <c r="N87" t="s">
        <v>2076</v>
      </c>
      <c r="O87" t="s">
        <v>214</v>
      </c>
      <c r="P87" t="s">
        <v>220</v>
      </c>
      <c r="Q87" t="s">
        <v>221</v>
      </c>
      <c r="R87" t="s">
        <v>214</v>
      </c>
      <c r="S87" t="s">
        <v>214</v>
      </c>
      <c r="T87" t="s">
        <v>222</v>
      </c>
    </row>
    <row r="88" spans="1:20" ht="13.5" hidden="1" customHeight="1">
      <c r="A88" t="s">
        <v>2076</v>
      </c>
      <c r="B88" t="s">
        <v>644</v>
      </c>
      <c r="C88" t="s">
        <v>1483</v>
      </c>
      <c r="D88">
        <v>780</v>
      </c>
      <c r="E88" t="s">
        <v>2258</v>
      </c>
      <c r="F88" t="s">
        <v>402</v>
      </c>
      <c r="G88" t="s">
        <v>2259</v>
      </c>
      <c r="H88" t="s">
        <v>646</v>
      </c>
      <c r="I88" t="s">
        <v>216</v>
      </c>
      <c r="J88" t="s">
        <v>237</v>
      </c>
      <c r="K88" t="s">
        <v>238</v>
      </c>
      <c r="L88" t="s">
        <v>217</v>
      </c>
      <c r="M88" t="s">
        <v>240</v>
      </c>
      <c r="N88" t="s">
        <v>2076</v>
      </c>
      <c r="O88" t="s">
        <v>214</v>
      </c>
      <c r="P88" t="s">
        <v>220</v>
      </c>
      <c r="Q88" t="s">
        <v>241</v>
      </c>
      <c r="R88" t="s">
        <v>214</v>
      </c>
      <c r="S88" t="s">
        <v>214</v>
      </c>
      <c r="T88" t="s">
        <v>242</v>
      </c>
    </row>
    <row r="89" spans="1:20" ht="13.5" hidden="1" customHeight="1">
      <c r="A89" t="s">
        <v>2076</v>
      </c>
      <c r="B89" t="s">
        <v>647</v>
      </c>
      <c r="C89" t="s">
        <v>1485</v>
      </c>
      <c r="D89">
        <v>200</v>
      </c>
      <c r="E89" t="s">
        <v>2260</v>
      </c>
      <c r="F89" t="s">
        <v>102</v>
      </c>
      <c r="G89" t="s">
        <v>2261</v>
      </c>
      <c r="H89" t="s">
        <v>649</v>
      </c>
      <c r="I89" t="s">
        <v>216</v>
      </c>
      <c r="J89" t="s">
        <v>231</v>
      </c>
      <c r="K89" t="s">
        <v>232</v>
      </c>
      <c r="L89" t="s">
        <v>217</v>
      </c>
      <c r="M89" t="s">
        <v>218</v>
      </c>
      <c r="N89" t="s">
        <v>2076</v>
      </c>
      <c r="O89" t="s">
        <v>214</v>
      </c>
      <c r="P89" t="s">
        <v>220</v>
      </c>
      <c r="Q89" t="s">
        <v>221</v>
      </c>
      <c r="R89" t="s">
        <v>214</v>
      </c>
      <c r="S89" t="s">
        <v>214</v>
      </c>
      <c r="T89" t="s">
        <v>222</v>
      </c>
    </row>
    <row r="90" spans="1:20" ht="13.5" hidden="1" customHeight="1">
      <c r="A90" t="s">
        <v>2076</v>
      </c>
      <c r="B90" t="s">
        <v>650</v>
      </c>
      <c r="C90" t="s">
        <v>1487</v>
      </c>
      <c r="D90">
        <v>261</v>
      </c>
      <c r="E90" t="s">
        <v>2262</v>
      </c>
      <c r="F90" t="s">
        <v>102</v>
      </c>
      <c r="G90" t="s">
        <v>2263</v>
      </c>
      <c r="H90" t="s">
        <v>652</v>
      </c>
      <c r="I90" t="s">
        <v>259</v>
      </c>
      <c r="J90" t="s">
        <v>264</v>
      </c>
      <c r="K90" t="s">
        <v>265</v>
      </c>
      <c r="L90" t="s">
        <v>217</v>
      </c>
      <c r="M90" t="s">
        <v>218</v>
      </c>
      <c r="N90" t="s">
        <v>2076</v>
      </c>
      <c r="O90" t="s">
        <v>214</v>
      </c>
      <c r="P90" t="s">
        <v>220</v>
      </c>
      <c r="Q90" t="s">
        <v>221</v>
      </c>
      <c r="R90" t="s">
        <v>214</v>
      </c>
      <c r="S90" t="s">
        <v>214</v>
      </c>
      <c r="T90" t="s">
        <v>222</v>
      </c>
    </row>
    <row r="91" spans="1:20" ht="13.5" hidden="1" customHeight="1">
      <c r="A91" t="s">
        <v>2076</v>
      </c>
      <c r="B91" t="s">
        <v>653</v>
      </c>
      <c r="C91" t="s">
        <v>1489</v>
      </c>
      <c r="D91">
        <v>21</v>
      </c>
      <c r="E91" t="s">
        <v>2264</v>
      </c>
      <c r="F91" t="s">
        <v>102</v>
      </c>
      <c r="G91" t="s">
        <v>2154</v>
      </c>
      <c r="H91" t="s">
        <v>514</v>
      </c>
      <c r="I91" t="s">
        <v>216</v>
      </c>
      <c r="J91" t="s">
        <v>248</v>
      </c>
      <c r="K91" t="s">
        <v>249</v>
      </c>
      <c r="L91" t="s">
        <v>217</v>
      </c>
      <c r="M91" t="s">
        <v>218</v>
      </c>
      <c r="N91" t="s">
        <v>2076</v>
      </c>
      <c r="O91" t="s">
        <v>214</v>
      </c>
      <c r="P91" t="s">
        <v>220</v>
      </c>
      <c r="Q91" t="s">
        <v>221</v>
      </c>
      <c r="R91" t="s">
        <v>214</v>
      </c>
      <c r="S91" t="s">
        <v>214</v>
      </c>
      <c r="T91" t="s">
        <v>222</v>
      </c>
    </row>
    <row r="92" spans="1:20" ht="13.5" hidden="1" customHeight="1">
      <c r="A92" t="s">
        <v>2076</v>
      </c>
      <c r="B92" t="s">
        <v>654</v>
      </c>
      <c r="C92" t="s">
        <v>1491</v>
      </c>
      <c r="D92">
        <v>25</v>
      </c>
      <c r="E92" t="s">
        <v>2265</v>
      </c>
      <c r="F92" t="s">
        <v>102</v>
      </c>
      <c r="G92" t="s">
        <v>404</v>
      </c>
      <c r="H92" t="s">
        <v>346</v>
      </c>
      <c r="I92" t="s">
        <v>392</v>
      </c>
      <c r="J92" t="s">
        <v>393</v>
      </c>
      <c r="K92" t="s">
        <v>257</v>
      </c>
      <c r="L92" t="s">
        <v>217</v>
      </c>
      <c r="M92" t="s">
        <v>218</v>
      </c>
      <c r="N92" t="s">
        <v>2076</v>
      </c>
      <c r="O92" t="s">
        <v>258</v>
      </c>
      <c r="P92" t="s">
        <v>220</v>
      </c>
      <c r="Q92" t="s">
        <v>221</v>
      </c>
      <c r="R92" t="s">
        <v>214</v>
      </c>
      <c r="S92" t="s">
        <v>214</v>
      </c>
      <c r="T92" t="s">
        <v>222</v>
      </c>
    </row>
    <row r="93" spans="1:20" ht="13.5" hidden="1" customHeight="1">
      <c r="A93" t="s">
        <v>2076</v>
      </c>
      <c r="B93" t="s">
        <v>655</v>
      </c>
      <c r="C93" t="s">
        <v>1493</v>
      </c>
      <c r="D93">
        <v>500</v>
      </c>
      <c r="E93" t="s">
        <v>2266</v>
      </c>
      <c r="F93" t="s">
        <v>102</v>
      </c>
      <c r="G93" t="s">
        <v>2267</v>
      </c>
      <c r="H93" t="s">
        <v>657</v>
      </c>
      <c r="I93" t="s">
        <v>288</v>
      </c>
      <c r="J93" t="s">
        <v>289</v>
      </c>
      <c r="K93" t="s">
        <v>290</v>
      </c>
      <c r="L93" t="s">
        <v>217</v>
      </c>
      <c r="M93" t="s">
        <v>218</v>
      </c>
      <c r="N93" t="s">
        <v>2076</v>
      </c>
      <c r="O93" t="s">
        <v>214</v>
      </c>
      <c r="P93" t="s">
        <v>220</v>
      </c>
      <c r="Q93" t="s">
        <v>221</v>
      </c>
      <c r="R93" t="s">
        <v>214</v>
      </c>
      <c r="S93" t="s">
        <v>214</v>
      </c>
      <c r="T93" t="s">
        <v>222</v>
      </c>
    </row>
    <row r="94" spans="1:20" ht="13.5" hidden="1" customHeight="1">
      <c r="A94" t="s">
        <v>2076</v>
      </c>
      <c r="B94" t="s">
        <v>658</v>
      </c>
      <c r="C94" t="s">
        <v>1495</v>
      </c>
      <c r="D94">
        <v>2000</v>
      </c>
      <c r="E94" t="s">
        <v>2268</v>
      </c>
      <c r="F94" t="s">
        <v>102</v>
      </c>
      <c r="G94" t="s">
        <v>2269</v>
      </c>
      <c r="H94" t="s">
        <v>2270</v>
      </c>
      <c r="I94" t="s">
        <v>225</v>
      </c>
      <c r="J94" t="s">
        <v>246</v>
      </c>
      <c r="K94" t="s">
        <v>247</v>
      </c>
      <c r="L94" t="s">
        <v>217</v>
      </c>
      <c r="M94" t="s">
        <v>218</v>
      </c>
      <c r="N94" t="s">
        <v>2076</v>
      </c>
      <c r="O94" t="s">
        <v>214</v>
      </c>
      <c r="P94" t="s">
        <v>220</v>
      </c>
      <c r="Q94" t="s">
        <v>221</v>
      </c>
      <c r="R94" t="s">
        <v>214</v>
      </c>
      <c r="S94" t="s">
        <v>214</v>
      </c>
      <c r="T94" t="s">
        <v>222</v>
      </c>
    </row>
    <row r="95" spans="1:20" ht="13.5" hidden="1" customHeight="1">
      <c r="A95" t="s">
        <v>2076</v>
      </c>
      <c r="B95" t="s">
        <v>661</v>
      </c>
      <c r="C95" t="s">
        <v>1497</v>
      </c>
      <c r="D95">
        <v>3900</v>
      </c>
      <c r="E95" t="s">
        <v>2271</v>
      </c>
      <c r="F95" t="s">
        <v>102</v>
      </c>
      <c r="G95" t="s">
        <v>2272</v>
      </c>
      <c r="H95" t="s">
        <v>350</v>
      </c>
      <c r="I95" t="s">
        <v>216</v>
      </c>
      <c r="J95" t="s">
        <v>231</v>
      </c>
      <c r="K95" t="s">
        <v>232</v>
      </c>
      <c r="L95" t="s">
        <v>217</v>
      </c>
      <c r="M95" t="s">
        <v>218</v>
      </c>
      <c r="N95" t="s">
        <v>2076</v>
      </c>
      <c r="O95" t="s">
        <v>214</v>
      </c>
      <c r="P95" t="s">
        <v>220</v>
      </c>
      <c r="Q95" t="s">
        <v>221</v>
      </c>
      <c r="R95" t="s">
        <v>214</v>
      </c>
      <c r="S95" t="s">
        <v>214</v>
      </c>
      <c r="T95" t="s">
        <v>222</v>
      </c>
    </row>
    <row r="96" spans="1:20" ht="13.5" hidden="1" customHeight="1">
      <c r="A96" t="s">
        <v>2076</v>
      </c>
      <c r="B96" t="s">
        <v>662</v>
      </c>
      <c r="C96" t="s">
        <v>1499</v>
      </c>
      <c r="D96">
        <v>2600</v>
      </c>
      <c r="E96" t="s">
        <v>2273</v>
      </c>
      <c r="F96" t="s">
        <v>102</v>
      </c>
      <c r="G96" t="s">
        <v>405</v>
      </c>
      <c r="H96" t="s">
        <v>350</v>
      </c>
      <c r="I96" t="s">
        <v>259</v>
      </c>
      <c r="J96" t="s">
        <v>264</v>
      </c>
      <c r="K96" t="s">
        <v>265</v>
      </c>
      <c r="L96" t="s">
        <v>217</v>
      </c>
      <c r="M96" t="s">
        <v>218</v>
      </c>
      <c r="N96" t="s">
        <v>2076</v>
      </c>
      <c r="O96" t="s">
        <v>214</v>
      </c>
      <c r="P96" t="s">
        <v>220</v>
      </c>
      <c r="Q96" t="s">
        <v>221</v>
      </c>
      <c r="R96" t="s">
        <v>214</v>
      </c>
      <c r="S96" t="s">
        <v>214</v>
      </c>
      <c r="T96" t="s">
        <v>222</v>
      </c>
    </row>
    <row r="97" spans="1:20" ht="13.5" hidden="1" customHeight="1">
      <c r="A97" t="s">
        <v>2076</v>
      </c>
      <c r="B97" t="s">
        <v>663</v>
      </c>
      <c r="C97" t="s">
        <v>1501</v>
      </c>
      <c r="D97">
        <v>935</v>
      </c>
      <c r="E97" t="s">
        <v>2274</v>
      </c>
      <c r="F97" t="s">
        <v>102</v>
      </c>
      <c r="G97" t="s">
        <v>2275</v>
      </c>
      <c r="H97" t="s">
        <v>2276</v>
      </c>
      <c r="I97" t="s">
        <v>259</v>
      </c>
      <c r="J97" t="s">
        <v>264</v>
      </c>
      <c r="K97" t="s">
        <v>265</v>
      </c>
      <c r="L97" t="s">
        <v>217</v>
      </c>
      <c r="M97" t="s">
        <v>218</v>
      </c>
      <c r="N97" t="s">
        <v>2076</v>
      </c>
      <c r="O97" t="s">
        <v>214</v>
      </c>
      <c r="P97" t="s">
        <v>220</v>
      </c>
      <c r="Q97" t="s">
        <v>221</v>
      </c>
      <c r="R97" t="s">
        <v>214</v>
      </c>
      <c r="S97" t="s">
        <v>214</v>
      </c>
      <c r="T97" t="s">
        <v>222</v>
      </c>
    </row>
    <row r="98" spans="1:20" ht="13.5" hidden="1" customHeight="1">
      <c r="A98" t="s">
        <v>2277</v>
      </c>
      <c r="B98" t="s">
        <v>666</v>
      </c>
      <c r="C98" t="s">
        <v>1503</v>
      </c>
      <c r="D98">
        <v>500</v>
      </c>
      <c r="E98" t="s">
        <v>2278</v>
      </c>
      <c r="F98" t="s">
        <v>102</v>
      </c>
      <c r="G98" t="s">
        <v>2279</v>
      </c>
      <c r="H98" t="s">
        <v>2280</v>
      </c>
      <c r="I98" t="s">
        <v>225</v>
      </c>
      <c r="J98" t="s">
        <v>10</v>
      </c>
      <c r="K98" t="s">
        <v>226</v>
      </c>
      <c r="L98" t="s">
        <v>217</v>
      </c>
      <c r="M98" t="s">
        <v>218</v>
      </c>
      <c r="N98" t="s">
        <v>2277</v>
      </c>
      <c r="O98" t="s">
        <v>214</v>
      </c>
      <c r="P98" t="s">
        <v>220</v>
      </c>
      <c r="Q98" t="s">
        <v>221</v>
      </c>
      <c r="R98" t="s">
        <v>214</v>
      </c>
      <c r="S98" t="s">
        <v>214</v>
      </c>
      <c r="T98" t="s">
        <v>222</v>
      </c>
    </row>
    <row r="99" spans="1:20" ht="13.5" hidden="1" customHeight="1">
      <c r="A99" t="s">
        <v>2277</v>
      </c>
      <c r="B99" t="s">
        <v>669</v>
      </c>
      <c r="C99" t="s">
        <v>1505</v>
      </c>
      <c r="D99">
        <v>1</v>
      </c>
      <c r="E99" t="s">
        <v>230</v>
      </c>
      <c r="F99" t="s">
        <v>102</v>
      </c>
      <c r="G99" t="s">
        <v>2281</v>
      </c>
      <c r="H99" t="s">
        <v>103</v>
      </c>
      <c r="I99" t="s">
        <v>225</v>
      </c>
      <c r="J99" t="s">
        <v>10</v>
      </c>
      <c r="K99" t="s">
        <v>226</v>
      </c>
      <c r="L99" t="s">
        <v>217</v>
      </c>
      <c r="M99" t="s">
        <v>218</v>
      </c>
      <c r="N99" t="s">
        <v>2277</v>
      </c>
      <c r="O99" t="s">
        <v>214</v>
      </c>
      <c r="P99" t="s">
        <v>220</v>
      </c>
      <c r="Q99" t="s">
        <v>221</v>
      </c>
      <c r="R99" t="s">
        <v>214</v>
      </c>
      <c r="S99" t="s">
        <v>214</v>
      </c>
      <c r="T99" t="s">
        <v>222</v>
      </c>
    </row>
    <row r="100" spans="1:20" ht="13.5" hidden="1" customHeight="1">
      <c r="A100" t="s">
        <v>2277</v>
      </c>
      <c r="B100" t="s">
        <v>1507</v>
      </c>
      <c r="C100" t="s">
        <v>1508</v>
      </c>
      <c r="D100">
        <v>1800</v>
      </c>
      <c r="E100" t="s">
        <v>2282</v>
      </c>
      <c r="F100" t="s">
        <v>396</v>
      </c>
      <c r="G100" t="s">
        <v>2283</v>
      </c>
      <c r="H100" t="s">
        <v>671</v>
      </c>
      <c r="I100" t="s">
        <v>392</v>
      </c>
      <c r="J100" t="s">
        <v>393</v>
      </c>
      <c r="K100" t="s">
        <v>257</v>
      </c>
      <c r="L100" t="s">
        <v>217</v>
      </c>
      <c r="M100" t="s">
        <v>240</v>
      </c>
      <c r="N100" t="s">
        <v>2277</v>
      </c>
      <c r="O100" t="s">
        <v>258</v>
      </c>
      <c r="P100" t="s">
        <v>220</v>
      </c>
      <c r="Q100" t="s">
        <v>241</v>
      </c>
      <c r="R100" t="s">
        <v>214</v>
      </c>
      <c r="S100" t="s">
        <v>214</v>
      </c>
      <c r="T100" t="s">
        <v>242</v>
      </c>
    </row>
    <row r="101" spans="1:20" ht="13.5" hidden="1" customHeight="1">
      <c r="A101" t="s">
        <v>2277</v>
      </c>
      <c r="B101" t="s">
        <v>672</v>
      </c>
      <c r="C101" t="s">
        <v>1510</v>
      </c>
      <c r="D101">
        <v>3900</v>
      </c>
      <c r="E101" t="s">
        <v>2271</v>
      </c>
      <c r="F101" t="s">
        <v>102</v>
      </c>
      <c r="G101" t="s">
        <v>2272</v>
      </c>
      <c r="H101" t="s">
        <v>350</v>
      </c>
      <c r="I101" t="s">
        <v>216</v>
      </c>
      <c r="J101" t="s">
        <v>231</v>
      </c>
      <c r="K101" t="s">
        <v>232</v>
      </c>
      <c r="L101" t="s">
        <v>217</v>
      </c>
      <c r="M101" t="s">
        <v>218</v>
      </c>
      <c r="N101" t="s">
        <v>2277</v>
      </c>
      <c r="O101" t="s">
        <v>214</v>
      </c>
      <c r="P101" t="s">
        <v>220</v>
      </c>
      <c r="Q101" t="s">
        <v>221</v>
      </c>
      <c r="R101" t="s">
        <v>214</v>
      </c>
      <c r="S101" t="s">
        <v>214</v>
      </c>
      <c r="T101" t="s">
        <v>222</v>
      </c>
    </row>
    <row r="102" spans="1:20" ht="13.5" hidden="1" customHeight="1">
      <c r="A102" t="s">
        <v>2277</v>
      </c>
      <c r="B102" t="s">
        <v>673</v>
      </c>
      <c r="C102" t="s">
        <v>1512</v>
      </c>
      <c r="D102">
        <v>192</v>
      </c>
      <c r="E102" t="s">
        <v>2284</v>
      </c>
      <c r="F102" t="s">
        <v>102</v>
      </c>
      <c r="G102" t="s">
        <v>2285</v>
      </c>
      <c r="H102" t="s">
        <v>2286</v>
      </c>
      <c r="I102" t="s">
        <v>392</v>
      </c>
      <c r="J102" t="s">
        <v>393</v>
      </c>
      <c r="K102" t="s">
        <v>257</v>
      </c>
      <c r="L102" t="s">
        <v>217</v>
      </c>
      <c r="M102" t="s">
        <v>218</v>
      </c>
      <c r="N102" t="s">
        <v>2277</v>
      </c>
      <c r="O102" t="s">
        <v>258</v>
      </c>
      <c r="P102" t="s">
        <v>220</v>
      </c>
      <c r="Q102" t="s">
        <v>221</v>
      </c>
      <c r="R102" t="s">
        <v>214</v>
      </c>
      <c r="S102" t="s">
        <v>214</v>
      </c>
      <c r="T102" t="s">
        <v>222</v>
      </c>
    </row>
    <row r="103" spans="1:20" ht="13.5" hidden="1" customHeight="1">
      <c r="A103" t="s">
        <v>2277</v>
      </c>
      <c r="B103" t="s">
        <v>676</v>
      </c>
      <c r="C103" t="s">
        <v>1514</v>
      </c>
      <c r="D103">
        <v>36</v>
      </c>
      <c r="E103" t="s">
        <v>2287</v>
      </c>
      <c r="F103" t="s">
        <v>102</v>
      </c>
      <c r="G103" t="s">
        <v>2288</v>
      </c>
      <c r="H103" t="s">
        <v>678</v>
      </c>
      <c r="I103" t="s">
        <v>216</v>
      </c>
      <c r="J103" t="s">
        <v>248</v>
      </c>
      <c r="K103" t="s">
        <v>249</v>
      </c>
      <c r="L103" t="s">
        <v>217</v>
      </c>
      <c r="M103" t="s">
        <v>218</v>
      </c>
      <c r="N103" t="s">
        <v>2277</v>
      </c>
      <c r="O103" t="s">
        <v>214</v>
      </c>
      <c r="P103" t="s">
        <v>220</v>
      </c>
      <c r="Q103" t="s">
        <v>221</v>
      </c>
      <c r="R103" t="s">
        <v>214</v>
      </c>
      <c r="S103" t="s">
        <v>214</v>
      </c>
      <c r="T103" t="s">
        <v>222</v>
      </c>
    </row>
    <row r="104" spans="1:20" ht="13.5" hidden="1" customHeight="1">
      <c r="A104" t="s">
        <v>2277</v>
      </c>
      <c r="B104" t="s">
        <v>679</v>
      </c>
      <c r="C104" t="s">
        <v>1516</v>
      </c>
      <c r="D104">
        <v>500</v>
      </c>
      <c r="E104" t="s">
        <v>2289</v>
      </c>
      <c r="F104" t="s">
        <v>102</v>
      </c>
      <c r="G104" t="s">
        <v>2290</v>
      </c>
      <c r="H104" t="s">
        <v>681</v>
      </c>
      <c r="I104" t="s">
        <v>216</v>
      </c>
      <c r="J104" t="s">
        <v>235</v>
      </c>
      <c r="K104" t="s">
        <v>236</v>
      </c>
      <c r="L104" t="s">
        <v>217</v>
      </c>
      <c r="M104" t="s">
        <v>218</v>
      </c>
      <c r="N104" t="s">
        <v>2277</v>
      </c>
      <c r="O104" t="s">
        <v>214</v>
      </c>
      <c r="P104" t="s">
        <v>220</v>
      </c>
      <c r="Q104" t="s">
        <v>221</v>
      </c>
      <c r="R104" t="s">
        <v>214</v>
      </c>
      <c r="S104" t="s">
        <v>214</v>
      </c>
      <c r="T104" t="s">
        <v>222</v>
      </c>
    </row>
    <row r="105" spans="1:20" ht="13.5" hidden="1" customHeight="1">
      <c r="A105" t="s">
        <v>2277</v>
      </c>
      <c r="B105" t="s">
        <v>682</v>
      </c>
      <c r="C105" t="s">
        <v>1518</v>
      </c>
      <c r="D105">
        <v>2000</v>
      </c>
      <c r="E105" t="s">
        <v>2291</v>
      </c>
      <c r="F105" t="s">
        <v>102</v>
      </c>
      <c r="G105" t="s">
        <v>2292</v>
      </c>
      <c r="H105" t="s">
        <v>684</v>
      </c>
      <c r="I105" t="s">
        <v>216</v>
      </c>
      <c r="J105" t="s">
        <v>235</v>
      </c>
      <c r="K105" t="s">
        <v>236</v>
      </c>
      <c r="L105" t="s">
        <v>217</v>
      </c>
      <c r="M105" t="s">
        <v>218</v>
      </c>
      <c r="N105" t="s">
        <v>2277</v>
      </c>
      <c r="O105" t="s">
        <v>214</v>
      </c>
      <c r="P105" t="s">
        <v>220</v>
      </c>
      <c r="Q105" t="s">
        <v>221</v>
      </c>
      <c r="R105" t="s">
        <v>214</v>
      </c>
      <c r="S105" t="s">
        <v>214</v>
      </c>
      <c r="T105" t="s">
        <v>222</v>
      </c>
    </row>
    <row r="106" spans="1:20" ht="13.5" hidden="1" customHeight="1">
      <c r="A106" t="s">
        <v>2277</v>
      </c>
      <c r="B106" t="s">
        <v>685</v>
      </c>
      <c r="C106" t="s">
        <v>1520</v>
      </c>
      <c r="D106">
        <v>96</v>
      </c>
      <c r="E106" t="s">
        <v>2293</v>
      </c>
      <c r="F106" t="s">
        <v>102</v>
      </c>
      <c r="G106" t="s">
        <v>2294</v>
      </c>
      <c r="H106" t="s">
        <v>2295</v>
      </c>
      <c r="I106" t="s">
        <v>216</v>
      </c>
      <c r="J106" t="s">
        <v>233</v>
      </c>
      <c r="K106" t="s">
        <v>234</v>
      </c>
      <c r="L106" t="s">
        <v>217</v>
      </c>
      <c r="M106" t="s">
        <v>218</v>
      </c>
      <c r="N106" t="s">
        <v>2277</v>
      </c>
      <c r="O106" t="s">
        <v>214</v>
      </c>
      <c r="P106" t="s">
        <v>220</v>
      </c>
      <c r="Q106" t="s">
        <v>221</v>
      </c>
      <c r="R106" t="s">
        <v>214</v>
      </c>
      <c r="S106" t="s">
        <v>214</v>
      </c>
      <c r="T106" t="s">
        <v>222</v>
      </c>
    </row>
    <row r="107" spans="1:20" ht="13.5" hidden="1" customHeight="1">
      <c r="A107" t="s">
        <v>2277</v>
      </c>
      <c r="B107" t="s">
        <v>688</v>
      </c>
      <c r="C107" t="s">
        <v>1522</v>
      </c>
      <c r="D107">
        <v>276</v>
      </c>
      <c r="E107" t="s">
        <v>2296</v>
      </c>
      <c r="F107" t="s">
        <v>102</v>
      </c>
      <c r="G107" t="s">
        <v>2297</v>
      </c>
      <c r="H107" t="s">
        <v>690</v>
      </c>
      <c r="I107" t="s">
        <v>216</v>
      </c>
      <c r="J107" t="s">
        <v>235</v>
      </c>
      <c r="K107" t="s">
        <v>236</v>
      </c>
      <c r="L107" t="s">
        <v>217</v>
      </c>
      <c r="M107" t="s">
        <v>218</v>
      </c>
      <c r="N107" t="s">
        <v>2277</v>
      </c>
      <c r="O107" t="s">
        <v>214</v>
      </c>
      <c r="P107" t="s">
        <v>220</v>
      </c>
      <c r="Q107" t="s">
        <v>221</v>
      </c>
      <c r="R107" t="s">
        <v>214</v>
      </c>
      <c r="S107" t="s">
        <v>214</v>
      </c>
      <c r="T107" t="s">
        <v>222</v>
      </c>
    </row>
    <row r="108" spans="1:20" ht="13.5" hidden="1" customHeight="1">
      <c r="A108" t="s">
        <v>2277</v>
      </c>
      <c r="B108" t="s">
        <v>691</v>
      </c>
      <c r="C108" t="s">
        <v>1524</v>
      </c>
      <c r="D108">
        <v>2000</v>
      </c>
      <c r="E108" t="s">
        <v>2298</v>
      </c>
      <c r="F108" t="s">
        <v>102</v>
      </c>
      <c r="G108" t="s">
        <v>273</v>
      </c>
      <c r="H108" t="s">
        <v>112</v>
      </c>
      <c r="I108" t="s">
        <v>216</v>
      </c>
      <c r="J108" t="s">
        <v>248</v>
      </c>
      <c r="K108" t="s">
        <v>249</v>
      </c>
      <c r="L108" t="s">
        <v>217</v>
      </c>
      <c r="M108" t="s">
        <v>218</v>
      </c>
      <c r="N108" t="s">
        <v>2277</v>
      </c>
      <c r="O108" t="s">
        <v>214</v>
      </c>
      <c r="P108" t="s">
        <v>220</v>
      </c>
      <c r="Q108" t="s">
        <v>221</v>
      </c>
      <c r="R108" t="s">
        <v>214</v>
      </c>
      <c r="S108" t="s">
        <v>214</v>
      </c>
      <c r="T108" t="s">
        <v>222</v>
      </c>
    </row>
    <row r="109" spans="1:20" ht="13.5" hidden="1" customHeight="1">
      <c r="A109" t="s">
        <v>2277</v>
      </c>
      <c r="B109" t="s">
        <v>692</v>
      </c>
      <c r="C109" t="s">
        <v>1526</v>
      </c>
      <c r="D109">
        <v>500</v>
      </c>
      <c r="E109" t="s">
        <v>2299</v>
      </c>
      <c r="F109" t="s">
        <v>388</v>
      </c>
      <c r="G109" t="s">
        <v>2290</v>
      </c>
      <c r="H109" t="s">
        <v>694</v>
      </c>
      <c r="I109" t="s">
        <v>216</v>
      </c>
      <c r="J109" t="s">
        <v>235</v>
      </c>
      <c r="K109" t="s">
        <v>236</v>
      </c>
      <c r="L109" t="s">
        <v>217</v>
      </c>
      <c r="M109" t="s">
        <v>240</v>
      </c>
      <c r="N109" t="s">
        <v>2277</v>
      </c>
      <c r="O109" t="s">
        <v>214</v>
      </c>
      <c r="P109" t="s">
        <v>220</v>
      </c>
      <c r="Q109" t="s">
        <v>241</v>
      </c>
      <c r="R109" t="s">
        <v>214</v>
      </c>
      <c r="S109" t="s">
        <v>214</v>
      </c>
      <c r="T109" t="s">
        <v>242</v>
      </c>
    </row>
    <row r="110" spans="1:20" ht="13.5" hidden="1" customHeight="1">
      <c r="A110" t="s">
        <v>2277</v>
      </c>
      <c r="B110" t="s">
        <v>695</v>
      </c>
      <c r="C110" t="s">
        <v>1528</v>
      </c>
      <c r="D110">
        <v>832</v>
      </c>
      <c r="E110" t="s">
        <v>2300</v>
      </c>
      <c r="F110" t="s">
        <v>102</v>
      </c>
      <c r="G110" t="s">
        <v>2301</v>
      </c>
      <c r="H110" t="s">
        <v>697</v>
      </c>
      <c r="I110" t="s">
        <v>216</v>
      </c>
      <c r="J110" t="s">
        <v>231</v>
      </c>
      <c r="K110" t="s">
        <v>232</v>
      </c>
      <c r="L110" t="s">
        <v>217</v>
      </c>
      <c r="M110" t="s">
        <v>218</v>
      </c>
      <c r="N110" t="s">
        <v>2277</v>
      </c>
      <c r="O110" t="s">
        <v>214</v>
      </c>
      <c r="P110" t="s">
        <v>220</v>
      </c>
      <c r="Q110" t="s">
        <v>221</v>
      </c>
      <c r="R110" t="s">
        <v>214</v>
      </c>
      <c r="S110" t="s">
        <v>214</v>
      </c>
      <c r="T110" t="s">
        <v>222</v>
      </c>
    </row>
    <row r="111" spans="1:20" ht="13.5" hidden="1" customHeight="1">
      <c r="A111" t="s">
        <v>2277</v>
      </c>
      <c r="B111" t="s">
        <v>698</v>
      </c>
      <c r="C111" t="s">
        <v>1530</v>
      </c>
      <c r="D111">
        <v>500</v>
      </c>
      <c r="E111" t="s">
        <v>2302</v>
      </c>
      <c r="F111" t="s">
        <v>102</v>
      </c>
      <c r="G111" t="s">
        <v>2303</v>
      </c>
      <c r="H111" t="s">
        <v>2304</v>
      </c>
      <c r="I111" t="s">
        <v>216</v>
      </c>
      <c r="J111" t="s">
        <v>233</v>
      </c>
      <c r="K111" t="s">
        <v>234</v>
      </c>
      <c r="L111" t="s">
        <v>217</v>
      </c>
      <c r="M111" t="s">
        <v>218</v>
      </c>
      <c r="N111" t="s">
        <v>2277</v>
      </c>
      <c r="O111" t="s">
        <v>214</v>
      </c>
      <c r="P111" t="s">
        <v>220</v>
      </c>
      <c r="Q111" t="s">
        <v>221</v>
      </c>
      <c r="R111" t="s">
        <v>214</v>
      </c>
      <c r="S111" t="s">
        <v>214</v>
      </c>
      <c r="T111" t="s">
        <v>222</v>
      </c>
    </row>
    <row r="112" spans="1:20" ht="13.5" hidden="1" customHeight="1">
      <c r="A112" t="s">
        <v>2277</v>
      </c>
      <c r="B112" t="s">
        <v>701</v>
      </c>
      <c r="C112" t="s">
        <v>1532</v>
      </c>
      <c r="D112">
        <v>794</v>
      </c>
      <c r="E112" t="s">
        <v>2305</v>
      </c>
      <c r="F112" t="s">
        <v>102</v>
      </c>
      <c r="G112" t="s">
        <v>2306</v>
      </c>
      <c r="H112" t="s">
        <v>703</v>
      </c>
      <c r="I112" t="s">
        <v>259</v>
      </c>
      <c r="J112" t="s">
        <v>264</v>
      </c>
      <c r="K112" t="s">
        <v>265</v>
      </c>
      <c r="L112" t="s">
        <v>217</v>
      </c>
      <c r="M112" t="s">
        <v>218</v>
      </c>
      <c r="N112" t="s">
        <v>2277</v>
      </c>
      <c r="O112" t="s">
        <v>214</v>
      </c>
      <c r="P112" t="s">
        <v>220</v>
      </c>
      <c r="Q112" t="s">
        <v>221</v>
      </c>
      <c r="R112" t="s">
        <v>214</v>
      </c>
      <c r="S112" t="s">
        <v>214</v>
      </c>
      <c r="T112" t="s">
        <v>222</v>
      </c>
    </row>
    <row r="113" spans="1:20" ht="13.5" hidden="1" customHeight="1">
      <c r="A113" t="s">
        <v>2277</v>
      </c>
      <c r="B113" t="s">
        <v>704</v>
      </c>
      <c r="C113" t="s">
        <v>1534</v>
      </c>
      <c r="D113">
        <v>4000</v>
      </c>
      <c r="E113" t="s">
        <v>2307</v>
      </c>
      <c r="F113" t="s">
        <v>102</v>
      </c>
      <c r="G113" t="s">
        <v>2308</v>
      </c>
      <c r="H113" t="s">
        <v>2309</v>
      </c>
      <c r="I113" t="s">
        <v>216</v>
      </c>
      <c r="J113" t="s">
        <v>235</v>
      </c>
      <c r="K113" t="s">
        <v>236</v>
      </c>
      <c r="L113" t="s">
        <v>217</v>
      </c>
      <c r="M113" t="s">
        <v>218</v>
      </c>
      <c r="N113" t="s">
        <v>2277</v>
      </c>
      <c r="O113" t="s">
        <v>214</v>
      </c>
      <c r="P113" t="s">
        <v>220</v>
      </c>
      <c r="Q113" t="s">
        <v>221</v>
      </c>
      <c r="R113" t="s">
        <v>214</v>
      </c>
      <c r="S113" t="s">
        <v>214</v>
      </c>
      <c r="T113" t="s">
        <v>222</v>
      </c>
    </row>
    <row r="114" spans="1:20" ht="13.5" hidden="1" customHeight="1">
      <c r="A114" t="s">
        <v>2277</v>
      </c>
      <c r="B114" t="s">
        <v>707</v>
      </c>
      <c r="C114" t="s">
        <v>1536</v>
      </c>
      <c r="D114">
        <v>164</v>
      </c>
      <c r="E114" t="s">
        <v>2310</v>
      </c>
      <c r="F114" t="s">
        <v>387</v>
      </c>
      <c r="G114" t="s">
        <v>2311</v>
      </c>
      <c r="H114" t="s">
        <v>709</v>
      </c>
      <c r="I114" t="s">
        <v>216</v>
      </c>
      <c r="J114" t="s">
        <v>233</v>
      </c>
      <c r="K114" t="s">
        <v>234</v>
      </c>
      <c r="L114" t="s">
        <v>217</v>
      </c>
      <c r="M114" t="s">
        <v>240</v>
      </c>
      <c r="N114" t="s">
        <v>2277</v>
      </c>
      <c r="O114" t="s">
        <v>214</v>
      </c>
      <c r="P114" t="s">
        <v>220</v>
      </c>
      <c r="Q114" t="s">
        <v>241</v>
      </c>
      <c r="R114" t="s">
        <v>214</v>
      </c>
      <c r="S114" t="s">
        <v>214</v>
      </c>
      <c r="T114" t="s">
        <v>242</v>
      </c>
    </row>
    <row r="115" spans="1:20" ht="13.5" hidden="1" customHeight="1">
      <c r="A115" t="s">
        <v>2277</v>
      </c>
      <c r="B115" t="s">
        <v>710</v>
      </c>
      <c r="C115" t="s">
        <v>1538</v>
      </c>
      <c r="D115">
        <v>830</v>
      </c>
      <c r="E115" t="s">
        <v>2312</v>
      </c>
      <c r="F115" t="s">
        <v>102</v>
      </c>
      <c r="G115" t="s">
        <v>2313</v>
      </c>
      <c r="H115" t="s">
        <v>2314</v>
      </c>
      <c r="I115" t="s">
        <v>216</v>
      </c>
      <c r="J115" t="s">
        <v>233</v>
      </c>
      <c r="K115" t="s">
        <v>234</v>
      </c>
      <c r="L115" t="s">
        <v>217</v>
      </c>
      <c r="M115" t="s">
        <v>218</v>
      </c>
      <c r="N115" t="s">
        <v>2277</v>
      </c>
      <c r="O115" t="s">
        <v>214</v>
      </c>
      <c r="P115" t="s">
        <v>220</v>
      </c>
      <c r="Q115" t="s">
        <v>221</v>
      </c>
      <c r="R115" t="s">
        <v>214</v>
      </c>
      <c r="S115" t="s">
        <v>214</v>
      </c>
      <c r="T115" t="s">
        <v>222</v>
      </c>
    </row>
    <row r="116" spans="1:20" ht="13.5" hidden="1" customHeight="1">
      <c r="A116" t="s">
        <v>2277</v>
      </c>
      <c r="B116" t="s">
        <v>713</v>
      </c>
      <c r="C116" t="s">
        <v>1540</v>
      </c>
      <c r="D116">
        <v>1200</v>
      </c>
      <c r="E116" t="s">
        <v>2315</v>
      </c>
      <c r="F116" t="s">
        <v>102</v>
      </c>
      <c r="G116" t="s">
        <v>2316</v>
      </c>
      <c r="H116" t="s">
        <v>715</v>
      </c>
      <c r="I116" t="s">
        <v>392</v>
      </c>
      <c r="J116" t="s">
        <v>393</v>
      </c>
      <c r="K116" t="s">
        <v>257</v>
      </c>
      <c r="L116" t="s">
        <v>217</v>
      </c>
      <c r="M116" t="s">
        <v>218</v>
      </c>
      <c r="N116" t="s">
        <v>2277</v>
      </c>
      <c r="O116" t="s">
        <v>258</v>
      </c>
      <c r="P116" t="s">
        <v>220</v>
      </c>
      <c r="Q116" t="s">
        <v>221</v>
      </c>
      <c r="R116" t="s">
        <v>214</v>
      </c>
      <c r="S116" t="s">
        <v>214</v>
      </c>
      <c r="T116" t="s">
        <v>222</v>
      </c>
    </row>
    <row r="117" spans="1:20" ht="13.5" hidden="1" customHeight="1">
      <c r="A117" t="s">
        <v>2277</v>
      </c>
      <c r="B117" t="s">
        <v>716</v>
      </c>
      <c r="C117" t="s">
        <v>1542</v>
      </c>
      <c r="D117">
        <v>609</v>
      </c>
      <c r="E117" t="s">
        <v>2317</v>
      </c>
      <c r="F117" t="s">
        <v>102</v>
      </c>
      <c r="G117" t="s">
        <v>2132</v>
      </c>
      <c r="H117" t="s">
        <v>2318</v>
      </c>
      <c r="I117" t="s">
        <v>392</v>
      </c>
      <c r="J117" t="s">
        <v>393</v>
      </c>
      <c r="K117" t="s">
        <v>257</v>
      </c>
      <c r="L117" t="s">
        <v>217</v>
      </c>
      <c r="M117" t="s">
        <v>218</v>
      </c>
      <c r="N117" t="s">
        <v>2277</v>
      </c>
      <c r="O117" t="s">
        <v>258</v>
      </c>
      <c r="P117" t="s">
        <v>220</v>
      </c>
      <c r="Q117" t="s">
        <v>221</v>
      </c>
      <c r="R117" t="s">
        <v>214</v>
      </c>
      <c r="S117" t="s">
        <v>214</v>
      </c>
      <c r="T117" t="s">
        <v>222</v>
      </c>
    </row>
    <row r="118" spans="1:20" ht="13.5" hidden="1" customHeight="1">
      <c r="A118" t="s">
        <v>2277</v>
      </c>
      <c r="B118" t="s">
        <v>717</v>
      </c>
      <c r="C118" t="s">
        <v>1544</v>
      </c>
      <c r="D118">
        <v>194</v>
      </c>
      <c r="E118" t="s">
        <v>2319</v>
      </c>
      <c r="F118" t="s">
        <v>387</v>
      </c>
      <c r="G118" t="s">
        <v>2320</v>
      </c>
      <c r="H118" t="s">
        <v>2321</v>
      </c>
      <c r="I118" t="s">
        <v>216</v>
      </c>
      <c r="J118" t="s">
        <v>248</v>
      </c>
      <c r="K118" t="s">
        <v>249</v>
      </c>
      <c r="L118" t="s">
        <v>217</v>
      </c>
      <c r="M118" t="s">
        <v>240</v>
      </c>
      <c r="N118" t="s">
        <v>2277</v>
      </c>
      <c r="O118" t="s">
        <v>214</v>
      </c>
      <c r="P118" t="s">
        <v>220</v>
      </c>
      <c r="Q118" t="s">
        <v>241</v>
      </c>
      <c r="R118" t="s">
        <v>214</v>
      </c>
      <c r="S118" t="s">
        <v>214</v>
      </c>
      <c r="T118" t="s">
        <v>242</v>
      </c>
    </row>
    <row r="119" spans="1:20" ht="13.5" hidden="1" customHeight="1">
      <c r="A119" t="s">
        <v>2277</v>
      </c>
      <c r="B119" t="s">
        <v>720</v>
      </c>
      <c r="C119" t="s">
        <v>1546</v>
      </c>
      <c r="D119">
        <v>500</v>
      </c>
      <c r="E119" t="s">
        <v>2322</v>
      </c>
      <c r="F119" t="s">
        <v>102</v>
      </c>
      <c r="G119" t="s">
        <v>2323</v>
      </c>
      <c r="H119" t="s">
        <v>722</v>
      </c>
      <c r="I119" t="s">
        <v>216</v>
      </c>
      <c r="J119" t="s">
        <v>233</v>
      </c>
      <c r="K119" t="s">
        <v>234</v>
      </c>
      <c r="L119" t="s">
        <v>217</v>
      </c>
      <c r="M119" t="s">
        <v>218</v>
      </c>
      <c r="N119" t="s">
        <v>2277</v>
      </c>
      <c r="O119" t="s">
        <v>214</v>
      </c>
      <c r="P119" t="s">
        <v>220</v>
      </c>
      <c r="Q119" t="s">
        <v>221</v>
      </c>
      <c r="R119" t="s">
        <v>214</v>
      </c>
      <c r="S119" t="s">
        <v>214</v>
      </c>
      <c r="T119" t="s">
        <v>222</v>
      </c>
    </row>
    <row r="120" spans="1:20" ht="13.5" hidden="1" customHeight="1">
      <c r="A120" t="s">
        <v>2277</v>
      </c>
      <c r="B120" t="s">
        <v>723</v>
      </c>
      <c r="C120" t="s">
        <v>1548</v>
      </c>
      <c r="D120">
        <v>396</v>
      </c>
      <c r="E120" t="s">
        <v>2324</v>
      </c>
      <c r="F120" t="s">
        <v>102</v>
      </c>
      <c r="G120" t="s">
        <v>2325</v>
      </c>
      <c r="H120" t="s">
        <v>2326</v>
      </c>
      <c r="I120" t="s">
        <v>216</v>
      </c>
      <c r="J120" t="s">
        <v>231</v>
      </c>
      <c r="K120" t="s">
        <v>232</v>
      </c>
      <c r="L120" t="s">
        <v>217</v>
      </c>
      <c r="M120" t="s">
        <v>218</v>
      </c>
      <c r="N120" t="s">
        <v>2277</v>
      </c>
      <c r="O120" t="s">
        <v>214</v>
      </c>
      <c r="P120" t="s">
        <v>220</v>
      </c>
      <c r="Q120" t="s">
        <v>221</v>
      </c>
      <c r="R120" t="s">
        <v>214</v>
      </c>
      <c r="S120" t="s">
        <v>214</v>
      </c>
      <c r="T120" t="s">
        <v>222</v>
      </c>
    </row>
    <row r="121" spans="1:20" ht="13.5" hidden="1" customHeight="1">
      <c r="A121" t="s">
        <v>2277</v>
      </c>
      <c r="B121" t="s">
        <v>726</v>
      </c>
      <c r="C121" t="s">
        <v>1550</v>
      </c>
      <c r="D121">
        <v>731</v>
      </c>
      <c r="E121" t="s">
        <v>2327</v>
      </c>
      <c r="F121" t="s">
        <v>102</v>
      </c>
      <c r="G121" t="s">
        <v>2328</v>
      </c>
      <c r="H121" t="s">
        <v>2329</v>
      </c>
      <c r="I121" t="s">
        <v>216</v>
      </c>
      <c r="J121" t="s">
        <v>231</v>
      </c>
      <c r="K121" t="s">
        <v>232</v>
      </c>
      <c r="L121" t="s">
        <v>217</v>
      </c>
      <c r="M121" t="s">
        <v>218</v>
      </c>
      <c r="N121" t="s">
        <v>2277</v>
      </c>
      <c r="O121" t="s">
        <v>214</v>
      </c>
      <c r="P121" t="s">
        <v>220</v>
      </c>
      <c r="Q121" t="s">
        <v>221</v>
      </c>
      <c r="R121" t="s">
        <v>214</v>
      </c>
      <c r="S121" t="s">
        <v>214</v>
      </c>
      <c r="T121" t="s">
        <v>222</v>
      </c>
    </row>
    <row r="122" spans="1:20" ht="13.5" hidden="1" customHeight="1">
      <c r="A122" t="s">
        <v>2277</v>
      </c>
      <c r="B122" t="s">
        <v>729</v>
      </c>
      <c r="C122" t="s">
        <v>1552</v>
      </c>
      <c r="D122">
        <v>500</v>
      </c>
      <c r="E122" t="s">
        <v>2330</v>
      </c>
      <c r="F122" t="s">
        <v>102</v>
      </c>
      <c r="G122" t="s">
        <v>2331</v>
      </c>
      <c r="H122" t="s">
        <v>731</v>
      </c>
      <c r="I122" t="s">
        <v>216</v>
      </c>
      <c r="J122" t="s">
        <v>227</v>
      </c>
      <c r="K122" t="s">
        <v>228</v>
      </c>
      <c r="L122" t="s">
        <v>217</v>
      </c>
      <c r="M122" t="s">
        <v>218</v>
      </c>
      <c r="N122" t="s">
        <v>2277</v>
      </c>
      <c r="O122" t="s">
        <v>214</v>
      </c>
      <c r="P122" t="s">
        <v>220</v>
      </c>
      <c r="Q122" t="s">
        <v>221</v>
      </c>
      <c r="R122" t="s">
        <v>214</v>
      </c>
      <c r="S122" t="s">
        <v>214</v>
      </c>
      <c r="T122" t="s">
        <v>222</v>
      </c>
    </row>
    <row r="123" spans="1:20" ht="13.5" hidden="1" customHeight="1">
      <c r="A123" t="s">
        <v>2277</v>
      </c>
      <c r="B123" t="s">
        <v>732</v>
      </c>
      <c r="C123" t="s">
        <v>1554</v>
      </c>
      <c r="D123">
        <v>300</v>
      </c>
      <c r="E123" t="s">
        <v>2332</v>
      </c>
      <c r="F123" t="s">
        <v>388</v>
      </c>
      <c r="G123" t="s">
        <v>2333</v>
      </c>
      <c r="H123" t="s">
        <v>734</v>
      </c>
      <c r="I123" t="s">
        <v>216</v>
      </c>
      <c r="J123" t="s">
        <v>231</v>
      </c>
      <c r="K123" t="s">
        <v>232</v>
      </c>
      <c r="L123" t="s">
        <v>217</v>
      </c>
      <c r="M123" t="s">
        <v>240</v>
      </c>
      <c r="N123" t="s">
        <v>2277</v>
      </c>
      <c r="O123" t="s">
        <v>214</v>
      </c>
      <c r="P123" t="s">
        <v>220</v>
      </c>
      <c r="Q123" t="s">
        <v>241</v>
      </c>
      <c r="R123" t="s">
        <v>214</v>
      </c>
      <c r="S123" t="s">
        <v>214</v>
      </c>
      <c r="T123" t="s">
        <v>242</v>
      </c>
    </row>
    <row r="124" spans="1:20" ht="13.5" hidden="1" customHeight="1">
      <c r="A124" t="s">
        <v>2277</v>
      </c>
      <c r="B124" t="s">
        <v>735</v>
      </c>
      <c r="C124" t="s">
        <v>1556</v>
      </c>
      <c r="D124">
        <v>107</v>
      </c>
      <c r="E124" t="s">
        <v>2334</v>
      </c>
      <c r="F124" t="s">
        <v>387</v>
      </c>
      <c r="G124" t="s">
        <v>2335</v>
      </c>
      <c r="H124" t="s">
        <v>737</v>
      </c>
      <c r="I124" t="s">
        <v>216</v>
      </c>
      <c r="J124" t="s">
        <v>248</v>
      </c>
      <c r="K124" t="s">
        <v>249</v>
      </c>
      <c r="L124" t="s">
        <v>217</v>
      </c>
      <c r="M124" t="s">
        <v>240</v>
      </c>
      <c r="N124" t="s">
        <v>2277</v>
      </c>
      <c r="O124" t="s">
        <v>214</v>
      </c>
      <c r="P124" t="s">
        <v>220</v>
      </c>
      <c r="Q124" t="s">
        <v>241</v>
      </c>
      <c r="R124" t="s">
        <v>214</v>
      </c>
      <c r="S124" t="s">
        <v>214</v>
      </c>
      <c r="T124" t="s">
        <v>242</v>
      </c>
    </row>
    <row r="125" spans="1:20" ht="13.5" hidden="1" customHeight="1">
      <c r="A125" t="s">
        <v>2277</v>
      </c>
      <c r="B125" t="s">
        <v>738</v>
      </c>
      <c r="C125" t="s">
        <v>1558</v>
      </c>
      <c r="D125">
        <v>3000</v>
      </c>
      <c r="E125" t="s">
        <v>2336</v>
      </c>
      <c r="F125" t="s">
        <v>102</v>
      </c>
      <c r="G125" t="s">
        <v>2337</v>
      </c>
      <c r="H125" t="s">
        <v>740</v>
      </c>
      <c r="I125" t="s">
        <v>392</v>
      </c>
      <c r="J125" t="s">
        <v>393</v>
      </c>
      <c r="K125" t="s">
        <v>257</v>
      </c>
      <c r="L125" t="s">
        <v>217</v>
      </c>
      <c r="M125" t="s">
        <v>218</v>
      </c>
      <c r="N125" t="s">
        <v>2277</v>
      </c>
      <c r="O125" t="s">
        <v>258</v>
      </c>
      <c r="P125" t="s">
        <v>220</v>
      </c>
      <c r="Q125" t="s">
        <v>221</v>
      </c>
      <c r="R125" t="s">
        <v>214</v>
      </c>
      <c r="S125" t="s">
        <v>214</v>
      </c>
      <c r="T125" t="s">
        <v>222</v>
      </c>
    </row>
    <row r="126" spans="1:20" ht="13.5" hidden="1" customHeight="1">
      <c r="A126" t="s">
        <v>2277</v>
      </c>
      <c r="B126" t="s">
        <v>741</v>
      </c>
      <c r="C126" t="s">
        <v>1560</v>
      </c>
      <c r="D126">
        <v>104</v>
      </c>
      <c r="E126" t="s">
        <v>2338</v>
      </c>
      <c r="F126" t="s">
        <v>102</v>
      </c>
      <c r="G126" t="s">
        <v>2339</v>
      </c>
      <c r="H126" t="s">
        <v>2340</v>
      </c>
      <c r="I126" t="s">
        <v>216</v>
      </c>
      <c r="J126" t="s">
        <v>231</v>
      </c>
      <c r="K126" t="s">
        <v>232</v>
      </c>
      <c r="L126" t="s">
        <v>217</v>
      </c>
      <c r="M126" t="s">
        <v>218</v>
      </c>
      <c r="N126" t="s">
        <v>2277</v>
      </c>
      <c r="O126" t="s">
        <v>214</v>
      </c>
      <c r="P126" t="s">
        <v>220</v>
      </c>
      <c r="Q126" t="s">
        <v>221</v>
      </c>
      <c r="R126" t="s">
        <v>214</v>
      </c>
      <c r="S126" t="s">
        <v>214</v>
      </c>
      <c r="T126" t="s">
        <v>222</v>
      </c>
    </row>
    <row r="127" spans="1:20" ht="13.5" hidden="1" customHeight="1">
      <c r="A127" t="s">
        <v>2277</v>
      </c>
      <c r="B127" t="s">
        <v>744</v>
      </c>
      <c r="C127" t="s">
        <v>1562</v>
      </c>
      <c r="D127">
        <v>800</v>
      </c>
      <c r="E127" t="s">
        <v>2341</v>
      </c>
      <c r="F127" t="s">
        <v>102</v>
      </c>
      <c r="G127" t="s">
        <v>2342</v>
      </c>
      <c r="H127" t="s">
        <v>746</v>
      </c>
      <c r="I127" t="s">
        <v>259</v>
      </c>
      <c r="J127" t="s">
        <v>264</v>
      </c>
      <c r="K127" t="s">
        <v>265</v>
      </c>
      <c r="L127" t="s">
        <v>217</v>
      </c>
      <c r="M127" t="s">
        <v>218</v>
      </c>
      <c r="N127" t="s">
        <v>2277</v>
      </c>
      <c r="O127" t="s">
        <v>214</v>
      </c>
      <c r="P127" t="s">
        <v>220</v>
      </c>
      <c r="Q127" t="s">
        <v>221</v>
      </c>
      <c r="R127" t="s">
        <v>214</v>
      </c>
      <c r="S127" t="s">
        <v>214</v>
      </c>
      <c r="T127" t="s">
        <v>222</v>
      </c>
    </row>
    <row r="128" spans="1:20" ht="13.5" hidden="1" customHeight="1">
      <c r="A128" t="s">
        <v>2277</v>
      </c>
      <c r="B128" t="s">
        <v>747</v>
      </c>
      <c r="C128" t="s">
        <v>1564</v>
      </c>
      <c r="D128">
        <v>342</v>
      </c>
      <c r="E128" t="s">
        <v>2343</v>
      </c>
      <c r="F128" t="s">
        <v>102</v>
      </c>
      <c r="G128" t="s">
        <v>2344</v>
      </c>
      <c r="H128" t="s">
        <v>749</v>
      </c>
      <c r="I128" t="s">
        <v>216</v>
      </c>
      <c r="J128" t="s">
        <v>233</v>
      </c>
      <c r="K128" t="s">
        <v>234</v>
      </c>
      <c r="L128" t="s">
        <v>217</v>
      </c>
      <c r="M128" t="s">
        <v>218</v>
      </c>
      <c r="N128" t="s">
        <v>2277</v>
      </c>
      <c r="O128" t="s">
        <v>214</v>
      </c>
      <c r="P128" t="s">
        <v>220</v>
      </c>
      <c r="Q128" t="s">
        <v>221</v>
      </c>
      <c r="R128" t="s">
        <v>214</v>
      </c>
      <c r="S128" t="s">
        <v>214</v>
      </c>
      <c r="T128" t="s">
        <v>222</v>
      </c>
    </row>
    <row r="129" spans="1:20" ht="13.5" hidden="1" customHeight="1">
      <c r="A129" t="s">
        <v>2277</v>
      </c>
      <c r="B129" t="s">
        <v>750</v>
      </c>
      <c r="C129" t="s">
        <v>1566</v>
      </c>
      <c r="D129">
        <v>350</v>
      </c>
      <c r="E129" t="s">
        <v>2345</v>
      </c>
      <c r="F129" t="s">
        <v>102</v>
      </c>
      <c r="G129" t="s">
        <v>2346</v>
      </c>
      <c r="H129" t="s">
        <v>2347</v>
      </c>
      <c r="I129" t="s">
        <v>216</v>
      </c>
      <c r="J129" t="s">
        <v>233</v>
      </c>
      <c r="K129" t="s">
        <v>234</v>
      </c>
      <c r="L129" t="s">
        <v>217</v>
      </c>
      <c r="M129" t="s">
        <v>218</v>
      </c>
      <c r="N129" t="s">
        <v>2277</v>
      </c>
      <c r="O129" t="s">
        <v>214</v>
      </c>
      <c r="P129" t="s">
        <v>220</v>
      </c>
      <c r="Q129" t="s">
        <v>221</v>
      </c>
      <c r="R129" t="s">
        <v>214</v>
      </c>
      <c r="S129" t="s">
        <v>214</v>
      </c>
      <c r="T129" t="s">
        <v>222</v>
      </c>
    </row>
    <row r="130" spans="1:20" ht="13.5" hidden="1" customHeight="1">
      <c r="A130" t="s">
        <v>2277</v>
      </c>
      <c r="B130" t="s">
        <v>753</v>
      </c>
      <c r="C130" t="s">
        <v>1568</v>
      </c>
      <c r="D130">
        <v>3900</v>
      </c>
      <c r="E130" t="s">
        <v>2271</v>
      </c>
      <c r="F130" t="s">
        <v>102</v>
      </c>
      <c r="G130" t="s">
        <v>405</v>
      </c>
      <c r="H130" t="s">
        <v>350</v>
      </c>
      <c r="I130" t="s">
        <v>259</v>
      </c>
      <c r="J130" t="s">
        <v>264</v>
      </c>
      <c r="K130" t="s">
        <v>265</v>
      </c>
      <c r="L130" t="s">
        <v>217</v>
      </c>
      <c r="M130" t="s">
        <v>218</v>
      </c>
      <c r="N130" t="s">
        <v>2277</v>
      </c>
      <c r="O130" t="s">
        <v>214</v>
      </c>
      <c r="P130" t="s">
        <v>220</v>
      </c>
      <c r="Q130" t="s">
        <v>221</v>
      </c>
      <c r="R130" t="s">
        <v>214</v>
      </c>
      <c r="S130" t="s">
        <v>214</v>
      </c>
      <c r="T130" t="s">
        <v>222</v>
      </c>
    </row>
    <row r="131" spans="1:20" ht="13.5" hidden="1" customHeight="1">
      <c r="A131" t="s">
        <v>2277</v>
      </c>
      <c r="B131" t="s">
        <v>754</v>
      </c>
      <c r="C131" t="s">
        <v>1570</v>
      </c>
      <c r="D131">
        <v>5000</v>
      </c>
      <c r="E131" t="s">
        <v>2348</v>
      </c>
      <c r="F131" t="s">
        <v>102</v>
      </c>
      <c r="G131" t="s">
        <v>2349</v>
      </c>
      <c r="H131" t="s">
        <v>2350</v>
      </c>
      <c r="I131" t="s">
        <v>216</v>
      </c>
      <c r="J131" t="s">
        <v>248</v>
      </c>
      <c r="K131" t="s">
        <v>249</v>
      </c>
      <c r="L131" t="s">
        <v>217</v>
      </c>
      <c r="M131" t="s">
        <v>218</v>
      </c>
      <c r="N131" t="s">
        <v>2277</v>
      </c>
      <c r="O131" t="s">
        <v>214</v>
      </c>
      <c r="P131" t="s">
        <v>220</v>
      </c>
      <c r="Q131" t="s">
        <v>221</v>
      </c>
      <c r="R131" t="s">
        <v>214</v>
      </c>
      <c r="S131" t="s">
        <v>214</v>
      </c>
      <c r="T131" t="s">
        <v>222</v>
      </c>
    </row>
    <row r="132" spans="1:20" ht="13.5" hidden="1" customHeight="1">
      <c r="A132" t="s">
        <v>2277</v>
      </c>
      <c r="B132" t="s">
        <v>757</v>
      </c>
      <c r="C132" t="s">
        <v>1572</v>
      </c>
      <c r="D132">
        <v>539</v>
      </c>
      <c r="E132" t="s">
        <v>2351</v>
      </c>
      <c r="F132" t="s">
        <v>102</v>
      </c>
      <c r="G132" t="s">
        <v>2352</v>
      </c>
      <c r="H132" t="s">
        <v>759</v>
      </c>
      <c r="I132" t="s">
        <v>259</v>
      </c>
      <c r="J132" t="s">
        <v>264</v>
      </c>
      <c r="K132" t="s">
        <v>265</v>
      </c>
      <c r="L132" t="s">
        <v>217</v>
      </c>
      <c r="M132" t="s">
        <v>218</v>
      </c>
      <c r="N132" t="s">
        <v>2277</v>
      </c>
      <c r="O132" t="s">
        <v>214</v>
      </c>
      <c r="P132" t="s">
        <v>220</v>
      </c>
      <c r="Q132" t="s">
        <v>221</v>
      </c>
      <c r="R132" t="s">
        <v>214</v>
      </c>
      <c r="S132" t="s">
        <v>214</v>
      </c>
      <c r="T132" t="s">
        <v>222</v>
      </c>
    </row>
    <row r="133" spans="1:20" ht="13.5" hidden="1" customHeight="1">
      <c r="A133" t="s">
        <v>2277</v>
      </c>
      <c r="B133" t="s">
        <v>760</v>
      </c>
      <c r="C133" t="s">
        <v>1574</v>
      </c>
      <c r="D133">
        <v>1000</v>
      </c>
      <c r="E133" t="s">
        <v>2353</v>
      </c>
      <c r="F133" t="s">
        <v>102</v>
      </c>
      <c r="G133" t="s">
        <v>2354</v>
      </c>
      <c r="H133" t="s">
        <v>762</v>
      </c>
      <c r="I133" t="s">
        <v>216</v>
      </c>
      <c r="J133" t="s">
        <v>227</v>
      </c>
      <c r="K133" t="s">
        <v>228</v>
      </c>
      <c r="L133" t="s">
        <v>217</v>
      </c>
      <c r="M133" t="s">
        <v>218</v>
      </c>
      <c r="N133" t="s">
        <v>2277</v>
      </c>
      <c r="O133" t="s">
        <v>214</v>
      </c>
      <c r="P133" t="s">
        <v>220</v>
      </c>
      <c r="Q133" t="s">
        <v>221</v>
      </c>
      <c r="R133" t="s">
        <v>214</v>
      </c>
      <c r="S133" t="s">
        <v>214</v>
      </c>
      <c r="T133" t="s">
        <v>222</v>
      </c>
    </row>
    <row r="134" spans="1:20" ht="13.5" hidden="1" customHeight="1">
      <c r="A134" t="s">
        <v>2277</v>
      </c>
      <c r="B134" t="s">
        <v>763</v>
      </c>
      <c r="C134" t="s">
        <v>1576</v>
      </c>
      <c r="D134">
        <v>169</v>
      </c>
      <c r="E134" t="s">
        <v>2355</v>
      </c>
      <c r="F134" t="s">
        <v>102</v>
      </c>
      <c r="G134" t="s">
        <v>2356</v>
      </c>
      <c r="H134" t="s">
        <v>765</v>
      </c>
      <c r="I134" t="s">
        <v>216</v>
      </c>
      <c r="J134" t="s">
        <v>231</v>
      </c>
      <c r="K134" t="s">
        <v>232</v>
      </c>
      <c r="L134" t="s">
        <v>217</v>
      </c>
      <c r="M134" t="s">
        <v>218</v>
      </c>
      <c r="N134" t="s">
        <v>2277</v>
      </c>
      <c r="O134" t="s">
        <v>214</v>
      </c>
      <c r="P134" t="s">
        <v>220</v>
      </c>
      <c r="Q134" t="s">
        <v>221</v>
      </c>
      <c r="R134" t="s">
        <v>214</v>
      </c>
      <c r="S134" t="s">
        <v>214</v>
      </c>
      <c r="T134" t="s">
        <v>222</v>
      </c>
    </row>
    <row r="135" spans="1:20" ht="13.5" hidden="1" customHeight="1">
      <c r="A135" t="s">
        <v>2277</v>
      </c>
      <c r="B135" t="s">
        <v>766</v>
      </c>
      <c r="C135" t="s">
        <v>1578</v>
      </c>
      <c r="D135">
        <v>138</v>
      </c>
      <c r="E135" t="s">
        <v>2357</v>
      </c>
      <c r="F135" t="s">
        <v>102</v>
      </c>
      <c r="G135" t="s">
        <v>2358</v>
      </c>
      <c r="H135" t="s">
        <v>768</v>
      </c>
      <c r="I135" t="s">
        <v>216</v>
      </c>
      <c r="J135" t="s">
        <v>253</v>
      </c>
      <c r="K135" t="s">
        <v>254</v>
      </c>
      <c r="L135" t="s">
        <v>217</v>
      </c>
      <c r="M135" t="s">
        <v>218</v>
      </c>
      <c r="N135" t="s">
        <v>2277</v>
      </c>
      <c r="O135" t="s">
        <v>214</v>
      </c>
      <c r="P135" t="s">
        <v>220</v>
      </c>
      <c r="Q135" t="s">
        <v>221</v>
      </c>
      <c r="R135" t="s">
        <v>214</v>
      </c>
      <c r="S135" t="s">
        <v>214</v>
      </c>
      <c r="T135" t="s">
        <v>222</v>
      </c>
    </row>
    <row r="136" spans="1:20" ht="13.5" hidden="1" customHeight="1">
      <c r="A136" t="s">
        <v>2277</v>
      </c>
      <c r="B136" t="s">
        <v>769</v>
      </c>
      <c r="C136" t="s">
        <v>1580</v>
      </c>
      <c r="D136">
        <v>9052</v>
      </c>
      <c r="E136" t="s">
        <v>2359</v>
      </c>
      <c r="F136" t="s">
        <v>102</v>
      </c>
      <c r="G136" t="s">
        <v>398</v>
      </c>
      <c r="H136" t="s">
        <v>2360</v>
      </c>
      <c r="I136" t="s">
        <v>392</v>
      </c>
      <c r="J136" t="s">
        <v>393</v>
      </c>
      <c r="K136" t="s">
        <v>257</v>
      </c>
      <c r="L136" t="s">
        <v>217</v>
      </c>
      <c r="M136" t="s">
        <v>218</v>
      </c>
      <c r="N136" t="s">
        <v>2277</v>
      </c>
      <c r="O136" t="s">
        <v>258</v>
      </c>
      <c r="P136" t="s">
        <v>220</v>
      </c>
      <c r="Q136" t="s">
        <v>221</v>
      </c>
      <c r="R136" t="s">
        <v>214</v>
      </c>
      <c r="S136" t="s">
        <v>214</v>
      </c>
      <c r="T136" t="s">
        <v>222</v>
      </c>
    </row>
    <row r="137" spans="1:20" ht="13.5" hidden="1" customHeight="1">
      <c r="A137" t="s">
        <v>2277</v>
      </c>
      <c r="B137" t="s">
        <v>770</v>
      </c>
      <c r="C137" t="s">
        <v>1582</v>
      </c>
      <c r="D137">
        <v>900</v>
      </c>
      <c r="E137" t="s">
        <v>2361</v>
      </c>
      <c r="F137" t="s">
        <v>102</v>
      </c>
      <c r="G137" t="s">
        <v>2362</v>
      </c>
      <c r="H137" t="s">
        <v>772</v>
      </c>
      <c r="I137" t="s">
        <v>216</v>
      </c>
      <c r="J137" t="s">
        <v>231</v>
      </c>
      <c r="K137" t="s">
        <v>232</v>
      </c>
      <c r="L137" t="s">
        <v>217</v>
      </c>
      <c r="M137" t="s">
        <v>218</v>
      </c>
      <c r="N137" t="s">
        <v>2277</v>
      </c>
      <c r="O137" t="s">
        <v>214</v>
      </c>
      <c r="P137" t="s">
        <v>220</v>
      </c>
      <c r="Q137" t="s">
        <v>221</v>
      </c>
      <c r="R137" t="s">
        <v>214</v>
      </c>
      <c r="S137" t="s">
        <v>214</v>
      </c>
      <c r="T137" t="s">
        <v>222</v>
      </c>
    </row>
    <row r="138" spans="1:20" ht="13.5" hidden="1" customHeight="1">
      <c r="A138" t="s">
        <v>2277</v>
      </c>
      <c r="B138" t="s">
        <v>773</v>
      </c>
      <c r="C138" t="s">
        <v>1584</v>
      </c>
      <c r="D138">
        <v>41</v>
      </c>
      <c r="E138" t="s">
        <v>2363</v>
      </c>
      <c r="F138" t="s">
        <v>102</v>
      </c>
      <c r="G138" t="s">
        <v>2364</v>
      </c>
      <c r="H138" t="s">
        <v>2365</v>
      </c>
      <c r="I138" t="s">
        <v>216</v>
      </c>
      <c r="J138" t="s">
        <v>231</v>
      </c>
      <c r="K138" t="s">
        <v>232</v>
      </c>
      <c r="L138" t="s">
        <v>217</v>
      </c>
      <c r="M138" t="s">
        <v>218</v>
      </c>
      <c r="N138" t="s">
        <v>2277</v>
      </c>
      <c r="O138" t="s">
        <v>214</v>
      </c>
      <c r="P138" t="s">
        <v>220</v>
      </c>
      <c r="Q138" t="s">
        <v>221</v>
      </c>
      <c r="R138" t="s">
        <v>214</v>
      </c>
      <c r="S138" t="s">
        <v>214</v>
      </c>
      <c r="T138" t="s">
        <v>222</v>
      </c>
    </row>
    <row r="139" spans="1:20" ht="13.5" hidden="1" customHeight="1">
      <c r="A139" t="s">
        <v>2277</v>
      </c>
      <c r="B139" t="s">
        <v>776</v>
      </c>
      <c r="C139" t="s">
        <v>1586</v>
      </c>
      <c r="D139">
        <v>1694</v>
      </c>
      <c r="E139" t="s">
        <v>2366</v>
      </c>
      <c r="F139" t="s">
        <v>102</v>
      </c>
      <c r="G139" t="s">
        <v>309</v>
      </c>
      <c r="H139" t="s">
        <v>142</v>
      </c>
      <c r="I139" t="s">
        <v>216</v>
      </c>
      <c r="J139" t="s">
        <v>248</v>
      </c>
      <c r="K139" t="s">
        <v>249</v>
      </c>
      <c r="L139" t="s">
        <v>217</v>
      </c>
      <c r="M139" t="s">
        <v>218</v>
      </c>
      <c r="N139" t="s">
        <v>2277</v>
      </c>
      <c r="O139" t="s">
        <v>214</v>
      </c>
      <c r="P139" t="s">
        <v>220</v>
      </c>
      <c r="Q139" t="s">
        <v>221</v>
      </c>
      <c r="R139" t="s">
        <v>214</v>
      </c>
      <c r="S139" t="s">
        <v>214</v>
      </c>
      <c r="T139" t="s">
        <v>222</v>
      </c>
    </row>
    <row r="140" spans="1:20" ht="13.5" hidden="1" customHeight="1">
      <c r="A140" t="s">
        <v>2277</v>
      </c>
      <c r="B140" t="s">
        <v>777</v>
      </c>
      <c r="C140" t="s">
        <v>1588</v>
      </c>
      <c r="D140">
        <v>274</v>
      </c>
      <c r="E140" t="s">
        <v>2367</v>
      </c>
      <c r="F140" t="s">
        <v>102</v>
      </c>
      <c r="G140" t="s">
        <v>2368</v>
      </c>
      <c r="H140" t="s">
        <v>779</v>
      </c>
      <c r="I140" t="s">
        <v>392</v>
      </c>
      <c r="J140" t="s">
        <v>393</v>
      </c>
      <c r="K140" t="s">
        <v>257</v>
      </c>
      <c r="L140" t="s">
        <v>217</v>
      </c>
      <c r="M140" t="s">
        <v>218</v>
      </c>
      <c r="N140" t="s">
        <v>2277</v>
      </c>
      <c r="O140" t="s">
        <v>258</v>
      </c>
      <c r="P140" t="s">
        <v>220</v>
      </c>
      <c r="Q140" t="s">
        <v>221</v>
      </c>
      <c r="R140" t="s">
        <v>214</v>
      </c>
      <c r="S140" t="s">
        <v>214</v>
      </c>
      <c r="T140" t="s">
        <v>222</v>
      </c>
    </row>
    <row r="141" spans="1:20" ht="13.5" hidden="1" customHeight="1">
      <c r="A141" t="s">
        <v>2277</v>
      </c>
      <c r="B141" t="s">
        <v>780</v>
      </c>
      <c r="C141" t="s">
        <v>1590</v>
      </c>
      <c r="D141">
        <v>8000</v>
      </c>
      <c r="E141" t="s">
        <v>2369</v>
      </c>
      <c r="F141" t="s">
        <v>102</v>
      </c>
      <c r="G141" t="s">
        <v>2370</v>
      </c>
      <c r="H141" t="s">
        <v>2371</v>
      </c>
      <c r="I141" t="s">
        <v>216</v>
      </c>
      <c r="J141" t="s">
        <v>248</v>
      </c>
      <c r="K141" t="s">
        <v>249</v>
      </c>
      <c r="L141" t="s">
        <v>217</v>
      </c>
      <c r="M141" t="s">
        <v>218</v>
      </c>
      <c r="N141" t="s">
        <v>2277</v>
      </c>
      <c r="O141" t="s">
        <v>214</v>
      </c>
      <c r="P141" t="s">
        <v>220</v>
      </c>
      <c r="Q141" t="s">
        <v>221</v>
      </c>
      <c r="R141" t="s">
        <v>214</v>
      </c>
      <c r="S141" t="s">
        <v>214</v>
      </c>
      <c r="T141" t="s">
        <v>222</v>
      </c>
    </row>
    <row r="142" spans="1:20" ht="13.5" hidden="1" customHeight="1">
      <c r="A142" t="s">
        <v>2277</v>
      </c>
      <c r="B142" t="s">
        <v>783</v>
      </c>
      <c r="C142" t="s">
        <v>1592</v>
      </c>
      <c r="D142">
        <v>5000</v>
      </c>
      <c r="E142" t="s">
        <v>2372</v>
      </c>
      <c r="F142" t="s">
        <v>102</v>
      </c>
      <c r="G142" t="s">
        <v>2373</v>
      </c>
      <c r="H142" t="s">
        <v>2374</v>
      </c>
      <c r="I142" t="s">
        <v>259</v>
      </c>
      <c r="J142" t="s">
        <v>260</v>
      </c>
      <c r="K142" t="s">
        <v>261</v>
      </c>
      <c r="L142" t="s">
        <v>217</v>
      </c>
      <c r="M142" t="s">
        <v>218</v>
      </c>
      <c r="N142" t="s">
        <v>2277</v>
      </c>
      <c r="O142" t="s">
        <v>214</v>
      </c>
      <c r="P142" t="s">
        <v>220</v>
      </c>
      <c r="Q142" t="s">
        <v>221</v>
      </c>
      <c r="R142" t="s">
        <v>214</v>
      </c>
      <c r="S142" t="s">
        <v>214</v>
      </c>
      <c r="T142" t="s">
        <v>222</v>
      </c>
    </row>
    <row r="143" spans="1:20" ht="13.5" hidden="1" customHeight="1">
      <c r="A143" t="s">
        <v>2277</v>
      </c>
      <c r="B143" t="s">
        <v>786</v>
      </c>
      <c r="C143" t="s">
        <v>1594</v>
      </c>
      <c r="D143">
        <v>90</v>
      </c>
      <c r="E143" t="s">
        <v>2375</v>
      </c>
      <c r="F143" t="s">
        <v>102</v>
      </c>
      <c r="G143" t="s">
        <v>2376</v>
      </c>
      <c r="H143" t="s">
        <v>788</v>
      </c>
      <c r="I143" t="s">
        <v>216</v>
      </c>
      <c r="J143" t="s">
        <v>233</v>
      </c>
      <c r="K143" t="s">
        <v>234</v>
      </c>
      <c r="L143" t="s">
        <v>217</v>
      </c>
      <c r="M143" t="s">
        <v>218</v>
      </c>
      <c r="N143" t="s">
        <v>2277</v>
      </c>
      <c r="O143" t="s">
        <v>214</v>
      </c>
      <c r="P143" t="s">
        <v>220</v>
      </c>
      <c r="Q143" t="s">
        <v>221</v>
      </c>
      <c r="R143" t="s">
        <v>214</v>
      </c>
      <c r="S143" t="s">
        <v>214</v>
      </c>
      <c r="T143" t="s">
        <v>222</v>
      </c>
    </row>
    <row r="144" spans="1:20" ht="13.5" hidden="1" customHeight="1">
      <c r="A144" t="s">
        <v>2377</v>
      </c>
      <c r="B144" t="s">
        <v>789</v>
      </c>
      <c r="C144" t="s">
        <v>1601</v>
      </c>
      <c r="D144">
        <v>3900</v>
      </c>
      <c r="E144" t="s">
        <v>2271</v>
      </c>
      <c r="F144" t="s">
        <v>102</v>
      </c>
      <c r="G144" t="s">
        <v>2272</v>
      </c>
      <c r="H144" t="s">
        <v>350</v>
      </c>
      <c r="I144" t="s">
        <v>216</v>
      </c>
      <c r="J144" t="s">
        <v>231</v>
      </c>
      <c r="K144" t="s">
        <v>232</v>
      </c>
      <c r="L144" t="s">
        <v>217</v>
      </c>
      <c r="M144" t="s">
        <v>218</v>
      </c>
      <c r="N144" t="s">
        <v>2377</v>
      </c>
      <c r="O144" t="s">
        <v>214</v>
      </c>
      <c r="P144" t="s">
        <v>220</v>
      </c>
      <c r="Q144" t="s">
        <v>221</v>
      </c>
      <c r="R144" t="s">
        <v>214</v>
      </c>
      <c r="S144" t="s">
        <v>214</v>
      </c>
      <c r="T144" t="s">
        <v>222</v>
      </c>
    </row>
    <row r="145" spans="1:20" ht="13.5" hidden="1" customHeight="1">
      <c r="A145" t="s">
        <v>2377</v>
      </c>
      <c r="B145" t="s">
        <v>790</v>
      </c>
      <c r="C145" t="s">
        <v>1605</v>
      </c>
      <c r="D145">
        <v>4000</v>
      </c>
      <c r="E145" t="s">
        <v>2378</v>
      </c>
      <c r="F145" t="s">
        <v>102</v>
      </c>
      <c r="G145" t="s">
        <v>2379</v>
      </c>
      <c r="H145" t="s">
        <v>792</v>
      </c>
      <c r="I145" t="s">
        <v>216</v>
      </c>
      <c r="J145" t="s">
        <v>248</v>
      </c>
      <c r="K145" t="s">
        <v>249</v>
      </c>
      <c r="L145" t="s">
        <v>217</v>
      </c>
      <c r="M145" t="s">
        <v>218</v>
      </c>
      <c r="N145" t="s">
        <v>2377</v>
      </c>
      <c r="O145" t="s">
        <v>214</v>
      </c>
      <c r="P145" t="s">
        <v>220</v>
      </c>
      <c r="Q145" t="s">
        <v>221</v>
      </c>
      <c r="R145" t="s">
        <v>214</v>
      </c>
      <c r="S145" t="s">
        <v>214</v>
      </c>
      <c r="T145" t="s">
        <v>222</v>
      </c>
    </row>
    <row r="146" spans="1:20" ht="13.5" hidden="1" customHeight="1">
      <c r="A146" t="s">
        <v>2377</v>
      </c>
      <c r="B146" t="s">
        <v>793</v>
      </c>
      <c r="C146" t="s">
        <v>1607</v>
      </c>
      <c r="D146">
        <v>10</v>
      </c>
      <c r="E146" t="s">
        <v>2380</v>
      </c>
      <c r="F146" t="s">
        <v>102</v>
      </c>
      <c r="G146" t="s">
        <v>2281</v>
      </c>
      <c r="H146" t="s">
        <v>103</v>
      </c>
      <c r="I146" t="s">
        <v>225</v>
      </c>
      <c r="J146" t="s">
        <v>10</v>
      </c>
      <c r="K146" t="s">
        <v>226</v>
      </c>
      <c r="L146" t="s">
        <v>217</v>
      </c>
      <c r="M146" t="s">
        <v>218</v>
      </c>
      <c r="N146" t="s">
        <v>2377</v>
      </c>
      <c r="O146" t="s">
        <v>214</v>
      </c>
      <c r="P146" t="s">
        <v>220</v>
      </c>
      <c r="Q146" t="s">
        <v>221</v>
      </c>
      <c r="R146" t="s">
        <v>214</v>
      </c>
      <c r="S146" t="s">
        <v>214</v>
      </c>
      <c r="T146" t="s">
        <v>222</v>
      </c>
    </row>
    <row r="147" spans="1:20" ht="13.5" hidden="1" customHeight="1">
      <c r="A147" t="s">
        <v>2377</v>
      </c>
      <c r="B147" t="s">
        <v>794</v>
      </c>
      <c r="C147" t="s">
        <v>1612</v>
      </c>
      <c r="D147">
        <v>2000</v>
      </c>
      <c r="E147" t="s">
        <v>2381</v>
      </c>
      <c r="F147" t="s">
        <v>102</v>
      </c>
      <c r="G147" t="s">
        <v>2382</v>
      </c>
      <c r="H147" t="s">
        <v>796</v>
      </c>
      <c r="I147" t="s">
        <v>216</v>
      </c>
      <c r="J147" t="s">
        <v>233</v>
      </c>
      <c r="K147" t="s">
        <v>234</v>
      </c>
      <c r="L147" t="s">
        <v>217</v>
      </c>
      <c r="M147" t="s">
        <v>218</v>
      </c>
      <c r="N147" t="s">
        <v>2377</v>
      </c>
      <c r="O147" t="s">
        <v>214</v>
      </c>
      <c r="P147" t="s">
        <v>220</v>
      </c>
      <c r="Q147" t="s">
        <v>221</v>
      </c>
      <c r="R147" t="s">
        <v>214</v>
      </c>
      <c r="S147" t="s">
        <v>214</v>
      </c>
      <c r="T147" t="s">
        <v>222</v>
      </c>
    </row>
    <row r="148" spans="1:20" ht="13.5" hidden="1" customHeight="1">
      <c r="A148" t="s">
        <v>2377</v>
      </c>
      <c r="B148" t="s">
        <v>797</v>
      </c>
      <c r="C148" t="s">
        <v>1614</v>
      </c>
      <c r="D148">
        <v>59</v>
      </c>
      <c r="E148" t="s">
        <v>2383</v>
      </c>
      <c r="F148" t="s">
        <v>2384</v>
      </c>
      <c r="G148" t="s">
        <v>267</v>
      </c>
      <c r="H148" t="s">
        <v>799</v>
      </c>
      <c r="I148" t="s">
        <v>268</v>
      </c>
      <c r="J148" t="s">
        <v>269</v>
      </c>
      <c r="K148" t="s">
        <v>270</v>
      </c>
      <c r="L148" t="s">
        <v>217</v>
      </c>
      <c r="M148" t="s">
        <v>240</v>
      </c>
      <c r="N148" t="s">
        <v>2377</v>
      </c>
      <c r="O148" t="s">
        <v>214</v>
      </c>
      <c r="P148" t="s">
        <v>220</v>
      </c>
      <c r="Q148" t="s">
        <v>241</v>
      </c>
      <c r="R148" t="s">
        <v>214</v>
      </c>
      <c r="S148" t="s">
        <v>214</v>
      </c>
      <c r="T148" t="s">
        <v>242</v>
      </c>
    </row>
    <row r="149" spans="1:20" ht="13.5" hidden="1" customHeight="1">
      <c r="A149" t="s">
        <v>2377</v>
      </c>
      <c r="B149" t="s">
        <v>800</v>
      </c>
      <c r="C149" t="s">
        <v>1616</v>
      </c>
      <c r="D149">
        <v>1500</v>
      </c>
      <c r="E149" t="s">
        <v>2385</v>
      </c>
      <c r="F149" t="s">
        <v>102</v>
      </c>
      <c r="G149" t="s">
        <v>2386</v>
      </c>
      <c r="H149" t="s">
        <v>802</v>
      </c>
      <c r="I149" t="s">
        <v>216</v>
      </c>
      <c r="J149" t="s">
        <v>248</v>
      </c>
      <c r="K149" t="s">
        <v>249</v>
      </c>
      <c r="L149" t="s">
        <v>217</v>
      </c>
      <c r="M149" t="s">
        <v>218</v>
      </c>
      <c r="N149" t="s">
        <v>2377</v>
      </c>
      <c r="O149" t="s">
        <v>214</v>
      </c>
      <c r="P149" t="s">
        <v>220</v>
      </c>
      <c r="Q149" t="s">
        <v>221</v>
      </c>
      <c r="R149" t="s">
        <v>214</v>
      </c>
      <c r="S149" t="s">
        <v>214</v>
      </c>
      <c r="T149" t="s">
        <v>222</v>
      </c>
    </row>
    <row r="150" spans="1:20" ht="13.5" hidden="1" customHeight="1">
      <c r="A150" t="s">
        <v>2377</v>
      </c>
      <c r="B150" t="s">
        <v>805</v>
      </c>
      <c r="C150" t="s">
        <v>1622</v>
      </c>
      <c r="D150">
        <v>2000</v>
      </c>
      <c r="E150" t="s">
        <v>2298</v>
      </c>
      <c r="F150" t="s">
        <v>102</v>
      </c>
      <c r="G150" t="s">
        <v>273</v>
      </c>
      <c r="H150" t="s">
        <v>112</v>
      </c>
      <c r="I150" t="s">
        <v>216</v>
      </c>
      <c r="J150" t="s">
        <v>248</v>
      </c>
      <c r="K150" t="s">
        <v>249</v>
      </c>
      <c r="L150" t="s">
        <v>217</v>
      </c>
      <c r="M150" t="s">
        <v>218</v>
      </c>
      <c r="N150" t="s">
        <v>2377</v>
      </c>
      <c r="O150" t="s">
        <v>214</v>
      </c>
      <c r="P150" t="s">
        <v>220</v>
      </c>
      <c r="Q150" t="s">
        <v>221</v>
      </c>
      <c r="R150" t="s">
        <v>214</v>
      </c>
      <c r="S150" t="s">
        <v>214</v>
      </c>
      <c r="T150" t="s">
        <v>222</v>
      </c>
    </row>
    <row r="151" spans="1:20" ht="13.5" hidden="1" customHeight="1">
      <c r="A151" t="s">
        <v>2377</v>
      </c>
      <c r="B151" t="s">
        <v>806</v>
      </c>
      <c r="C151" t="s">
        <v>1624</v>
      </c>
      <c r="D151">
        <v>500</v>
      </c>
      <c r="E151" t="s">
        <v>294</v>
      </c>
      <c r="F151" t="s">
        <v>102</v>
      </c>
      <c r="G151" t="s">
        <v>273</v>
      </c>
      <c r="H151" t="s">
        <v>112</v>
      </c>
      <c r="I151" t="s">
        <v>216</v>
      </c>
      <c r="J151" t="s">
        <v>248</v>
      </c>
      <c r="K151" t="s">
        <v>249</v>
      </c>
      <c r="L151" t="s">
        <v>217</v>
      </c>
      <c r="M151" t="s">
        <v>218</v>
      </c>
      <c r="N151" t="s">
        <v>2377</v>
      </c>
      <c r="O151" t="s">
        <v>214</v>
      </c>
      <c r="P151" t="s">
        <v>220</v>
      </c>
      <c r="Q151" t="s">
        <v>221</v>
      </c>
      <c r="R151" t="s">
        <v>214</v>
      </c>
      <c r="S151" t="s">
        <v>214</v>
      </c>
      <c r="T151" t="s">
        <v>222</v>
      </c>
    </row>
    <row r="152" spans="1:20" ht="13.5" hidden="1" customHeight="1">
      <c r="A152" t="s">
        <v>2377</v>
      </c>
      <c r="B152" t="s">
        <v>807</v>
      </c>
      <c r="C152" t="s">
        <v>1626</v>
      </c>
      <c r="D152">
        <v>500</v>
      </c>
      <c r="E152" t="s">
        <v>2387</v>
      </c>
      <c r="F152" t="s">
        <v>102</v>
      </c>
      <c r="G152" t="s">
        <v>2388</v>
      </c>
      <c r="H152" t="s">
        <v>809</v>
      </c>
      <c r="I152" t="s">
        <v>216</v>
      </c>
      <c r="J152" t="s">
        <v>237</v>
      </c>
      <c r="K152" t="s">
        <v>238</v>
      </c>
      <c r="L152" t="s">
        <v>217</v>
      </c>
      <c r="M152" t="s">
        <v>218</v>
      </c>
      <c r="N152" t="s">
        <v>2377</v>
      </c>
      <c r="O152" t="s">
        <v>214</v>
      </c>
      <c r="P152" t="s">
        <v>220</v>
      </c>
      <c r="Q152" t="s">
        <v>221</v>
      </c>
      <c r="R152" t="s">
        <v>214</v>
      </c>
      <c r="S152" t="s">
        <v>214</v>
      </c>
      <c r="T152" t="s">
        <v>222</v>
      </c>
    </row>
    <row r="153" spans="1:20" ht="13.5" hidden="1" customHeight="1">
      <c r="A153" t="s">
        <v>2377</v>
      </c>
      <c r="B153" t="s">
        <v>810</v>
      </c>
      <c r="C153" t="s">
        <v>1628</v>
      </c>
      <c r="D153">
        <v>9000</v>
      </c>
      <c r="E153" t="s">
        <v>2389</v>
      </c>
      <c r="F153" t="s">
        <v>102</v>
      </c>
      <c r="G153" t="s">
        <v>2390</v>
      </c>
      <c r="H153" t="s">
        <v>2391</v>
      </c>
      <c r="I153" t="s">
        <v>216</v>
      </c>
      <c r="J153" t="s">
        <v>231</v>
      </c>
      <c r="K153" t="s">
        <v>232</v>
      </c>
      <c r="L153" t="s">
        <v>217</v>
      </c>
      <c r="M153" t="s">
        <v>218</v>
      </c>
      <c r="N153" t="s">
        <v>2377</v>
      </c>
      <c r="O153" t="s">
        <v>214</v>
      </c>
      <c r="P153" t="s">
        <v>220</v>
      </c>
      <c r="Q153" t="s">
        <v>221</v>
      </c>
      <c r="R153" t="s">
        <v>214</v>
      </c>
      <c r="S153" t="s">
        <v>214</v>
      </c>
      <c r="T153" t="s">
        <v>222</v>
      </c>
    </row>
    <row r="154" spans="1:20" ht="13.5" hidden="1" customHeight="1">
      <c r="A154" t="s">
        <v>2377</v>
      </c>
      <c r="B154" t="s">
        <v>813</v>
      </c>
      <c r="C154" t="s">
        <v>1630</v>
      </c>
      <c r="D154">
        <v>194</v>
      </c>
      <c r="E154" t="s">
        <v>2392</v>
      </c>
      <c r="F154" t="s">
        <v>102</v>
      </c>
      <c r="G154" t="s">
        <v>2393</v>
      </c>
      <c r="H154" t="s">
        <v>815</v>
      </c>
      <c r="I154" t="s">
        <v>392</v>
      </c>
      <c r="J154" t="s">
        <v>393</v>
      </c>
      <c r="K154" t="s">
        <v>257</v>
      </c>
      <c r="L154" t="s">
        <v>217</v>
      </c>
      <c r="M154" t="s">
        <v>218</v>
      </c>
      <c r="N154" t="s">
        <v>2377</v>
      </c>
      <c r="O154" t="s">
        <v>258</v>
      </c>
      <c r="P154" t="s">
        <v>220</v>
      </c>
      <c r="Q154" t="s">
        <v>221</v>
      </c>
      <c r="R154" t="s">
        <v>214</v>
      </c>
      <c r="S154" t="s">
        <v>214</v>
      </c>
      <c r="T154" t="s">
        <v>222</v>
      </c>
    </row>
    <row r="155" spans="1:20" ht="13.5" hidden="1" customHeight="1">
      <c r="A155" t="s">
        <v>2377</v>
      </c>
      <c r="B155" t="s">
        <v>816</v>
      </c>
      <c r="C155" t="s">
        <v>1632</v>
      </c>
      <c r="D155">
        <v>500</v>
      </c>
      <c r="E155" t="s">
        <v>2394</v>
      </c>
      <c r="F155" t="s">
        <v>102</v>
      </c>
      <c r="G155" t="s">
        <v>2395</v>
      </c>
      <c r="H155" t="s">
        <v>2396</v>
      </c>
      <c r="I155" t="s">
        <v>216</v>
      </c>
      <c r="J155" t="s">
        <v>231</v>
      </c>
      <c r="K155" t="s">
        <v>232</v>
      </c>
      <c r="L155" t="s">
        <v>217</v>
      </c>
      <c r="M155" t="s">
        <v>218</v>
      </c>
      <c r="N155" t="s">
        <v>2377</v>
      </c>
      <c r="O155" t="s">
        <v>214</v>
      </c>
      <c r="P155" t="s">
        <v>220</v>
      </c>
      <c r="Q155" t="s">
        <v>221</v>
      </c>
      <c r="R155" t="s">
        <v>214</v>
      </c>
      <c r="S155" t="s">
        <v>214</v>
      </c>
      <c r="T155" t="s">
        <v>222</v>
      </c>
    </row>
    <row r="156" spans="1:20" ht="13.5" hidden="1" customHeight="1">
      <c r="A156" t="s">
        <v>2377</v>
      </c>
      <c r="B156" t="s">
        <v>819</v>
      </c>
      <c r="C156" t="s">
        <v>1634</v>
      </c>
      <c r="D156">
        <v>33</v>
      </c>
      <c r="E156" t="s">
        <v>2397</v>
      </c>
      <c r="F156" t="s">
        <v>102</v>
      </c>
      <c r="G156" t="s">
        <v>397</v>
      </c>
      <c r="H156" t="s">
        <v>338</v>
      </c>
      <c r="I156" t="s">
        <v>216</v>
      </c>
      <c r="J156" t="s">
        <v>248</v>
      </c>
      <c r="K156" t="s">
        <v>249</v>
      </c>
      <c r="L156" t="s">
        <v>217</v>
      </c>
      <c r="M156" t="s">
        <v>218</v>
      </c>
      <c r="N156" t="s">
        <v>2377</v>
      </c>
      <c r="O156" t="s">
        <v>214</v>
      </c>
      <c r="P156" t="s">
        <v>220</v>
      </c>
      <c r="Q156" t="s">
        <v>221</v>
      </c>
      <c r="R156" t="s">
        <v>214</v>
      </c>
      <c r="S156" t="s">
        <v>214</v>
      </c>
      <c r="T156" t="s">
        <v>222</v>
      </c>
    </row>
    <row r="157" spans="1:20" ht="13.5" hidden="1" customHeight="1">
      <c r="A157" t="s">
        <v>2377</v>
      </c>
      <c r="B157" t="s">
        <v>820</v>
      </c>
      <c r="C157" t="s">
        <v>1636</v>
      </c>
      <c r="D157">
        <v>500</v>
      </c>
      <c r="E157" t="s">
        <v>2398</v>
      </c>
      <c r="F157" t="s">
        <v>102</v>
      </c>
      <c r="G157" t="s">
        <v>2399</v>
      </c>
      <c r="H157" t="s">
        <v>822</v>
      </c>
      <c r="I157" t="s">
        <v>392</v>
      </c>
      <c r="J157" t="s">
        <v>393</v>
      </c>
      <c r="K157" t="s">
        <v>257</v>
      </c>
      <c r="L157" t="s">
        <v>217</v>
      </c>
      <c r="M157" t="s">
        <v>218</v>
      </c>
      <c r="N157" t="s">
        <v>2377</v>
      </c>
      <c r="O157" t="s">
        <v>258</v>
      </c>
      <c r="P157" t="s">
        <v>220</v>
      </c>
      <c r="Q157" t="s">
        <v>221</v>
      </c>
      <c r="R157" t="s">
        <v>214</v>
      </c>
      <c r="S157" t="s">
        <v>214</v>
      </c>
      <c r="T157" t="s">
        <v>222</v>
      </c>
    </row>
    <row r="158" spans="1:20" ht="13.5" hidden="1" customHeight="1">
      <c r="A158" t="s">
        <v>2377</v>
      </c>
      <c r="B158" t="s">
        <v>823</v>
      </c>
      <c r="C158" t="s">
        <v>1638</v>
      </c>
      <c r="D158">
        <v>3900</v>
      </c>
      <c r="E158" t="s">
        <v>2271</v>
      </c>
      <c r="F158" t="s">
        <v>102</v>
      </c>
      <c r="G158" t="s">
        <v>2272</v>
      </c>
      <c r="H158" t="s">
        <v>350</v>
      </c>
      <c r="I158" t="s">
        <v>216</v>
      </c>
      <c r="J158" t="s">
        <v>231</v>
      </c>
      <c r="K158" t="s">
        <v>232</v>
      </c>
      <c r="L158" t="s">
        <v>217</v>
      </c>
      <c r="M158" t="s">
        <v>218</v>
      </c>
      <c r="N158" t="s">
        <v>2377</v>
      </c>
      <c r="O158" t="s">
        <v>214</v>
      </c>
      <c r="P158" t="s">
        <v>220</v>
      </c>
      <c r="Q158" t="s">
        <v>221</v>
      </c>
      <c r="R158" t="s">
        <v>214</v>
      </c>
      <c r="S158" t="s">
        <v>214</v>
      </c>
      <c r="T158" t="s">
        <v>222</v>
      </c>
    </row>
    <row r="159" spans="1:20" ht="13.5" hidden="1" customHeight="1">
      <c r="A159" t="s">
        <v>2377</v>
      </c>
      <c r="B159" t="s">
        <v>824</v>
      </c>
      <c r="C159" t="s">
        <v>1640</v>
      </c>
      <c r="D159">
        <v>1081</v>
      </c>
      <c r="E159" t="s">
        <v>2400</v>
      </c>
      <c r="F159" t="s">
        <v>102</v>
      </c>
      <c r="G159" t="s">
        <v>2401</v>
      </c>
      <c r="H159" t="s">
        <v>826</v>
      </c>
      <c r="I159" t="s">
        <v>216</v>
      </c>
      <c r="J159" t="s">
        <v>231</v>
      </c>
      <c r="K159" t="s">
        <v>232</v>
      </c>
      <c r="L159" t="s">
        <v>217</v>
      </c>
      <c r="M159" t="s">
        <v>218</v>
      </c>
      <c r="N159" t="s">
        <v>2377</v>
      </c>
      <c r="O159" t="s">
        <v>214</v>
      </c>
      <c r="P159" t="s">
        <v>220</v>
      </c>
      <c r="Q159" t="s">
        <v>221</v>
      </c>
      <c r="R159" t="s">
        <v>214</v>
      </c>
      <c r="S159" t="s">
        <v>214</v>
      </c>
      <c r="T159" t="s">
        <v>222</v>
      </c>
    </row>
    <row r="160" spans="1:20" ht="13.5" hidden="1" customHeight="1">
      <c r="A160" t="s">
        <v>2377</v>
      </c>
      <c r="B160" t="s">
        <v>827</v>
      </c>
      <c r="C160" t="s">
        <v>1642</v>
      </c>
      <c r="D160">
        <v>428</v>
      </c>
      <c r="E160" t="s">
        <v>2402</v>
      </c>
      <c r="F160" t="s">
        <v>102</v>
      </c>
      <c r="G160" t="s">
        <v>2403</v>
      </c>
      <c r="H160" t="s">
        <v>2404</v>
      </c>
      <c r="I160" t="s">
        <v>392</v>
      </c>
      <c r="J160" t="s">
        <v>393</v>
      </c>
      <c r="K160" t="s">
        <v>257</v>
      </c>
      <c r="L160" t="s">
        <v>217</v>
      </c>
      <c r="M160" t="s">
        <v>218</v>
      </c>
      <c r="N160" t="s">
        <v>2377</v>
      </c>
      <c r="O160" t="s">
        <v>258</v>
      </c>
      <c r="P160" t="s">
        <v>220</v>
      </c>
      <c r="Q160" t="s">
        <v>221</v>
      </c>
      <c r="R160" t="s">
        <v>214</v>
      </c>
      <c r="S160" t="s">
        <v>214</v>
      </c>
      <c r="T160" t="s">
        <v>222</v>
      </c>
    </row>
    <row r="161" spans="1:20" ht="13.5" hidden="1" customHeight="1">
      <c r="A161" t="s">
        <v>2377</v>
      </c>
      <c r="B161" t="s">
        <v>830</v>
      </c>
      <c r="C161" t="s">
        <v>1644</v>
      </c>
      <c r="D161">
        <v>1227</v>
      </c>
      <c r="E161" t="s">
        <v>2405</v>
      </c>
      <c r="F161" t="s">
        <v>388</v>
      </c>
      <c r="G161" t="s">
        <v>2406</v>
      </c>
      <c r="H161" t="s">
        <v>832</v>
      </c>
      <c r="I161" t="s">
        <v>216</v>
      </c>
      <c r="J161" t="s">
        <v>235</v>
      </c>
      <c r="K161" t="s">
        <v>236</v>
      </c>
      <c r="L161" t="s">
        <v>217</v>
      </c>
      <c r="M161" t="s">
        <v>240</v>
      </c>
      <c r="N161" t="s">
        <v>2377</v>
      </c>
      <c r="O161" t="s">
        <v>214</v>
      </c>
      <c r="P161" t="s">
        <v>220</v>
      </c>
      <c r="Q161" t="s">
        <v>241</v>
      </c>
      <c r="R161" t="s">
        <v>214</v>
      </c>
      <c r="S161" t="s">
        <v>214</v>
      </c>
      <c r="T161" t="s">
        <v>242</v>
      </c>
    </row>
    <row r="162" spans="1:20" ht="13.5" hidden="1" customHeight="1">
      <c r="A162" t="s">
        <v>2377</v>
      </c>
      <c r="B162" t="s">
        <v>836</v>
      </c>
      <c r="C162" t="s">
        <v>1657</v>
      </c>
      <c r="D162">
        <v>84</v>
      </c>
      <c r="E162" t="s">
        <v>2407</v>
      </c>
      <c r="F162" t="s">
        <v>102</v>
      </c>
      <c r="G162" t="s">
        <v>2408</v>
      </c>
      <c r="H162" t="s">
        <v>838</v>
      </c>
      <c r="I162" t="s">
        <v>392</v>
      </c>
      <c r="J162" t="s">
        <v>393</v>
      </c>
      <c r="K162" t="s">
        <v>257</v>
      </c>
      <c r="L162" t="s">
        <v>217</v>
      </c>
      <c r="M162" t="s">
        <v>218</v>
      </c>
      <c r="N162" t="s">
        <v>2377</v>
      </c>
      <c r="O162" t="s">
        <v>258</v>
      </c>
      <c r="P162" t="s">
        <v>220</v>
      </c>
      <c r="Q162" t="s">
        <v>221</v>
      </c>
      <c r="R162" t="s">
        <v>214</v>
      </c>
      <c r="S162" t="s">
        <v>214</v>
      </c>
      <c r="T162" t="s">
        <v>222</v>
      </c>
    </row>
    <row r="163" spans="1:20" ht="13.5" hidden="1" customHeight="1">
      <c r="A163" t="s">
        <v>2409</v>
      </c>
      <c r="B163" t="s">
        <v>839</v>
      </c>
      <c r="C163" t="s">
        <v>1659</v>
      </c>
      <c r="D163">
        <v>3500</v>
      </c>
      <c r="E163" t="s">
        <v>2410</v>
      </c>
      <c r="F163" t="s">
        <v>102</v>
      </c>
      <c r="G163" t="s">
        <v>2272</v>
      </c>
      <c r="H163" t="s">
        <v>350</v>
      </c>
      <c r="I163" t="s">
        <v>216</v>
      </c>
      <c r="J163" t="s">
        <v>231</v>
      </c>
      <c r="K163" t="s">
        <v>232</v>
      </c>
      <c r="L163" t="s">
        <v>217</v>
      </c>
      <c r="M163" t="s">
        <v>218</v>
      </c>
      <c r="N163" t="s">
        <v>2409</v>
      </c>
      <c r="O163" t="s">
        <v>214</v>
      </c>
      <c r="P163" t="s">
        <v>220</v>
      </c>
      <c r="Q163" t="s">
        <v>221</v>
      </c>
      <c r="R163" t="s">
        <v>214</v>
      </c>
      <c r="S163" t="s">
        <v>214</v>
      </c>
      <c r="T163" t="s">
        <v>222</v>
      </c>
    </row>
    <row r="164" spans="1:20" ht="13.5" hidden="1" customHeight="1">
      <c r="A164" t="s">
        <v>2409</v>
      </c>
      <c r="B164" t="s">
        <v>840</v>
      </c>
      <c r="C164" t="s">
        <v>1661</v>
      </c>
      <c r="D164">
        <v>500</v>
      </c>
      <c r="E164" t="s">
        <v>2411</v>
      </c>
      <c r="F164" t="s">
        <v>102</v>
      </c>
      <c r="G164" t="s">
        <v>2412</v>
      </c>
      <c r="H164" t="s">
        <v>2413</v>
      </c>
      <c r="I164" t="s">
        <v>216</v>
      </c>
      <c r="J164" t="s">
        <v>248</v>
      </c>
      <c r="K164" t="s">
        <v>249</v>
      </c>
      <c r="L164" t="s">
        <v>217</v>
      </c>
      <c r="M164" t="s">
        <v>218</v>
      </c>
      <c r="N164" t="s">
        <v>2409</v>
      </c>
      <c r="O164" t="s">
        <v>214</v>
      </c>
      <c r="P164" t="s">
        <v>220</v>
      </c>
      <c r="Q164" t="s">
        <v>221</v>
      </c>
      <c r="R164" t="s">
        <v>214</v>
      </c>
      <c r="S164" t="s">
        <v>214</v>
      </c>
      <c r="T164" t="s">
        <v>222</v>
      </c>
    </row>
    <row r="165" spans="1:20" ht="13.5" hidden="1" customHeight="1">
      <c r="A165" t="s">
        <v>2409</v>
      </c>
      <c r="B165" t="s">
        <v>843</v>
      </c>
      <c r="C165" t="s">
        <v>1663</v>
      </c>
      <c r="D165">
        <v>518</v>
      </c>
      <c r="E165" t="s">
        <v>2414</v>
      </c>
      <c r="F165" t="s">
        <v>102</v>
      </c>
      <c r="G165" t="s">
        <v>2415</v>
      </c>
      <c r="H165" t="s">
        <v>845</v>
      </c>
      <c r="I165" t="s">
        <v>216</v>
      </c>
      <c r="J165" t="s">
        <v>248</v>
      </c>
      <c r="K165" t="s">
        <v>249</v>
      </c>
      <c r="L165" t="s">
        <v>217</v>
      </c>
      <c r="M165" t="s">
        <v>218</v>
      </c>
      <c r="N165" t="s">
        <v>2409</v>
      </c>
      <c r="O165" t="s">
        <v>214</v>
      </c>
      <c r="P165" t="s">
        <v>220</v>
      </c>
      <c r="Q165" t="s">
        <v>221</v>
      </c>
      <c r="R165" t="s">
        <v>214</v>
      </c>
      <c r="S165" t="s">
        <v>214</v>
      </c>
      <c r="T165" t="s">
        <v>222</v>
      </c>
    </row>
    <row r="166" spans="1:20" ht="13.5" hidden="1" customHeight="1">
      <c r="A166" t="s">
        <v>2409</v>
      </c>
      <c r="B166" t="s">
        <v>846</v>
      </c>
      <c r="C166" t="s">
        <v>1665</v>
      </c>
      <c r="D166">
        <v>300</v>
      </c>
      <c r="E166" t="s">
        <v>2416</v>
      </c>
      <c r="F166" t="s">
        <v>102</v>
      </c>
      <c r="G166" t="s">
        <v>2417</v>
      </c>
      <c r="H166" t="s">
        <v>848</v>
      </c>
      <c r="I166" t="s">
        <v>216</v>
      </c>
      <c r="J166" t="s">
        <v>248</v>
      </c>
      <c r="K166" t="s">
        <v>249</v>
      </c>
      <c r="L166" t="s">
        <v>217</v>
      </c>
      <c r="M166" t="s">
        <v>218</v>
      </c>
      <c r="N166" t="s">
        <v>2409</v>
      </c>
      <c r="O166" t="s">
        <v>214</v>
      </c>
      <c r="P166" t="s">
        <v>220</v>
      </c>
      <c r="Q166" t="s">
        <v>221</v>
      </c>
      <c r="R166" t="s">
        <v>214</v>
      </c>
      <c r="S166" t="s">
        <v>214</v>
      </c>
      <c r="T166" t="s">
        <v>222</v>
      </c>
    </row>
    <row r="167" spans="1:20" ht="13.5" hidden="1" customHeight="1">
      <c r="A167" t="s">
        <v>2409</v>
      </c>
      <c r="B167" t="s">
        <v>849</v>
      </c>
      <c r="C167" t="s">
        <v>1667</v>
      </c>
      <c r="D167">
        <v>994</v>
      </c>
      <c r="E167" t="s">
        <v>2418</v>
      </c>
      <c r="F167" t="s">
        <v>102</v>
      </c>
      <c r="G167" t="s">
        <v>2419</v>
      </c>
      <c r="H167" t="s">
        <v>851</v>
      </c>
      <c r="I167" t="s">
        <v>216</v>
      </c>
      <c r="J167" t="s">
        <v>231</v>
      </c>
      <c r="K167" t="s">
        <v>232</v>
      </c>
      <c r="L167" t="s">
        <v>217</v>
      </c>
      <c r="M167" t="s">
        <v>218</v>
      </c>
      <c r="N167" t="s">
        <v>2409</v>
      </c>
      <c r="O167" t="s">
        <v>214</v>
      </c>
      <c r="P167" t="s">
        <v>220</v>
      </c>
      <c r="Q167" t="s">
        <v>221</v>
      </c>
      <c r="R167" t="s">
        <v>214</v>
      </c>
      <c r="S167" t="s">
        <v>214</v>
      </c>
      <c r="T167" t="s">
        <v>222</v>
      </c>
    </row>
    <row r="168" spans="1:20" ht="13.5" hidden="1" customHeight="1">
      <c r="A168" t="s">
        <v>2409</v>
      </c>
      <c r="B168" t="s">
        <v>852</v>
      </c>
      <c r="C168" t="s">
        <v>1669</v>
      </c>
      <c r="D168">
        <v>1500</v>
      </c>
      <c r="E168" t="s">
        <v>2420</v>
      </c>
      <c r="F168" t="s">
        <v>102</v>
      </c>
      <c r="G168" t="s">
        <v>2421</v>
      </c>
      <c r="H168" t="s">
        <v>2422</v>
      </c>
      <c r="I168" t="s">
        <v>392</v>
      </c>
      <c r="J168" t="s">
        <v>393</v>
      </c>
      <c r="K168" t="s">
        <v>257</v>
      </c>
      <c r="L168" t="s">
        <v>217</v>
      </c>
      <c r="M168" t="s">
        <v>218</v>
      </c>
      <c r="N168" t="s">
        <v>2409</v>
      </c>
      <c r="O168" t="s">
        <v>258</v>
      </c>
      <c r="P168" t="s">
        <v>220</v>
      </c>
      <c r="Q168" t="s">
        <v>221</v>
      </c>
      <c r="R168" t="s">
        <v>214</v>
      </c>
      <c r="S168" t="s">
        <v>214</v>
      </c>
      <c r="T168" t="s">
        <v>222</v>
      </c>
    </row>
    <row r="169" spans="1:20" ht="13.5" hidden="1" customHeight="1">
      <c r="A169" t="s">
        <v>2409</v>
      </c>
      <c r="B169" t="s">
        <v>855</v>
      </c>
      <c r="C169" t="s">
        <v>1671</v>
      </c>
      <c r="D169">
        <v>549</v>
      </c>
      <c r="E169" t="s">
        <v>2423</v>
      </c>
      <c r="F169" t="s">
        <v>102</v>
      </c>
      <c r="G169" t="s">
        <v>2424</v>
      </c>
      <c r="H169" t="s">
        <v>857</v>
      </c>
      <c r="I169" t="s">
        <v>392</v>
      </c>
      <c r="J169" t="s">
        <v>393</v>
      </c>
      <c r="K169" t="s">
        <v>257</v>
      </c>
      <c r="L169" t="s">
        <v>217</v>
      </c>
      <c r="M169" t="s">
        <v>218</v>
      </c>
      <c r="N169" t="s">
        <v>2409</v>
      </c>
      <c r="O169" t="s">
        <v>258</v>
      </c>
      <c r="P169" t="s">
        <v>220</v>
      </c>
      <c r="Q169" t="s">
        <v>221</v>
      </c>
      <c r="R169" t="s">
        <v>214</v>
      </c>
      <c r="S169" t="s">
        <v>214</v>
      </c>
      <c r="T169" t="s">
        <v>222</v>
      </c>
    </row>
    <row r="170" spans="1:20" ht="13.5" hidden="1" customHeight="1">
      <c r="A170" t="s">
        <v>2409</v>
      </c>
      <c r="B170" t="s">
        <v>858</v>
      </c>
      <c r="C170" t="s">
        <v>1673</v>
      </c>
      <c r="D170">
        <v>425</v>
      </c>
      <c r="E170" t="s">
        <v>2425</v>
      </c>
      <c r="F170" t="s">
        <v>102</v>
      </c>
      <c r="G170" t="s">
        <v>2426</v>
      </c>
      <c r="H170" t="s">
        <v>2427</v>
      </c>
      <c r="I170" t="s">
        <v>291</v>
      </c>
      <c r="J170" t="s">
        <v>292</v>
      </c>
      <c r="K170" t="s">
        <v>293</v>
      </c>
      <c r="L170" t="s">
        <v>217</v>
      </c>
      <c r="M170" t="s">
        <v>218</v>
      </c>
      <c r="N170" t="s">
        <v>2409</v>
      </c>
      <c r="O170" t="s">
        <v>214</v>
      </c>
      <c r="P170" t="s">
        <v>220</v>
      </c>
      <c r="Q170" t="s">
        <v>221</v>
      </c>
      <c r="R170" t="s">
        <v>214</v>
      </c>
      <c r="S170" t="s">
        <v>214</v>
      </c>
      <c r="T170" t="s">
        <v>222</v>
      </c>
    </row>
    <row r="171" spans="1:20" ht="13.5" hidden="1" customHeight="1">
      <c r="A171" t="s">
        <v>2409</v>
      </c>
      <c r="B171" t="s">
        <v>861</v>
      </c>
      <c r="C171" t="s">
        <v>1675</v>
      </c>
      <c r="D171">
        <v>364</v>
      </c>
      <c r="E171" t="s">
        <v>2428</v>
      </c>
      <c r="F171" t="s">
        <v>102</v>
      </c>
      <c r="G171" t="s">
        <v>2429</v>
      </c>
      <c r="H171" t="s">
        <v>863</v>
      </c>
      <c r="I171" t="s">
        <v>216</v>
      </c>
      <c r="J171" t="s">
        <v>248</v>
      </c>
      <c r="K171" t="s">
        <v>249</v>
      </c>
      <c r="L171" t="s">
        <v>217</v>
      </c>
      <c r="M171" t="s">
        <v>218</v>
      </c>
      <c r="N171" t="s">
        <v>2409</v>
      </c>
      <c r="O171" t="s">
        <v>214</v>
      </c>
      <c r="P171" t="s">
        <v>220</v>
      </c>
      <c r="Q171" t="s">
        <v>221</v>
      </c>
      <c r="R171" t="s">
        <v>214</v>
      </c>
      <c r="S171" t="s">
        <v>214</v>
      </c>
      <c r="T171" t="s">
        <v>222</v>
      </c>
    </row>
    <row r="172" spans="1:20" ht="13.5" hidden="1" customHeight="1">
      <c r="A172" t="s">
        <v>2409</v>
      </c>
      <c r="B172" t="s">
        <v>864</v>
      </c>
      <c r="C172" t="s">
        <v>1677</v>
      </c>
      <c r="D172">
        <v>550</v>
      </c>
      <c r="E172" t="s">
        <v>2430</v>
      </c>
      <c r="F172" t="s">
        <v>102</v>
      </c>
      <c r="G172" t="s">
        <v>2231</v>
      </c>
      <c r="H172" t="s">
        <v>2431</v>
      </c>
      <c r="I172" t="s">
        <v>216</v>
      </c>
      <c r="J172" t="s">
        <v>231</v>
      </c>
      <c r="K172" t="s">
        <v>232</v>
      </c>
      <c r="L172" t="s">
        <v>217</v>
      </c>
      <c r="M172" t="s">
        <v>218</v>
      </c>
      <c r="N172" t="s">
        <v>2409</v>
      </c>
      <c r="O172" t="s">
        <v>214</v>
      </c>
      <c r="P172" t="s">
        <v>220</v>
      </c>
      <c r="Q172" t="s">
        <v>221</v>
      </c>
      <c r="R172" t="s">
        <v>214</v>
      </c>
      <c r="S172" t="s">
        <v>214</v>
      </c>
      <c r="T172" t="s">
        <v>222</v>
      </c>
    </row>
    <row r="173" spans="1:20" ht="13.5" hidden="1" customHeight="1">
      <c r="A173" t="s">
        <v>2409</v>
      </c>
      <c r="B173" t="s">
        <v>865</v>
      </c>
      <c r="C173" t="s">
        <v>1679</v>
      </c>
      <c r="D173">
        <v>994</v>
      </c>
      <c r="E173" t="s">
        <v>2432</v>
      </c>
      <c r="F173" t="s">
        <v>102</v>
      </c>
      <c r="G173" t="s">
        <v>2433</v>
      </c>
      <c r="H173" t="s">
        <v>867</v>
      </c>
      <c r="I173" t="s">
        <v>259</v>
      </c>
      <c r="J173" t="s">
        <v>264</v>
      </c>
      <c r="K173" t="s">
        <v>265</v>
      </c>
      <c r="L173" t="s">
        <v>217</v>
      </c>
      <c r="M173" t="s">
        <v>218</v>
      </c>
      <c r="N173" t="s">
        <v>2409</v>
      </c>
      <c r="O173" t="s">
        <v>214</v>
      </c>
      <c r="P173" t="s">
        <v>220</v>
      </c>
      <c r="Q173" t="s">
        <v>221</v>
      </c>
      <c r="R173" t="s">
        <v>214</v>
      </c>
      <c r="S173" t="s">
        <v>214</v>
      </c>
      <c r="T173" t="s">
        <v>222</v>
      </c>
    </row>
    <row r="174" spans="1:20" ht="13.5" hidden="1" customHeight="1">
      <c r="A174" t="s">
        <v>2409</v>
      </c>
      <c r="B174" t="s">
        <v>868</v>
      </c>
      <c r="C174" t="s">
        <v>1681</v>
      </c>
      <c r="D174">
        <v>5000</v>
      </c>
      <c r="E174" t="s">
        <v>2434</v>
      </c>
      <c r="F174" t="s">
        <v>102</v>
      </c>
      <c r="G174" t="s">
        <v>2435</v>
      </c>
      <c r="H174" t="s">
        <v>870</v>
      </c>
      <c r="I174" t="s">
        <v>216</v>
      </c>
      <c r="J174" t="s">
        <v>233</v>
      </c>
      <c r="K174" t="s">
        <v>234</v>
      </c>
      <c r="L174" t="s">
        <v>217</v>
      </c>
      <c r="M174" t="s">
        <v>218</v>
      </c>
      <c r="N174" t="s">
        <v>2409</v>
      </c>
      <c r="O174" t="s">
        <v>214</v>
      </c>
      <c r="P174" t="s">
        <v>220</v>
      </c>
      <c r="Q174" t="s">
        <v>221</v>
      </c>
      <c r="R174" t="s">
        <v>214</v>
      </c>
      <c r="S174" t="s">
        <v>214</v>
      </c>
      <c r="T174" t="s">
        <v>222</v>
      </c>
    </row>
    <row r="175" spans="1:20" ht="13.5" hidden="1" customHeight="1">
      <c r="A175" t="s">
        <v>2409</v>
      </c>
      <c r="B175" t="s">
        <v>871</v>
      </c>
      <c r="C175" t="s">
        <v>1683</v>
      </c>
      <c r="D175">
        <v>1500</v>
      </c>
      <c r="E175" t="s">
        <v>2436</v>
      </c>
      <c r="F175" t="s">
        <v>102</v>
      </c>
      <c r="G175" t="s">
        <v>2437</v>
      </c>
      <c r="H175" t="s">
        <v>2438</v>
      </c>
      <c r="I175" t="s">
        <v>216</v>
      </c>
      <c r="J175" t="s">
        <v>248</v>
      </c>
      <c r="K175" t="s">
        <v>249</v>
      </c>
      <c r="L175" t="s">
        <v>217</v>
      </c>
      <c r="M175" t="s">
        <v>218</v>
      </c>
      <c r="N175" t="s">
        <v>2409</v>
      </c>
      <c r="O175" t="s">
        <v>214</v>
      </c>
      <c r="P175" t="s">
        <v>220</v>
      </c>
      <c r="Q175" t="s">
        <v>221</v>
      </c>
      <c r="R175" t="s">
        <v>214</v>
      </c>
      <c r="S175" t="s">
        <v>214</v>
      </c>
      <c r="T175" t="s">
        <v>222</v>
      </c>
    </row>
    <row r="176" spans="1:20" ht="13.5" hidden="1" customHeight="1">
      <c r="A176" t="s">
        <v>2409</v>
      </c>
      <c r="B176" t="s">
        <v>1685</v>
      </c>
      <c r="C176" t="s">
        <v>1686</v>
      </c>
      <c r="D176">
        <v>1000</v>
      </c>
      <c r="E176" t="s">
        <v>2439</v>
      </c>
      <c r="F176" t="s">
        <v>399</v>
      </c>
      <c r="G176" t="s">
        <v>2440</v>
      </c>
      <c r="H176" t="s">
        <v>2441</v>
      </c>
      <c r="I176" t="s">
        <v>392</v>
      </c>
      <c r="J176" t="s">
        <v>393</v>
      </c>
      <c r="K176" t="s">
        <v>257</v>
      </c>
      <c r="L176" t="s">
        <v>217</v>
      </c>
      <c r="M176" t="s">
        <v>240</v>
      </c>
      <c r="N176" t="s">
        <v>2409</v>
      </c>
      <c r="O176" t="s">
        <v>258</v>
      </c>
      <c r="P176" t="s">
        <v>220</v>
      </c>
      <c r="Q176" t="s">
        <v>241</v>
      </c>
      <c r="R176" t="s">
        <v>214</v>
      </c>
      <c r="S176" t="s">
        <v>214</v>
      </c>
      <c r="T176" t="s">
        <v>242</v>
      </c>
    </row>
    <row r="177" spans="1:20" ht="13.5" hidden="1" customHeight="1">
      <c r="A177" t="s">
        <v>2409</v>
      </c>
      <c r="B177" t="s">
        <v>876</v>
      </c>
      <c r="C177" t="s">
        <v>1694</v>
      </c>
      <c r="D177">
        <v>150</v>
      </c>
      <c r="E177" t="s">
        <v>2442</v>
      </c>
      <c r="F177" t="s">
        <v>102</v>
      </c>
      <c r="G177" t="s">
        <v>2443</v>
      </c>
      <c r="H177" t="s">
        <v>878</v>
      </c>
      <c r="I177" t="s">
        <v>216</v>
      </c>
      <c r="J177" t="s">
        <v>233</v>
      </c>
      <c r="K177" t="s">
        <v>234</v>
      </c>
      <c r="L177" t="s">
        <v>217</v>
      </c>
      <c r="M177" t="s">
        <v>218</v>
      </c>
      <c r="N177" t="s">
        <v>2409</v>
      </c>
      <c r="O177" t="s">
        <v>214</v>
      </c>
      <c r="P177" t="s">
        <v>220</v>
      </c>
      <c r="Q177" t="s">
        <v>221</v>
      </c>
      <c r="R177" t="s">
        <v>214</v>
      </c>
      <c r="S177" t="s">
        <v>214</v>
      </c>
      <c r="T177" t="s">
        <v>222</v>
      </c>
    </row>
    <row r="178" spans="1:20" ht="13.5" hidden="1" customHeight="1">
      <c r="A178" t="s">
        <v>2409</v>
      </c>
      <c r="B178" t="s">
        <v>880</v>
      </c>
      <c r="C178" t="s">
        <v>1704</v>
      </c>
      <c r="D178">
        <v>492</v>
      </c>
      <c r="E178" t="s">
        <v>2444</v>
      </c>
      <c r="F178" t="s">
        <v>102</v>
      </c>
      <c r="G178" t="s">
        <v>2445</v>
      </c>
      <c r="H178" t="s">
        <v>882</v>
      </c>
      <c r="I178" t="s">
        <v>216</v>
      </c>
      <c r="J178" t="s">
        <v>231</v>
      </c>
      <c r="K178" t="s">
        <v>232</v>
      </c>
      <c r="L178" t="s">
        <v>217</v>
      </c>
      <c r="M178" t="s">
        <v>218</v>
      </c>
      <c r="N178" t="s">
        <v>2409</v>
      </c>
      <c r="O178" t="s">
        <v>214</v>
      </c>
      <c r="P178" t="s">
        <v>220</v>
      </c>
      <c r="Q178" t="s">
        <v>221</v>
      </c>
      <c r="R178" t="s">
        <v>214</v>
      </c>
      <c r="S178" t="s">
        <v>214</v>
      </c>
      <c r="T178" t="s">
        <v>222</v>
      </c>
    </row>
    <row r="179" spans="1:20" ht="13.5" hidden="1" customHeight="1">
      <c r="A179" t="s">
        <v>2409</v>
      </c>
      <c r="B179" t="s">
        <v>1708</v>
      </c>
      <c r="C179" t="s">
        <v>1709</v>
      </c>
      <c r="D179">
        <v>1000</v>
      </c>
      <c r="E179" t="s">
        <v>2446</v>
      </c>
      <c r="F179" t="s">
        <v>387</v>
      </c>
      <c r="G179" t="s">
        <v>2447</v>
      </c>
      <c r="H179" t="s">
        <v>884</v>
      </c>
      <c r="I179" t="s">
        <v>2448</v>
      </c>
      <c r="J179" t="s">
        <v>2449</v>
      </c>
      <c r="K179" t="s">
        <v>2450</v>
      </c>
      <c r="L179" t="s">
        <v>217</v>
      </c>
      <c r="M179" t="s">
        <v>240</v>
      </c>
      <c r="N179" t="s">
        <v>2409</v>
      </c>
      <c r="O179" t="s">
        <v>214</v>
      </c>
      <c r="P179" t="s">
        <v>220</v>
      </c>
      <c r="Q179" t="s">
        <v>241</v>
      </c>
      <c r="R179" t="s">
        <v>214</v>
      </c>
      <c r="S179" t="s">
        <v>214</v>
      </c>
      <c r="T179" t="s">
        <v>242</v>
      </c>
    </row>
    <row r="180" spans="1:20" ht="13.5" hidden="1" customHeight="1">
      <c r="A180" t="s">
        <v>2409</v>
      </c>
      <c r="B180" t="s">
        <v>885</v>
      </c>
      <c r="C180" t="s">
        <v>1711</v>
      </c>
      <c r="D180">
        <v>1000</v>
      </c>
      <c r="E180" t="s">
        <v>2451</v>
      </c>
      <c r="F180" t="s">
        <v>102</v>
      </c>
      <c r="G180" t="s">
        <v>2452</v>
      </c>
      <c r="H180" t="s">
        <v>887</v>
      </c>
      <c r="I180" t="s">
        <v>216</v>
      </c>
      <c r="J180" t="s">
        <v>248</v>
      </c>
      <c r="K180" t="s">
        <v>249</v>
      </c>
      <c r="L180" t="s">
        <v>217</v>
      </c>
      <c r="M180" t="s">
        <v>218</v>
      </c>
      <c r="N180" t="s">
        <v>2409</v>
      </c>
      <c r="O180" t="s">
        <v>214</v>
      </c>
      <c r="P180" t="s">
        <v>220</v>
      </c>
      <c r="Q180" t="s">
        <v>221</v>
      </c>
      <c r="R180" t="s">
        <v>214</v>
      </c>
      <c r="S180" t="s">
        <v>214</v>
      </c>
      <c r="T180" t="s">
        <v>222</v>
      </c>
    </row>
    <row r="181" spans="1:20" ht="13.5" hidden="1" customHeight="1">
      <c r="A181" t="s">
        <v>2409</v>
      </c>
      <c r="B181" t="s">
        <v>1713</v>
      </c>
      <c r="C181" t="s">
        <v>1714</v>
      </c>
      <c r="D181">
        <v>247</v>
      </c>
      <c r="E181" t="s">
        <v>2453</v>
      </c>
      <c r="F181" t="s">
        <v>396</v>
      </c>
      <c r="G181" t="s">
        <v>2454</v>
      </c>
      <c r="H181" t="s">
        <v>889</v>
      </c>
      <c r="I181" t="s">
        <v>392</v>
      </c>
      <c r="J181" t="s">
        <v>393</v>
      </c>
      <c r="K181" t="s">
        <v>257</v>
      </c>
      <c r="L181" t="s">
        <v>217</v>
      </c>
      <c r="M181" t="s">
        <v>240</v>
      </c>
      <c r="N181" t="s">
        <v>2409</v>
      </c>
      <c r="O181" t="s">
        <v>258</v>
      </c>
      <c r="P181" t="s">
        <v>220</v>
      </c>
      <c r="Q181" t="s">
        <v>241</v>
      </c>
      <c r="R181" t="s">
        <v>214</v>
      </c>
      <c r="S181" t="s">
        <v>214</v>
      </c>
      <c r="T181" t="s">
        <v>242</v>
      </c>
    </row>
    <row r="182" spans="1:20" ht="13.5" hidden="1" customHeight="1">
      <c r="A182" t="s">
        <v>2409</v>
      </c>
      <c r="B182" t="s">
        <v>890</v>
      </c>
      <c r="C182" t="s">
        <v>1716</v>
      </c>
      <c r="D182">
        <v>300</v>
      </c>
      <c r="E182" t="s">
        <v>2455</v>
      </c>
      <c r="F182" t="s">
        <v>102</v>
      </c>
      <c r="G182" t="s">
        <v>2456</v>
      </c>
      <c r="H182" t="s">
        <v>892</v>
      </c>
      <c r="I182" t="s">
        <v>392</v>
      </c>
      <c r="J182" t="s">
        <v>393</v>
      </c>
      <c r="K182" t="s">
        <v>257</v>
      </c>
      <c r="L182" t="s">
        <v>217</v>
      </c>
      <c r="M182" t="s">
        <v>218</v>
      </c>
      <c r="N182" t="s">
        <v>2409</v>
      </c>
      <c r="O182" t="s">
        <v>258</v>
      </c>
      <c r="P182" t="s">
        <v>220</v>
      </c>
      <c r="Q182" t="s">
        <v>221</v>
      </c>
      <c r="R182" t="s">
        <v>214</v>
      </c>
      <c r="S182" t="s">
        <v>214</v>
      </c>
      <c r="T182" t="s">
        <v>222</v>
      </c>
    </row>
    <row r="183" spans="1:20" ht="13.5" hidden="1" customHeight="1">
      <c r="A183" t="s">
        <v>2409</v>
      </c>
      <c r="B183" t="s">
        <v>893</v>
      </c>
      <c r="C183" t="s">
        <v>1718</v>
      </c>
      <c r="D183">
        <v>302</v>
      </c>
      <c r="E183" t="s">
        <v>2457</v>
      </c>
      <c r="F183" t="s">
        <v>102</v>
      </c>
      <c r="G183" t="s">
        <v>2458</v>
      </c>
      <c r="H183" t="s">
        <v>895</v>
      </c>
      <c r="I183" t="s">
        <v>392</v>
      </c>
      <c r="J183" t="s">
        <v>393</v>
      </c>
      <c r="K183" t="s">
        <v>257</v>
      </c>
      <c r="L183" t="s">
        <v>217</v>
      </c>
      <c r="M183" t="s">
        <v>218</v>
      </c>
      <c r="N183" t="s">
        <v>2409</v>
      </c>
      <c r="O183" t="s">
        <v>258</v>
      </c>
      <c r="P183" t="s">
        <v>220</v>
      </c>
      <c r="Q183" t="s">
        <v>221</v>
      </c>
      <c r="R183" t="s">
        <v>214</v>
      </c>
      <c r="S183" t="s">
        <v>214</v>
      </c>
      <c r="T183" t="s">
        <v>222</v>
      </c>
    </row>
    <row r="184" spans="1:20" ht="13.5" hidden="1" customHeight="1">
      <c r="A184" t="s">
        <v>2409</v>
      </c>
      <c r="B184" t="s">
        <v>896</v>
      </c>
      <c r="C184" t="s">
        <v>1720</v>
      </c>
      <c r="D184">
        <v>281</v>
      </c>
      <c r="E184" t="s">
        <v>2459</v>
      </c>
      <c r="F184" t="s">
        <v>102</v>
      </c>
      <c r="G184" t="s">
        <v>2460</v>
      </c>
      <c r="H184" t="s">
        <v>2461</v>
      </c>
      <c r="I184" t="s">
        <v>216</v>
      </c>
      <c r="J184" t="s">
        <v>235</v>
      </c>
      <c r="K184" t="s">
        <v>236</v>
      </c>
      <c r="L184" t="s">
        <v>217</v>
      </c>
      <c r="M184" t="s">
        <v>218</v>
      </c>
      <c r="N184" t="s">
        <v>2409</v>
      </c>
      <c r="O184" t="s">
        <v>214</v>
      </c>
      <c r="P184" t="s">
        <v>220</v>
      </c>
      <c r="Q184" t="s">
        <v>221</v>
      </c>
      <c r="R184" t="s">
        <v>214</v>
      </c>
      <c r="S184" t="s">
        <v>214</v>
      </c>
      <c r="T184" t="s">
        <v>222</v>
      </c>
    </row>
    <row r="185" spans="1:20" ht="13.5" hidden="1" customHeight="1">
      <c r="A185" t="s">
        <v>2409</v>
      </c>
      <c r="B185" t="s">
        <v>899</v>
      </c>
      <c r="C185" t="s">
        <v>1722</v>
      </c>
      <c r="D185">
        <v>177</v>
      </c>
      <c r="E185" t="s">
        <v>2462</v>
      </c>
      <c r="F185" t="s">
        <v>102</v>
      </c>
      <c r="G185" t="s">
        <v>2463</v>
      </c>
      <c r="H185" t="s">
        <v>901</v>
      </c>
      <c r="I185" t="s">
        <v>216</v>
      </c>
      <c r="J185" t="s">
        <v>248</v>
      </c>
      <c r="K185" t="s">
        <v>249</v>
      </c>
      <c r="L185" t="s">
        <v>217</v>
      </c>
      <c r="M185" t="s">
        <v>218</v>
      </c>
      <c r="N185" t="s">
        <v>2409</v>
      </c>
      <c r="O185" t="s">
        <v>214</v>
      </c>
      <c r="P185" t="s">
        <v>220</v>
      </c>
      <c r="Q185" t="s">
        <v>221</v>
      </c>
      <c r="R185" t="s">
        <v>214</v>
      </c>
      <c r="S185" t="s">
        <v>214</v>
      </c>
      <c r="T185" t="s">
        <v>222</v>
      </c>
    </row>
    <row r="186" spans="1:20" ht="13.5" hidden="1" customHeight="1">
      <c r="A186" t="s">
        <v>2409</v>
      </c>
      <c r="B186" t="s">
        <v>902</v>
      </c>
      <c r="C186" t="s">
        <v>1724</v>
      </c>
      <c r="D186">
        <v>209</v>
      </c>
      <c r="E186" t="s">
        <v>2464</v>
      </c>
      <c r="F186" t="s">
        <v>102</v>
      </c>
      <c r="G186" t="s">
        <v>2465</v>
      </c>
      <c r="H186" t="s">
        <v>904</v>
      </c>
      <c r="I186" t="s">
        <v>216</v>
      </c>
      <c r="J186" t="s">
        <v>237</v>
      </c>
      <c r="K186" t="s">
        <v>238</v>
      </c>
      <c r="L186" t="s">
        <v>217</v>
      </c>
      <c r="M186" t="s">
        <v>218</v>
      </c>
      <c r="N186" t="s">
        <v>2409</v>
      </c>
      <c r="O186" t="s">
        <v>214</v>
      </c>
      <c r="P186" t="s">
        <v>220</v>
      </c>
      <c r="Q186" t="s">
        <v>221</v>
      </c>
      <c r="R186" t="s">
        <v>214</v>
      </c>
      <c r="S186" t="s">
        <v>214</v>
      </c>
      <c r="T186" t="s">
        <v>222</v>
      </c>
    </row>
    <row r="187" spans="1:20" ht="13.5" hidden="1" customHeight="1">
      <c r="A187" t="s">
        <v>2409</v>
      </c>
      <c r="B187" t="s">
        <v>905</v>
      </c>
      <c r="C187" t="s">
        <v>1726</v>
      </c>
      <c r="D187">
        <v>1000</v>
      </c>
      <c r="E187" t="s">
        <v>2466</v>
      </c>
      <c r="F187" t="s">
        <v>102</v>
      </c>
      <c r="G187" t="s">
        <v>2467</v>
      </c>
      <c r="H187" t="s">
        <v>2468</v>
      </c>
      <c r="I187" t="s">
        <v>216</v>
      </c>
      <c r="J187" t="s">
        <v>235</v>
      </c>
      <c r="K187" t="s">
        <v>236</v>
      </c>
      <c r="L187" t="s">
        <v>217</v>
      </c>
      <c r="M187" t="s">
        <v>218</v>
      </c>
      <c r="N187" t="s">
        <v>2409</v>
      </c>
      <c r="O187" t="s">
        <v>214</v>
      </c>
      <c r="P187" t="s">
        <v>220</v>
      </c>
      <c r="Q187" t="s">
        <v>221</v>
      </c>
      <c r="R187" t="s">
        <v>214</v>
      </c>
      <c r="S187" t="s">
        <v>214</v>
      </c>
      <c r="T187" t="s">
        <v>222</v>
      </c>
    </row>
    <row r="188" spans="1:20" ht="13.5" hidden="1" customHeight="1">
      <c r="A188" t="s">
        <v>2409</v>
      </c>
      <c r="B188" t="s">
        <v>908</v>
      </c>
      <c r="C188" t="s">
        <v>1728</v>
      </c>
      <c r="D188">
        <v>59</v>
      </c>
      <c r="E188" t="s">
        <v>2469</v>
      </c>
      <c r="F188" t="s">
        <v>102</v>
      </c>
      <c r="G188" t="s">
        <v>2470</v>
      </c>
      <c r="H188" t="s">
        <v>2471</v>
      </c>
      <c r="I188" t="s">
        <v>216</v>
      </c>
      <c r="J188" t="s">
        <v>237</v>
      </c>
      <c r="K188" t="s">
        <v>238</v>
      </c>
      <c r="L188" t="s">
        <v>217</v>
      </c>
      <c r="M188" t="s">
        <v>218</v>
      </c>
      <c r="N188" t="s">
        <v>2409</v>
      </c>
      <c r="O188" t="s">
        <v>214</v>
      </c>
      <c r="P188" t="s">
        <v>220</v>
      </c>
      <c r="Q188" t="s">
        <v>221</v>
      </c>
      <c r="R188" t="s">
        <v>214</v>
      </c>
      <c r="S188" t="s">
        <v>214</v>
      </c>
      <c r="T188" t="s">
        <v>222</v>
      </c>
    </row>
    <row r="189" spans="1:20" ht="13.5" hidden="1" customHeight="1">
      <c r="A189" t="s">
        <v>2409</v>
      </c>
      <c r="B189" t="s">
        <v>909</v>
      </c>
      <c r="C189" t="s">
        <v>1730</v>
      </c>
      <c r="D189">
        <v>2000</v>
      </c>
      <c r="E189" t="s">
        <v>2472</v>
      </c>
      <c r="F189" t="s">
        <v>102</v>
      </c>
      <c r="G189" t="s">
        <v>2473</v>
      </c>
      <c r="H189" t="s">
        <v>2438</v>
      </c>
      <c r="I189" t="s">
        <v>291</v>
      </c>
      <c r="J189" t="s">
        <v>394</v>
      </c>
      <c r="K189" t="s">
        <v>395</v>
      </c>
      <c r="L189" t="s">
        <v>217</v>
      </c>
      <c r="M189" t="s">
        <v>218</v>
      </c>
      <c r="N189" t="s">
        <v>2409</v>
      </c>
      <c r="O189" t="s">
        <v>214</v>
      </c>
      <c r="P189" t="s">
        <v>220</v>
      </c>
      <c r="Q189" t="s">
        <v>221</v>
      </c>
      <c r="R189" t="s">
        <v>214</v>
      </c>
      <c r="S189" t="s">
        <v>214</v>
      </c>
      <c r="T189" t="s">
        <v>222</v>
      </c>
    </row>
    <row r="190" spans="1:20" ht="13.5" hidden="1" customHeight="1">
      <c r="A190" t="s">
        <v>2409</v>
      </c>
      <c r="B190" t="s">
        <v>1732</v>
      </c>
      <c r="C190" t="s">
        <v>1733</v>
      </c>
      <c r="D190">
        <v>263</v>
      </c>
      <c r="E190" t="s">
        <v>2474</v>
      </c>
      <c r="F190" t="s">
        <v>2475</v>
      </c>
      <c r="G190" t="s">
        <v>2476</v>
      </c>
      <c r="H190" t="s">
        <v>911</v>
      </c>
      <c r="I190" t="s">
        <v>259</v>
      </c>
      <c r="J190" t="s">
        <v>264</v>
      </c>
      <c r="K190" t="s">
        <v>265</v>
      </c>
      <c r="L190" t="s">
        <v>217</v>
      </c>
      <c r="M190" t="s">
        <v>240</v>
      </c>
      <c r="N190" t="s">
        <v>2409</v>
      </c>
      <c r="O190" t="s">
        <v>214</v>
      </c>
      <c r="P190" t="s">
        <v>220</v>
      </c>
      <c r="Q190" t="s">
        <v>241</v>
      </c>
      <c r="R190" t="s">
        <v>214</v>
      </c>
      <c r="S190" t="s">
        <v>214</v>
      </c>
      <c r="T190" t="s">
        <v>242</v>
      </c>
    </row>
    <row r="191" spans="1:20" ht="13.5" hidden="1" customHeight="1">
      <c r="A191" t="s">
        <v>2409</v>
      </c>
      <c r="B191" t="s">
        <v>912</v>
      </c>
      <c r="C191" t="s">
        <v>1735</v>
      </c>
      <c r="D191">
        <v>72</v>
      </c>
      <c r="E191" t="s">
        <v>2477</v>
      </c>
      <c r="F191" t="s">
        <v>102</v>
      </c>
      <c r="G191" t="s">
        <v>2478</v>
      </c>
      <c r="H191" t="s">
        <v>2479</v>
      </c>
      <c r="I191" t="s">
        <v>216</v>
      </c>
      <c r="J191" t="s">
        <v>248</v>
      </c>
      <c r="K191" t="s">
        <v>249</v>
      </c>
      <c r="L191" t="s">
        <v>217</v>
      </c>
      <c r="M191" t="s">
        <v>218</v>
      </c>
      <c r="N191" t="s">
        <v>2409</v>
      </c>
      <c r="O191" t="s">
        <v>214</v>
      </c>
      <c r="P191" t="s">
        <v>220</v>
      </c>
      <c r="Q191" t="s">
        <v>221</v>
      </c>
      <c r="R191" t="s">
        <v>214</v>
      </c>
      <c r="S191" t="s">
        <v>214</v>
      </c>
      <c r="T191" t="s">
        <v>222</v>
      </c>
    </row>
    <row r="192" spans="1:20" ht="13.5" hidden="1" customHeight="1">
      <c r="A192" t="s">
        <v>2409</v>
      </c>
      <c r="B192" t="s">
        <v>915</v>
      </c>
      <c r="C192" t="s">
        <v>1737</v>
      </c>
      <c r="D192">
        <v>220</v>
      </c>
      <c r="E192" t="s">
        <v>2480</v>
      </c>
      <c r="F192" t="s">
        <v>102</v>
      </c>
      <c r="G192" t="s">
        <v>2481</v>
      </c>
      <c r="H192" t="s">
        <v>917</v>
      </c>
      <c r="I192" t="s">
        <v>225</v>
      </c>
      <c r="J192" t="s">
        <v>246</v>
      </c>
      <c r="K192" t="s">
        <v>247</v>
      </c>
      <c r="L192" t="s">
        <v>217</v>
      </c>
      <c r="M192" t="s">
        <v>218</v>
      </c>
      <c r="N192" t="s">
        <v>2409</v>
      </c>
      <c r="O192" t="s">
        <v>214</v>
      </c>
      <c r="P192" t="s">
        <v>220</v>
      </c>
      <c r="Q192" t="s">
        <v>221</v>
      </c>
      <c r="R192" t="s">
        <v>214</v>
      </c>
      <c r="S192" t="s">
        <v>214</v>
      </c>
      <c r="T192" t="s">
        <v>222</v>
      </c>
    </row>
    <row r="193" spans="1:20" ht="13.5" hidden="1" customHeight="1">
      <c r="A193" t="s">
        <v>2409</v>
      </c>
      <c r="B193" t="s">
        <v>918</v>
      </c>
      <c r="C193" t="s">
        <v>1739</v>
      </c>
      <c r="D193">
        <v>7903</v>
      </c>
      <c r="E193" t="s">
        <v>2482</v>
      </c>
      <c r="F193" t="s">
        <v>102</v>
      </c>
      <c r="G193" t="s">
        <v>2483</v>
      </c>
      <c r="H193" t="s">
        <v>920</v>
      </c>
      <c r="I193" t="s">
        <v>259</v>
      </c>
      <c r="J193" t="s">
        <v>264</v>
      </c>
      <c r="K193" t="s">
        <v>265</v>
      </c>
      <c r="L193" t="s">
        <v>217</v>
      </c>
      <c r="M193" t="s">
        <v>218</v>
      </c>
      <c r="N193" t="s">
        <v>2409</v>
      </c>
      <c r="O193" t="s">
        <v>214</v>
      </c>
      <c r="P193" t="s">
        <v>220</v>
      </c>
      <c r="Q193" t="s">
        <v>221</v>
      </c>
      <c r="R193" t="s">
        <v>214</v>
      </c>
      <c r="S193" t="s">
        <v>214</v>
      </c>
      <c r="T193" t="s">
        <v>222</v>
      </c>
    </row>
    <row r="194" spans="1:20" ht="13.5" hidden="1" customHeight="1">
      <c r="A194" t="s">
        <v>2409</v>
      </c>
      <c r="B194" t="s">
        <v>921</v>
      </c>
      <c r="C194" t="s">
        <v>1741</v>
      </c>
      <c r="D194">
        <v>296</v>
      </c>
      <c r="E194" t="s">
        <v>2484</v>
      </c>
      <c r="F194" t="s">
        <v>102</v>
      </c>
      <c r="G194" t="s">
        <v>2485</v>
      </c>
      <c r="H194" t="s">
        <v>923</v>
      </c>
      <c r="I194" t="s">
        <v>216</v>
      </c>
      <c r="J194" t="s">
        <v>223</v>
      </c>
      <c r="K194" t="s">
        <v>224</v>
      </c>
      <c r="L194" t="s">
        <v>217</v>
      </c>
      <c r="M194" t="s">
        <v>218</v>
      </c>
      <c r="N194" t="s">
        <v>2409</v>
      </c>
      <c r="O194" t="s">
        <v>214</v>
      </c>
      <c r="P194" t="s">
        <v>220</v>
      </c>
      <c r="Q194" t="s">
        <v>221</v>
      </c>
      <c r="R194" t="s">
        <v>214</v>
      </c>
      <c r="S194" t="s">
        <v>214</v>
      </c>
      <c r="T194" t="s">
        <v>222</v>
      </c>
    </row>
    <row r="195" spans="1:20" ht="13.5" hidden="1" customHeight="1">
      <c r="A195" t="s">
        <v>2409</v>
      </c>
      <c r="B195" t="s">
        <v>924</v>
      </c>
      <c r="C195" t="s">
        <v>1743</v>
      </c>
      <c r="D195">
        <v>264</v>
      </c>
      <c r="E195" t="s">
        <v>2486</v>
      </c>
      <c r="F195" t="s">
        <v>102</v>
      </c>
      <c r="G195" t="s">
        <v>2487</v>
      </c>
      <c r="H195" t="s">
        <v>926</v>
      </c>
      <c r="I195" t="s">
        <v>216</v>
      </c>
      <c r="J195" t="s">
        <v>248</v>
      </c>
      <c r="K195" t="s">
        <v>249</v>
      </c>
      <c r="L195" t="s">
        <v>217</v>
      </c>
      <c r="M195" t="s">
        <v>218</v>
      </c>
      <c r="N195" t="s">
        <v>2409</v>
      </c>
      <c r="O195" t="s">
        <v>214</v>
      </c>
      <c r="P195" t="s">
        <v>220</v>
      </c>
      <c r="Q195" t="s">
        <v>221</v>
      </c>
      <c r="R195" t="s">
        <v>214</v>
      </c>
      <c r="S195" t="s">
        <v>214</v>
      </c>
      <c r="T195" t="s">
        <v>222</v>
      </c>
    </row>
    <row r="196" spans="1:20" ht="13.5" hidden="1" customHeight="1">
      <c r="A196" t="s">
        <v>2409</v>
      </c>
      <c r="B196" t="s">
        <v>927</v>
      </c>
      <c r="C196" t="s">
        <v>1745</v>
      </c>
      <c r="D196">
        <v>5000</v>
      </c>
      <c r="E196" t="s">
        <v>2488</v>
      </c>
      <c r="F196" t="s">
        <v>102</v>
      </c>
      <c r="G196" t="s">
        <v>2489</v>
      </c>
      <c r="H196" t="s">
        <v>929</v>
      </c>
      <c r="I196" t="s">
        <v>216</v>
      </c>
      <c r="J196" t="s">
        <v>233</v>
      </c>
      <c r="K196" t="s">
        <v>234</v>
      </c>
      <c r="L196" t="s">
        <v>217</v>
      </c>
      <c r="M196" t="s">
        <v>218</v>
      </c>
      <c r="N196" t="s">
        <v>2409</v>
      </c>
      <c r="O196" t="s">
        <v>214</v>
      </c>
      <c r="P196" t="s">
        <v>220</v>
      </c>
      <c r="Q196" t="s">
        <v>221</v>
      </c>
      <c r="R196" t="s">
        <v>214</v>
      </c>
      <c r="S196" t="s">
        <v>214</v>
      </c>
      <c r="T196" t="s">
        <v>222</v>
      </c>
    </row>
    <row r="197" spans="1:20" ht="13.5" hidden="1" customHeight="1">
      <c r="A197" t="s">
        <v>2409</v>
      </c>
      <c r="B197" t="s">
        <v>930</v>
      </c>
      <c r="C197" t="s">
        <v>1747</v>
      </c>
      <c r="D197">
        <v>3000</v>
      </c>
      <c r="E197" t="s">
        <v>2490</v>
      </c>
      <c r="F197" t="s">
        <v>102</v>
      </c>
      <c r="G197" t="s">
        <v>2491</v>
      </c>
      <c r="H197" t="s">
        <v>932</v>
      </c>
      <c r="I197" t="s">
        <v>216</v>
      </c>
      <c r="J197" t="s">
        <v>248</v>
      </c>
      <c r="K197" t="s">
        <v>249</v>
      </c>
      <c r="L197" t="s">
        <v>217</v>
      </c>
      <c r="M197" t="s">
        <v>218</v>
      </c>
      <c r="N197" t="s">
        <v>2409</v>
      </c>
      <c r="O197" t="s">
        <v>214</v>
      </c>
      <c r="P197" t="s">
        <v>220</v>
      </c>
      <c r="Q197" t="s">
        <v>221</v>
      </c>
      <c r="R197" t="s">
        <v>214</v>
      </c>
      <c r="S197" t="s">
        <v>214</v>
      </c>
      <c r="T197" t="s">
        <v>222</v>
      </c>
    </row>
    <row r="198" spans="1:20" ht="13.5" hidden="1" customHeight="1">
      <c r="A198" t="s">
        <v>2409</v>
      </c>
      <c r="B198" t="s">
        <v>933</v>
      </c>
      <c r="C198" t="s">
        <v>1749</v>
      </c>
      <c r="D198">
        <v>500</v>
      </c>
      <c r="E198" t="s">
        <v>2492</v>
      </c>
      <c r="F198" t="s">
        <v>102</v>
      </c>
      <c r="G198" t="s">
        <v>2493</v>
      </c>
      <c r="H198" t="s">
        <v>935</v>
      </c>
      <c r="I198" t="s">
        <v>392</v>
      </c>
      <c r="J198" t="s">
        <v>393</v>
      </c>
      <c r="K198" t="s">
        <v>257</v>
      </c>
      <c r="L198" t="s">
        <v>217</v>
      </c>
      <c r="M198" t="s">
        <v>218</v>
      </c>
      <c r="N198" t="s">
        <v>2409</v>
      </c>
      <c r="O198" t="s">
        <v>258</v>
      </c>
      <c r="P198" t="s">
        <v>220</v>
      </c>
      <c r="Q198" t="s">
        <v>221</v>
      </c>
      <c r="R198" t="s">
        <v>214</v>
      </c>
      <c r="S198" t="s">
        <v>214</v>
      </c>
      <c r="T198" t="s">
        <v>222</v>
      </c>
    </row>
    <row r="199" spans="1:20" ht="13.5" hidden="1" customHeight="1">
      <c r="A199" t="s">
        <v>2409</v>
      </c>
      <c r="B199" t="s">
        <v>936</v>
      </c>
      <c r="C199" t="s">
        <v>1751</v>
      </c>
      <c r="D199">
        <v>600</v>
      </c>
      <c r="E199" t="s">
        <v>2494</v>
      </c>
      <c r="F199" t="s">
        <v>102</v>
      </c>
      <c r="G199" t="s">
        <v>2495</v>
      </c>
      <c r="H199" t="s">
        <v>938</v>
      </c>
      <c r="I199" t="s">
        <v>392</v>
      </c>
      <c r="J199" t="s">
        <v>393</v>
      </c>
      <c r="K199" t="s">
        <v>257</v>
      </c>
      <c r="L199" t="s">
        <v>217</v>
      </c>
      <c r="M199" t="s">
        <v>218</v>
      </c>
      <c r="N199" t="s">
        <v>2409</v>
      </c>
      <c r="O199" t="s">
        <v>258</v>
      </c>
      <c r="P199" t="s">
        <v>220</v>
      </c>
      <c r="Q199" t="s">
        <v>221</v>
      </c>
      <c r="R199" t="s">
        <v>214</v>
      </c>
      <c r="S199" t="s">
        <v>214</v>
      </c>
      <c r="T199" t="s">
        <v>222</v>
      </c>
    </row>
    <row r="200" spans="1:20" ht="13.5" hidden="1" customHeight="1">
      <c r="A200" t="s">
        <v>2409</v>
      </c>
      <c r="B200" t="s">
        <v>939</v>
      </c>
      <c r="C200" t="s">
        <v>1753</v>
      </c>
      <c r="D200">
        <v>87</v>
      </c>
      <c r="E200" t="s">
        <v>2496</v>
      </c>
      <c r="F200" t="s">
        <v>102</v>
      </c>
      <c r="G200" t="s">
        <v>2497</v>
      </c>
      <c r="H200" t="s">
        <v>941</v>
      </c>
      <c r="I200" t="s">
        <v>216</v>
      </c>
      <c r="J200" t="s">
        <v>248</v>
      </c>
      <c r="K200" t="s">
        <v>249</v>
      </c>
      <c r="L200" t="s">
        <v>217</v>
      </c>
      <c r="M200" t="s">
        <v>218</v>
      </c>
      <c r="N200" t="s">
        <v>2409</v>
      </c>
      <c r="O200" t="s">
        <v>214</v>
      </c>
      <c r="P200" t="s">
        <v>220</v>
      </c>
      <c r="Q200" t="s">
        <v>221</v>
      </c>
      <c r="R200" t="s">
        <v>214</v>
      </c>
      <c r="S200" t="s">
        <v>214</v>
      </c>
      <c r="T200" t="s">
        <v>222</v>
      </c>
    </row>
    <row r="201" spans="1:20" ht="13.5" hidden="1" customHeight="1">
      <c r="A201" t="s">
        <v>2409</v>
      </c>
      <c r="B201" t="s">
        <v>1755</v>
      </c>
      <c r="C201" t="s">
        <v>1756</v>
      </c>
      <c r="D201">
        <v>2802</v>
      </c>
      <c r="E201" t="s">
        <v>2498</v>
      </c>
      <c r="F201" t="s">
        <v>388</v>
      </c>
      <c r="G201" t="s">
        <v>2499</v>
      </c>
      <c r="H201" t="s">
        <v>2500</v>
      </c>
      <c r="I201" t="s">
        <v>216</v>
      </c>
      <c r="J201" t="s">
        <v>235</v>
      </c>
      <c r="K201" t="s">
        <v>236</v>
      </c>
      <c r="L201" t="s">
        <v>217</v>
      </c>
      <c r="M201" t="s">
        <v>240</v>
      </c>
      <c r="N201" t="s">
        <v>2409</v>
      </c>
      <c r="O201" t="s">
        <v>214</v>
      </c>
      <c r="P201" t="s">
        <v>220</v>
      </c>
      <c r="Q201" t="s">
        <v>241</v>
      </c>
      <c r="R201" t="s">
        <v>214</v>
      </c>
      <c r="S201" t="s">
        <v>214</v>
      </c>
      <c r="T201" t="s">
        <v>242</v>
      </c>
    </row>
    <row r="202" spans="1:20" ht="13.5" hidden="1" customHeight="1">
      <c r="A202" t="s">
        <v>2409</v>
      </c>
      <c r="B202" t="s">
        <v>944</v>
      </c>
      <c r="C202" t="s">
        <v>1758</v>
      </c>
      <c r="D202">
        <v>1013</v>
      </c>
      <c r="E202" t="s">
        <v>2501</v>
      </c>
      <c r="F202" t="s">
        <v>102</v>
      </c>
      <c r="G202" t="s">
        <v>2502</v>
      </c>
      <c r="H202" t="s">
        <v>946</v>
      </c>
      <c r="I202" t="s">
        <v>216</v>
      </c>
      <c r="J202" t="s">
        <v>231</v>
      </c>
      <c r="K202" t="s">
        <v>232</v>
      </c>
      <c r="L202" t="s">
        <v>217</v>
      </c>
      <c r="M202" t="s">
        <v>218</v>
      </c>
      <c r="N202" t="s">
        <v>2409</v>
      </c>
      <c r="O202" t="s">
        <v>214</v>
      </c>
      <c r="P202" t="s">
        <v>220</v>
      </c>
      <c r="Q202" t="s">
        <v>221</v>
      </c>
      <c r="R202" t="s">
        <v>214</v>
      </c>
      <c r="S202" t="s">
        <v>214</v>
      </c>
      <c r="T202" t="s">
        <v>222</v>
      </c>
    </row>
    <row r="203" spans="1:20" ht="13.5" hidden="1" customHeight="1">
      <c r="A203" t="s">
        <v>2409</v>
      </c>
      <c r="B203" t="s">
        <v>947</v>
      </c>
      <c r="C203" t="s">
        <v>1760</v>
      </c>
      <c r="D203">
        <v>430</v>
      </c>
      <c r="E203" t="s">
        <v>2503</v>
      </c>
      <c r="F203" t="s">
        <v>102</v>
      </c>
      <c r="G203" t="s">
        <v>2504</v>
      </c>
      <c r="H203" t="s">
        <v>949</v>
      </c>
      <c r="I203" t="s">
        <v>216</v>
      </c>
      <c r="J203" t="s">
        <v>248</v>
      </c>
      <c r="K203" t="s">
        <v>249</v>
      </c>
      <c r="L203" t="s">
        <v>217</v>
      </c>
      <c r="M203" t="s">
        <v>218</v>
      </c>
      <c r="N203" t="s">
        <v>2409</v>
      </c>
      <c r="O203" t="s">
        <v>214</v>
      </c>
      <c r="P203" t="s">
        <v>220</v>
      </c>
      <c r="Q203" t="s">
        <v>221</v>
      </c>
      <c r="R203" t="s">
        <v>214</v>
      </c>
      <c r="S203" t="s">
        <v>214</v>
      </c>
      <c r="T203" t="s">
        <v>222</v>
      </c>
    </row>
    <row r="204" spans="1:20" ht="13.5" hidden="1" customHeight="1">
      <c r="A204" t="s">
        <v>2409</v>
      </c>
      <c r="B204" t="s">
        <v>950</v>
      </c>
      <c r="C204" t="s">
        <v>1762</v>
      </c>
      <c r="D204">
        <v>500</v>
      </c>
      <c r="E204" t="s">
        <v>2505</v>
      </c>
      <c r="F204" t="s">
        <v>102</v>
      </c>
      <c r="G204" t="s">
        <v>2506</v>
      </c>
      <c r="H204" t="s">
        <v>952</v>
      </c>
      <c r="I204" t="s">
        <v>216</v>
      </c>
      <c r="J204" t="s">
        <v>248</v>
      </c>
      <c r="K204" t="s">
        <v>249</v>
      </c>
      <c r="L204" t="s">
        <v>217</v>
      </c>
      <c r="M204" t="s">
        <v>218</v>
      </c>
      <c r="N204" t="s">
        <v>2409</v>
      </c>
      <c r="O204" t="s">
        <v>214</v>
      </c>
      <c r="P204" t="s">
        <v>220</v>
      </c>
      <c r="Q204" t="s">
        <v>221</v>
      </c>
      <c r="R204" t="s">
        <v>214</v>
      </c>
      <c r="S204" t="s">
        <v>214</v>
      </c>
      <c r="T204" t="s">
        <v>222</v>
      </c>
    </row>
    <row r="205" spans="1:20" ht="13.5" hidden="1" customHeight="1">
      <c r="A205" t="s">
        <v>2409</v>
      </c>
      <c r="B205" t="s">
        <v>953</v>
      </c>
      <c r="C205" t="s">
        <v>1764</v>
      </c>
      <c r="D205">
        <v>47</v>
      </c>
      <c r="E205" t="s">
        <v>2507</v>
      </c>
      <c r="F205" t="s">
        <v>102</v>
      </c>
      <c r="G205" t="s">
        <v>2508</v>
      </c>
      <c r="H205" t="s">
        <v>955</v>
      </c>
      <c r="I205" t="s">
        <v>216</v>
      </c>
      <c r="J205" t="s">
        <v>231</v>
      </c>
      <c r="K205" t="s">
        <v>232</v>
      </c>
      <c r="L205" t="s">
        <v>217</v>
      </c>
      <c r="M205" t="s">
        <v>218</v>
      </c>
      <c r="N205" t="s">
        <v>2409</v>
      </c>
      <c r="O205" t="s">
        <v>214</v>
      </c>
      <c r="P205" t="s">
        <v>220</v>
      </c>
      <c r="Q205" t="s">
        <v>221</v>
      </c>
      <c r="R205" t="s">
        <v>214</v>
      </c>
      <c r="S205" t="s">
        <v>214</v>
      </c>
      <c r="T205" t="s">
        <v>222</v>
      </c>
    </row>
    <row r="206" spans="1:20" ht="13.5" hidden="1" customHeight="1">
      <c r="A206" t="s">
        <v>2409</v>
      </c>
      <c r="B206" t="s">
        <v>956</v>
      </c>
      <c r="C206" t="s">
        <v>1766</v>
      </c>
      <c r="D206">
        <v>500</v>
      </c>
      <c r="E206" t="s">
        <v>2509</v>
      </c>
      <c r="F206" t="s">
        <v>102</v>
      </c>
      <c r="G206" t="s">
        <v>2510</v>
      </c>
      <c r="H206" t="s">
        <v>1144</v>
      </c>
      <c r="I206" t="s">
        <v>392</v>
      </c>
      <c r="J206" t="s">
        <v>393</v>
      </c>
      <c r="K206" t="s">
        <v>257</v>
      </c>
      <c r="L206" t="s">
        <v>217</v>
      </c>
      <c r="M206" t="s">
        <v>218</v>
      </c>
      <c r="N206" t="s">
        <v>2409</v>
      </c>
      <c r="O206" t="s">
        <v>258</v>
      </c>
      <c r="P206" t="s">
        <v>220</v>
      </c>
      <c r="Q206" t="s">
        <v>221</v>
      </c>
      <c r="R206" t="s">
        <v>214</v>
      </c>
      <c r="S206" t="s">
        <v>214</v>
      </c>
      <c r="T206" t="s">
        <v>222</v>
      </c>
    </row>
    <row r="207" spans="1:20" ht="13.5" hidden="1" customHeight="1">
      <c r="A207" t="s">
        <v>2409</v>
      </c>
      <c r="B207" t="s">
        <v>959</v>
      </c>
      <c r="C207" t="s">
        <v>1768</v>
      </c>
      <c r="D207">
        <v>100</v>
      </c>
      <c r="E207" t="s">
        <v>2511</v>
      </c>
      <c r="F207" t="s">
        <v>102</v>
      </c>
      <c r="G207" t="s">
        <v>2512</v>
      </c>
      <c r="H207" t="s">
        <v>961</v>
      </c>
      <c r="I207" t="s">
        <v>259</v>
      </c>
      <c r="J207" t="s">
        <v>260</v>
      </c>
      <c r="K207" t="s">
        <v>261</v>
      </c>
      <c r="L207" t="s">
        <v>217</v>
      </c>
      <c r="M207" t="s">
        <v>218</v>
      </c>
      <c r="N207" t="s">
        <v>2409</v>
      </c>
      <c r="O207" t="s">
        <v>214</v>
      </c>
      <c r="P207" t="s">
        <v>220</v>
      </c>
      <c r="Q207" t="s">
        <v>221</v>
      </c>
      <c r="R207" t="s">
        <v>214</v>
      </c>
      <c r="S207" t="s">
        <v>214</v>
      </c>
      <c r="T207" t="s">
        <v>222</v>
      </c>
    </row>
    <row r="208" spans="1:20" ht="13.5" hidden="1" customHeight="1">
      <c r="A208" t="s">
        <v>2409</v>
      </c>
      <c r="B208" t="s">
        <v>962</v>
      </c>
      <c r="C208" t="s">
        <v>1770</v>
      </c>
      <c r="D208">
        <v>1100</v>
      </c>
      <c r="E208" t="s">
        <v>2513</v>
      </c>
      <c r="F208" t="s">
        <v>102</v>
      </c>
      <c r="G208" t="s">
        <v>2514</v>
      </c>
      <c r="H208" t="s">
        <v>964</v>
      </c>
      <c r="I208" t="s">
        <v>216</v>
      </c>
      <c r="J208" t="s">
        <v>248</v>
      </c>
      <c r="K208" t="s">
        <v>249</v>
      </c>
      <c r="L208" t="s">
        <v>217</v>
      </c>
      <c r="M208" t="s">
        <v>218</v>
      </c>
      <c r="N208" t="s">
        <v>2409</v>
      </c>
      <c r="O208" t="s">
        <v>214</v>
      </c>
      <c r="P208" t="s">
        <v>220</v>
      </c>
      <c r="Q208" t="s">
        <v>221</v>
      </c>
      <c r="R208" t="s">
        <v>214</v>
      </c>
      <c r="S208" t="s">
        <v>214</v>
      </c>
      <c r="T208" t="s">
        <v>222</v>
      </c>
    </row>
    <row r="209" spans="1:20" ht="13.5" hidden="1" customHeight="1">
      <c r="A209" t="s">
        <v>2409</v>
      </c>
      <c r="B209" t="s">
        <v>965</v>
      </c>
      <c r="C209" t="s">
        <v>1772</v>
      </c>
      <c r="D209">
        <v>111</v>
      </c>
      <c r="E209" t="s">
        <v>2515</v>
      </c>
      <c r="F209" t="s">
        <v>102</v>
      </c>
      <c r="G209" t="s">
        <v>2516</v>
      </c>
      <c r="H209" t="s">
        <v>2517</v>
      </c>
      <c r="I209" t="s">
        <v>216</v>
      </c>
      <c r="J209" t="s">
        <v>233</v>
      </c>
      <c r="K209" t="s">
        <v>234</v>
      </c>
      <c r="L209" t="s">
        <v>217</v>
      </c>
      <c r="M209" t="s">
        <v>218</v>
      </c>
      <c r="N209" t="s">
        <v>2409</v>
      </c>
      <c r="O209" t="s">
        <v>214</v>
      </c>
      <c r="P209" t="s">
        <v>220</v>
      </c>
      <c r="Q209" t="s">
        <v>221</v>
      </c>
      <c r="R209" t="s">
        <v>214</v>
      </c>
      <c r="S209" t="s">
        <v>214</v>
      </c>
      <c r="T209" t="s">
        <v>222</v>
      </c>
    </row>
    <row r="210" spans="1:20" ht="13.5" hidden="1" customHeight="1">
      <c r="A210" t="s">
        <v>2409</v>
      </c>
      <c r="B210" t="s">
        <v>968</v>
      </c>
      <c r="C210" t="s">
        <v>1774</v>
      </c>
      <c r="D210">
        <v>255</v>
      </c>
      <c r="E210" t="s">
        <v>2518</v>
      </c>
      <c r="F210" t="s">
        <v>102</v>
      </c>
      <c r="G210" t="s">
        <v>2519</v>
      </c>
      <c r="H210" t="s">
        <v>970</v>
      </c>
      <c r="I210" t="s">
        <v>216</v>
      </c>
      <c r="J210" t="s">
        <v>248</v>
      </c>
      <c r="K210" t="s">
        <v>249</v>
      </c>
      <c r="L210" t="s">
        <v>217</v>
      </c>
      <c r="M210" t="s">
        <v>218</v>
      </c>
      <c r="N210" t="s">
        <v>2409</v>
      </c>
      <c r="O210" t="s">
        <v>214</v>
      </c>
      <c r="P210" t="s">
        <v>220</v>
      </c>
      <c r="Q210" t="s">
        <v>221</v>
      </c>
      <c r="R210" t="s">
        <v>214</v>
      </c>
      <c r="S210" t="s">
        <v>214</v>
      </c>
      <c r="T210" t="s">
        <v>222</v>
      </c>
    </row>
    <row r="211" spans="1:20" ht="13.5" hidden="1" customHeight="1">
      <c r="A211" t="s">
        <v>2409</v>
      </c>
      <c r="B211" t="s">
        <v>971</v>
      </c>
      <c r="C211" t="s">
        <v>1776</v>
      </c>
      <c r="D211">
        <v>480</v>
      </c>
      <c r="E211" t="s">
        <v>2520</v>
      </c>
      <c r="F211" t="s">
        <v>102</v>
      </c>
      <c r="G211" t="s">
        <v>2521</v>
      </c>
      <c r="H211" t="s">
        <v>973</v>
      </c>
      <c r="I211" t="s">
        <v>216</v>
      </c>
      <c r="J211" t="s">
        <v>248</v>
      </c>
      <c r="K211" t="s">
        <v>249</v>
      </c>
      <c r="L211" t="s">
        <v>217</v>
      </c>
      <c r="M211" t="s">
        <v>218</v>
      </c>
      <c r="N211" t="s">
        <v>2409</v>
      </c>
      <c r="O211" t="s">
        <v>214</v>
      </c>
      <c r="P211" t="s">
        <v>220</v>
      </c>
      <c r="Q211" t="s">
        <v>221</v>
      </c>
      <c r="R211" t="s">
        <v>214</v>
      </c>
      <c r="S211" t="s">
        <v>214</v>
      </c>
      <c r="T211" t="s">
        <v>222</v>
      </c>
    </row>
    <row r="212" spans="1:20" ht="13.5" hidden="1" customHeight="1">
      <c r="A212" t="s">
        <v>2409</v>
      </c>
      <c r="B212" t="s">
        <v>974</v>
      </c>
      <c r="C212" t="s">
        <v>1778</v>
      </c>
      <c r="D212">
        <v>5000</v>
      </c>
      <c r="E212" t="s">
        <v>2522</v>
      </c>
      <c r="F212" t="s">
        <v>102</v>
      </c>
      <c r="G212" t="s">
        <v>2523</v>
      </c>
      <c r="H212" t="s">
        <v>976</v>
      </c>
      <c r="I212" t="s">
        <v>216</v>
      </c>
      <c r="J212" t="s">
        <v>248</v>
      </c>
      <c r="K212" t="s">
        <v>249</v>
      </c>
      <c r="L212" t="s">
        <v>217</v>
      </c>
      <c r="M212" t="s">
        <v>218</v>
      </c>
      <c r="N212" t="s">
        <v>2409</v>
      </c>
      <c r="O212" t="s">
        <v>214</v>
      </c>
      <c r="P212" t="s">
        <v>220</v>
      </c>
      <c r="Q212" t="s">
        <v>221</v>
      </c>
      <c r="R212" t="s">
        <v>214</v>
      </c>
      <c r="S212" t="s">
        <v>214</v>
      </c>
      <c r="T212" t="s">
        <v>222</v>
      </c>
    </row>
    <row r="213" spans="1:20" ht="13.5" hidden="1" customHeight="1">
      <c r="A213" t="s">
        <v>2409</v>
      </c>
      <c r="B213" t="s">
        <v>977</v>
      </c>
      <c r="C213" t="s">
        <v>1780</v>
      </c>
      <c r="D213">
        <v>500</v>
      </c>
      <c r="E213" t="s">
        <v>2524</v>
      </c>
      <c r="F213" t="s">
        <v>102</v>
      </c>
      <c r="G213" t="s">
        <v>2525</v>
      </c>
      <c r="H213" t="s">
        <v>979</v>
      </c>
      <c r="I213" t="s">
        <v>216</v>
      </c>
      <c r="J213" t="s">
        <v>248</v>
      </c>
      <c r="K213" t="s">
        <v>249</v>
      </c>
      <c r="L213" t="s">
        <v>217</v>
      </c>
      <c r="M213" t="s">
        <v>218</v>
      </c>
      <c r="N213" t="s">
        <v>2409</v>
      </c>
      <c r="O213" t="s">
        <v>214</v>
      </c>
      <c r="P213" t="s">
        <v>220</v>
      </c>
      <c r="Q213" t="s">
        <v>221</v>
      </c>
      <c r="R213" t="s">
        <v>214</v>
      </c>
      <c r="S213" t="s">
        <v>214</v>
      </c>
      <c r="T213" t="s">
        <v>222</v>
      </c>
    </row>
    <row r="214" spans="1:20" ht="13.5" hidden="1" customHeight="1">
      <c r="A214" t="s">
        <v>2409</v>
      </c>
      <c r="B214" t="s">
        <v>980</v>
      </c>
      <c r="C214" t="s">
        <v>1782</v>
      </c>
      <c r="D214">
        <v>3035</v>
      </c>
      <c r="E214" t="s">
        <v>2526</v>
      </c>
      <c r="F214" t="s">
        <v>102</v>
      </c>
      <c r="G214" t="s">
        <v>2527</v>
      </c>
      <c r="H214" t="s">
        <v>2528</v>
      </c>
      <c r="I214" t="s">
        <v>216</v>
      </c>
      <c r="J214" t="s">
        <v>231</v>
      </c>
      <c r="K214" t="s">
        <v>232</v>
      </c>
      <c r="L214" t="s">
        <v>217</v>
      </c>
      <c r="M214" t="s">
        <v>218</v>
      </c>
      <c r="N214" t="s">
        <v>2409</v>
      </c>
      <c r="O214" t="s">
        <v>214</v>
      </c>
      <c r="P214" t="s">
        <v>220</v>
      </c>
      <c r="Q214" t="s">
        <v>221</v>
      </c>
      <c r="R214" t="s">
        <v>214</v>
      </c>
      <c r="S214" t="s">
        <v>214</v>
      </c>
      <c r="T214" t="s">
        <v>222</v>
      </c>
    </row>
    <row r="215" spans="1:20" ht="13.5" hidden="1" customHeight="1">
      <c r="A215" t="s">
        <v>2409</v>
      </c>
      <c r="B215" t="s">
        <v>983</v>
      </c>
      <c r="C215" t="s">
        <v>1784</v>
      </c>
      <c r="D215">
        <v>870</v>
      </c>
      <c r="E215" t="s">
        <v>2529</v>
      </c>
      <c r="F215" t="s">
        <v>102</v>
      </c>
      <c r="G215" t="s">
        <v>2530</v>
      </c>
      <c r="H215" t="s">
        <v>985</v>
      </c>
      <c r="I215" t="s">
        <v>216</v>
      </c>
      <c r="J215" t="s">
        <v>235</v>
      </c>
      <c r="K215" t="s">
        <v>236</v>
      </c>
      <c r="L215" t="s">
        <v>217</v>
      </c>
      <c r="M215" t="s">
        <v>218</v>
      </c>
      <c r="N215" t="s">
        <v>2409</v>
      </c>
      <c r="O215" t="s">
        <v>214</v>
      </c>
      <c r="P215" t="s">
        <v>220</v>
      </c>
      <c r="Q215" t="s">
        <v>221</v>
      </c>
      <c r="R215" t="s">
        <v>214</v>
      </c>
      <c r="S215" t="s">
        <v>214</v>
      </c>
      <c r="T215" t="s">
        <v>222</v>
      </c>
    </row>
    <row r="216" spans="1:20" ht="13.5" hidden="1" customHeight="1">
      <c r="A216" t="s">
        <v>2409</v>
      </c>
      <c r="B216" t="s">
        <v>1786</v>
      </c>
      <c r="C216" t="s">
        <v>1787</v>
      </c>
      <c r="D216">
        <v>1382</v>
      </c>
      <c r="E216" t="s">
        <v>2531</v>
      </c>
      <c r="F216" t="s">
        <v>390</v>
      </c>
      <c r="G216" t="s">
        <v>2525</v>
      </c>
      <c r="H216" t="s">
        <v>637</v>
      </c>
      <c r="I216" t="s">
        <v>216</v>
      </c>
      <c r="J216" t="s">
        <v>248</v>
      </c>
      <c r="K216" t="s">
        <v>249</v>
      </c>
      <c r="L216" t="s">
        <v>217</v>
      </c>
      <c r="M216" t="s">
        <v>240</v>
      </c>
      <c r="N216" t="s">
        <v>2409</v>
      </c>
      <c r="O216" t="s">
        <v>214</v>
      </c>
      <c r="P216" t="s">
        <v>220</v>
      </c>
      <c r="Q216" t="s">
        <v>241</v>
      </c>
      <c r="R216" t="s">
        <v>214</v>
      </c>
      <c r="S216" t="s">
        <v>214</v>
      </c>
      <c r="T216" t="s">
        <v>242</v>
      </c>
    </row>
    <row r="217" spans="1:20" ht="13.5" hidden="1" customHeight="1">
      <c r="A217" t="s">
        <v>2409</v>
      </c>
      <c r="B217" t="s">
        <v>987</v>
      </c>
      <c r="C217" t="s">
        <v>1789</v>
      </c>
      <c r="D217">
        <v>711</v>
      </c>
      <c r="E217" t="s">
        <v>2532</v>
      </c>
      <c r="F217" t="s">
        <v>102</v>
      </c>
      <c r="G217" t="s">
        <v>2533</v>
      </c>
      <c r="H217" t="s">
        <v>989</v>
      </c>
      <c r="I217" t="s">
        <v>392</v>
      </c>
      <c r="J217" t="s">
        <v>393</v>
      </c>
      <c r="K217" t="s">
        <v>257</v>
      </c>
      <c r="L217" t="s">
        <v>217</v>
      </c>
      <c r="M217" t="s">
        <v>218</v>
      </c>
      <c r="N217" t="s">
        <v>2409</v>
      </c>
      <c r="O217" t="s">
        <v>258</v>
      </c>
      <c r="P217" t="s">
        <v>220</v>
      </c>
      <c r="Q217" t="s">
        <v>221</v>
      </c>
      <c r="R217" t="s">
        <v>214</v>
      </c>
      <c r="S217" t="s">
        <v>214</v>
      </c>
      <c r="T217" t="s">
        <v>222</v>
      </c>
    </row>
    <row r="218" spans="1:20" ht="13.5" hidden="1" customHeight="1">
      <c r="A218" t="s">
        <v>2409</v>
      </c>
      <c r="B218" t="s">
        <v>990</v>
      </c>
      <c r="C218" t="s">
        <v>1791</v>
      </c>
      <c r="D218">
        <v>494</v>
      </c>
      <c r="E218" t="s">
        <v>2534</v>
      </c>
      <c r="F218" t="s">
        <v>102</v>
      </c>
      <c r="G218" t="s">
        <v>2535</v>
      </c>
      <c r="H218" t="s">
        <v>992</v>
      </c>
      <c r="I218" t="s">
        <v>216</v>
      </c>
      <c r="J218" t="s">
        <v>233</v>
      </c>
      <c r="K218" t="s">
        <v>234</v>
      </c>
      <c r="L218" t="s">
        <v>217</v>
      </c>
      <c r="M218" t="s">
        <v>218</v>
      </c>
      <c r="N218" t="s">
        <v>2409</v>
      </c>
      <c r="O218" t="s">
        <v>214</v>
      </c>
      <c r="P218" t="s">
        <v>220</v>
      </c>
      <c r="Q218" t="s">
        <v>221</v>
      </c>
      <c r="R218" t="s">
        <v>214</v>
      </c>
      <c r="S218" t="s">
        <v>214</v>
      </c>
      <c r="T218" t="s">
        <v>222</v>
      </c>
    </row>
    <row r="219" spans="1:20" ht="13.5" hidden="1" customHeight="1">
      <c r="A219" t="s">
        <v>2409</v>
      </c>
      <c r="B219" t="s">
        <v>993</v>
      </c>
      <c r="C219" t="s">
        <v>1793</v>
      </c>
      <c r="D219">
        <v>1107</v>
      </c>
      <c r="E219" t="s">
        <v>2536</v>
      </c>
      <c r="F219" t="s">
        <v>102</v>
      </c>
      <c r="G219" t="s">
        <v>2537</v>
      </c>
      <c r="H219" t="s">
        <v>2538</v>
      </c>
      <c r="I219" t="s">
        <v>216</v>
      </c>
      <c r="J219" t="s">
        <v>231</v>
      </c>
      <c r="K219" t="s">
        <v>232</v>
      </c>
      <c r="L219" t="s">
        <v>217</v>
      </c>
      <c r="M219" t="s">
        <v>218</v>
      </c>
      <c r="N219" t="s">
        <v>2409</v>
      </c>
      <c r="O219" t="s">
        <v>214</v>
      </c>
      <c r="P219" t="s">
        <v>220</v>
      </c>
      <c r="Q219" t="s">
        <v>221</v>
      </c>
      <c r="R219" t="s">
        <v>214</v>
      </c>
      <c r="S219" t="s">
        <v>214</v>
      </c>
      <c r="T219" t="s">
        <v>222</v>
      </c>
    </row>
    <row r="220" spans="1:20" ht="13.5" hidden="1" customHeight="1">
      <c r="A220" t="s">
        <v>2409</v>
      </c>
      <c r="B220" t="s">
        <v>998</v>
      </c>
      <c r="C220" t="s">
        <v>1804</v>
      </c>
      <c r="D220">
        <v>296</v>
      </c>
      <c r="E220" t="s">
        <v>2539</v>
      </c>
      <c r="F220" t="s">
        <v>102</v>
      </c>
      <c r="G220" t="s">
        <v>2540</v>
      </c>
      <c r="H220" t="s">
        <v>1000</v>
      </c>
      <c r="I220" t="s">
        <v>216</v>
      </c>
      <c r="J220" t="s">
        <v>231</v>
      </c>
      <c r="K220" t="s">
        <v>232</v>
      </c>
      <c r="L220" t="s">
        <v>217</v>
      </c>
      <c r="M220" t="s">
        <v>218</v>
      </c>
      <c r="N220" t="s">
        <v>2409</v>
      </c>
      <c r="O220" t="s">
        <v>214</v>
      </c>
      <c r="P220" t="s">
        <v>220</v>
      </c>
      <c r="Q220" t="s">
        <v>221</v>
      </c>
      <c r="R220" t="s">
        <v>214</v>
      </c>
      <c r="S220" t="s">
        <v>214</v>
      </c>
      <c r="T220" t="s">
        <v>222</v>
      </c>
    </row>
    <row r="221" spans="1:20" ht="13.5" hidden="1" customHeight="1">
      <c r="A221" t="s">
        <v>2409</v>
      </c>
      <c r="B221" t="s">
        <v>1808</v>
      </c>
      <c r="C221" t="s">
        <v>1809</v>
      </c>
      <c r="D221">
        <v>223</v>
      </c>
      <c r="E221" t="s">
        <v>2541</v>
      </c>
      <c r="F221" t="s">
        <v>387</v>
      </c>
      <c r="G221" t="s">
        <v>406</v>
      </c>
      <c r="H221" t="s">
        <v>341</v>
      </c>
      <c r="I221" t="s">
        <v>216</v>
      </c>
      <c r="J221" t="s">
        <v>233</v>
      </c>
      <c r="K221" t="s">
        <v>234</v>
      </c>
      <c r="L221" t="s">
        <v>217</v>
      </c>
      <c r="M221" t="s">
        <v>240</v>
      </c>
      <c r="N221" t="s">
        <v>2409</v>
      </c>
      <c r="O221" t="s">
        <v>214</v>
      </c>
      <c r="P221" t="s">
        <v>220</v>
      </c>
      <c r="Q221" t="s">
        <v>241</v>
      </c>
      <c r="R221" t="s">
        <v>214</v>
      </c>
      <c r="S221" t="s">
        <v>214</v>
      </c>
      <c r="T221" t="s">
        <v>242</v>
      </c>
    </row>
    <row r="222" spans="1:20" ht="13.5" hidden="1" customHeight="1">
      <c r="A222" t="s">
        <v>2409</v>
      </c>
      <c r="B222" t="s">
        <v>1003</v>
      </c>
      <c r="C222" t="s">
        <v>1811</v>
      </c>
      <c r="D222">
        <v>500</v>
      </c>
      <c r="E222" t="s">
        <v>2542</v>
      </c>
      <c r="F222" t="s">
        <v>102</v>
      </c>
      <c r="G222" t="s">
        <v>2543</v>
      </c>
      <c r="H222" t="s">
        <v>2544</v>
      </c>
      <c r="I222" t="s">
        <v>216</v>
      </c>
      <c r="J222" t="s">
        <v>237</v>
      </c>
      <c r="K222" t="s">
        <v>238</v>
      </c>
      <c r="L222" t="s">
        <v>217</v>
      </c>
      <c r="M222" t="s">
        <v>218</v>
      </c>
      <c r="N222" t="s">
        <v>2409</v>
      </c>
      <c r="O222" t="s">
        <v>214</v>
      </c>
      <c r="P222" t="s">
        <v>220</v>
      </c>
      <c r="Q222" t="s">
        <v>221</v>
      </c>
      <c r="R222" t="s">
        <v>214</v>
      </c>
      <c r="S222" t="s">
        <v>214</v>
      </c>
      <c r="T222" t="s">
        <v>222</v>
      </c>
    </row>
    <row r="223" spans="1:20" ht="13.5" hidden="1" customHeight="1">
      <c r="A223" t="s">
        <v>2409</v>
      </c>
      <c r="B223" t="s">
        <v>1006</v>
      </c>
      <c r="C223" t="s">
        <v>1813</v>
      </c>
      <c r="D223">
        <v>49</v>
      </c>
      <c r="E223" t="s">
        <v>2545</v>
      </c>
      <c r="F223" t="s">
        <v>102</v>
      </c>
      <c r="G223" t="s">
        <v>2546</v>
      </c>
      <c r="H223" t="s">
        <v>1008</v>
      </c>
      <c r="I223" t="s">
        <v>216</v>
      </c>
      <c r="J223" t="s">
        <v>233</v>
      </c>
      <c r="K223" t="s">
        <v>234</v>
      </c>
      <c r="L223" t="s">
        <v>217</v>
      </c>
      <c r="M223" t="s">
        <v>218</v>
      </c>
      <c r="N223" t="s">
        <v>2409</v>
      </c>
      <c r="O223" t="s">
        <v>214</v>
      </c>
      <c r="P223" t="s">
        <v>220</v>
      </c>
      <c r="Q223" t="s">
        <v>221</v>
      </c>
      <c r="R223" t="s">
        <v>214</v>
      </c>
      <c r="S223" t="s">
        <v>214</v>
      </c>
      <c r="T223" t="s">
        <v>222</v>
      </c>
    </row>
    <row r="224" spans="1:20" ht="13.5" hidden="1" customHeight="1">
      <c r="A224" t="s">
        <v>2409</v>
      </c>
      <c r="B224" t="s">
        <v>1009</v>
      </c>
      <c r="C224" t="s">
        <v>1815</v>
      </c>
      <c r="D224">
        <v>9914</v>
      </c>
      <c r="E224" t="s">
        <v>2547</v>
      </c>
      <c r="F224" t="s">
        <v>102</v>
      </c>
      <c r="G224" t="s">
        <v>2548</v>
      </c>
      <c r="H224" t="s">
        <v>120</v>
      </c>
      <c r="I224" t="s">
        <v>392</v>
      </c>
      <c r="J224" t="s">
        <v>393</v>
      </c>
      <c r="K224" t="s">
        <v>257</v>
      </c>
      <c r="L224" t="s">
        <v>217</v>
      </c>
      <c r="M224" t="s">
        <v>218</v>
      </c>
      <c r="N224" t="s">
        <v>2409</v>
      </c>
      <c r="O224" t="s">
        <v>258</v>
      </c>
      <c r="P224" t="s">
        <v>220</v>
      </c>
      <c r="Q224" t="s">
        <v>221</v>
      </c>
      <c r="R224" t="s">
        <v>214</v>
      </c>
      <c r="S224" t="s">
        <v>214</v>
      </c>
      <c r="T224" t="s">
        <v>222</v>
      </c>
    </row>
    <row r="225" spans="1:20" hidden="1">
      <c r="A225" t="s">
        <v>2409</v>
      </c>
      <c r="B225" t="s">
        <v>1012</v>
      </c>
      <c r="C225" t="s">
        <v>1817</v>
      </c>
      <c r="D225">
        <v>200</v>
      </c>
      <c r="E225" t="s">
        <v>2549</v>
      </c>
      <c r="F225" t="s">
        <v>102</v>
      </c>
      <c r="G225" t="s">
        <v>2550</v>
      </c>
      <c r="H225" t="s">
        <v>1014</v>
      </c>
      <c r="I225" t="s">
        <v>216</v>
      </c>
      <c r="J225" t="s">
        <v>223</v>
      </c>
      <c r="K225" t="s">
        <v>224</v>
      </c>
      <c r="L225" t="s">
        <v>217</v>
      </c>
      <c r="M225" t="s">
        <v>218</v>
      </c>
      <c r="N225" t="s">
        <v>2409</v>
      </c>
      <c r="O225" t="s">
        <v>214</v>
      </c>
      <c r="P225" t="s">
        <v>220</v>
      </c>
      <c r="Q225" t="s">
        <v>221</v>
      </c>
      <c r="R225" t="s">
        <v>214</v>
      </c>
      <c r="S225" t="s">
        <v>214</v>
      </c>
      <c r="T225" t="s">
        <v>222</v>
      </c>
    </row>
    <row r="226" spans="1:20" hidden="1">
      <c r="A226" t="s">
        <v>2409</v>
      </c>
      <c r="B226" t="s">
        <v>1015</v>
      </c>
      <c r="C226" t="s">
        <v>1819</v>
      </c>
      <c r="D226">
        <v>2390</v>
      </c>
      <c r="E226" t="s">
        <v>2551</v>
      </c>
      <c r="F226" t="s">
        <v>102</v>
      </c>
      <c r="G226" t="s">
        <v>2550</v>
      </c>
      <c r="H226" t="s">
        <v>1014</v>
      </c>
      <c r="I226" t="s">
        <v>216</v>
      </c>
      <c r="J226" t="s">
        <v>223</v>
      </c>
      <c r="K226" t="s">
        <v>224</v>
      </c>
      <c r="L226" t="s">
        <v>217</v>
      </c>
      <c r="M226" t="s">
        <v>218</v>
      </c>
      <c r="N226" t="s">
        <v>2409</v>
      </c>
      <c r="O226" t="s">
        <v>214</v>
      </c>
      <c r="P226" t="s">
        <v>220</v>
      </c>
      <c r="Q226" t="s">
        <v>221</v>
      </c>
      <c r="R226" t="s">
        <v>214</v>
      </c>
      <c r="S226" t="s">
        <v>214</v>
      </c>
      <c r="T226" t="s">
        <v>222</v>
      </c>
    </row>
    <row r="227" spans="1:20" hidden="1">
      <c r="A227" t="s">
        <v>2409</v>
      </c>
      <c r="B227" t="s">
        <v>1016</v>
      </c>
      <c r="C227" t="s">
        <v>1821</v>
      </c>
      <c r="D227">
        <v>1</v>
      </c>
      <c r="E227" t="s">
        <v>2552</v>
      </c>
      <c r="F227" t="s">
        <v>102</v>
      </c>
      <c r="G227" t="s">
        <v>2553</v>
      </c>
      <c r="H227" t="s">
        <v>1018</v>
      </c>
      <c r="I227" t="s">
        <v>243</v>
      </c>
      <c r="J227" t="s">
        <v>244</v>
      </c>
      <c r="K227" t="s">
        <v>245</v>
      </c>
      <c r="L227" t="s">
        <v>217</v>
      </c>
      <c r="M227" t="s">
        <v>218</v>
      </c>
      <c r="N227" t="s">
        <v>2409</v>
      </c>
      <c r="O227" t="s">
        <v>214</v>
      </c>
      <c r="P227" t="s">
        <v>220</v>
      </c>
      <c r="Q227" t="s">
        <v>221</v>
      </c>
      <c r="R227" t="s">
        <v>214</v>
      </c>
      <c r="S227" t="s">
        <v>214</v>
      </c>
      <c r="T227" t="s">
        <v>222</v>
      </c>
    </row>
    <row r="228" spans="1:20" hidden="1">
      <c r="A228" t="s">
        <v>2409</v>
      </c>
      <c r="B228" t="s">
        <v>1019</v>
      </c>
      <c r="C228" t="s">
        <v>1823</v>
      </c>
      <c r="D228">
        <v>42</v>
      </c>
      <c r="E228" t="s">
        <v>2554</v>
      </c>
      <c r="F228" t="s">
        <v>102</v>
      </c>
      <c r="G228" t="s">
        <v>2555</v>
      </c>
      <c r="H228" t="s">
        <v>2556</v>
      </c>
      <c r="I228" t="s">
        <v>392</v>
      </c>
      <c r="J228" t="s">
        <v>393</v>
      </c>
      <c r="K228" t="s">
        <v>257</v>
      </c>
      <c r="L228" t="s">
        <v>217</v>
      </c>
      <c r="M228" t="s">
        <v>218</v>
      </c>
      <c r="N228" t="s">
        <v>2409</v>
      </c>
      <c r="O228" t="s">
        <v>258</v>
      </c>
      <c r="P228" t="s">
        <v>220</v>
      </c>
      <c r="Q228" t="s">
        <v>221</v>
      </c>
      <c r="R228" t="s">
        <v>214</v>
      </c>
      <c r="S228" t="s">
        <v>214</v>
      </c>
      <c r="T228" t="s">
        <v>222</v>
      </c>
    </row>
    <row r="229" spans="1:20" hidden="1">
      <c r="A229" t="s">
        <v>2409</v>
      </c>
      <c r="B229" t="s">
        <v>1022</v>
      </c>
      <c r="C229" t="s">
        <v>1825</v>
      </c>
      <c r="D229">
        <v>99</v>
      </c>
      <c r="E229" t="s">
        <v>2557</v>
      </c>
      <c r="F229" t="s">
        <v>102</v>
      </c>
      <c r="G229" t="s">
        <v>2553</v>
      </c>
      <c r="H229" t="s">
        <v>1018</v>
      </c>
      <c r="I229" t="s">
        <v>243</v>
      </c>
      <c r="J229" t="s">
        <v>244</v>
      </c>
      <c r="K229" t="s">
        <v>245</v>
      </c>
      <c r="L229" t="s">
        <v>217</v>
      </c>
      <c r="M229" t="s">
        <v>218</v>
      </c>
      <c r="N229" t="s">
        <v>2409</v>
      </c>
      <c r="O229" t="s">
        <v>214</v>
      </c>
      <c r="P229" t="s">
        <v>220</v>
      </c>
      <c r="Q229" t="s">
        <v>221</v>
      </c>
      <c r="R229" t="s">
        <v>214</v>
      </c>
      <c r="S229" t="s">
        <v>214</v>
      </c>
      <c r="T229" t="s">
        <v>222</v>
      </c>
    </row>
    <row r="230" spans="1:20" hidden="1">
      <c r="A230" t="s">
        <v>2409</v>
      </c>
      <c r="B230" t="s">
        <v>1023</v>
      </c>
      <c r="C230" t="s">
        <v>1827</v>
      </c>
      <c r="D230">
        <v>6</v>
      </c>
      <c r="E230" t="s">
        <v>2558</v>
      </c>
      <c r="F230" t="s">
        <v>102</v>
      </c>
      <c r="G230" t="s">
        <v>2559</v>
      </c>
      <c r="H230" t="s">
        <v>1025</v>
      </c>
      <c r="I230" t="s">
        <v>216</v>
      </c>
      <c r="J230" t="s">
        <v>233</v>
      </c>
      <c r="K230" t="s">
        <v>234</v>
      </c>
      <c r="L230" t="s">
        <v>217</v>
      </c>
      <c r="M230" t="s">
        <v>218</v>
      </c>
      <c r="N230" t="s">
        <v>2409</v>
      </c>
      <c r="O230" t="s">
        <v>214</v>
      </c>
      <c r="P230" t="s">
        <v>220</v>
      </c>
      <c r="Q230" t="s">
        <v>221</v>
      </c>
      <c r="R230" t="s">
        <v>214</v>
      </c>
      <c r="S230" t="s">
        <v>214</v>
      </c>
      <c r="T230" t="s">
        <v>222</v>
      </c>
    </row>
    <row r="231" spans="1:20" hidden="1">
      <c r="A231" t="s">
        <v>2409</v>
      </c>
      <c r="B231" t="s">
        <v>1026</v>
      </c>
      <c r="C231" t="s">
        <v>1829</v>
      </c>
      <c r="D231">
        <v>94</v>
      </c>
      <c r="E231" t="s">
        <v>2560</v>
      </c>
      <c r="F231" t="s">
        <v>102</v>
      </c>
      <c r="G231" t="s">
        <v>2561</v>
      </c>
      <c r="H231" t="s">
        <v>1028</v>
      </c>
      <c r="I231" t="s">
        <v>259</v>
      </c>
      <c r="J231" t="s">
        <v>260</v>
      </c>
      <c r="K231" t="s">
        <v>261</v>
      </c>
      <c r="L231" t="s">
        <v>217</v>
      </c>
      <c r="M231" t="s">
        <v>218</v>
      </c>
      <c r="N231" t="s">
        <v>2409</v>
      </c>
      <c r="O231" t="s">
        <v>214</v>
      </c>
      <c r="P231" t="s">
        <v>220</v>
      </c>
      <c r="Q231" t="s">
        <v>221</v>
      </c>
      <c r="R231" t="s">
        <v>214</v>
      </c>
      <c r="S231" t="s">
        <v>214</v>
      </c>
      <c r="T231" t="s">
        <v>222</v>
      </c>
    </row>
    <row r="232" spans="1:20" hidden="1">
      <c r="A232" t="s">
        <v>2409</v>
      </c>
      <c r="B232" t="s">
        <v>1029</v>
      </c>
      <c r="C232" t="s">
        <v>1831</v>
      </c>
      <c r="D232">
        <v>385</v>
      </c>
      <c r="E232" t="s">
        <v>2562</v>
      </c>
      <c r="F232" t="s">
        <v>102</v>
      </c>
      <c r="G232" t="s">
        <v>2563</v>
      </c>
      <c r="H232" t="s">
        <v>1031</v>
      </c>
      <c r="I232" t="s">
        <v>216</v>
      </c>
      <c r="J232" t="s">
        <v>248</v>
      </c>
      <c r="K232" t="s">
        <v>249</v>
      </c>
      <c r="L232" t="s">
        <v>217</v>
      </c>
      <c r="M232" t="s">
        <v>218</v>
      </c>
      <c r="N232" t="s">
        <v>2409</v>
      </c>
      <c r="O232" t="s">
        <v>214</v>
      </c>
      <c r="P232" t="s">
        <v>220</v>
      </c>
      <c r="Q232" t="s">
        <v>221</v>
      </c>
      <c r="R232" t="s">
        <v>214</v>
      </c>
      <c r="S232" t="s">
        <v>214</v>
      </c>
      <c r="T232" t="s">
        <v>222</v>
      </c>
    </row>
    <row r="233" spans="1:20" hidden="1">
      <c r="A233" t="s">
        <v>2409</v>
      </c>
      <c r="B233" t="s">
        <v>1833</v>
      </c>
      <c r="C233" t="s">
        <v>1834</v>
      </c>
      <c r="D233">
        <v>615</v>
      </c>
      <c r="E233" t="s">
        <v>2564</v>
      </c>
      <c r="F233" t="s">
        <v>388</v>
      </c>
      <c r="G233" t="s">
        <v>2565</v>
      </c>
      <c r="H233" t="s">
        <v>1033</v>
      </c>
      <c r="I233" t="s">
        <v>216</v>
      </c>
      <c r="J233" t="s">
        <v>231</v>
      </c>
      <c r="K233" t="s">
        <v>232</v>
      </c>
      <c r="L233" t="s">
        <v>217</v>
      </c>
      <c r="M233" t="s">
        <v>240</v>
      </c>
      <c r="N233" t="s">
        <v>2409</v>
      </c>
      <c r="O233" t="s">
        <v>214</v>
      </c>
      <c r="P233" t="s">
        <v>220</v>
      </c>
      <c r="Q233" t="s">
        <v>241</v>
      </c>
      <c r="R233" t="s">
        <v>214</v>
      </c>
      <c r="S233" t="s">
        <v>214</v>
      </c>
      <c r="T233" t="s">
        <v>242</v>
      </c>
    </row>
    <row r="234" spans="1:20" hidden="1">
      <c r="A234" t="s">
        <v>2409</v>
      </c>
      <c r="B234" t="s">
        <v>1034</v>
      </c>
      <c r="C234" t="s">
        <v>1840</v>
      </c>
      <c r="D234">
        <v>344</v>
      </c>
      <c r="E234" t="s">
        <v>2566</v>
      </c>
      <c r="F234" t="s">
        <v>102</v>
      </c>
      <c r="G234" t="s">
        <v>2567</v>
      </c>
      <c r="H234" t="s">
        <v>2568</v>
      </c>
      <c r="I234" t="s">
        <v>216</v>
      </c>
      <c r="J234" t="s">
        <v>248</v>
      </c>
      <c r="K234" t="s">
        <v>249</v>
      </c>
      <c r="L234" t="s">
        <v>217</v>
      </c>
      <c r="M234" t="s">
        <v>218</v>
      </c>
      <c r="N234" t="s">
        <v>2409</v>
      </c>
      <c r="O234" t="s">
        <v>214</v>
      </c>
      <c r="P234" t="s">
        <v>220</v>
      </c>
      <c r="Q234" t="s">
        <v>221</v>
      </c>
      <c r="R234" t="s">
        <v>214</v>
      </c>
      <c r="S234" t="s">
        <v>214</v>
      </c>
      <c r="T234" t="s">
        <v>222</v>
      </c>
    </row>
    <row r="235" spans="1:20" hidden="1">
      <c r="A235" t="s">
        <v>2409</v>
      </c>
      <c r="B235" t="s">
        <v>1842</v>
      </c>
      <c r="C235" t="s">
        <v>1843</v>
      </c>
      <c r="D235">
        <v>150</v>
      </c>
      <c r="E235" t="s">
        <v>2569</v>
      </c>
      <c r="F235" t="s">
        <v>387</v>
      </c>
      <c r="G235" t="s">
        <v>2570</v>
      </c>
      <c r="H235" t="s">
        <v>1038</v>
      </c>
      <c r="I235" t="s">
        <v>216</v>
      </c>
      <c r="J235" t="s">
        <v>233</v>
      </c>
      <c r="K235" t="s">
        <v>234</v>
      </c>
      <c r="L235" t="s">
        <v>217</v>
      </c>
      <c r="M235" t="s">
        <v>240</v>
      </c>
      <c r="N235" t="s">
        <v>2409</v>
      </c>
      <c r="O235" t="s">
        <v>214</v>
      </c>
      <c r="P235" t="s">
        <v>220</v>
      </c>
      <c r="Q235" t="s">
        <v>241</v>
      </c>
      <c r="R235" t="s">
        <v>214</v>
      </c>
      <c r="S235" t="s">
        <v>214</v>
      </c>
      <c r="T235" t="s">
        <v>242</v>
      </c>
    </row>
    <row r="236" spans="1:20" hidden="1">
      <c r="A236" t="s">
        <v>2409</v>
      </c>
      <c r="B236" t="s">
        <v>1041</v>
      </c>
      <c r="C236" t="s">
        <v>1847</v>
      </c>
      <c r="D236">
        <v>5000</v>
      </c>
      <c r="E236" t="s">
        <v>2571</v>
      </c>
      <c r="F236" t="s">
        <v>102</v>
      </c>
      <c r="G236" t="s">
        <v>2572</v>
      </c>
      <c r="H236" t="s">
        <v>2573</v>
      </c>
      <c r="I236" t="s">
        <v>216</v>
      </c>
      <c r="J236" t="s">
        <v>233</v>
      </c>
      <c r="K236" t="s">
        <v>234</v>
      </c>
      <c r="L236" t="s">
        <v>217</v>
      </c>
      <c r="M236" t="s">
        <v>218</v>
      </c>
      <c r="N236" t="s">
        <v>2409</v>
      </c>
      <c r="O236" t="s">
        <v>214</v>
      </c>
      <c r="P236" t="s">
        <v>220</v>
      </c>
      <c r="Q236" t="s">
        <v>221</v>
      </c>
      <c r="R236" t="s">
        <v>214</v>
      </c>
      <c r="S236" t="s">
        <v>214</v>
      </c>
      <c r="T236" t="s">
        <v>222</v>
      </c>
    </row>
    <row r="237" spans="1:20" hidden="1">
      <c r="A237" t="s">
        <v>2409</v>
      </c>
      <c r="B237" t="s">
        <v>1044</v>
      </c>
      <c r="C237" t="s">
        <v>1849</v>
      </c>
      <c r="D237">
        <v>144</v>
      </c>
      <c r="E237" t="s">
        <v>2574</v>
      </c>
      <c r="F237" t="s">
        <v>102</v>
      </c>
      <c r="G237" t="s">
        <v>2575</v>
      </c>
      <c r="H237" t="s">
        <v>1046</v>
      </c>
      <c r="I237" t="s">
        <v>216</v>
      </c>
      <c r="J237" t="s">
        <v>233</v>
      </c>
      <c r="K237" t="s">
        <v>234</v>
      </c>
      <c r="L237" t="s">
        <v>217</v>
      </c>
      <c r="M237" t="s">
        <v>218</v>
      </c>
      <c r="N237" t="s">
        <v>2409</v>
      </c>
      <c r="O237" t="s">
        <v>214</v>
      </c>
      <c r="P237" t="s">
        <v>220</v>
      </c>
      <c r="Q237" t="s">
        <v>221</v>
      </c>
      <c r="R237" t="s">
        <v>214</v>
      </c>
      <c r="S237" t="s">
        <v>214</v>
      </c>
      <c r="T237" t="s">
        <v>222</v>
      </c>
    </row>
    <row r="238" spans="1:20" hidden="1">
      <c r="A238" t="s">
        <v>2409</v>
      </c>
      <c r="B238" t="s">
        <v>1851</v>
      </c>
      <c r="C238" t="s">
        <v>1852</v>
      </c>
      <c r="D238">
        <v>388</v>
      </c>
      <c r="E238" t="s">
        <v>2576</v>
      </c>
      <c r="F238" t="s">
        <v>387</v>
      </c>
      <c r="G238" t="s">
        <v>2577</v>
      </c>
      <c r="H238" t="s">
        <v>1048</v>
      </c>
      <c r="I238" t="s">
        <v>216</v>
      </c>
      <c r="J238" t="s">
        <v>248</v>
      </c>
      <c r="K238" t="s">
        <v>249</v>
      </c>
      <c r="L238" t="s">
        <v>217</v>
      </c>
      <c r="M238" t="s">
        <v>240</v>
      </c>
      <c r="N238" t="s">
        <v>2409</v>
      </c>
      <c r="O238" t="s">
        <v>214</v>
      </c>
      <c r="P238" t="s">
        <v>220</v>
      </c>
      <c r="Q238" t="s">
        <v>241</v>
      </c>
      <c r="R238" t="s">
        <v>214</v>
      </c>
      <c r="S238" t="s">
        <v>214</v>
      </c>
      <c r="T238" t="s">
        <v>242</v>
      </c>
    </row>
    <row r="239" spans="1:20" hidden="1">
      <c r="A239" t="s">
        <v>2409</v>
      </c>
      <c r="B239" t="s">
        <v>1053</v>
      </c>
      <c r="C239" t="s">
        <v>1864</v>
      </c>
      <c r="D239">
        <v>111</v>
      </c>
      <c r="E239" t="s">
        <v>2578</v>
      </c>
      <c r="F239" t="s">
        <v>102</v>
      </c>
      <c r="G239" t="s">
        <v>2579</v>
      </c>
      <c r="H239" t="s">
        <v>1055</v>
      </c>
      <c r="I239" t="s">
        <v>216</v>
      </c>
      <c r="J239" t="s">
        <v>248</v>
      </c>
      <c r="K239" t="s">
        <v>249</v>
      </c>
      <c r="L239" t="s">
        <v>217</v>
      </c>
      <c r="M239" t="s">
        <v>218</v>
      </c>
      <c r="N239" t="s">
        <v>2409</v>
      </c>
      <c r="O239" t="s">
        <v>214</v>
      </c>
      <c r="P239" t="s">
        <v>220</v>
      </c>
      <c r="Q239" t="s">
        <v>221</v>
      </c>
      <c r="R239" t="s">
        <v>214</v>
      </c>
      <c r="S239" t="s">
        <v>214</v>
      </c>
      <c r="T239" t="s">
        <v>222</v>
      </c>
    </row>
    <row r="240" spans="1:20" hidden="1">
      <c r="A240" t="s">
        <v>2409</v>
      </c>
      <c r="B240" t="s">
        <v>1056</v>
      </c>
      <c r="C240" t="s">
        <v>1868</v>
      </c>
      <c r="D240">
        <v>300</v>
      </c>
      <c r="E240" t="s">
        <v>2580</v>
      </c>
      <c r="F240" t="s">
        <v>387</v>
      </c>
      <c r="G240" t="s">
        <v>2581</v>
      </c>
      <c r="H240" t="s">
        <v>1058</v>
      </c>
      <c r="I240" t="s">
        <v>216</v>
      </c>
      <c r="J240" t="s">
        <v>233</v>
      </c>
      <c r="K240" t="s">
        <v>234</v>
      </c>
      <c r="L240" t="s">
        <v>217</v>
      </c>
      <c r="M240" t="s">
        <v>240</v>
      </c>
      <c r="N240" t="s">
        <v>2409</v>
      </c>
      <c r="O240" t="s">
        <v>214</v>
      </c>
      <c r="P240" t="s">
        <v>220</v>
      </c>
      <c r="Q240" t="s">
        <v>241</v>
      </c>
      <c r="R240" t="s">
        <v>214</v>
      </c>
      <c r="S240" t="s">
        <v>214</v>
      </c>
      <c r="T240" t="s">
        <v>242</v>
      </c>
    </row>
    <row r="241" spans="1:20" hidden="1">
      <c r="A241" t="s">
        <v>2409</v>
      </c>
      <c r="B241" t="s">
        <v>1062</v>
      </c>
      <c r="C241" t="s">
        <v>1877</v>
      </c>
      <c r="D241">
        <v>164</v>
      </c>
      <c r="E241" t="s">
        <v>2582</v>
      </c>
      <c r="F241" t="s">
        <v>102</v>
      </c>
      <c r="G241" t="s">
        <v>2583</v>
      </c>
      <c r="H241" t="s">
        <v>1064</v>
      </c>
      <c r="I241" t="s">
        <v>216</v>
      </c>
      <c r="J241" t="s">
        <v>233</v>
      </c>
      <c r="K241" t="s">
        <v>234</v>
      </c>
      <c r="L241" t="s">
        <v>217</v>
      </c>
      <c r="M241" t="s">
        <v>218</v>
      </c>
      <c r="N241" t="s">
        <v>2409</v>
      </c>
      <c r="O241" t="s">
        <v>214</v>
      </c>
      <c r="P241" t="s">
        <v>220</v>
      </c>
      <c r="Q241" t="s">
        <v>221</v>
      </c>
      <c r="R241" t="s">
        <v>214</v>
      </c>
      <c r="S241" t="s">
        <v>214</v>
      </c>
      <c r="T241" t="s">
        <v>222</v>
      </c>
    </row>
    <row r="242" spans="1:20">
      <c r="A242" t="s">
        <v>2068</v>
      </c>
      <c r="B242" t="s">
        <v>1065</v>
      </c>
      <c r="C242" t="s">
        <v>1879</v>
      </c>
      <c r="D242">
        <v>196</v>
      </c>
      <c r="E242" t="s">
        <v>2584</v>
      </c>
      <c r="F242" t="s">
        <v>102</v>
      </c>
      <c r="G242" t="s">
        <v>2585</v>
      </c>
      <c r="H242" t="s">
        <v>2586</v>
      </c>
      <c r="I242" t="s">
        <v>216</v>
      </c>
      <c r="J242" t="s">
        <v>231</v>
      </c>
      <c r="K242" t="s">
        <v>232</v>
      </c>
      <c r="L242" t="s">
        <v>217</v>
      </c>
      <c r="M242" t="s">
        <v>218</v>
      </c>
      <c r="N242" t="s">
        <v>2068</v>
      </c>
      <c r="O242" t="s">
        <v>214</v>
      </c>
      <c r="P242" t="s">
        <v>220</v>
      </c>
      <c r="Q242" t="s">
        <v>221</v>
      </c>
      <c r="R242" t="s">
        <v>214</v>
      </c>
      <c r="S242" t="s">
        <v>214</v>
      </c>
      <c r="T242" t="s">
        <v>222</v>
      </c>
    </row>
    <row r="243" spans="1:20">
      <c r="A243" t="s">
        <v>2068</v>
      </c>
      <c r="B243" t="s">
        <v>1068</v>
      </c>
      <c r="C243" t="s">
        <v>1881</v>
      </c>
      <c r="D243">
        <v>411</v>
      </c>
      <c r="E243" t="s">
        <v>2587</v>
      </c>
      <c r="F243" t="s">
        <v>102</v>
      </c>
      <c r="G243" t="s">
        <v>2588</v>
      </c>
      <c r="H243" t="s">
        <v>1070</v>
      </c>
      <c r="I243" t="s">
        <v>255</v>
      </c>
      <c r="J243" t="s">
        <v>256</v>
      </c>
      <c r="K243" t="s">
        <v>257</v>
      </c>
      <c r="L243" t="s">
        <v>217</v>
      </c>
      <c r="M243" t="s">
        <v>218</v>
      </c>
      <c r="N243" t="s">
        <v>2068</v>
      </c>
      <c r="O243" t="s">
        <v>258</v>
      </c>
      <c r="P243" t="s">
        <v>220</v>
      </c>
      <c r="Q243" t="s">
        <v>221</v>
      </c>
      <c r="R243" t="s">
        <v>214</v>
      </c>
      <c r="S243" t="s">
        <v>214</v>
      </c>
      <c r="T243" t="s">
        <v>222</v>
      </c>
    </row>
    <row r="244" spans="1:20">
      <c r="A244" t="s">
        <v>2068</v>
      </c>
      <c r="B244" t="s">
        <v>1073</v>
      </c>
      <c r="C244" t="s">
        <v>1885</v>
      </c>
      <c r="D244">
        <v>1496</v>
      </c>
      <c r="E244" t="s">
        <v>2589</v>
      </c>
      <c r="F244" t="s">
        <v>102</v>
      </c>
      <c r="G244" t="s">
        <v>2590</v>
      </c>
      <c r="H244" t="s">
        <v>2591</v>
      </c>
      <c r="I244" t="s">
        <v>216</v>
      </c>
      <c r="J244" t="s">
        <v>235</v>
      </c>
      <c r="K244" t="s">
        <v>236</v>
      </c>
      <c r="L244" t="s">
        <v>217</v>
      </c>
      <c r="M244" t="s">
        <v>218</v>
      </c>
      <c r="N244" t="s">
        <v>2068</v>
      </c>
      <c r="O244" t="s">
        <v>214</v>
      </c>
      <c r="P244" t="s">
        <v>220</v>
      </c>
      <c r="Q244" t="s">
        <v>221</v>
      </c>
      <c r="R244" t="s">
        <v>214</v>
      </c>
      <c r="S244" t="s">
        <v>214</v>
      </c>
      <c r="T244" t="s">
        <v>222</v>
      </c>
    </row>
    <row r="245" spans="1:20">
      <c r="A245" t="s">
        <v>2068</v>
      </c>
      <c r="B245" t="s">
        <v>1076</v>
      </c>
      <c r="C245" t="s">
        <v>1887</v>
      </c>
      <c r="D245">
        <v>1650</v>
      </c>
      <c r="E245" t="s">
        <v>2592</v>
      </c>
      <c r="F245" t="s">
        <v>102</v>
      </c>
      <c r="G245" t="s">
        <v>2593</v>
      </c>
      <c r="H245" t="s">
        <v>1078</v>
      </c>
      <c r="I245" t="s">
        <v>216</v>
      </c>
      <c r="J245" t="s">
        <v>231</v>
      </c>
      <c r="K245" t="s">
        <v>232</v>
      </c>
      <c r="L245" t="s">
        <v>217</v>
      </c>
      <c r="M245" t="s">
        <v>218</v>
      </c>
      <c r="N245" t="s">
        <v>2068</v>
      </c>
      <c r="O245" t="s">
        <v>214</v>
      </c>
      <c r="P245" t="s">
        <v>220</v>
      </c>
      <c r="Q245" t="s">
        <v>221</v>
      </c>
      <c r="R245" t="s">
        <v>214</v>
      </c>
      <c r="S245" t="s">
        <v>214</v>
      </c>
      <c r="T245" t="s">
        <v>222</v>
      </c>
    </row>
    <row r="246" spans="1:20">
      <c r="A246" t="s">
        <v>2068</v>
      </c>
      <c r="B246" t="s">
        <v>1079</v>
      </c>
      <c r="C246" t="s">
        <v>1889</v>
      </c>
      <c r="D246">
        <v>332</v>
      </c>
      <c r="E246" t="s">
        <v>2594</v>
      </c>
      <c r="F246" t="s">
        <v>102</v>
      </c>
      <c r="G246" t="s">
        <v>2595</v>
      </c>
      <c r="H246" t="s">
        <v>2596</v>
      </c>
      <c r="I246" t="s">
        <v>225</v>
      </c>
      <c r="J246" t="s">
        <v>10</v>
      </c>
      <c r="K246" t="s">
        <v>226</v>
      </c>
      <c r="L246" t="s">
        <v>217</v>
      </c>
      <c r="M246" t="s">
        <v>218</v>
      </c>
      <c r="N246" t="s">
        <v>2068</v>
      </c>
      <c r="O246" t="s">
        <v>214</v>
      </c>
      <c r="P246" t="s">
        <v>220</v>
      </c>
      <c r="Q246" t="s">
        <v>221</v>
      </c>
      <c r="R246" t="s">
        <v>214</v>
      </c>
      <c r="S246" t="s">
        <v>214</v>
      </c>
      <c r="T246" t="s">
        <v>222</v>
      </c>
    </row>
    <row r="247" spans="1:20">
      <c r="A247" t="s">
        <v>2068</v>
      </c>
      <c r="B247" t="s">
        <v>1082</v>
      </c>
      <c r="C247" t="s">
        <v>1891</v>
      </c>
      <c r="D247">
        <v>1400</v>
      </c>
      <c r="E247" t="s">
        <v>2597</v>
      </c>
      <c r="F247" t="s">
        <v>102</v>
      </c>
      <c r="G247" t="s">
        <v>2598</v>
      </c>
      <c r="H247" t="s">
        <v>1084</v>
      </c>
      <c r="I247" t="s">
        <v>216</v>
      </c>
      <c r="J247" t="s">
        <v>248</v>
      </c>
      <c r="K247" t="s">
        <v>249</v>
      </c>
      <c r="L247" t="s">
        <v>217</v>
      </c>
      <c r="M247" t="s">
        <v>218</v>
      </c>
      <c r="N247" t="s">
        <v>2068</v>
      </c>
      <c r="O247" t="s">
        <v>214</v>
      </c>
      <c r="P247" t="s">
        <v>220</v>
      </c>
      <c r="Q247" t="s">
        <v>221</v>
      </c>
      <c r="R247" t="s">
        <v>214</v>
      </c>
      <c r="S247" t="s">
        <v>214</v>
      </c>
      <c r="T247" t="s">
        <v>222</v>
      </c>
    </row>
    <row r="248" spans="1:20">
      <c r="A248" t="s">
        <v>2068</v>
      </c>
      <c r="B248" t="s">
        <v>1086</v>
      </c>
      <c r="C248" t="s">
        <v>1893</v>
      </c>
      <c r="D248">
        <v>200</v>
      </c>
      <c r="E248" t="s">
        <v>2599</v>
      </c>
      <c r="F248" t="s">
        <v>102</v>
      </c>
      <c r="G248" t="s">
        <v>284</v>
      </c>
      <c r="H248" t="s">
        <v>123</v>
      </c>
      <c r="I248" t="s">
        <v>216</v>
      </c>
      <c r="J248" t="s">
        <v>248</v>
      </c>
      <c r="K248" t="s">
        <v>249</v>
      </c>
      <c r="L248" t="s">
        <v>217</v>
      </c>
      <c r="M248" t="s">
        <v>218</v>
      </c>
      <c r="N248" t="s">
        <v>2068</v>
      </c>
      <c r="O248" t="s">
        <v>214</v>
      </c>
      <c r="P248" t="s">
        <v>220</v>
      </c>
      <c r="Q248" t="s">
        <v>221</v>
      </c>
      <c r="R248" t="s">
        <v>214</v>
      </c>
      <c r="S248" t="s">
        <v>214</v>
      </c>
      <c r="T248" t="s">
        <v>222</v>
      </c>
    </row>
    <row r="249" spans="1:20">
      <c r="A249" t="s">
        <v>2068</v>
      </c>
      <c r="B249" t="s">
        <v>1085</v>
      </c>
      <c r="C249" t="s">
        <v>1895</v>
      </c>
      <c r="D249">
        <v>1000</v>
      </c>
      <c r="E249" t="s">
        <v>2600</v>
      </c>
      <c r="F249" t="s">
        <v>102</v>
      </c>
      <c r="G249" t="s">
        <v>250</v>
      </c>
      <c r="H249" t="s">
        <v>251</v>
      </c>
      <c r="I249" t="s">
        <v>216</v>
      </c>
      <c r="J249" t="s">
        <v>231</v>
      </c>
      <c r="K249" t="s">
        <v>232</v>
      </c>
      <c r="L249" t="s">
        <v>217</v>
      </c>
      <c r="M249" t="s">
        <v>218</v>
      </c>
      <c r="N249" t="s">
        <v>2068</v>
      </c>
      <c r="O249" t="s">
        <v>214</v>
      </c>
      <c r="P249" t="s">
        <v>220</v>
      </c>
      <c r="Q249" t="s">
        <v>221</v>
      </c>
      <c r="R249" t="s">
        <v>214</v>
      </c>
      <c r="S249" t="s">
        <v>214</v>
      </c>
      <c r="T249" t="s">
        <v>222</v>
      </c>
    </row>
    <row r="250" spans="1:20">
      <c r="A250" t="s">
        <v>2068</v>
      </c>
      <c r="B250" t="s">
        <v>1087</v>
      </c>
      <c r="C250" t="s">
        <v>1897</v>
      </c>
      <c r="D250">
        <v>1850</v>
      </c>
      <c r="E250" t="s">
        <v>2601</v>
      </c>
      <c r="F250" t="s">
        <v>102</v>
      </c>
      <c r="G250" t="s">
        <v>2602</v>
      </c>
      <c r="H250" t="s">
        <v>1089</v>
      </c>
      <c r="I250" t="s">
        <v>259</v>
      </c>
      <c r="J250" t="s">
        <v>264</v>
      </c>
      <c r="K250" t="s">
        <v>265</v>
      </c>
      <c r="L250" t="s">
        <v>217</v>
      </c>
      <c r="M250" t="s">
        <v>218</v>
      </c>
      <c r="N250" t="s">
        <v>2068</v>
      </c>
      <c r="O250" t="s">
        <v>214</v>
      </c>
      <c r="P250" t="s">
        <v>220</v>
      </c>
      <c r="Q250" t="s">
        <v>221</v>
      </c>
      <c r="R250" t="s">
        <v>214</v>
      </c>
      <c r="S250" t="s">
        <v>214</v>
      </c>
      <c r="T250" t="s">
        <v>222</v>
      </c>
    </row>
    <row r="251" spans="1:20">
      <c r="A251" t="s">
        <v>2068</v>
      </c>
      <c r="B251" t="s">
        <v>1090</v>
      </c>
      <c r="C251" t="s">
        <v>1899</v>
      </c>
      <c r="D251">
        <v>179</v>
      </c>
      <c r="E251" t="s">
        <v>2603</v>
      </c>
      <c r="F251" t="s">
        <v>102</v>
      </c>
      <c r="G251" t="s">
        <v>2604</v>
      </c>
      <c r="H251" t="s">
        <v>1092</v>
      </c>
      <c r="I251" t="s">
        <v>216</v>
      </c>
      <c r="J251" t="s">
        <v>248</v>
      </c>
      <c r="K251" t="s">
        <v>249</v>
      </c>
      <c r="L251" t="s">
        <v>217</v>
      </c>
      <c r="M251" t="s">
        <v>218</v>
      </c>
      <c r="N251" t="s">
        <v>2068</v>
      </c>
      <c r="O251" t="s">
        <v>214</v>
      </c>
      <c r="P251" t="s">
        <v>220</v>
      </c>
      <c r="Q251" t="s">
        <v>221</v>
      </c>
      <c r="R251" t="s">
        <v>214</v>
      </c>
      <c r="S251" t="s">
        <v>214</v>
      </c>
      <c r="T251" t="s">
        <v>222</v>
      </c>
    </row>
    <row r="252" spans="1:20">
      <c r="A252" t="s">
        <v>2068</v>
      </c>
      <c r="B252" t="s">
        <v>1093</v>
      </c>
      <c r="C252" t="s">
        <v>1901</v>
      </c>
      <c r="D252">
        <v>25</v>
      </c>
      <c r="E252" t="s">
        <v>2605</v>
      </c>
      <c r="F252" t="s">
        <v>102</v>
      </c>
      <c r="G252" t="s">
        <v>2606</v>
      </c>
      <c r="H252" t="s">
        <v>1095</v>
      </c>
      <c r="I252" t="s">
        <v>225</v>
      </c>
      <c r="J252" t="s">
        <v>10</v>
      </c>
      <c r="K252" t="s">
        <v>226</v>
      </c>
      <c r="L252" t="s">
        <v>217</v>
      </c>
      <c r="M252" t="s">
        <v>218</v>
      </c>
      <c r="N252" t="s">
        <v>2068</v>
      </c>
      <c r="O252" t="s">
        <v>214</v>
      </c>
      <c r="P252" t="s">
        <v>220</v>
      </c>
      <c r="Q252" t="s">
        <v>221</v>
      </c>
      <c r="R252" t="s">
        <v>214</v>
      </c>
      <c r="S252" t="s">
        <v>214</v>
      </c>
      <c r="T252" t="s">
        <v>222</v>
      </c>
    </row>
    <row r="253" spans="1:20">
      <c r="A253" t="s">
        <v>2068</v>
      </c>
      <c r="B253" t="s">
        <v>1096</v>
      </c>
      <c r="C253" t="s">
        <v>1903</v>
      </c>
      <c r="D253">
        <v>266</v>
      </c>
      <c r="E253" t="s">
        <v>2607</v>
      </c>
      <c r="F253" t="s">
        <v>102</v>
      </c>
      <c r="G253" t="s">
        <v>2608</v>
      </c>
      <c r="H253" t="s">
        <v>1098</v>
      </c>
      <c r="I253" t="s">
        <v>216</v>
      </c>
      <c r="J253" t="s">
        <v>231</v>
      </c>
      <c r="K253" t="s">
        <v>232</v>
      </c>
      <c r="L253" t="s">
        <v>217</v>
      </c>
      <c r="M253" t="s">
        <v>218</v>
      </c>
      <c r="N253" t="s">
        <v>2068</v>
      </c>
      <c r="O253" t="s">
        <v>214</v>
      </c>
      <c r="P253" t="s">
        <v>220</v>
      </c>
      <c r="Q253" t="s">
        <v>221</v>
      </c>
      <c r="R253" t="s">
        <v>214</v>
      </c>
      <c r="S253" t="s">
        <v>214</v>
      </c>
      <c r="T253" t="s">
        <v>222</v>
      </c>
    </row>
    <row r="254" spans="1:20">
      <c r="A254" t="s">
        <v>2068</v>
      </c>
      <c r="B254" t="s">
        <v>1099</v>
      </c>
      <c r="C254" t="s">
        <v>1905</v>
      </c>
      <c r="D254">
        <v>289</v>
      </c>
      <c r="E254" t="s">
        <v>2609</v>
      </c>
      <c r="F254" t="s">
        <v>102</v>
      </c>
      <c r="G254" t="s">
        <v>2610</v>
      </c>
      <c r="H254" t="s">
        <v>1101</v>
      </c>
      <c r="I254" t="s">
        <v>216</v>
      </c>
      <c r="J254" t="s">
        <v>231</v>
      </c>
      <c r="K254" t="s">
        <v>232</v>
      </c>
      <c r="L254" t="s">
        <v>217</v>
      </c>
      <c r="M254" t="s">
        <v>218</v>
      </c>
      <c r="N254" t="s">
        <v>2068</v>
      </c>
      <c r="O254" t="s">
        <v>214</v>
      </c>
      <c r="P254" t="s">
        <v>220</v>
      </c>
      <c r="Q254" t="s">
        <v>221</v>
      </c>
      <c r="R254" t="s">
        <v>214</v>
      </c>
      <c r="S254" t="s">
        <v>214</v>
      </c>
      <c r="T254" t="s">
        <v>222</v>
      </c>
    </row>
    <row r="255" spans="1:20">
      <c r="A255" t="s">
        <v>2068</v>
      </c>
      <c r="B255" t="s">
        <v>1102</v>
      </c>
      <c r="C255" t="s">
        <v>1907</v>
      </c>
      <c r="D255">
        <v>8900</v>
      </c>
      <c r="E255" t="s">
        <v>2611</v>
      </c>
      <c r="F255" t="s">
        <v>102</v>
      </c>
      <c r="G255" t="s">
        <v>2612</v>
      </c>
      <c r="H255" t="s">
        <v>2613</v>
      </c>
      <c r="I255" t="s">
        <v>216</v>
      </c>
      <c r="J255" t="s">
        <v>231</v>
      </c>
      <c r="K255" t="s">
        <v>232</v>
      </c>
      <c r="L255" t="s">
        <v>217</v>
      </c>
      <c r="M255" t="s">
        <v>218</v>
      </c>
      <c r="N255" t="s">
        <v>2068</v>
      </c>
      <c r="O255" t="s">
        <v>214</v>
      </c>
      <c r="P255" t="s">
        <v>220</v>
      </c>
      <c r="Q255" t="s">
        <v>221</v>
      </c>
      <c r="R255" t="s">
        <v>214</v>
      </c>
      <c r="S255" t="s">
        <v>214</v>
      </c>
      <c r="T255" t="s">
        <v>222</v>
      </c>
    </row>
    <row r="256" spans="1:20">
      <c r="A256" t="s">
        <v>2068</v>
      </c>
      <c r="B256" t="s">
        <v>1103</v>
      </c>
      <c r="C256" t="s">
        <v>1909</v>
      </c>
      <c r="D256">
        <v>200</v>
      </c>
      <c r="E256" t="s">
        <v>2614</v>
      </c>
      <c r="F256" t="s">
        <v>102</v>
      </c>
      <c r="G256" t="s">
        <v>2615</v>
      </c>
      <c r="H256" t="s">
        <v>1105</v>
      </c>
      <c r="I256" t="s">
        <v>225</v>
      </c>
      <c r="J256" t="s">
        <v>10</v>
      </c>
      <c r="K256" t="s">
        <v>226</v>
      </c>
      <c r="L256" t="s">
        <v>217</v>
      </c>
      <c r="M256" t="s">
        <v>218</v>
      </c>
      <c r="N256" t="s">
        <v>2068</v>
      </c>
      <c r="O256" t="s">
        <v>214</v>
      </c>
      <c r="P256" t="s">
        <v>220</v>
      </c>
      <c r="Q256" t="s">
        <v>221</v>
      </c>
      <c r="R256" t="s">
        <v>214</v>
      </c>
      <c r="S256" t="s">
        <v>214</v>
      </c>
      <c r="T256" t="s">
        <v>222</v>
      </c>
    </row>
    <row r="257" spans="1:20">
      <c r="A257" t="s">
        <v>2068</v>
      </c>
      <c r="B257" t="s">
        <v>1911</v>
      </c>
      <c r="C257" t="s">
        <v>1912</v>
      </c>
      <c r="D257">
        <v>200</v>
      </c>
      <c r="E257" t="s">
        <v>2616</v>
      </c>
      <c r="F257" t="s">
        <v>387</v>
      </c>
      <c r="G257" t="s">
        <v>2615</v>
      </c>
      <c r="H257" t="s">
        <v>1107</v>
      </c>
      <c r="I257" t="s">
        <v>225</v>
      </c>
      <c r="J257" t="s">
        <v>10</v>
      </c>
      <c r="K257" t="s">
        <v>226</v>
      </c>
      <c r="L257" t="s">
        <v>217</v>
      </c>
      <c r="M257" t="s">
        <v>240</v>
      </c>
      <c r="N257" t="s">
        <v>2068</v>
      </c>
      <c r="O257" t="s">
        <v>214</v>
      </c>
      <c r="P257" t="s">
        <v>220</v>
      </c>
      <c r="Q257" t="s">
        <v>241</v>
      </c>
      <c r="R257" t="s">
        <v>214</v>
      </c>
      <c r="S257" t="s">
        <v>214</v>
      </c>
      <c r="T257" t="s">
        <v>242</v>
      </c>
    </row>
    <row r="258" spans="1:20">
      <c r="A258" t="s">
        <v>2068</v>
      </c>
      <c r="B258" t="s">
        <v>1108</v>
      </c>
      <c r="C258" t="s">
        <v>1914</v>
      </c>
      <c r="D258">
        <v>1000</v>
      </c>
      <c r="E258" t="s">
        <v>2617</v>
      </c>
      <c r="F258" t="s">
        <v>102</v>
      </c>
      <c r="G258" t="s">
        <v>2618</v>
      </c>
      <c r="H258" t="s">
        <v>1110</v>
      </c>
      <c r="I258" t="s">
        <v>225</v>
      </c>
      <c r="J258" t="s">
        <v>10</v>
      </c>
      <c r="K258" t="s">
        <v>226</v>
      </c>
      <c r="L258" t="s">
        <v>217</v>
      </c>
      <c r="M258" t="s">
        <v>218</v>
      </c>
      <c r="N258" t="s">
        <v>2068</v>
      </c>
      <c r="O258" t="s">
        <v>214</v>
      </c>
      <c r="P258" t="s">
        <v>220</v>
      </c>
      <c r="Q258" t="s">
        <v>221</v>
      </c>
      <c r="R258" t="s">
        <v>214</v>
      </c>
      <c r="S258" t="s">
        <v>214</v>
      </c>
      <c r="T258" t="s">
        <v>222</v>
      </c>
    </row>
    <row r="259" spans="1:20">
      <c r="A259" t="s">
        <v>2068</v>
      </c>
      <c r="B259" t="s">
        <v>1111</v>
      </c>
      <c r="C259" t="s">
        <v>1916</v>
      </c>
      <c r="D259">
        <v>3408</v>
      </c>
      <c r="E259" t="s">
        <v>2619</v>
      </c>
      <c r="F259" t="s">
        <v>102</v>
      </c>
      <c r="G259" t="s">
        <v>2620</v>
      </c>
      <c r="H259" t="s">
        <v>1113</v>
      </c>
      <c r="I259" t="s">
        <v>243</v>
      </c>
      <c r="J259" t="s">
        <v>244</v>
      </c>
      <c r="K259" t="s">
        <v>245</v>
      </c>
      <c r="L259" t="s">
        <v>217</v>
      </c>
      <c r="M259" t="s">
        <v>218</v>
      </c>
      <c r="N259" t="s">
        <v>2068</v>
      </c>
      <c r="O259" t="s">
        <v>214</v>
      </c>
      <c r="P259" t="s">
        <v>220</v>
      </c>
      <c r="Q259" t="s">
        <v>221</v>
      </c>
      <c r="R259" t="s">
        <v>214</v>
      </c>
      <c r="S259" t="s">
        <v>214</v>
      </c>
      <c r="T259" t="s">
        <v>222</v>
      </c>
    </row>
    <row r="260" spans="1:20">
      <c r="A260" t="s">
        <v>2068</v>
      </c>
      <c r="B260" t="s">
        <v>1918</v>
      </c>
      <c r="C260" t="s">
        <v>1919</v>
      </c>
      <c r="D260">
        <v>23</v>
      </c>
      <c r="E260" t="s">
        <v>2621</v>
      </c>
      <c r="F260" t="s">
        <v>387</v>
      </c>
      <c r="G260" t="s">
        <v>2622</v>
      </c>
      <c r="H260" t="s">
        <v>1115</v>
      </c>
      <c r="I260" t="s">
        <v>216</v>
      </c>
      <c r="J260" t="s">
        <v>233</v>
      </c>
      <c r="K260" t="s">
        <v>234</v>
      </c>
      <c r="L260" t="s">
        <v>217</v>
      </c>
      <c r="M260" t="s">
        <v>240</v>
      </c>
      <c r="N260" t="s">
        <v>2068</v>
      </c>
      <c r="O260" t="s">
        <v>214</v>
      </c>
      <c r="P260" t="s">
        <v>220</v>
      </c>
      <c r="Q260" t="s">
        <v>241</v>
      </c>
      <c r="R260" t="s">
        <v>214</v>
      </c>
      <c r="S260" t="s">
        <v>214</v>
      </c>
      <c r="T260" t="s">
        <v>242</v>
      </c>
    </row>
    <row r="261" spans="1:20">
      <c r="A261" t="s">
        <v>2068</v>
      </c>
      <c r="B261" t="s">
        <v>1116</v>
      </c>
      <c r="C261" t="s">
        <v>1921</v>
      </c>
      <c r="D261">
        <v>260</v>
      </c>
      <c r="E261" t="s">
        <v>2623</v>
      </c>
      <c r="F261" t="s">
        <v>102</v>
      </c>
      <c r="G261" t="s">
        <v>409</v>
      </c>
      <c r="H261" t="s">
        <v>358</v>
      </c>
      <c r="I261" t="s">
        <v>392</v>
      </c>
      <c r="J261" t="s">
        <v>393</v>
      </c>
      <c r="K261" t="s">
        <v>257</v>
      </c>
      <c r="L261" t="s">
        <v>217</v>
      </c>
      <c r="M261" t="s">
        <v>218</v>
      </c>
      <c r="N261" t="s">
        <v>2068</v>
      </c>
      <c r="O261" t="s">
        <v>258</v>
      </c>
      <c r="P261" t="s">
        <v>220</v>
      </c>
      <c r="Q261" t="s">
        <v>221</v>
      </c>
      <c r="R261" t="s">
        <v>214</v>
      </c>
      <c r="S261" t="s">
        <v>214</v>
      </c>
      <c r="T261" t="s">
        <v>222</v>
      </c>
    </row>
    <row r="262" spans="1:20">
      <c r="A262" t="s">
        <v>2068</v>
      </c>
      <c r="B262" t="s">
        <v>1117</v>
      </c>
      <c r="C262" t="s">
        <v>1923</v>
      </c>
      <c r="D262">
        <v>1200</v>
      </c>
      <c r="E262" t="s">
        <v>2624</v>
      </c>
      <c r="F262" t="s">
        <v>102</v>
      </c>
      <c r="G262" t="s">
        <v>2625</v>
      </c>
      <c r="H262" t="s">
        <v>1119</v>
      </c>
      <c r="I262" t="s">
        <v>392</v>
      </c>
      <c r="J262" t="s">
        <v>393</v>
      </c>
      <c r="K262" t="s">
        <v>257</v>
      </c>
      <c r="L262" t="s">
        <v>217</v>
      </c>
      <c r="M262" t="s">
        <v>218</v>
      </c>
      <c r="N262" t="s">
        <v>2068</v>
      </c>
      <c r="O262" t="s">
        <v>258</v>
      </c>
      <c r="P262" t="s">
        <v>220</v>
      </c>
      <c r="Q262" t="s">
        <v>221</v>
      </c>
      <c r="R262" t="s">
        <v>214</v>
      </c>
      <c r="S262" t="s">
        <v>214</v>
      </c>
      <c r="T262" t="s">
        <v>222</v>
      </c>
    </row>
    <row r="263" spans="1:20">
      <c r="A263" t="s">
        <v>2068</v>
      </c>
      <c r="B263" t="s">
        <v>1120</v>
      </c>
      <c r="C263" t="s">
        <v>1925</v>
      </c>
      <c r="D263">
        <v>70</v>
      </c>
      <c r="E263" t="s">
        <v>2626</v>
      </c>
      <c r="F263" t="s">
        <v>102</v>
      </c>
      <c r="G263" t="s">
        <v>2627</v>
      </c>
      <c r="H263" t="s">
        <v>2628</v>
      </c>
      <c r="I263" t="s">
        <v>288</v>
      </c>
      <c r="J263" t="s">
        <v>289</v>
      </c>
      <c r="K263" t="s">
        <v>290</v>
      </c>
      <c r="L263" t="s">
        <v>217</v>
      </c>
      <c r="M263" t="s">
        <v>218</v>
      </c>
      <c r="N263" t="s">
        <v>2068</v>
      </c>
      <c r="O263" t="s">
        <v>214</v>
      </c>
      <c r="P263" t="s">
        <v>220</v>
      </c>
      <c r="Q263" t="s">
        <v>221</v>
      </c>
      <c r="R263" t="s">
        <v>214</v>
      </c>
      <c r="S263" t="s">
        <v>214</v>
      </c>
      <c r="T263" t="s">
        <v>222</v>
      </c>
    </row>
    <row r="264" spans="1:20">
      <c r="A264" t="s">
        <v>2068</v>
      </c>
      <c r="B264" t="s">
        <v>1927</v>
      </c>
      <c r="C264" t="s">
        <v>1928</v>
      </c>
      <c r="D264">
        <v>300</v>
      </c>
      <c r="E264" t="s">
        <v>2629</v>
      </c>
      <c r="F264" t="s">
        <v>387</v>
      </c>
      <c r="G264" t="s">
        <v>2630</v>
      </c>
      <c r="H264" t="s">
        <v>1124</v>
      </c>
      <c r="I264" t="s">
        <v>225</v>
      </c>
      <c r="J264" t="s">
        <v>10</v>
      </c>
      <c r="K264" t="s">
        <v>226</v>
      </c>
      <c r="L264" t="s">
        <v>217</v>
      </c>
      <c r="M264" t="s">
        <v>240</v>
      </c>
      <c r="N264" t="s">
        <v>2068</v>
      </c>
      <c r="O264" t="s">
        <v>214</v>
      </c>
      <c r="P264" t="s">
        <v>220</v>
      </c>
      <c r="Q264" t="s">
        <v>241</v>
      </c>
      <c r="R264" t="s">
        <v>214</v>
      </c>
      <c r="S264" t="s">
        <v>214</v>
      </c>
      <c r="T264" t="s">
        <v>242</v>
      </c>
    </row>
    <row r="265" spans="1:20">
      <c r="A265" t="s">
        <v>2068</v>
      </c>
      <c r="B265" t="s">
        <v>1125</v>
      </c>
      <c r="C265" t="s">
        <v>1930</v>
      </c>
      <c r="D265">
        <v>300</v>
      </c>
      <c r="E265" t="s">
        <v>2631</v>
      </c>
      <c r="F265" t="s">
        <v>102</v>
      </c>
      <c r="G265" t="s">
        <v>2632</v>
      </c>
      <c r="H265" t="s">
        <v>2633</v>
      </c>
      <c r="I265" t="s">
        <v>216</v>
      </c>
      <c r="J265" t="s">
        <v>235</v>
      </c>
      <c r="K265" t="s">
        <v>236</v>
      </c>
      <c r="L265" t="s">
        <v>217</v>
      </c>
      <c r="M265" t="s">
        <v>218</v>
      </c>
      <c r="N265" t="s">
        <v>2068</v>
      </c>
      <c r="O265" t="s">
        <v>214</v>
      </c>
      <c r="P265" t="s">
        <v>220</v>
      </c>
      <c r="Q265" t="s">
        <v>221</v>
      </c>
      <c r="R265" t="s">
        <v>214</v>
      </c>
      <c r="S265" t="s">
        <v>214</v>
      </c>
      <c r="T265" t="s">
        <v>222</v>
      </c>
    </row>
    <row r="266" spans="1:20">
      <c r="A266" t="s">
        <v>2068</v>
      </c>
      <c r="B266" t="s">
        <v>1128</v>
      </c>
      <c r="C266" t="s">
        <v>1932</v>
      </c>
      <c r="D266">
        <v>29</v>
      </c>
      <c r="E266" t="s">
        <v>2634</v>
      </c>
      <c r="F266" t="s">
        <v>102</v>
      </c>
      <c r="G266" t="s">
        <v>2630</v>
      </c>
      <c r="H266" t="s">
        <v>1130</v>
      </c>
      <c r="I266" t="s">
        <v>225</v>
      </c>
      <c r="J266" t="s">
        <v>10</v>
      </c>
      <c r="K266" t="s">
        <v>226</v>
      </c>
      <c r="L266" t="s">
        <v>217</v>
      </c>
      <c r="M266" t="s">
        <v>218</v>
      </c>
      <c r="N266" t="s">
        <v>2068</v>
      </c>
      <c r="O266" t="s">
        <v>214</v>
      </c>
      <c r="P266" t="s">
        <v>220</v>
      </c>
      <c r="Q266" t="s">
        <v>221</v>
      </c>
      <c r="R266" t="s">
        <v>214</v>
      </c>
      <c r="S266" t="s">
        <v>214</v>
      </c>
      <c r="T266" t="s">
        <v>222</v>
      </c>
    </row>
    <row r="267" spans="1:20">
      <c r="A267" t="s">
        <v>2068</v>
      </c>
      <c r="B267" t="s">
        <v>1131</v>
      </c>
      <c r="C267" t="s">
        <v>1934</v>
      </c>
      <c r="D267">
        <v>500</v>
      </c>
      <c r="E267" t="s">
        <v>2635</v>
      </c>
      <c r="F267" t="s">
        <v>102</v>
      </c>
      <c r="G267" t="s">
        <v>2636</v>
      </c>
      <c r="H267" t="s">
        <v>1133</v>
      </c>
      <c r="I267" t="s">
        <v>392</v>
      </c>
      <c r="J267" t="s">
        <v>393</v>
      </c>
      <c r="K267" t="s">
        <v>257</v>
      </c>
      <c r="L267" t="s">
        <v>217</v>
      </c>
      <c r="M267" t="s">
        <v>218</v>
      </c>
      <c r="N267" t="s">
        <v>2068</v>
      </c>
      <c r="O267" t="s">
        <v>258</v>
      </c>
      <c r="P267" t="s">
        <v>220</v>
      </c>
      <c r="Q267" t="s">
        <v>221</v>
      </c>
      <c r="R267" t="s">
        <v>214</v>
      </c>
      <c r="S267" t="s">
        <v>214</v>
      </c>
      <c r="T267" t="s">
        <v>222</v>
      </c>
    </row>
    <row r="268" spans="1:20">
      <c r="A268" t="s">
        <v>2068</v>
      </c>
      <c r="B268" t="s">
        <v>1134</v>
      </c>
      <c r="C268" t="s">
        <v>1936</v>
      </c>
      <c r="D268">
        <v>500</v>
      </c>
      <c r="E268" t="s">
        <v>2637</v>
      </c>
      <c r="F268" t="s">
        <v>102</v>
      </c>
      <c r="G268" t="s">
        <v>2638</v>
      </c>
      <c r="H268" t="s">
        <v>2639</v>
      </c>
      <c r="I268" t="s">
        <v>216</v>
      </c>
      <c r="J268" t="s">
        <v>231</v>
      </c>
      <c r="K268" t="s">
        <v>232</v>
      </c>
      <c r="L268" t="s">
        <v>217</v>
      </c>
      <c r="M268" t="s">
        <v>218</v>
      </c>
      <c r="N268" t="s">
        <v>2068</v>
      </c>
      <c r="O268" t="s">
        <v>214</v>
      </c>
      <c r="P268" t="s">
        <v>220</v>
      </c>
      <c r="Q268" t="s">
        <v>221</v>
      </c>
      <c r="R268" t="s">
        <v>214</v>
      </c>
      <c r="S268" t="s">
        <v>214</v>
      </c>
      <c r="T268" t="s">
        <v>222</v>
      </c>
    </row>
    <row r="269" spans="1:20">
      <c r="A269" t="s">
        <v>2068</v>
      </c>
      <c r="B269" t="s">
        <v>1938</v>
      </c>
      <c r="C269" t="s">
        <v>1939</v>
      </c>
      <c r="D269">
        <v>367</v>
      </c>
      <c r="E269" t="s">
        <v>2640</v>
      </c>
      <c r="F269" t="s">
        <v>390</v>
      </c>
      <c r="G269" t="s">
        <v>2641</v>
      </c>
      <c r="H269" t="s">
        <v>1138</v>
      </c>
      <c r="I269" t="s">
        <v>216</v>
      </c>
      <c r="J269" t="s">
        <v>248</v>
      </c>
      <c r="K269" t="s">
        <v>249</v>
      </c>
      <c r="L269" t="s">
        <v>217</v>
      </c>
      <c r="M269" t="s">
        <v>240</v>
      </c>
      <c r="N269" t="s">
        <v>2068</v>
      </c>
      <c r="O269" t="s">
        <v>214</v>
      </c>
      <c r="P269" t="s">
        <v>220</v>
      </c>
      <c r="Q269" t="s">
        <v>241</v>
      </c>
      <c r="R269" t="s">
        <v>214</v>
      </c>
      <c r="S269" t="s">
        <v>214</v>
      </c>
      <c r="T269" t="s">
        <v>242</v>
      </c>
    </row>
    <row r="270" spans="1:20">
      <c r="A270" t="s">
        <v>2068</v>
      </c>
      <c r="B270" t="s">
        <v>1139</v>
      </c>
      <c r="C270" t="s">
        <v>1941</v>
      </c>
      <c r="D270">
        <v>131</v>
      </c>
      <c r="E270" t="s">
        <v>2642</v>
      </c>
      <c r="F270" t="s">
        <v>102</v>
      </c>
      <c r="G270" t="s">
        <v>2643</v>
      </c>
      <c r="H270" t="s">
        <v>2644</v>
      </c>
      <c r="I270" t="s">
        <v>216</v>
      </c>
      <c r="J270" t="s">
        <v>233</v>
      </c>
      <c r="K270" t="s">
        <v>234</v>
      </c>
      <c r="L270" t="s">
        <v>217</v>
      </c>
      <c r="M270" t="s">
        <v>218</v>
      </c>
      <c r="N270" t="s">
        <v>2068</v>
      </c>
      <c r="O270" t="s">
        <v>214</v>
      </c>
      <c r="P270" t="s">
        <v>220</v>
      </c>
      <c r="Q270" t="s">
        <v>221</v>
      </c>
      <c r="R270" t="s">
        <v>214</v>
      </c>
      <c r="S270" t="s">
        <v>214</v>
      </c>
      <c r="T270" t="s">
        <v>222</v>
      </c>
    </row>
    <row r="271" spans="1:20">
      <c r="A271" t="s">
        <v>2068</v>
      </c>
      <c r="B271" t="s">
        <v>1142</v>
      </c>
      <c r="C271" t="s">
        <v>1943</v>
      </c>
      <c r="D271">
        <v>241</v>
      </c>
      <c r="E271" t="s">
        <v>2645</v>
      </c>
      <c r="F271" t="s">
        <v>102</v>
      </c>
      <c r="G271" t="s">
        <v>2510</v>
      </c>
      <c r="H271" t="s">
        <v>1144</v>
      </c>
      <c r="I271" t="s">
        <v>392</v>
      </c>
      <c r="J271" t="s">
        <v>393</v>
      </c>
      <c r="K271" t="s">
        <v>257</v>
      </c>
      <c r="L271" t="s">
        <v>217</v>
      </c>
      <c r="M271" t="s">
        <v>218</v>
      </c>
      <c r="N271" t="s">
        <v>2068</v>
      </c>
      <c r="O271" t="s">
        <v>258</v>
      </c>
      <c r="P271" t="s">
        <v>220</v>
      </c>
      <c r="Q271" t="s">
        <v>221</v>
      </c>
      <c r="R271" t="s">
        <v>214</v>
      </c>
      <c r="S271" t="s">
        <v>214</v>
      </c>
      <c r="T271" t="s">
        <v>222</v>
      </c>
    </row>
    <row r="272" spans="1:20">
      <c r="A272" t="s">
        <v>2068</v>
      </c>
      <c r="B272" t="s">
        <v>1145</v>
      </c>
      <c r="C272" t="s">
        <v>1945</v>
      </c>
      <c r="D272">
        <v>196</v>
      </c>
      <c r="E272" t="s">
        <v>2646</v>
      </c>
      <c r="F272" t="s">
        <v>102</v>
      </c>
      <c r="G272" t="s">
        <v>2647</v>
      </c>
      <c r="H272" t="s">
        <v>2648</v>
      </c>
      <c r="I272" t="s">
        <v>216</v>
      </c>
      <c r="J272" t="s">
        <v>235</v>
      </c>
      <c r="K272" t="s">
        <v>236</v>
      </c>
      <c r="L272" t="s">
        <v>217</v>
      </c>
      <c r="M272" t="s">
        <v>218</v>
      </c>
      <c r="N272" t="s">
        <v>2068</v>
      </c>
      <c r="O272" t="s">
        <v>214</v>
      </c>
      <c r="P272" t="s">
        <v>220</v>
      </c>
      <c r="Q272" t="s">
        <v>221</v>
      </c>
      <c r="R272" t="s">
        <v>214</v>
      </c>
      <c r="S272" t="s">
        <v>214</v>
      </c>
      <c r="T272" t="s">
        <v>222</v>
      </c>
    </row>
    <row r="273" spans="1:20">
      <c r="A273" t="s">
        <v>2068</v>
      </c>
      <c r="B273" t="s">
        <v>1148</v>
      </c>
      <c r="C273" t="s">
        <v>1947</v>
      </c>
      <c r="D273">
        <v>500</v>
      </c>
      <c r="E273" t="s">
        <v>2649</v>
      </c>
      <c r="F273" t="s">
        <v>102</v>
      </c>
      <c r="G273" t="s">
        <v>2650</v>
      </c>
      <c r="H273" t="s">
        <v>1150</v>
      </c>
      <c r="I273" t="s">
        <v>259</v>
      </c>
      <c r="J273" t="s">
        <v>264</v>
      </c>
      <c r="K273" t="s">
        <v>265</v>
      </c>
      <c r="L273" t="s">
        <v>217</v>
      </c>
      <c r="M273" t="s">
        <v>218</v>
      </c>
      <c r="N273" t="s">
        <v>2068</v>
      </c>
      <c r="O273" t="s">
        <v>214</v>
      </c>
      <c r="P273" t="s">
        <v>220</v>
      </c>
      <c r="Q273" t="s">
        <v>221</v>
      </c>
      <c r="R273" t="s">
        <v>214</v>
      </c>
      <c r="S273" t="s">
        <v>214</v>
      </c>
      <c r="T273" t="s">
        <v>222</v>
      </c>
    </row>
    <row r="274" spans="1:20">
      <c r="A274" t="s">
        <v>2068</v>
      </c>
      <c r="B274" t="s">
        <v>1151</v>
      </c>
      <c r="C274" t="s">
        <v>1949</v>
      </c>
      <c r="D274">
        <v>495</v>
      </c>
      <c r="E274" t="s">
        <v>2651</v>
      </c>
      <c r="F274" t="s">
        <v>102</v>
      </c>
      <c r="G274" t="s">
        <v>2650</v>
      </c>
      <c r="H274" t="s">
        <v>1150</v>
      </c>
      <c r="I274" t="s">
        <v>259</v>
      </c>
      <c r="J274" t="s">
        <v>264</v>
      </c>
      <c r="K274" t="s">
        <v>265</v>
      </c>
      <c r="L274" t="s">
        <v>217</v>
      </c>
      <c r="M274" t="s">
        <v>218</v>
      </c>
      <c r="N274" t="s">
        <v>2068</v>
      </c>
      <c r="O274" t="s">
        <v>214</v>
      </c>
      <c r="P274" t="s">
        <v>220</v>
      </c>
      <c r="Q274" t="s">
        <v>221</v>
      </c>
      <c r="R274" t="s">
        <v>214</v>
      </c>
      <c r="S274" t="s">
        <v>214</v>
      </c>
      <c r="T274" t="s">
        <v>222</v>
      </c>
    </row>
    <row r="275" spans="1:20">
      <c r="A275" t="s">
        <v>2068</v>
      </c>
      <c r="B275" t="s">
        <v>1152</v>
      </c>
      <c r="C275" t="s">
        <v>1951</v>
      </c>
      <c r="D275">
        <v>9980</v>
      </c>
      <c r="E275" t="s">
        <v>2652</v>
      </c>
      <c r="F275" t="s">
        <v>102</v>
      </c>
      <c r="G275" t="s">
        <v>2653</v>
      </c>
      <c r="H275" t="s">
        <v>1154</v>
      </c>
      <c r="I275" t="s">
        <v>225</v>
      </c>
      <c r="J275" t="s">
        <v>10</v>
      </c>
      <c r="K275" t="s">
        <v>226</v>
      </c>
      <c r="L275" t="s">
        <v>217</v>
      </c>
      <c r="M275" t="s">
        <v>218</v>
      </c>
      <c r="N275" t="s">
        <v>2068</v>
      </c>
      <c r="O275" t="s">
        <v>214</v>
      </c>
      <c r="P275" t="s">
        <v>220</v>
      </c>
      <c r="Q275" t="s">
        <v>221</v>
      </c>
      <c r="R275" t="s">
        <v>214</v>
      </c>
      <c r="S275" t="s">
        <v>214</v>
      </c>
      <c r="T275" t="s">
        <v>222</v>
      </c>
    </row>
    <row r="276" spans="1:20">
      <c r="A276" t="s">
        <v>2068</v>
      </c>
      <c r="B276" t="s">
        <v>1155</v>
      </c>
      <c r="C276" t="s">
        <v>1953</v>
      </c>
      <c r="D276">
        <v>939</v>
      </c>
      <c r="E276" t="s">
        <v>2654</v>
      </c>
      <c r="F276" t="s">
        <v>102</v>
      </c>
      <c r="G276" t="s">
        <v>2655</v>
      </c>
      <c r="H276" t="s">
        <v>2656</v>
      </c>
      <c r="I276" t="s">
        <v>216</v>
      </c>
      <c r="J276" t="s">
        <v>231</v>
      </c>
      <c r="K276" t="s">
        <v>232</v>
      </c>
      <c r="L276" t="s">
        <v>217</v>
      </c>
      <c r="M276" t="s">
        <v>218</v>
      </c>
      <c r="N276" t="s">
        <v>2068</v>
      </c>
      <c r="O276" t="s">
        <v>214</v>
      </c>
      <c r="P276" t="s">
        <v>220</v>
      </c>
      <c r="Q276" t="s">
        <v>221</v>
      </c>
      <c r="R276" t="s">
        <v>214</v>
      </c>
      <c r="S276" t="s">
        <v>214</v>
      </c>
      <c r="T276" t="s">
        <v>222</v>
      </c>
    </row>
    <row r="277" spans="1:20">
      <c r="A277" t="s">
        <v>2068</v>
      </c>
      <c r="B277" t="s">
        <v>1158</v>
      </c>
      <c r="C277" t="s">
        <v>1955</v>
      </c>
      <c r="D277">
        <v>100</v>
      </c>
      <c r="E277" t="s">
        <v>2657</v>
      </c>
      <c r="F277" t="s">
        <v>102</v>
      </c>
      <c r="G277" t="s">
        <v>2658</v>
      </c>
      <c r="H277" t="s">
        <v>2659</v>
      </c>
      <c r="I277" t="s">
        <v>392</v>
      </c>
      <c r="J277" t="s">
        <v>393</v>
      </c>
      <c r="K277" t="s">
        <v>257</v>
      </c>
      <c r="L277" t="s">
        <v>217</v>
      </c>
      <c r="M277" t="s">
        <v>218</v>
      </c>
      <c r="N277" t="s">
        <v>2068</v>
      </c>
      <c r="O277" t="s">
        <v>258</v>
      </c>
      <c r="P277" t="s">
        <v>220</v>
      </c>
      <c r="Q277" t="s">
        <v>221</v>
      </c>
      <c r="R277" t="s">
        <v>214</v>
      </c>
      <c r="S277" t="s">
        <v>214</v>
      </c>
      <c r="T277" t="s">
        <v>222</v>
      </c>
    </row>
    <row r="278" spans="1:20">
      <c r="A278" t="s">
        <v>2068</v>
      </c>
      <c r="B278" t="s">
        <v>1161</v>
      </c>
      <c r="C278" t="s">
        <v>1957</v>
      </c>
      <c r="D278">
        <v>4250</v>
      </c>
      <c r="E278" t="s">
        <v>2660</v>
      </c>
      <c r="F278" t="s">
        <v>102</v>
      </c>
      <c r="G278" t="s">
        <v>2661</v>
      </c>
      <c r="H278" t="s">
        <v>1163</v>
      </c>
      <c r="I278" t="s">
        <v>216</v>
      </c>
      <c r="J278" t="s">
        <v>231</v>
      </c>
      <c r="K278" t="s">
        <v>232</v>
      </c>
      <c r="L278" t="s">
        <v>217</v>
      </c>
      <c r="M278" t="s">
        <v>218</v>
      </c>
      <c r="N278" t="s">
        <v>2068</v>
      </c>
      <c r="O278" t="s">
        <v>214</v>
      </c>
      <c r="P278" t="s">
        <v>220</v>
      </c>
      <c r="Q278" t="s">
        <v>221</v>
      </c>
      <c r="R278" t="s">
        <v>214</v>
      </c>
      <c r="S278" t="s">
        <v>214</v>
      </c>
      <c r="T278" t="s">
        <v>222</v>
      </c>
    </row>
    <row r="279" spans="1:20">
      <c r="A279" t="s">
        <v>2068</v>
      </c>
      <c r="B279" t="s">
        <v>1164</v>
      </c>
      <c r="C279" t="s">
        <v>1959</v>
      </c>
      <c r="D279">
        <v>5000</v>
      </c>
      <c r="E279" t="s">
        <v>2662</v>
      </c>
      <c r="F279" t="s">
        <v>102</v>
      </c>
      <c r="G279" t="s">
        <v>2663</v>
      </c>
      <c r="H279" t="s">
        <v>1166</v>
      </c>
      <c r="I279" t="s">
        <v>216</v>
      </c>
      <c r="J279" t="s">
        <v>233</v>
      </c>
      <c r="K279" t="s">
        <v>234</v>
      </c>
      <c r="L279" t="s">
        <v>217</v>
      </c>
      <c r="M279" t="s">
        <v>218</v>
      </c>
      <c r="N279" t="s">
        <v>2068</v>
      </c>
      <c r="O279" t="s">
        <v>214</v>
      </c>
      <c r="P279" t="s">
        <v>220</v>
      </c>
      <c r="Q279" t="s">
        <v>221</v>
      </c>
      <c r="R279" t="s">
        <v>214</v>
      </c>
      <c r="S279" t="s">
        <v>214</v>
      </c>
      <c r="T279" t="s">
        <v>222</v>
      </c>
    </row>
    <row r="280" spans="1:20">
      <c r="A280" t="s">
        <v>2068</v>
      </c>
      <c r="B280" t="s">
        <v>1167</v>
      </c>
      <c r="C280" t="s">
        <v>1961</v>
      </c>
      <c r="D280">
        <v>1000</v>
      </c>
      <c r="E280" t="s">
        <v>2664</v>
      </c>
      <c r="F280" t="s">
        <v>102</v>
      </c>
      <c r="G280" t="s">
        <v>2447</v>
      </c>
      <c r="H280" t="s">
        <v>2665</v>
      </c>
      <c r="I280" t="s">
        <v>2448</v>
      </c>
      <c r="J280" t="s">
        <v>2449</v>
      </c>
      <c r="K280" t="s">
        <v>2450</v>
      </c>
      <c r="L280" t="s">
        <v>217</v>
      </c>
      <c r="M280" t="s">
        <v>218</v>
      </c>
      <c r="N280" t="s">
        <v>2068</v>
      </c>
      <c r="O280" t="s">
        <v>214</v>
      </c>
      <c r="P280" t="s">
        <v>220</v>
      </c>
      <c r="Q280" t="s">
        <v>221</v>
      </c>
      <c r="R280" t="s">
        <v>214</v>
      </c>
      <c r="S280" t="s">
        <v>214</v>
      </c>
      <c r="T280" t="s">
        <v>222</v>
      </c>
    </row>
    <row r="281" spans="1:20">
      <c r="A281" t="s">
        <v>2068</v>
      </c>
      <c r="B281" t="s">
        <v>1168</v>
      </c>
      <c r="C281" t="s">
        <v>1963</v>
      </c>
      <c r="D281">
        <v>100</v>
      </c>
      <c r="E281" t="s">
        <v>2666</v>
      </c>
      <c r="F281" t="s">
        <v>102</v>
      </c>
      <c r="G281" t="s">
        <v>2667</v>
      </c>
      <c r="H281" t="s">
        <v>1170</v>
      </c>
      <c r="I281" t="s">
        <v>216</v>
      </c>
      <c r="J281" t="s">
        <v>231</v>
      </c>
      <c r="K281" t="s">
        <v>232</v>
      </c>
      <c r="L281" t="s">
        <v>217</v>
      </c>
      <c r="M281" t="s">
        <v>218</v>
      </c>
      <c r="N281" t="s">
        <v>2068</v>
      </c>
      <c r="O281" t="s">
        <v>214</v>
      </c>
      <c r="P281" t="s">
        <v>220</v>
      </c>
      <c r="Q281" t="s">
        <v>221</v>
      </c>
      <c r="R281" t="s">
        <v>214</v>
      </c>
      <c r="S281" t="s">
        <v>214</v>
      </c>
      <c r="T281" t="s">
        <v>222</v>
      </c>
    </row>
    <row r="282" spans="1:20">
      <c r="A282" t="s">
        <v>2068</v>
      </c>
      <c r="B282" t="s">
        <v>1965</v>
      </c>
      <c r="C282" t="s">
        <v>1966</v>
      </c>
      <c r="D282">
        <v>100</v>
      </c>
      <c r="E282" t="s">
        <v>2668</v>
      </c>
      <c r="F282" t="s">
        <v>387</v>
      </c>
      <c r="G282" t="s">
        <v>2669</v>
      </c>
      <c r="H282" t="s">
        <v>1172</v>
      </c>
      <c r="I282" t="s">
        <v>225</v>
      </c>
      <c r="J282" t="s">
        <v>246</v>
      </c>
      <c r="K282" t="s">
        <v>247</v>
      </c>
      <c r="L282" t="s">
        <v>217</v>
      </c>
      <c r="M282" t="s">
        <v>240</v>
      </c>
      <c r="N282" t="s">
        <v>2068</v>
      </c>
      <c r="O282" t="s">
        <v>214</v>
      </c>
      <c r="P282" t="s">
        <v>220</v>
      </c>
      <c r="Q282" t="s">
        <v>241</v>
      </c>
      <c r="R282" t="s">
        <v>214</v>
      </c>
      <c r="S282" t="s">
        <v>214</v>
      </c>
      <c r="T282" t="s">
        <v>242</v>
      </c>
    </row>
    <row r="283" spans="1:20">
      <c r="A283" t="s">
        <v>2068</v>
      </c>
      <c r="B283" t="s">
        <v>1173</v>
      </c>
      <c r="C283" t="s">
        <v>1968</v>
      </c>
      <c r="D283">
        <v>976</v>
      </c>
      <c r="E283" t="s">
        <v>2670</v>
      </c>
      <c r="F283" t="s">
        <v>102</v>
      </c>
      <c r="G283" t="s">
        <v>2671</v>
      </c>
      <c r="H283" t="s">
        <v>2672</v>
      </c>
      <c r="I283" t="s">
        <v>216</v>
      </c>
      <c r="J283" t="s">
        <v>231</v>
      </c>
      <c r="K283" t="s">
        <v>232</v>
      </c>
      <c r="L283" t="s">
        <v>217</v>
      </c>
      <c r="M283" t="s">
        <v>218</v>
      </c>
      <c r="N283" t="s">
        <v>2068</v>
      </c>
      <c r="O283" t="s">
        <v>214</v>
      </c>
      <c r="P283" t="s">
        <v>220</v>
      </c>
      <c r="Q283" t="s">
        <v>221</v>
      </c>
      <c r="R283" t="s">
        <v>214</v>
      </c>
      <c r="S283" t="s">
        <v>214</v>
      </c>
      <c r="T283" t="s">
        <v>222</v>
      </c>
    </row>
    <row r="284" spans="1:20">
      <c r="A284" t="s">
        <v>2068</v>
      </c>
      <c r="B284" t="s">
        <v>1970</v>
      </c>
      <c r="C284" t="s">
        <v>1971</v>
      </c>
      <c r="D284">
        <v>3500</v>
      </c>
      <c r="E284" t="s">
        <v>2673</v>
      </c>
      <c r="F284" t="s">
        <v>388</v>
      </c>
      <c r="G284" t="s">
        <v>2674</v>
      </c>
      <c r="H284" t="s">
        <v>1177</v>
      </c>
      <c r="I284" t="s">
        <v>216</v>
      </c>
      <c r="J284" t="s">
        <v>231</v>
      </c>
      <c r="K284" t="s">
        <v>232</v>
      </c>
      <c r="L284" t="s">
        <v>217</v>
      </c>
      <c r="M284" t="s">
        <v>240</v>
      </c>
      <c r="N284" t="s">
        <v>2068</v>
      </c>
      <c r="O284" t="s">
        <v>214</v>
      </c>
      <c r="P284" t="s">
        <v>220</v>
      </c>
      <c r="Q284" t="s">
        <v>241</v>
      </c>
      <c r="R284" t="s">
        <v>214</v>
      </c>
      <c r="S284" t="s">
        <v>214</v>
      </c>
      <c r="T284" t="s">
        <v>242</v>
      </c>
    </row>
    <row r="285" spans="1:20">
      <c r="A285" t="s">
        <v>2068</v>
      </c>
      <c r="B285" t="s">
        <v>1178</v>
      </c>
      <c r="C285" t="s">
        <v>1973</v>
      </c>
      <c r="D285">
        <v>1554</v>
      </c>
      <c r="E285" t="s">
        <v>2675</v>
      </c>
      <c r="F285" t="s">
        <v>102</v>
      </c>
      <c r="G285" t="s">
        <v>250</v>
      </c>
      <c r="H285" t="s">
        <v>251</v>
      </c>
      <c r="I285" t="s">
        <v>216</v>
      </c>
      <c r="J285" t="s">
        <v>231</v>
      </c>
      <c r="K285" t="s">
        <v>232</v>
      </c>
      <c r="L285" t="s">
        <v>217</v>
      </c>
      <c r="M285" t="s">
        <v>218</v>
      </c>
      <c r="N285" t="s">
        <v>2068</v>
      </c>
      <c r="O285" t="s">
        <v>214</v>
      </c>
      <c r="P285" t="s">
        <v>220</v>
      </c>
      <c r="Q285" t="s">
        <v>221</v>
      </c>
      <c r="R285" t="s">
        <v>214</v>
      </c>
      <c r="S285" t="s">
        <v>214</v>
      </c>
      <c r="T285" t="s">
        <v>222</v>
      </c>
    </row>
    <row r="286" spans="1:20">
      <c r="A286" t="s">
        <v>2068</v>
      </c>
      <c r="B286" t="s">
        <v>1179</v>
      </c>
      <c r="C286" t="s">
        <v>1975</v>
      </c>
      <c r="D286">
        <v>500</v>
      </c>
      <c r="E286" t="s">
        <v>2676</v>
      </c>
      <c r="F286" t="s">
        <v>102</v>
      </c>
      <c r="G286" t="s">
        <v>2677</v>
      </c>
      <c r="H286" t="s">
        <v>2678</v>
      </c>
      <c r="I286" t="s">
        <v>216</v>
      </c>
      <c r="J286" t="s">
        <v>231</v>
      </c>
      <c r="K286" t="s">
        <v>232</v>
      </c>
      <c r="L286" t="s">
        <v>217</v>
      </c>
      <c r="M286" t="s">
        <v>218</v>
      </c>
      <c r="N286" t="s">
        <v>2068</v>
      </c>
      <c r="O286" t="s">
        <v>214</v>
      </c>
      <c r="P286" t="s">
        <v>220</v>
      </c>
      <c r="Q286" t="s">
        <v>221</v>
      </c>
      <c r="R286" t="s">
        <v>214</v>
      </c>
      <c r="S286" t="s">
        <v>214</v>
      </c>
      <c r="T286" t="s">
        <v>222</v>
      </c>
    </row>
    <row r="287" spans="1:20">
      <c r="A287" t="s">
        <v>2068</v>
      </c>
      <c r="B287" t="s">
        <v>1182</v>
      </c>
      <c r="C287" t="s">
        <v>1977</v>
      </c>
      <c r="D287">
        <v>322</v>
      </c>
      <c r="E287" t="s">
        <v>2679</v>
      </c>
      <c r="F287" t="s">
        <v>102</v>
      </c>
      <c r="G287" t="s">
        <v>2680</v>
      </c>
      <c r="H287" t="s">
        <v>1193</v>
      </c>
      <c r="I287" t="s">
        <v>392</v>
      </c>
      <c r="J287" t="s">
        <v>393</v>
      </c>
      <c r="K287" t="s">
        <v>257</v>
      </c>
      <c r="L287" t="s">
        <v>217</v>
      </c>
      <c r="M287" t="s">
        <v>218</v>
      </c>
      <c r="N287" t="s">
        <v>2068</v>
      </c>
      <c r="O287" t="s">
        <v>258</v>
      </c>
      <c r="P287" t="s">
        <v>220</v>
      </c>
      <c r="Q287" t="s">
        <v>221</v>
      </c>
      <c r="R287" t="s">
        <v>214</v>
      </c>
      <c r="S287" t="s">
        <v>214</v>
      </c>
      <c r="T287" t="s">
        <v>222</v>
      </c>
    </row>
    <row r="288" spans="1:20">
      <c r="A288" t="s">
        <v>2068</v>
      </c>
      <c r="B288" t="s">
        <v>1185</v>
      </c>
      <c r="C288" t="s">
        <v>1979</v>
      </c>
      <c r="D288">
        <v>139</v>
      </c>
      <c r="E288" t="s">
        <v>2681</v>
      </c>
      <c r="F288" t="s">
        <v>102</v>
      </c>
      <c r="G288" t="s">
        <v>2682</v>
      </c>
      <c r="H288" t="s">
        <v>1187</v>
      </c>
      <c r="I288" t="s">
        <v>216</v>
      </c>
      <c r="J288" t="s">
        <v>237</v>
      </c>
      <c r="K288" t="s">
        <v>238</v>
      </c>
      <c r="L288" t="s">
        <v>217</v>
      </c>
      <c r="M288" t="s">
        <v>218</v>
      </c>
      <c r="N288" t="s">
        <v>2068</v>
      </c>
      <c r="O288" t="s">
        <v>214</v>
      </c>
      <c r="P288" t="s">
        <v>220</v>
      </c>
      <c r="Q288" t="s">
        <v>221</v>
      </c>
      <c r="R288" t="s">
        <v>214</v>
      </c>
      <c r="S288" t="s">
        <v>214</v>
      </c>
      <c r="T288" t="s">
        <v>222</v>
      </c>
    </row>
    <row r="289" spans="1:20">
      <c r="A289" t="s">
        <v>2068</v>
      </c>
      <c r="B289" t="s">
        <v>1188</v>
      </c>
      <c r="C289" t="s">
        <v>1981</v>
      </c>
      <c r="D289">
        <v>90</v>
      </c>
      <c r="E289" t="s">
        <v>2683</v>
      </c>
      <c r="F289" t="s">
        <v>102</v>
      </c>
      <c r="G289" t="s">
        <v>2684</v>
      </c>
      <c r="H289" t="s">
        <v>1190</v>
      </c>
      <c r="I289" t="s">
        <v>225</v>
      </c>
      <c r="J289" t="s">
        <v>10</v>
      </c>
      <c r="K289" t="s">
        <v>226</v>
      </c>
      <c r="L289" t="s">
        <v>217</v>
      </c>
      <c r="M289" t="s">
        <v>218</v>
      </c>
      <c r="N289" t="s">
        <v>2068</v>
      </c>
      <c r="O289" t="s">
        <v>214</v>
      </c>
      <c r="P289" t="s">
        <v>220</v>
      </c>
      <c r="Q289" t="s">
        <v>221</v>
      </c>
      <c r="R289" t="s">
        <v>214</v>
      </c>
      <c r="S289" t="s">
        <v>214</v>
      </c>
      <c r="T289" t="s">
        <v>222</v>
      </c>
    </row>
    <row r="290" spans="1:20">
      <c r="A290" t="s">
        <v>2068</v>
      </c>
      <c r="B290" t="s">
        <v>1191</v>
      </c>
      <c r="C290" t="s">
        <v>1983</v>
      </c>
      <c r="D290">
        <v>500</v>
      </c>
      <c r="E290" t="s">
        <v>2685</v>
      </c>
      <c r="F290" t="s">
        <v>102</v>
      </c>
      <c r="G290" t="s">
        <v>2680</v>
      </c>
      <c r="H290" t="s">
        <v>1193</v>
      </c>
      <c r="I290" t="s">
        <v>392</v>
      </c>
      <c r="J290" t="s">
        <v>393</v>
      </c>
      <c r="K290" t="s">
        <v>257</v>
      </c>
      <c r="L290" t="s">
        <v>217</v>
      </c>
      <c r="M290" t="s">
        <v>218</v>
      </c>
      <c r="N290" t="s">
        <v>2068</v>
      </c>
      <c r="O290" t="s">
        <v>258</v>
      </c>
      <c r="P290" t="s">
        <v>220</v>
      </c>
      <c r="Q290" t="s">
        <v>221</v>
      </c>
      <c r="R290" t="s">
        <v>214</v>
      </c>
      <c r="S290" t="s">
        <v>214</v>
      </c>
      <c r="T290" t="s">
        <v>222</v>
      </c>
    </row>
    <row r="291" spans="1:20">
      <c r="A291" t="s">
        <v>2068</v>
      </c>
      <c r="B291" t="s">
        <v>1985</v>
      </c>
      <c r="C291" t="s">
        <v>1986</v>
      </c>
      <c r="D291">
        <v>500</v>
      </c>
      <c r="E291" t="s">
        <v>2686</v>
      </c>
      <c r="F291" t="s">
        <v>399</v>
      </c>
      <c r="G291" t="s">
        <v>2687</v>
      </c>
      <c r="H291" t="s">
        <v>1195</v>
      </c>
      <c r="I291" t="s">
        <v>392</v>
      </c>
      <c r="J291" t="s">
        <v>393</v>
      </c>
      <c r="K291" t="s">
        <v>257</v>
      </c>
      <c r="L291" t="s">
        <v>217</v>
      </c>
      <c r="M291" t="s">
        <v>240</v>
      </c>
      <c r="N291" t="s">
        <v>2068</v>
      </c>
      <c r="O291" t="s">
        <v>258</v>
      </c>
      <c r="P291" t="s">
        <v>220</v>
      </c>
      <c r="Q291" t="s">
        <v>241</v>
      </c>
      <c r="R291" t="s">
        <v>214</v>
      </c>
      <c r="S291" t="s">
        <v>214</v>
      </c>
      <c r="T291" t="s">
        <v>242</v>
      </c>
    </row>
    <row r="292" spans="1:20">
      <c r="A292" t="s">
        <v>2068</v>
      </c>
      <c r="B292" t="s">
        <v>1196</v>
      </c>
      <c r="C292" t="s">
        <v>1988</v>
      </c>
      <c r="D292">
        <v>21</v>
      </c>
      <c r="E292" t="s">
        <v>2688</v>
      </c>
      <c r="F292" t="s">
        <v>102</v>
      </c>
      <c r="G292" t="s">
        <v>2689</v>
      </c>
      <c r="H292" t="s">
        <v>1198</v>
      </c>
      <c r="I292" t="s">
        <v>259</v>
      </c>
      <c r="J292" t="s">
        <v>264</v>
      </c>
      <c r="K292" t="s">
        <v>265</v>
      </c>
      <c r="L292" t="s">
        <v>217</v>
      </c>
      <c r="M292" t="s">
        <v>218</v>
      </c>
      <c r="N292" t="s">
        <v>2068</v>
      </c>
      <c r="O292" t="s">
        <v>214</v>
      </c>
      <c r="P292" t="s">
        <v>220</v>
      </c>
      <c r="Q292" t="s">
        <v>221</v>
      </c>
      <c r="R292" t="s">
        <v>214</v>
      </c>
      <c r="S292" t="s">
        <v>214</v>
      </c>
      <c r="T292" t="s">
        <v>222</v>
      </c>
    </row>
    <row r="293" spans="1:20">
      <c r="A293" t="s">
        <v>2068</v>
      </c>
      <c r="B293" t="s">
        <v>1990</v>
      </c>
      <c r="C293" t="s">
        <v>1991</v>
      </c>
      <c r="D293">
        <v>1200</v>
      </c>
      <c r="E293" t="s">
        <v>2690</v>
      </c>
      <c r="F293" t="s">
        <v>2691</v>
      </c>
      <c r="G293" t="s">
        <v>2692</v>
      </c>
      <c r="H293" t="s">
        <v>1200</v>
      </c>
      <c r="I293" t="s">
        <v>259</v>
      </c>
      <c r="J293" t="s">
        <v>264</v>
      </c>
      <c r="K293" t="s">
        <v>265</v>
      </c>
      <c r="L293" t="s">
        <v>217</v>
      </c>
      <c r="M293" t="s">
        <v>240</v>
      </c>
      <c r="N293" t="s">
        <v>2068</v>
      </c>
      <c r="O293" t="s">
        <v>214</v>
      </c>
      <c r="P293" t="s">
        <v>220</v>
      </c>
      <c r="Q293" t="s">
        <v>241</v>
      </c>
      <c r="R293" t="s">
        <v>214</v>
      </c>
      <c r="S293" t="s">
        <v>214</v>
      </c>
      <c r="T293" t="s">
        <v>242</v>
      </c>
    </row>
    <row r="294" spans="1:20">
      <c r="A294" t="s">
        <v>2068</v>
      </c>
      <c r="B294" t="s">
        <v>1201</v>
      </c>
      <c r="C294" t="s">
        <v>1993</v>
      </c>
      <c r="D294">
        <v>476</v>
      </c>
      <c r="E294" t="s">
        <v>2693</v>
      </c>
      <c r="F294" t="s">
        <v>102</v>
      </c>
      <c r="G294" t="s">
        <v>2694</v>
      </c>
      <c r="H294" t="s">
        <v>336</v>
      </c>
      <c r="I294" t="s">
        <v>392</v>
      </c>
      <c r="J294" t="s">
        <v>393</v>
      </c>
      <c r="K294" t="s">
        <v>257</v>
      </c>
      <c r="L294" t="s">
        <v>217</v>
      </c>
      <c r="M294" t="s">
        <v>218</v>
      </c>
      <c r="N294" t="s">
        <v>2068</v>
      </c>
      <c r="O294" t="s">
        <v>258</v>
      </c>
      <c r="P294" t="s">
        <v>220</v>
      </c>
      <c r="Q294" t="s">
        <v>221</v>
      </c>
      <c r="R294" t="s">
        <v>214</v>
      </c>
      <c r="S294" t="s">
        <v>214</v>
      </c>
      <c r="T294" t="s">
        <v>222</v>
      </c>
    </row>
    <row r="295" spans="1:20">
      <c r="A295" t="s">
        <v>2068</v>
      </c>
      <c r="B295" t="s">
        <v>1202</v>
      </c>
      <c r="C295" t="s">
        <v>1995</v>
      </c>
      <c r="D295">
        <v>300</v>
      </c>
      <c r="E295" t="s">
        <v>2695</v>
      </c>
      <c r="F295" t="s">
        <v>102</v>
      </c>
      <c r="G295" t="s">
        <v>2696</v>
      </c>
      <c r="H295" t="s">
        <v>1204</v>
      </c>
      <c r="I295" t="s">
        <v>392</v>
      </c>
      <c r="J295" t="s">
        <v>393</v>
      </c>
      <c r="K295" t="s">
        <v>257</v>
      </c>
      <c r="L295" t="s">
        <v>217</v>
      </c>
      <c r="M295" t="s">
        <v>218</v>
      </c>
      <c r="N295" t="s">
        <v>2068</v>
      </c>
      <c r="O295" t="s">
        <v>258</v>
      </c>
      <c r="P295" t="s">
        <v>220</v>
      </c>
      <c r="Q295" t="s">
        <v>221</v>
      </c>
      <c r="R295" t="s">
        <v>214</v>
      </c>
      <c r="S295" t="s">
        <v>214</v>
      </c>
      <c r="T295" t="s">
        <v>222</v>
      </c>
    </row>
    <row r="296" spans="1:20">
      <c r="A296" t="s">
        <v>2068</v>
      </c>
      <c r="B296" t="s">
        <v>1205</v>
      </c>
      <c r="C296" t="s">
        <v>1997</v>
      </c>
      <c r="D296">
        <v>612</v>
      </c>
      <c r="E296" t="s">
        <v>2697</v>
      </c>
      <c r="F296" t="s">
        <v>388</v>
      </c>
      <c r="G296" t="s">
        <v>2698</v>
      </c>
      <c r="H296" t="s">
        <v>1207</v>
      </c>
      <c r="I296" t="s">
        <v>216</v>
      </c>
      <c r="J296" t="s">
        <v>235</v>
      </c>
      <c r="K296" t="s">
        <v>236</v>
      </c>
      <c r="L296" t="s">
        <v>217</v>
      </c>
      <c r="M296" t="s">
        <v>240</v>
      </c>
      <c r="N296" t="s">
        <v>2068</v>
      </c>
      <c r="O296" t="s">
        <v>214</v>
      </c>
      <c r="P296" t="s">
        <v>220</v>
      </c>
      <c r="Q296" t="s">
        <v>241</v>
      </c>
      <c r="R296" t="s">
        <v>214</v>
      </c>
      <c r="S296" t="s">
        <v>214</v>
      </c>
      <c r="T296" t="s">
        <v>242</v>
      </c>
    </row>
    <row r="297" spans="1:20">
      <c r="A297" t="s">
        <v>2068</v>
      </c>
      <c r="B297" t="s">
        <v>1208</v>
      </c>
      <c r="C297" t="s">
        <v>1999</v>
      </c>
      <c r="D297">
        <v>250</v>
      </c>
      <c r="E297" t="s">
        <v>2699</v>
      </c>
      <c r="F297" t="s">
        <v>102</v>
      </c>
      <c r="G297" t="s">
        <v>2700</v>
      </c>
      <c r="H297" t="s">
        <v>2701</v>
      </c>
      <c r="I297" t="s">
        <v>216</v>
      </c>
      <c r="J297" t="s">
        <v>233</v>
      </c>
      <c r="K297" t="s">
        <v>234</v>
      </c>
      <c r="L297" t="s">
        <v>217</v>
      </c>
      <c r="M297" t="s">
        <v>218</v>
      </c>
      <c r="N297" t="s">
        <v>2068</v>
      </c>
      <c r="O297" t="s">
        <v>214</v>
      </c>
      <c r="P297" t="s">
        <v>220</v>
      </c>
      <c r="Q297" t="s">
        <v>221</v>
      </c>
      <c r="R297" t="s">
        <v>214</v>
      </c>
      <c r="S297" t="s">
        <v>214</v>
      </c>
      <c r="T297" t="s">
        <v>222</v>
      </c>
    </row>
    <row r="298" spans="1:20">
      <c r="A298" t="s">
        <v>2068</v>
      </c>
      <c r="B298" t="s">
        <v>1211</v>
      </c>
      <c r="C298" t="s">
        <v>2001</v>
      </c>
      <c r="D298">
        <v>46</v>
      </c>
      <c r="E298" t="s">
        <v>2702</v>
      </c>
      <c r="F298" t="s">
        <v>102</v>
      </c>
      <c r="G298" t="s">
        <v>2703</v>
      </c>
      <c r="H298" t="s">
        <v>2704</v>
      </c>
      <c r="I298" t="s">
        <v>392</v>
      </c>
      <c r="J298" t="s">
        <v>393</v>
      </c>
      <c r="K298" t="s">
        <v>257</v>
      </c>
      <c r="L298" t="s">
        <v>217</v>
      </c>
      <c r="M298" t="s">
        <v>218</v>
      </c>
      <c r="N298" t="s">
        <v>2068</v>
      </c>
      <c r="O298" t="s">
        <v>258</v>
      </c>
      <c r="P298" t="s">
        <v>220</v>
      </c>
      <c r="Q298" t="s">
        <v>221</v>
      </c>
      <c r="R298" t="s">
        <v>214</v>
      </c>
      <c r="S298" t="s">
        <v>214</v>
      </c>
      <c r="T298" t="s">
        <v>222</v>
      </c>
    </row>
    <row r="299" spans="1:20">
      <c r="A299" t="s">
        <v>2068</v>
      </c>
      <c r="B299" t="s">
        <v>1214</v>
      </c>
      <c r="C299" t="s">
        <v>2003</v>
      </c>
      <c r="D299">
        <v>330</v>
      </c>
      <c r="E299" t="s">
        <v>2705</v>
      </c>
      <c r="F299" t="s">
        <v>102</v>
      </c>
      <c r="G299" t="s">
        <v>2706</v>
      </c>
      <c r="H299" t="s">
        <v>1216</v>
      </c>
      <c r="I299" t="s">
        <v>216</v>
      </c>
      <c r="J299" t="s">
        <v>231</v>
      </c>
      <c r="K299" t="s">
        <v>232</v>
      </c>
      <c r="L299" t="s">
        <v>217</v>
      </c>
      <c r="M299" t="s">
        <v>218</v>
      </c>
      <c r="N299" t="s">
        <v>2068</v>
      </c>
      <c r="O299" t="s">
        <v>214</v>
      </c>
      <c r="P299" t="s">
        <v>220</v>
      </c>
      <c r="Q299" t="s">
        <v>221</v>
      </c>
      <c r="R299" t="s">
        <v>214</v>
      </c>
      <c r="S299" t="s">
        <v>214</v>
      </c>
      <c r="T299" t="s">
        <v>222</v>
      </c>
    </row>
    <row r="300" spans="1:20">
      <c r="A300" t="s">
        <v>2068</v>
      </c>
      <c r="B300" t="s">
        <v>1217</v>
      </c>
      <c r="C300" t="s">
        <v>2005</v>
      </c>
      <c r="D300">
        <v>1500</v>
      </c>
      <c r="E300" t="s">
        <v>2707</v>
      </c>
      <c r="F300" t="s">
        <v>102</v>
      </c>
      <c r="G300" t="s">
        <v>2708</v>
      </c>
      <c r="H300" t="s">
        <v>1219</v>
      </c>
      <c r="I300" t="s">
        <v>216</v>
      </c>
      <c r="J300" t="s">
        <v>231</v>
      </c>
      <c r="K300" t="s">
        <v>232</v>
      </c>
      <c r="L300" t="s">
        <v>217</v>
      </c>
      <c r="M300" t="s">
        <v>218</v>
      </c>
      <c r="N300" t="s">
        <v>2068</v>
      </c>
      <c r="O300" t="s">
        <v>214</v>
      </c>
      <c r="P300" t="s">
        <v>220</v>
      </c>
      <c r="Q300" t="s">
        <v>221</v>
      </c>
      <c r="R300" t="s">
        <v>214</v>
      </c>
      <c r="S300" t="s">
        <v>214</v>
      </c>
      <c r="T300" t="s">
        <v>222</v>
      </c>
    </row>
    <row r="301" spans="1:20">
      <c r="A301" t="s">
        <v>2068</v>
      </c>
      <c r="B301" t="s">
        <v>1220</v>
      </c>
      <c r="C301" t="s">
        <v>2007</v>
      </c>
      <c r="D301">
        <v>300</v>
      </c>
      <c r="E301" t="s">
        <v>2709</v>
      </c>
      <c r="F301" t="s">
        <v>102</v>
      </c>
      <c r="G301" t="s">
        <v>2710</v>
      </c>
      <c r="H301" t="s">
        <v>2711</v>
      </c>
      <c r="I301" t="s">
        <v>259</v>
      </c>
      <c r="J301" t="s">
        <v>264</v>
      </c>
      <c r="K301" t="s">
        <v>265</v>
      </c>
      <c r="L301" t="s">
        <v>217</v>
      </c>
      <c r="M301" t="s">
        <v>218</v>
      </c>
      <c r="N301" t="s">
        <v>2068</v>
      </c>
      <c r="O301" t="s">
        <v>214</v>
      </c>
      <c r="P301" t="s">
        <v>220</v>
      </c>
      <c r="Q301" t="s">
        <v>221</v>
      </c>
      <c r="R301" t="s">
        <v>214</v>
      </c>
      <c r="S301" t="s">
        <v>214</v>
      </c>
      <c r="T301" t="s">
        <v>222</v>
      </c>
    </row>
    <row r="302" spans="1:20">
      <c r="A302" t="s">
        <v>2068</v>
      </c>
      <c r="B302" t="s">
        <v>1223</v>
      </c>
      <c r="C302" t="s">
        <v>2009</v>
      </c>
      <c r="D302">
        <v>36</v>
      </c>
      <c r="E302" t="s">
        <v>2712</v>
      </c>
      <c r="F302" t="s">
        <v>102</v>
      </c>
      <c r="G302" t="s">
        <v>2713</v>
      </c>
      <c r="H302" t="s">
        <v>2714</v>
      </c>
      <c r="I302" t="s">
        <v>216</v>
      </c>
      <c r="J302" t="s">
        <v>231</v>
      </c>
      <c r="K302" t="s">
        <v>232</v>
      </c>
      <c r="L302" t="s">
        <v>217</v>
      </c>
      <c r="M302" t="s">
        <v>218</v>
      </c>
      <c r="N302" t="s">
        <v>2068</v>
      </c>
      <c r="O302" t="s">
        <v>214</v>
      </c>
      <c r="P302" t="s">
        <v>220</v>
      </c>
      <c r="Q302" t="s">
        <v>221</v>
      </c>
      <c r="R302" t="s">
        <v>214</v>
      </c>
      <c r="S302" t="s">
        <v>214</v>
      </c>
      <c r="T302" t="s">
        <v>222</v>
      </c>
    </row>
    <row r="303" spans="1:20">
      <c r="A303" t="s">
        <v>2068</v>
      </c>
      <c r="B303" t="s">
        <v>1226</v>
      </c>
      <c r="C303" t="s">
        <v>2011</v>
      </c>
      <c r="D303">
        <v>77</v>
      </c>
      <c r="E303" t="s">
        <v>2715</v>
      </c>
      <c r="F303" t="s">
        <v>102</v>
      </c>
      <c r="G303" t="s">
        <v>2716</v>
      </c>
      <c r="H303" t="s">
        <v>2717</v>
      </c>
      <c r="I303" t="s">
        <v>216</v>
      </c>
      <c r="J303" t="s">
        <v>233</v>
      </c>
      <c r="K303" t="s">
        <v>234</v>
      </c>
      <c r="L303" t="s">
        <v>217</v>
      </c>
      <c r="M303" t="s">
        <v>218</v>
      </c>
      <c r="N303" t="s">
        <v>2068</v>
      </c>
      <c r="O303" t="s">
        <v>214</v>
      </c>
      <c r="P303" t="s">
        <v>220</v>
      </c>
      <c r="Q303" t="s">
        <v>221</v>
      </c>
      <c r="R303" t="s">
        <v>214</v>
      </c>
      <c r="S303" t="s">
        <v>214</v>
      </c>
      <c r="T303" t="s">
        <v>222</v>
      </c>
    </row>
    <row r="304" spans="1:20">
      <c r="A304" t="s">
        <v>2068</v>
      </c>
      <c r="B304" t="s">
        <v>1229</v>
      </c>
      <c r="C304" t="s">
        <v>2013</v>
      </c>
      <c r="D304">
        <v>320</v>
      </c>
      <c r="E304" t="s">
        <v>2718</v>
      </c>
      <c r="F304" t="s">
        <v>102</v>
      </c>
      <c r="G304" t="s">
        <v>2719</v>
      </c>
      <c r="H304" t="s">
        <v>1231</v>
      </c>
      <c r="I304" t="s">
        <v>216</v>
      </c>
      <c r="J304" t="s">
        <v>231</v>
      </c>
      <c r="K304" t="s">
        <v>232</v>
      </c>
      <c r="L304" t="s">
        <v>217</v>
      </c>
      <c r="M304" t="s">
        <v>218</v>
      </c>
      <c r="N304" t="s">
        <v>2068</v>
      </c>
      <c r="O304" t="s">
        <v>214</v>
      </c>
      <c r="P304" t="s">
        <v>220</v>
      </c>
      <c r="Q304" t="s">
        <v>221</v>
      </c>
      <c r="R304" t="s">
        <v>214</v>
      </c>
      <c r="S304" t="s">
        <v>214</v>
      </c>
      <c r="T304" t="s">
        <v>222</v>
      </c>
    </row>
    <row r="305" spans="1:20">
      <c r="A305" t="s">
        <v>2068</v>
      </c>
      <c r="B305" t="s">
        <v>1232</v>
      </c>
      <c r="C305" t="s">
        <v>2015</v>
      </c>
      <c r="D305">
        <v>615</v>
      </c>
      <c r="E305" t="s">
        <v>2720</v>
      </c>
      <c r="F305" t="s">
        <v>102</v>
      </c>
      <c r="G305" t="s">
        <v>2565</v>
      </c>
      <c r="H305" t="s">
        <v>2721</v>
      </c>
      <c r="I305" t="s">
        <v>216</v>
      </c>
      <c r="J305" t="s">
        <v>231</v>
      </c>
      <c r="K305" t="s">
        <v>232</v>
      </c>
      <c r="L305" t="s">
        <v>217</v>
      </c>
      <c r="M305" t="s">
        <v>218</v>
      </c>
      <c r="N305" t="s">
        <v>2068</v>
      </c>
      <c r="O305" t="s">
        <v>214</v>
      </c>
      <c r="P305" t="s">
        <v>220</v>
      </c>
      <c r="Q305" t="s">
        <v>221</v>
      </c>
      <c r="R305" t="s">
        <v>214</v>
      </c>
      <c r="S305" t="s">
        <v>214</v>
      </c>
      <c r="T305" t="s">
        <v>222</v>
      </c>
    </row>
    <row r="306" spans="1:20">
      <c r="A306" t="s">
        <v>2068</v>
      </c>
      <c r="B306" t="s">
        <v>2017</v>
      </c>
      <c r="C306" t="s">
        <v>2018</v>
      </c>
      <c r="D306">
        <v>398</v>
      </c>
      <c r="E306" t="s">
        <v>2722</v>
      </c>
      <c r="F306" t="s">
        <v>390</v>
      </c>
      <c r="G306" t="s">
        <v>2579</v>
      </c>
      <c r="H306" t="s">
        <v>1234</v>
      </c>
      <c r="I306" t="s">
        <v>216</v>
      </c>
      <c r="J306" t="s">
        <v>248</v>
      </c>
      <c r="K306" t="s">
        <v>249</v>
      </c>
      <c r="L306" t="s">
        <v>217</v>
      </c>
      <c r="M306" t="s">
        <v>240</v>
      </c>
      <c r="N306" t="s">
        <v>2068</v>
      </c>
      <c r="O306" t="s">
        <v>214</v>
      </c>
      <c r="P306" t="s">
        <v>220</v>
      </c>
      <c r="Q306" t="s">
        <v>241</v>
      </c>
      <c r="R306" t="s">
        <v>214</v>
      </c>
      <c r="S306" t="s">
        <v>214</v>
      </c>
      <c r="T306" t="s">
        <v>242</v>
      </c>
    </row>
    <row r="307" spans="1:20">
      <c r="A307" t="s">
        <v>2068</v>
      </c>
      <c r="B307" t="s">
        <v>1235</v>
      </c>
      <c r="C307" t="s">
        <v>2020</v>
      </c>
      <c r="D307">
        <v>1700</v>
      </c>
      <c r="E307" t="s">
        <v>2723</v>
      </c>
      <c r="F307" t="s">
        <v>102</v>
      </c>
      <c r="G307" t="s">
        <v>2724</v>
      </c>
      <c r="H307" t="s">
        <v>1240</v>
      </c>
      <c r="I307" t="s">
        <v>216</v>
      </c>
      <c r="J307" t="s">
        <v>233</v>
      </c>
      <c r="K307" t="s">
        <v>234</v>
      </c>
      <c r="L307" t="s">
        <v>217</v>
      </c>
      <c r="M307" t="s">
        <v>218</v>
      </c>
      <c r="N307" t="s">
        <v>2068</v>
      </c>
      <c r="O307" t="s">
        <v>214</v>
      </c>
      <c r="P307" t="s">
        <v>220</v>
      </c>
      <c r="Q307" t="s">
        <v>221</v>
      </c>
      <c r="R307" t="s">
        <v>214</v>
      </c>
      <c r="S307" t="s">
        <v>214</v>
      </c>
      <c r="T307" t="s">
        <v>222</v>
      </c>
    </row>
    <row r="308" spans="1:20">
      <c r="A308" t="s">
        <v>2068</v>
      </c>
      <c r="B308" t="s">
        <v>1238</v>
      </c>
      <c r="C308" t="s">
        <v>2022</v>
      </c>
      <c r="D308">
        <v>500</v>
      </c>
      <c r="E308" t="s">
        <v>2725</v>
      </c>
      <c r="F308" t="s">
        <v>102</v>
      </c>
      <c r="G308" t="s">
        <v>2724</v>
      </c>
      <c r="H308" t="s">
        <v>1240</v>
      </c>
      <c r="I308" t="s">
        <v>216</v>
      </c>
      <c r="J308" t="s">
        <v>233</v>
      </c>
      <c r="K308" t="s">
        <v>234</v>
      </c>
      <c r="L308" t="s">
        <v>217</v>
      </c>
      <c r="M308" t="s">
        <v>218</v>
      </c>
      <c r="N308" t="s">
        <v>2068</v>
      </c>
      <c r="O308" t="s">
        <v>214</v>
      </c>
      <c r="P308" t="s">
        <v>220</v>
      </c>
      <c r="Q308" t="s">
        <v>221</v>
      </c>
      <c r="R308" t="s">
        <v>214</v>
      </c>
      <c r="S308" t="s">
        <v>214</v>
      </c>
      <c r="T308" t="s">
        <v>222</v>
      </c>
    </row>
    <row r="309" spans="1:20">
      <c r="A309" t="s">
        <v>2068</v>
      </c>
      <c r="B309" t="s">
        <v>1241</v>
      </c>
      <c r="C309" t="s">
        <v>2024</v>
      </c>
      <c r="D309">
        <v>213</v>
      </c>
      <c r="E309" t="s">
        <v>2726</v>
      </c>
      <c r="F309" t="s">
        <v>102</v>
      </c>
      <c r="G309" t="s">
        <v>2727</v>
      </c>
      <c r="H309" t="s">
        <v>1243</v>
      </c>
      <c r="I309" t="s">
        <v>291</v>
      </c>
      <c r="J309" t="s">
        <v>292</v>
      </c>
      <c r="K309" t="s">
        <v>293</v>
      </c>
      <c r="L309" t="s">
        <v>217</v>
      </c>
      <c r="M309" t="s">
        <v>218</v>
      </c>
      <c r="N309" t="s">
        <v>2068</v>
      </c>
      <c r="O309" t="s">
        <v>214</v>
      </c>
      <c r="P309" t="s">
        <v>220</v>
      </c>
      <c r="Q309" t="s">
        <v>221</v>
      </c>
      <c r="R309" t="s">
        <v>214</v>
      </c>
      <c r="S309" t="s">
        <v>214</v>
      </c>
      <c r="T309" t="s">
        <v>222</v>
      </c>
    </row>
    <row r="310" spans="1:20">
      <c r="A310" t="s">
        <v>2068</v>
      </c>
      <c r="B310" t="s">
        <v>1244</v>
      </c>
      <c r="C310" t="s">
        <v>2026</v>
      </c>
      <c r="D310">
        <v>5000</v>
      </c>
      <c r="E310" t="s">
        <v>2728</v>
      </c>
      <c r="F310" t="s">
        <v>102</v>
      </c>
      <c r="G310" t="s">
        <v>2729</v>
      </c>
      <c r="H310" t="s">
        <v>2730</v>
      </c>
      <c r="I310" t="s">
        <v>216</v>
      </c>
      <c r="J310" t="s">
        <v>233</v>
      </c>
      <c r="K310" t="s">
        <v>234</v>
      </c>
      <c r="L310" t="s">
        <v>217</v>
      </c>
      <c r="M310" t="s">
        <v>218</v>
      </c>
      <c r="N310" t="s">
        <v>2068</v>
      </c>
      <c r="O310" t="s">
        <v>214</v>
      </c>
      <c r="P310" t="s">
        <v>220</v>
      </c>
      <c r="Q310" t="s">
        <v>221</v>
      </c>
      <c r="R310" t="s">
        <v>214</v>
      </c>
      <c r="S310" t="s">
        <v>214</v>
      </c>
      <c r="T310" t="s">
        <v>222</v>
      </c>
    </row>
    <row r="311" spans="1:20">
      <c r="A311" t="s">
        <v>2068</v>
      </c>
      <c r="B311" t="s">
        <v>2028</v>
      </c>
      <c r="C311" t="s">
        <v>2029</v>
      </c>
      <c r="D311">
        <v>17</v>
      </c>
      <c r="E311" t="s">
        <v>2731</v>
      </c>
      <c r="F311" t="s">
        <v>388</v>
      </c>
      <c r="G311" t="s">
        <v>2732</v>
      </c>
      <c r="H311" t="s">
        <v>1248</v>
      </c>
      <c r="I311" t="s">
        <v>216</v>
      </c>
      <c r="J311" t="s">
        <v>231</v>
      </c>
      <c r="K311" t="s">
        <v>232</v>
      </c>
      <c r="L311" t="s">
        <v>217</v>
      </c>
      <c r="M311" t="s">
        <v>240</v>
      </c>
      <c r="N311" t="s">
        <v>2068</v>
      </c>
      <c r="O311" t="s">
        <v>214</v>
      </c>
      <c r="P311" t="s">
        <v>220</v>
      </c>
      <c r="Q311" t="s">
        <v>241</v>
      </c>
      <c r="R311" t="s">
        <v>214</v>
      </c>
      <c r="S311" t="s">
        <v>214</v>
      </c>
      <c r="T311" t="s">
        <v>242</v>
      </c>
    </row>
    <row r="312" spans="1:20">
      <c r="A312" t="s">
        <v>2068</v>
      </c>
      <c r="B312" t="s">
        <v>1249</v>
      </c>
      <c r="C312" t="s">
        <v>2031</v>
      </c>
      <c r="D312">
        <v>192</v>
      </c>
      <c r="E312" t="s">
        <v>2733</v>
      </c>
      <c r="F312" t="s">
        <v>102</v>
      </c>
      <c r="G312" t="s">
        <v>2734</v>
      </c>
      <c r="H312" t="s">
        <v>1251</v>
      </c>
      <c r="I312" t="s">
        <v>216</v>
      </c>
      <c r="J312" t="s">
        <v>233</v>
      </c>
      <c r="K312" t="s">
        <v>234</v>
      </c>
      <c r="L312" t="s">
        <v>217</v>
      </c>
      <c r="M312" t="s">
        <v>218</v>
      </c>
      <c r="N312" t="s">
        <v>2068</v>
      </c>
      <c r="O312" t="s">
        <v>214</v>
      </c>
      <c r="P312" t="s">
        <v>220</v>
      </c>
      <c r="Q312" t="s">
        <v>221</v>
      </c>
      <c r="R312" t="s">
        <v>214</v>
      </c>
      <c r="S312" t="s">
        <v>214</v>
      </c>
      <c r="T312" t="s">
        <v>222</v>
      </c>
    </row>
    <row r="313" spans="1:20">
      <c r="A313" t="s">
        <v>2068</v>
      </c>
      <c r="B313" t="s">
        <v>1252</v>
      </c>
      <c r="C313" t="s">
        <v>2033</v>
      </c>
      <c r="D313">
        <v>20</v>
      </c>
      <c r="E313" t="s">
        <v>2735</v>
      </c>
      <c r="F313" t="s">
        <v>102</v>
      </c>
      <c r="G313" t="s">
        <v>2736</v>
      </c>
      <c r="H313" t="s">
        <v>1254</v>
      </c>
      <c r="I313" t="s">
        <v>216</v>
      </c>
      <c r="J313" t="s">
        <v>233</v>
      </c>
      <c r="K313" t="s">
        <v>234</v>
      </c>
      <c r="L313" t="s">
        <v>217</v>
      </c>
      <c r="M313" t="s">
        <v>218</v>
      </c>
      <c r="N313" t="s">
        <v>2068</v>
      </c>
      <c r="O313" t="s">
        <v>214</v>
      </c>
      <c r="P313" t="s">
        <v>220</v>
      </c>
      <c r="Q313" t="s">
        <v>221</v>
      </c>
      <c r="R313" t="s">
        <v>214</v>
      </c>
      <c r="S313" t="s">
        <v>214</v>
      </c>
      <c r="T313" t="s">
        <v>222</v>
      </c>
    </row>
    <row r="314" spans="1:20">
      <c r="A314" t="s">
        <v>2068</v>
      </c>
      <c r="B314" t="s">
        <v>1255</v>
      </c>
      <c r="C314" t="s">
        <v>2035</v>
      </c>
      <c r="D314">
        <v>200</v>
      </c>
      <c r="E314" t="s">
        <v>2737</v>
      </c>
      <c r="F314" t="s">
        <v>391</v>
      </c>
      <c r="G314" t="s">
        <v>2738</v>
      </c>
      <c r="H314" t="s">
        <v>1257</v>
      </c>
      <c r="I314" t="s">
        <v>216</v>
      </c>
      <c r="J314" t="s">
        <v>223</v>
      </c>
      <c r="K314" t="s">
        <v>224</v>
      </c>
      <c r="L314" t="s">
        <v>217</v>
      </c>
      <c r="M314" t="s">
        <v>240</v>
      </c>
      <c r="N314" t="s">
        <v>2068</v>
      </c>
      <c r="O314" t="s">
        <v>214</v>
      </c>
      <c r="P314" t="s">
        <v>220</v>
      </c>
      <c r="Q314" t="s">
        <v>241</v>
      </c>
      <c r="R314" t="s">
        <v>214</v>
      </c>
      <c r="S314" t="s">
        <v>214</v>
      </c>
      <c r="T314" t="s">
        <v>242</v>
      </c>
    </row>
    <row r="315" spans="1:20">
      <c r="A315" t="s">
        <v>2068</v>
      </c>
      <c r="B315" t="s">
        <v>1258</v>
      </c>
      <c r="C315" t="s">
        <v>2037</v>
      </c>
      <c r="D315">
        <v>11</v>
      </c>
      <c r="E315" t="s">
        <v>2739</v>
      </c>
      <c r="F315" t="s">
        <v>102</v>
      </c>
      <c r="G315" t="s">
        <v>2740</v>
      </c>
      <c r="H315" t="s">
        <v>1260</v>
      </c>
      <c r="I315" t="s">
        <v>216</v>
      </c>
      <c r="J315" t="s">
        <v>231</v>
      </c>
      <c r="K315" t="s">
        <v>232</v>
      </c>
      <c r="L315" t="s">
        <v>217</v>
      </c>
      <c r="M315" t="s">
        <v>218</v>
      </c>
      <c r="N315" t="s">
        <v>2068</v>
      </c>
      <c r="O315" t="s">
        <v>214</v>
      </c>
      <c r="P315" t="s">
        <v>220</v>
      </c>
      <c r="Q315" t="s">
        <v>221</v>
      </c>
      <c r="R315" t="s">
        <v>214</v>
      </c>
      <c r="S315" t="s">
        <v>214</v>
      </c>
      <c r="T315" t="s">
        <v>222</v>
      </c>
    </row>
    <row r="316" spans="1:20">
      <c r="A316" t="s">
        <v>2068</v>
      </c>
      <c r="B316" t="s">
        <v>1261</v>
      </c>
      <c r="C316" t="s">
        <v>2039</v>
      </c>
      <c r="D316">
        <v>1000</v>
      </c>
      <c r="E316" t="s">
        <v>2741</v>
      </c>
      <c r="F316" t="s">
        <v>102</v>
      </c>
      <c r="G316" t="s">
        <v>2742</v>
      </c>
      <c r="H316" t="s">
        <v>1263</v>
      </c>
      <c r="I316" t="s">
        <v>216</v>
      </c>
      <c r="J316" t="s">
        <v>233</v>
      </c>
      <c r="K316" t="s">
        <v>234</v>
      </c>
      <c r="L316" t="s">
        <v>217</v>
      </c>
      <c r="M316" t="s">
        <v>218</v>
      </c>
      <c r="N316" t="s">
        <v>2068</v>
      </c>
      <c r="O316" t="s">
        <v>214</v>
      </c>
      <c r="P316" t="s">
        <v>220</v>
      </c>
      <c r="Q316" t="s">
        <v>221</v>
      </c>
      <c r="R316" t="s">
        <v>214</v>
      </c>
      <c r="S316" t="s">
        <v>214</v>
      </c>
      <c r="T316" t="s">
        <v>222</v>
      </c>
    </row>
    <row r="317" spans="1:20">
      <c r="A317" t="s">
        <v>2068</v>
      </c>
      <c r="B317" t="s">
        <v>1264</v>
      </c>
      <c r="C317" t="s">
        <v>2041</v>
      </c>
      <c r="D317">
        <v>82</v>
      </c>
      <c r="E317" t="s">
        <v>2743</v>
      </c>
      <c r="F317" t="s">
        <v>102</v>
      </c>
      <c r="G317" t="s">
        <v>314</v>
      </c>
      <c r="H317" t="s">
        <v>150</v>
      </c>
      <c r="I317" t="s">
        <v>216</v>
      </c>
      <c r="J317" t="s">
        <v>231</v>
      </c>
      <c r="K317" t="s">
        <v>232</v>
      </c>
      <c r="L317" t="s">
        <v>217</v>
      </c>
      <c r="M317" t="s">
        <v>218</v>
      </c>
      <c r="N317" t="s">
        <v>2068</v>
      </c>
      <c r="O317" t="s">
        <v>214</v>
      </c>
      <c r="P317" t="s">
        <v>220</v>
      </c>
      <c r="Q317" t="s">
        <v>221</v>
      </c>
      <c r="R317" t="s">
        <v>214</v>
      </c>
      <c r="S317" t="s">
        <v>214</v>
      </c>
      <c r="T317" t="s">
        <v>222</v>
      </c>
    </row>
    <row r="318" spans="1:20">
      <c r="A318" t="s">
        <v>2068</v>
      </c>
      <c r="B318" t="s">
        <v>1265</v>
      </c>
      <c r="C318" t="s">
        <v>2043</v>
      </c>
      <c r="D318">
        <v>492</v>
      </c>
      <c r="E318" t="s">
        <v>2744</v>
      </c>
      <c r="F318" t="s">
        <v>102</v>
      </c>
      <c r="G318" t="s">
        <v>2745</v>
      </c>
      <c r="H318" t="s">
        <v>2746</v>
      </c>
      <c r="I318" t="s">
        <v>216</v>
      </c>
      <c r="J318" t="s">
        <v>237</v>
      </c>
      <c r="K318" t="s">
        <v>238</v>
      </c>
      <c r="L318" t="s">
        <v>217</v>
      </c>
      <c r="M318" t="s">
        <v>218</v>
      </c>
      <c r="N318" t="s">
        <v>2068</v>
      </c>
      <c r="O318" t="s">
        <v>214</v>
      </c>
      <c r="P318" t="s">
        <v>220</v>
      </c>
      <c r="Q318" t="s">
        <v>221</v>
      </c>
      <c r="R318" t="s">
        <v>214</v>
      </c>
      <c r="S318" t="s">
        <v>214</v>
      </c>
      <c r="T318" t="s">
        <v>222</v>
      </c>
    </row>
    <row r="319" spans="1:20">
      <c r="A319" t="s">
        <v>2068</v>
      </c>
      <c r="B319" t="s">
        <v>1268</v>
      </c>
      <c r="C319" t="s">
        <v>2045</v>
      </c>
      <c r="D319">
        <v>2016</v>
      </c>
      <c r="E319" t="s">
        <v>2747</v>
      </c>
      <c r="F319" t="s">
        <v>102</v>
      </c>
      <c r="G319" t="s">
        <v>2748</v>
      </c>
      <c r="H319" t="s">
        <v>1270</v>
      </c>
      <c r="I319" t="s">
        <v>291</v>
      </c>
      <c r="J319" t="s">
        <v>292</v>
      </c>
      <c r="K319" t="s">
        <v>293</v>
      </c>
      <c r="L319" t="s">
        <v>217</v>
      </c>
      <c r="M319" t="s">
        <v>218</v>
      </c>
      <c r="N319" t="s">
        <v>2068</v>
      </c>
      <c r="O319" t="s">
        <v>214</v>
      </c>
      <c r="P319" t="s">
        <v>220</v>
      </c>
      <c r="Q319" t="s">
        <v>221</v>
      </c>
      <c r="R319" t="s">
        <v>214</v>
      </c>
      <c r="S319" t="s">
        <v>214</v>
      </c>
      <c r="T319" t="s">
        <v>222</v>
      </c>
    </row>
    <row r="320" spans="1:20">
      <c r="A320" t="s">
        <v>2068</v>
      </c>
      <c r="B320" t="s">
        <v>1271</v>
      </c>
      <c r="C320" t="s">
        <v>2047</v>
      </c>
      <c r="D320">
        <v>200</v>
      </c>
      <c r="E320" t="s">
        <v>2749</v>
      </c>
      <c r="F320" t="s">
        <v>102</v>
      </c>
      <c r="G320" t="s">
        <v>2750</v>
      </c>
      <c r="H320" t="s">
        <v>1273</v>
      </c>
      <c r="I320" t="s">
        <v>216</v>
      </c>
      <c r="J320" t="s">
        <v>231</v>
      </c>
      <c r="K320" t="s">
        <v>232</v>
      </c>
      <c r="L320" t="s">
        <v>217</v>
      </c>
      <c r="M320" t="s">
        <v>218</v>
      </c>
      <c r="N320" t="s">
        <v>2068</v>
      </c>
      <c r="O320" t="s">
        <v>214</v>
      </c>
      <c r="P320" t="s">
        <v>220</v>
      </c>
      <c r="Q320" t="s">
        <v>221</v>
      </c>
      <c r="R320" t="s">
        <v>214</v>
      </c>
      <c r="S320" t="s">
        <v>214</v>
      </c>
      <c r="T320" t="s">
        <v>222</v>
      </c>
    </row>
    <row r="321" spans="1:20">
      <c r="A321" t="s">
        <v>2068</v>
      </c>
      <c r="B321" t="s">
        <v>1274</v>
      </c>
      <c r="C321" t="s">
        <v>2049</v>
      </c>
      <c r="D321">
        <v>1640</v>
      </c>
      <c r="E321" t="s">
        <v>2751</v>
      </c>
      <c r="F321" t="s">
        <v>102</v>
      </c>
      <c r="G321" t="s">
        <v>2752</v>
      </c>
      <c r="H321" t="s">
        <v>1276</v>
      </c>
      <c r="I321" t="s">
        <v>392</v>
      </c>
      <c r="J321" t="s">
        <v>393</v>
      </c>
      <c r="K321" t="s">
        <v>257</v>
      </c>
      <c r="L321" t="s">
        <v>217</v>
      </c>
      <c r="M321" t="s">
        <v>218</v>
      </c>
      <c r="N321" t="s">
        <v>2068</v>
      </c>
      <c r="O321" t="s">
        <v>258</v>
      </c>
      <c r="P321" t="s">
        <v>220</v>
      </c>
      <c r="Q321" t="s">
        <v>221</v>
      </c>
      <c r="R321" t="s">
        <v>214</v>
      </c>
      <c r="S321" t="s">
        <v>214</v>
      </c>
      <c r="T321" t="s">
        <v>222</v>
      </c>
    </row>
    <row r="322" spans="1:20">
      <c r="A322" t="s">
        <v>2068</v>
      </c>
      <c r="B322" t="s">
        <v>1277</v>
      </c>
      <c r="C322" t="s">
        <v>2051</v>
      </c>
      <c r="D322">
        <v>359</v>
      </c>
      <c r="E322" t="s">
        <v>2753</v>
      </c>
      <c r="F322" t="s">
        <v>102</v>
      </c>
      <c r="G322" t="s">
        <v>2754</v>
      </c>
      <c r="H322" t="s">
        <v>1279</v>
      </c>
      <c r="I322" t="s">
        <v>392</v>
      </c>
      <c r="J322" t="s">
        <v>393</v>
      </c>
      <c r="K322" t="s">
        <v>257</v>
      </c>
      <c r="L322" t="s">
        <v>217</v>
      </c>
      <c r="M322" t="s">
        <v>218</v>
      </c>
      <c r="N322" t="s">
        <v>2068</v>
      </c>
      <c r="O322" t="s">
        <v>258</v>
      </c>
      <c r="P322" t="s">
        <v>220</v>
      </c>
      <c r="Q322" t="s">
        <v>221</v>
      </c>
      <c r="R322" t="s">
        <v>214</v>
      </c>
      <c r="S322" t="s">
        <v>214</v>
      </c>
      <c r="T322" t="s">
        <v>222</v>
      </c>
    </row>
    <row r="323" spans="1:20">
      <c r="A323" t="s">
        <v>2068</v>
      </c>
      <c r="B323" t="s">
        <v>1280</v>
      </c>
      <c r="C323" t="s">
        <v>2053</v>
      </c>
      <c r="D323">
        <v>158</v>
      </c>
      <c r="E323" t="s">
        <v>2755</v>
      </c>
      <c r="F323" t="s">
        <v>102</v>
      </c>
      <c r="G323" t="s">
        <v>2756</v>
      </c>
      <c r="H323" t="s">
        <v>1282</v>
      </c>
      <c r="I323" t="s">
        <v>243</v>
      </c>
      <c r="J323" t="s">
        <v>244</v>
      </c>
      <c r="K323" t="s">
        <v>245</v>
      </c>
      <c r="L323" t="s">
        <v>217</v>
      </c>
      <c r="M323" t="s">
        <v>218</v>
      </c>
      <c r="N323" t="s">
        <v>2068</v>
      </c>
      <c r="O323" t="s">
        <v>214</v>
      </c>
      <c r="P323" t="s">
        <v>220</v>
      </c>
      <c r="Q323" t="s">
        <v>221</v>
      </c>
      <c r="R323" t="s">
        <v>214</v>
      </c>
      <c r="S323" t="s">
        <v>214</v>
      </c>
      <c r="T323" t="s">
        <v>222</v>
      </c>
    </row>
    <row r="324" spans="1:20">
      <c r="A324" t="s">
        <v>2068</v>
      </c>
      <c r="B324" t="s">
        <v>1283</v>
      </c>
      <c r="C324" t="s">
        <v>2055</v>
      </c>
      <c r="D324">
        <v>11</v>
      </c>
      <c r="E324" t="s">
        <v>2757</v>
      </c>
      <c r="F324" t="s">
        <v>102</v>
      </c>
      <c r="G324" t="s">
        <v>2758</v>
      </c>
      <c r="H324" t="s">
        <v>2759</v>
      </c>
      <c r="I324" t="s">
        <v>216</v>
      </c>
      <c r="J324" t="s">
        <v>235</v>
      </c>
      <c r="K324" t="s">
        <v>236</v>
      </c>
      <c r="L324" t="s">
        <v>217</v>
      </c>
      <c r="M324" t="s">
        <v>218</v>
      </c>
      <c r="N324" t="s">
        <v>2068</v>
      </c>
      <c r="O324" t="s">
        <v>214</v>
      </c>
      <c r="P324" t="s">
        <v>220</v>
      </c>
      <c r="Q324" t="s">
        <v>221</v>
      </c>
      <c r="R324" t="s">
        <v>214</v>
      </c>
      <c r="S324" t="s">
        <v>214</v>
      </c>
      <c r="T324" t="s">
        <v>222</v>
      </c>
    </row>
    <row r="325" spans="1:20">
      <c r="A325" t="s">
        <v>2068</v>
      </c>
      <c r="B325" t="s">
        <v>1286</v>
      </c>
      <c r="C325" t="s">
        <v>2057</v>
      </c>
      <c r="D325">
        <v>330</v>
      </c>
      <c r="E325" t="s">
        <v>2760</v>
      </c>
      <c r="F325" t="s">
        <v>102</v>
      </c>
      <c r="G325" t="s">
        <v>2761</v>
      </c>
      <c r="H325" t="s">
        <v>1288</v>
      </c>
      <c r="I325" t="s">
        <v>259</v>
      </c>
      <c r="J325" t="s">
        <v>260</v>
      </c>
      <c r="K325" t="s">
        <v>261</v>
      </c>
      <c r="L325" t="s">
        <v>217</v>
      </c>
      <c r="M325" t="s">
        <v>218</v>
      </c>
      <c r="N325" t="s">
        <v>2068</v>
      </c>
      <c r="O325" t="s">
        <v>214</v>
      </c>
      <c r="P325" t="s">
        <v>220</v>
      </c>
      <c r="Q325" t="s">
        <v>221</v>
      </c>
      <c r="R325" t="s">
        <v>214</v>
      </c>
      <c r="S325" t="s">
        <v>214</v>
      </c>
      <c r="T325" t="s">
        <v>222</v>
      </c>
    </row>
    <row r="326" spans="1:20">
      <c r="A326" t="s">
        <v>2068</v>
      </c>
      <c r="B326" t="s">
        <v>1289</v>
      </c>
      <c r="C326" t="s">
        <v>2059</v>
      </c>
      <c r="D326">
        <v>867</v>
      </c>
      <c r="E326" t="s">
        <v>2762</v>
      </c>
      <c r="F326" t="s">
        <v>102</v>
      </c>
      <c r="G326" t="s">
        <v>2763</v>
      </c>
      <c r="H326" t="s">
        <v>1291</v>
      </c>
      <c r="I326" t="s">
        <v>291</v>
      </c>
      <c r="J326" t="s">
        <v>292</v>
      </c>
      <c r="K326" t="s">
        <v>293</v>
      </c>
      <c r="L326" t="s">
        <v>217</v>
      </c>
      <c r="M326" t="s">
        <v>218</v>
      </c>
      <c r="N326" t="s">
        <v>2068</v>
      </c>
      <c r="O326" t="s">
        <v>214</v>
      </c>
      <c r="P326" t="s">
        <v>220</v>
      </c>
      <c r="Q326" t="s">
        <v>221</v>
      </c>
      <c r="R326" t="s">
        <v>214</v>
      </c>
      <c r="S326" t="s">
        <v>214</v>
      </c>
      <c r="T326" t="s">
        <v>222</v>
      </c>
    </row>
    <row r="327" spans="1:20">
      <c r="A327" t="s">
        <v>2068</v>
      </c>
      <c r="B327" t="s">
        <v>1292</v>
      </c>
      <c r="C327" t="s">
        <v>2061</v>
      </c>
      <c r="D327">
        <v>2000</v>
      </c>
      <c r="E327" t="s">
        <v>2764</v>
      </c>
      <c r="F327" t="s">
        <v>102</v>
      </c>
      <c r="G327" t="s">
        <v>2765</v>
      </c>
      <c r="H327" t="s">
        <v>2340</v>
      </c>
      <c r="I327" t="s">
        <v>216</v>
      </c>
      <c r="J327" t="s">
        <v>231</v>
      </c>
      <c r="K327" t="s">
        <v>232</v>
      </c>
      <c r="L327" t="s">
        <v>217</v>
      </c>
      <c r="M327" t="s">
        <v>218</v>
      </c>
      <c r="N327" t="s">
        <v>2068</v>
      </c>
      <c r="O327" t="s">
        <v>214</v>
      </c>
      <c r="P327" t="s">
        <v>220</v>
      </c>
      <c r="Q327" t="s">
        <v>221</v>
      </c>
      <c r="R327" t="s">
        <v>214</v>
      </c>
      <c r="S327" t="s">
        <v>214</v>
      </c>
      <c r="T327" t="s">
        <v>222</v>
      </c>
    </row>
    <row r="328" spans="1:20">
      <c r="A328" t="s">
        <v>2068</v>
      </c>
      <c r="B328" t="s">
        <v>1294</v>
      </c>
      <c r="C328" t="s">
        <v>2063</v>
      </c>
      <c r="D328">
        <v>500</v>
      </c>
      <c r="E328" t="s">
        <v>2766</v>
      </c>
      <c r="F328" t="s">
        <v>102</v>
      </c>
      <c r="G328" t="s">
        <v>2767</v>
      </c>
      <c r="H328" t="s">
        <v>1296</v>
      </c>
      <c r="I328" t="s">
        <v>216</v>
      </c>
      <c r="J328" t="s">
        <v>231</v>
      </c>
      <c r="K328" t="s">
        <v>232</v>
      </c>
      <c r="L328" t="s">
        <v>217</v>
      </c>
      <c r="M328" t="s">
        <v>218</v>
      </c>
      <c r="N328" t="s">
        <v>2068</v>
      </c>
      <c r="O328" t="s">
        <v>214</v>
      </c>
      <c r="P328" t="s">
        <v>220</v>
      </c>
      <c r="Q328" t="s">
        <v>221</v>
      </c>
      <c r="R328" t="s">
        <v>214</v>
      </c>
      <c r="S328" t="s">
        <v>214</v>
      </c>
      <c r="T328" t="s">
        <v>222</v>
      </c>
    </row>
    <row r="329" spans="1:20">
      <c r="A329" t="s">
        <v>2068</v>
      </c>
      <c r="B329" t="s">
        <v>1297</v>
      </c>
      <c r="C329" t="s">
        <v>2065</v>
      </c>
      <c r="D329">
        <v>12</v>
      </c>
      <c r="E329" t="s">
        <v>2768</v>
      </c>
      <c r="F329" t="s">
        <v>102</v>
      </c>
      <c r="G329" t="s">
        <v>2769</v>
      </c>
      <c r="H329" t="s">
        <v>2770</v>
      </c>
      <c r="I329" t="s">
        <v>291</v>
      </c>
      <c r="J329" t="s">
        <v>292</v>
      </c>
      <c r="K329" t="s">
        <v>293</v>
      </c>
      <c r="L329" t="s">
        <v>217</v>
      </c>
      <c r="M329" t="s">
        <v>218</v>
      </c>
      <c r="N329" t="s">
        <v>2068</v>
      </c>
      <c r="O329" t="s">
        <v>214</v>
      </c>
      <c r="P329" t="s">
        <v>220</v>
      </c>
      <c r="Q329" t="s">
        <v>221</v>
      </c>
      <c r="R329" t="s">
        <v>214</v>
      </c>
      <c r="S329" t="s">
        <v>214</v>
      </c>
      <c r="T329" t="s">
        <v>222</v>
      </c>
    </row>
    <row r="330" spans="1:20">
      <c r="R330"/>
      <c r="S330"/>
    </row>
    <row r="331" spans="1:20">
      <c r="R331"/>
      <c r="S331"/>
    </row>
    <row r="332" spans="1:20">
      <c r="R332"/>
      <c r="S332"/>
    </row>
    <row r="333" spans="1:20">
      <c r="R333"/>
      <c r="S333"/>
    </row>
    <row r="334" spans="1:20">
      <c r="R334"/>
      <c r="S334"/>
    </row>
    <row r="335" spans="1:20">
      <c r="R335"/>
      <c r="S335"/>
    </row>
    <row r="336" spans="1:20">
      <c r="R336"/>
      <c r="S336"/>
    </row>
    <row r="337" spans="18:19">
      <c r="R337"/>
      <c r="S337"/>
    </row>
    <row r="338" spans="18:19">
      <c r="R338"/>
      <c r="S338"/>
    </row>
    <row r="339" spans="18:19">
      <c r="R339"/>
      <c r="S339"/>
    </row>
    <row r="340" spans="18:19">
      <c r="R340"/>
      <c r="S340"/>
    </row>
    <row r="341" spans="18:19">
      <c r="R341"/>
      <c r="S341"/>
    </row>
    <row r="342" spans="18:19">
      <c r="R342"/>
      <c r="S342"/>
    </row>
    <row r="343" spans="18:19">
      <c r="R343"/>
      <c r="S343"/>
    </row>
    <row r="344" spans="18:19">
      <c r="R344"/>
      <c r="S344"/>
    </row>
    <row r="345" spans="18:19">
      <c r="R345"/>
      <c r="S345"/>
    </row>
    <row r="346" spans="18:19">
      <c r="R346"/>
      <c r="S346"/>
    </row>
    <row r="347" spans="18:19">
      <c r="R347"/>
      <c r="S347"/>
    </row>
    <row r="348" spans="18:19">
      <c r="R348"/>
      <c r="S348"/>
    </row>
    <row r="349" spans="18:19">
      <c r="R349"/>
      <c r="S349"/>
    </row>
    <row r="350" spans="18:19">
      <c r="R350"/>
      <c r="S350"/>
    </row>
    <row r="351" spans="18:19">
      <c r="R351"/>
      <c r="S351"/>
    </row>
    <row r="352" spans="18:19">
      <c r="R352"/>
      <c r="S352"/>
    </row>
    <row r="353" spans="18:19">
      <c r="R353"/>
      <c r="S353"/>
    </row>
    <row r="354" spans="18:19">
      <c r="R354"/>
      <c r="S354"/>
    </row>
    <row r="355" spans="18:19">
      <c r="R355"/>
      <c r="S355"/>
    </row>
    <row r="356" spans="18:19">
      <c r="R356"/>
      <c r="S356"/>
    </row>
    <row r="357" spans="18:19">
      <c r="R357"/>
      <c r="S357"/>
    </row>
    <row r="358" spans="18:19">
      <c r="R358"/>
      <c r="S358"/>
    </row>
    <row r="359" spans="18:19">
      <c r="R359"/>
      <c r="S359"/>
    </row>
    <row r="360" spans="18:19">
      <c r="R360"/>
      <c r="S360"/>
    </row>
    <row r="361" spans="18:19">
      <c r="R361"/>
      <c r="S361"/>
    </row>
    <row r="362" spans="18:19">
      <c r="R362"/>
      <c r="S362"/>
    </row>
    <row r="363" spans="18:19">
      <c r="R363"/>
      <c r="S363"/>
    </row>
    <row r="364" spans="18:19">
      <c r="R364"/>
      <c r="S364"/>
    </row>
    <row r="365" spans="18:19">
      <c r="R365"/>
      <c r="S365"/>
    </row>
    <row r="366" spans="18:19">
      <c r="R366"/>
      <c r="S366"/>
    </row>
    <row r="367" spans="18:19">
      <c r="R367"/>
      <c r="S367"/>
    </row>
    <row r="368" spans="18:19">
      <c r="R368"/>
      <c r="S368"/>
    </row>
    <row r="369" spans="18:19">
      <c r="R369"/>
      <c r="S369"/>
    </row>
    <row r="370" spans="18:19">
      <c r="R370"/>
      <c r="S370"/>
    </row>
    <row r="371" spans="18:19">
      <c r="R371"/>
      <c r="S371"/>
    </row>
    <row r="372" spans="18:19">
      <c r="R372"/>
      <c r="S372"/>
    </row>
    <row r="373" spans="18:19">
      <c r="R373"/>
      <c r="S373"/>
    </row>
    <row r="374" spans="18:19">
      <c r="R374"/>
      <c r="S374"/>
    </row>
    <row r="375" spans="18:19">
      <c r="R375"/>
      <c r="S375"/>
    </row>
    <row r="376" spans="18:19">
      <c r="R376"/>
      <c r="S376"/>
    </row>
    <row r="377" spans="18:19">
      <c r="R377"/>
      <c r="S377"/>
    </row>
    <row r="378" spans="18:19">
      <c r="R378"/>
      <c r="S378"/>
    </row>
    <row r="379" spans="18:19">
      <c r="R379"/>
      <c r="S379"/>
    </row>
    <row r="380" spans="18:19">
      <c r="R380"/>
      <c r="S380"/>
    </row>
    <row r="381" spans="18:19">
      <c r="R381"/>
      <c r="S381"/>
    </row>
    <row r="382" spans="18:19">
      <c r="R382"/>
      <c r="S382"/>
    </row>
    <row r="383" spans="18:19">
      <c r="R383"/>
      <c r="S383"/>
    </row>
    <row r="384" spans="18:19">
      <c r="R384"/>
      <c r="S384"/>
    </row>
    <row r="385" spans="18:19">
      <c r="R385"/>
      <c r="S385"/>
    </row>
    <row r="386" spans="18:19">
      <c r="R386"/>
      <c r="S386"/>
    </row>
    <row r="387" spans="18:19">
      <c r="R387"/>
      <c r="S387"/>
    </row>
    <row r="388" spans="18:19">
      <c r="R388"/>
      <c r="S388"/>
    </row>
    <row r="389" spans="18:19">
      <c r="R389"/>
      <c r="S389"/>
    </row>
    <row r="390" spans="18:19">
      <c r="R390"/>
      <c r="S390"/>
    </row>
    <row r="391" spans="18:19">
      <c r="R391"/>
      <c r="S391"/>
    </row>
    <row r="392" spans="18:19">
      <c r="R392"/>
      <c r="S392"/>
    </row>
    <row r="393" spans="18:19">
      <c r="R393"/>
      <c r="S393"/>
    </row>
    <row r="394" spans="18:19">
      <c r="R394"/>
      <c r="S394"/>
    </row>
    <row r="395" spans="18:19">
      <c r="R395"/>
      <c r="S395"/>
    </row>
    <row r="396" spans="18:19">
      <c r="R396"/>
      <c r="S396"/>
    </row>
    <row r="397" spans="18:19">
      <c r="R397"/>
      <c r="S397"/>
    </row>
    <row r="398" spans="18:19">
      <c r="R398"/>
      <c r="S398"/>
    </row>
    <row r="399" spans="18:19">
      <c r="R399"/>
      <c r="S399"/>
    </row>
    <row r="400" spans="18:19">
      <c r="R400"/>
      <c r="S400"/>
    </row>
    <row r="401" spans="18:19">
      <c r="R401"/>
      <c r="S401"/>
    </row>
    <row r="402" spans="18:19">
      <c r="R402"/>
      <c r="S402"/>
    </row>
    <row r="403" spans="18:19">
      <c r="R403"/>
      <c r="S403"/>
    </row>
    <row r="404" spans="18:19">
      <c r="R404"/>
      <c r="S404"/>
    </row>
    <row r="405" spans="18:19">
      <c r="R405"/>
      <c r="S405"/>
    </row>
    <row r="406" spans="18:19">
      <c r="R406"/>
      <c r="S406"/>
    </row>
    <row r="407" spans="18:19">
      <c r="R407"/>
      <c r="S407"/>
    </row>
    <row r="408" spans="18:19">
      <c r="R408"/>
      <c r="S408"/>
    </row>
    <row r="409" spans="18:19">
      <c r="R409"/>
      <c r="S409"/>
    </row>
    <row r="410" spans="18:19">
      <c r="R410"/>
      <c r="S410"/>
    </row>
    <row r="411" spans="18:19">
      <c r="R411"/>
      <c r="S411"/>
    </row>
    <row r="412" spans="18:19">
      <c r="R412"/>
      <c r="S412"/>
    </row>
    <row r="413" spans="18:19">
      <c r="R413"/>
      <c r="S413"/>
    </row>
    <row r="414" spans="18:19">
      <c r="R414"/>
      <c r="S414"/>
    </row>
    <row r="415" spans="18:19">
      <c r="R415"/>
      <c r="S415"/>
    </row>
    <row r="416" spans="18:19">
      <c r="R416"/>
      <c r="S416"/>
    </row>
    <row r="417" spans="18:19">
      <c r="R417"/>
      <c r="S417"/>
    </row>
    <row r="418" spans="18:19">
      <c r="R418"/>
      <c r="S418"/>
    </row>
    <row r="419" spans="18:19">
      <c r="R419"/>
      <c r="S419"/>
    </row>
    <row r="420" spans="18:19">
      <c r="R420"/>
      <c r="S420"/>
    </row>
    <row r="421" spans="18:19">
      <c r="R421"/>
      <c r="S421"/>
    </row>
    <row r="422" spans="18:19">
      <c r="R422"/>
      <c r="S422"/>
    </row>
    <row r="423" spans="18:19">
      <c r="R423"/>
      <c r="S423"/>
    </row>
    <row r="424" spans="18:19">
      <c r="R424"/>
      <c r="S424"/>
    </row>
    <row r="425" spans="18:19">
      <c r="R425"/>
      <c r="S425"/>
    </row>
    <row r="426" spans="18:19">
      <c r="R426"/>
      <c r="S426"/>
    </row>
    <row r="427" spans="18:19">
      <c r="R427"/>
      <c r="S427"/>
    </row>
    <row r="428" spans="18:19">
      <c r="R428"/>
      <c r="S428"/>
    </row>
    <row r="429" spans="18:19">
      <c r="R429"/>
      <c r="S429"/>
    </row>
    <row r="430" spans="18:19">
      <c r="R430"/>
      <c r="S430"/>
    </row>
    <row r="431" spans="18:19">
      <c r="R431"/>
      <c r="S431"/>
    </row>
    <row r="432" spans="18:19">
      <c r="R432"/>
      <c r="S432"/>
    </row>
    <row r="433" spans="18:19">
      <c r="R433"/>
      <c r="S433"/>
    </row>
    <row r="434" spans="18:19">
      <c r="R434"/>
      <c r="S434"/>
    </row>
    <row r="435" spans="18:19">
      <c r="R435"/>
      <c r="S435"/>
    </row>
    <row r="436" spans="18:19">
      <c r="R436"/>
      <c r="S436"/>
    </row>
    <row r="437" spans="18:19">
      <c r="R437"/>
      <c r="S437"/>
    </row>
    <row r="438" spans="18:19">
      <c r="R438"/>
      <c r="S438"/>
    </row>
    <row r="439" spans="18:19">
      <c r="R439"/>
      <c r="S439"/>
    </row>
    <row r="440" spans="18:19">
      <c r="R440"/>
      <c r="S440"/>
    </row>
    <row r="441" spans="18:19">
      <c r="R441"/>
      <c r="S441"/>
    </row>
    <row r="442" spans="18:19">
      <c r="R442"/>
      <c r="S442"/>
    </row>
    <row r="443" spans="18:19">
      <c r="R443"/>
      <c r="S443"/>
    </row>
    <row r="444" spans="18:19">
      <c r="R444"/>
      <c r="S444"/>
    </row>
    <row r="445" spans="18:19">
      <c r="R445"/>
      <c r="S445"/>
    </row>
    <row r="446" spans="18:19">
      <c r="R446"/>
      <c r="S446"/>
    </row>
    <row r="447" spans="18:19">
      <c r="R447"/>
      <c r="S447"/>
    </row>
    <row r="448" spans="18:19">
      <c r="R448"/>
      <c r="S448"/>
    </row>
    <row r="449" spans="18:19">
      <c r="R449"/>
      <c r="S449"/>
    </row>
    <row r="450" spans="18:19">
      <c r="R450"/>
      <c r="S450"/>
    </row>
    <row r="451" spans="18:19">
      <c r="R451"/>
      <c r="S451"/>
    </row>
    <row r="452" spans="18:19">
      <c r="R452"/>
      <c r="S452"/>
    </row>
    <row r="453" spans="18:19">
      <c r="R453"/>
      <c r="S453"/>
    </row>
    <row r="454" spans="18:19">
      <c r="R454"/>
      <c r="S454"/>
    </row>
    <row r="455" spans="18:19">
      <c r="R455"/>
      <c r="S455"/>
    </row>
    <row r="456" spans="18:19">
      <c r="R456"/>
      <c r="S456"/>
    </row>
    <row r="457" spans="18:19">
      <c r="R457"/>
      <c r="S457"/>
    </row>
    <row r="458" spans="18:19">
      <c r="R458"/>
      <c r="S458"/>
    </row>
    <row r="459" spans="18:19">
      <c r="R459"/>
      <c r="S459"/>
    </row>
    <row r="460" spans="18:19">
      <c r="R460"/>
      <c r="S460"/>
    </row>
    <row r="461" spans="18:19">
      <c r="R461"/>
      <c r="S461"/>
    </row>
    <row r="462" spans="18:19">
      <c r="R462"/>
      <c r="S462"/>
    </row>
    <row r="463" spans="18:19">
      <c r="R463"/>
      <c r="S463"/>
    </row>
    <row r="464" spans="18:19">
      <c r="R464"/>
      <c r="S464"/>
    </row>
    <row r="465" spans="18:19">
      <c r="R465"/>
      <c r="S465"/>
    </row>
    <row r="466" spans="18:19">
      <c r="R466"/>
      <c r="S466"/>
    </row>
    <row r="467" spans="18:19">
      <c r="R467"/>
      <c r="S467"/>
    </row>
    <row r="468" spans="18:19">
      <c r="R468"/>
      <c r="S468"/>
    </row>
    <row r="469" spans="18:19">
      <c r="R469"/>
      <c r="S469"/>
    </row>
    <row r="470" spans="18:19">
      <c r="R470"/>
      <c r="S470"/>
    </row>
    <row r="471" spans="18:19">
      <c r="R471"/>
      <c r="S471"/>
    </row>
    <row r="472" spans="18:19">
      <c r="R472"/>
      <c r="S472"/>
    </row>
    <row r="473" spans="18:19">
      <c r="R473"/>
      <c r="S473"/>
    </row>
    <row r="474" spans="18:19">
      <c r="R474"/>
      <c r="S474"/>
    </row>
    <row r="475" spans="18:19">
      <c r="R475"/>
      <c r="S475"/>
    </row>
    <row r="476" spans="18:19">
      <c r="R476"/>
      <c r="S476"/>
    </row>
    <row r="477" spans="18:19">
      <c r="R477"/>
      <c r="S477"/>
    </row>
    <row r="478" spans="18:19">
      <c r="R478"/>
      <c r="S478"/>
    </row>
    <row r="479" spans="18:19">
      <c r="R479"/>
      <c r="S479"/>
    </row>
    <row r="480" spans="18:19">
      <c r="R480"/>
      <c r="S480"/>
    </row>
    <row r="481" spans="18:19">
      <c r="R481"/>
      <c r="S481"/>
    </row>
    <row r="482" spans="18:19">
      <c r="R482"/>
      <c r="S482"/>
    </row>
    <row r="483" spans="18:19">
      <c r="R483"/>
      <c r="S483"/>
    </row>
    <row r="484" spans="18:19">
      <c r="R484"/>
      <c r="S484"/>
    </row>
    <row r="485" spans="18:19">
      <c r="R485"/>
      <c r="S485"/>
    </row>
    <row r="486" spans="18:19">
      <c r="R486"/>
      <c r="S486"/>
    </row>
    <row r="487" spans="18:19">
      <c r="R487"/>
      <c r="S487"/>
    </row>
    <row r="488" spans="18:19">
      <c r="R488"/>
      <c r="S488"/>
    </row>
    <row r="489" spans="18:19">
      <c r="R489"/>
      <c r="S489"/>
    </row>
    <row r="490" spans="18:19">
      <c r="R490"/>
      <c r="S490"/>
    </row>
    <row r="491" spans="18:19">
      <c r="R491"/>
      <c r="S491"/>
    </row>
    <row r="492" spans="18:19">
      <c r="R492"/>
      <c r="S492"/>
    </row>
    <row r="493" spans="18:19">
      <c r="R493"/>
      <c r="S493"/>
    </row>
    <row r="494" spans="18:19">
      <c r="R494"/>
      <c r="S494"/>
    </row>
    <row r="495" spans="18:19">
      <c r="R495"/>
      <c r="S495"/>
    </row>
    <row r="496" spans="18:19">
      <c r="R496"/>
      <c r="S496"/>
    </row>
    <row r="497" spans="18:19">
      <c r="R497"/>
      <c r="S497"/>
    </row>
    <row r="498" spans="18:19">
      <c r="R498"/>
      <c r="S498"/>
    </row>
    <row r="499" spans="18:19">
      <c r="R499"/>
      <c r="S499"/>
    </row>
    <row r="500" spans="18:19">
      <c r="R500"/>
      <c r="S500"/>
    </row>
    <row r="501" spans="18:19">
      <c r="R501"/>
      <c r="S501"/>
    </row>
    <row r="502" spans="18:19">
      <c r="R502"/>
      <c r="S502"/>
    </row>
    <row r="503" spans="18:19">
      <c r="R503"/>
      <c r="S503"/>
    </row>
    <row r="504" spans="18:19">
      <c r="R504"/>
      <c r="S504"/>
    </row>
    <row r="505" spans="18:19">
      <c r="R505"/>
      <c r="S505"/>
    </row>
    <row r="506" spans="18:19">
      <c r="R506"/>
      <c r="S506"/>
    </row>
    <row r="507" spans="18:19">
      <c r="R507"/>
      <c r="S507"/>
    </row>
    <row r="508" spans="18:19">
      <c r="R508"/>
      <c r="S508"/>
    </row>
    <row r="509" spans="18:19">
      <c r="R509"/>
      <c r="S509"/>
    </row>
    <row r="510" spans="18:19">
      <c r="R510"/>
      <c r="S510"/>
    </row>
    <row r="511" spans="18:19">
      <c r="R511"/>
      <c r="S511"/>
    </row>
    <row r="512" spans="18:19">
      <c r="R512"/>
      <c r="S512"/>
    </row>
    <row r="513" spans="18:19">
      <c r="R513"/>
      <c r="S513"/>
    </row>
    <row r="514" spans="18:19">
      <c r="R514"/>
      <c r="S514"/>
    </row>
    <row r="515" spans="18:19">
      <c r="R515"/>
      <c r="S515"/>
    </row>
    <row r="516" spans="18:19">
      <c r="R516"/>
      <c r="S516"/>
    </row>
    <row r="517" spans="18:19">
      <c r="R517"/>
      <c r="S517"/>
    </row>
    <row r="518" spans="18:19">
      <c r="R518"/>
      <c r="S518"/>
    </row>
    <row r="519" spans="18:19">
      <c r="R519"/>
      <c r="S519"/>
    </row>
    <row r="520" spans="18:19">
      <c r="R520"/>
      <c r="S520"/>
    </row>
    <row r="521" spans="18:19">
      <c r="R521"/>
      <c r="S521"/>
    </row>
    <row r="522" spans="18:19">
      <c r="R522"/>
      <c r="S522"/>
    </row>
    <row r="523" spans="18:19">
      <c r="R523"/>
      <c r="S523"/>
    </row>
    <row r="524" spans="18:19">
      <c r="R524"/>
      <c r="S524"/>
    </row>
    <row r="525" spans="18:19">
      <c r="R525"/>
      <c r="S525"/>
    </row>
    <row r="526" spans="18:19">
      <c r="R526"/>
      <c r="S526"/>
    </row>
    <row r="527" spans="18:19">
      <c r="R527"/>
      <c r="S527"/>
    </row>
    <row r="528" spans="18:19">
      <c r="R528"/>
      <c r="S528"/>
    </row>
    <row r="529" spans="18:19">
      <c r="R529"/>
      <c r="S529"/>
    </row>
    <row r="530" spans="18:19">
      <c r="R530"/>
      <c r="S530"/>
    </row>
    <row r="531" spans="18:19">
      <c r="R531"/>
      <c r="S531"/>
    </row>
    <row r="532" spans="18:19">
      <c r="R532"/>
      <c r="S532"/>
    </row>
    <row r="533" spans="18:19">
      <c r="R533"/>
      <c r="S533"/>
    </row>
    <row r="534" spans="18:19">
      <c r="R534"/>
      <c r="S534"/>
    </row>
    <row r="535" spans="18:19">
      <c r="R535"/>
      <c r="S535"/>
    </row>
    <row r="536" spans="18:19">
      <c r="R536"/>
      <c r="S536"/>
    </row>
    <row r="537" spans="18:19">
      <c r="R537"/>
      <c r="S537"/>
    </row>
    <row r="538" spans="18:19">
      <c r="R538"/>
      <c r="S538"/>
    </row>
    <row r="539" spans="18:19">
      <c r="R539"/>
      <c r="S539"/>
    </row>
    <row r="540" spans="18:19">
      <c r="R540"/>
      <c r="S540"/>
    </row>
    <row r="541" spans="18:19">
      <c r="R541"/>
      <c r="S541"/>
    </row>
    <row r="542" spans="18:19">
      <c r="R542"/>
      <c r="S542"/>
    </row>
    <row r="543" spans="18:19">
      <c r="R543"/>
      <c r="S543"/>
    </row>
    <row r="544" spans="18:19">
      <c r="R544"/>
      <c r="S544"/>
    </row>
    <row r="545" spans="18:19">
      <c r="R545"/>
      <c r="S545"/>
    </row>
    <row r="546" spans="18:19">
      <c r="R546"/>
      <c r="S546"/>
    </row>
    <row r="547" spans="18:19">
      <c r="R547"/>
      <c r="S547"/>
    </row>
    <row r="548" spans="18:19">
      <c r="R548"/>
      <c r="S548"/>
    </row>
    <row r="549" spans="18:19">
      <c r="R549"/>
      <c r="S549"/>
    </row>
    <row r="550" spans="18:19">
      <c r="R550"/>
      <c r="S550"/>
    </row>
    <row r="551" spans="18:19">
      <c r="R551"/>
      <c r="S551"/>
    </row>
    <row r="552" spans="18:19">
      <c r="R552"/>
      <c r="S552"/>
    </row>
    <row r="553" spans="18:19">
      <c r="R553"/>
      <c r="S553"/>
    </row>
    <row r="554" spans="18:19">
      <c r="R554"/>
      <c r="S554"/>
    </row>
    <row r="555" spans="18:19">
      <c r="R555"/>
      <c r="S555"/>
    </row>
    <row r="556" spans="18:19">
      <c r="R556"/>
      <c r="S556"/>
    </row>
    <row r="557" spans="18:19">
      <c r="R557"/>
      <c r="S557"/>
    </row>
    <row r="558" spans="18:19">
      <c r="R558"/>
      <c r="S558"/>
    </row>
    <row r="559" spans="18:19">
      <c r="R559"/>
      <c r="S559"/>
    </row>
    <row r="560" spans="18:19">
      <c r="R560"/>
      <c r="S560"/>
    </row>
    <row r="561" spans="18:19">
      <c r="R561"/>
      <c r="S561"/>
    </row>
    <row r="562" spans="18:19">
      <c r="R562"/>
      <c r="S562"/>
    </row>
    <row r="563" spans="18:19">
      <c r="R563"/>
      <c r="S563"/>
    </row>
    <row r="564" spans="18:19">
      <c r="R564"/>
      <c r="S564"/>
    </row>
    <row r="565" spans="18:19">
      <c r="R565"/>
      <c r="S565"/>
    </row>
    <row r="566" spans="18:19">
      <c r="R566"/>
      <c r="S566"/>
    </row>
    <row r="567" spans="18:19">
      <c r="R567"/>
      <c r="S567"/>
    </row>
    <row r="568" spans="18:19">
      <c r="R568"/>
      <c r="S568"/>
    </row>
    <row r="569" spans="18:19">
      <c r="R569"/>
      <c r="S569"/>
    </row>
    <row r="570" spans="18:19">
      <c r="R570"/>
      <c r="S570"/>
    </row>
    <row r="571" spans="18:19">
      <c r="R571"/>
      <c r="S571"/>
    </row>
    <row r="572" spans="18:19">
      <c r="S572"/>
    </row>
    <row r="573" spans="18:19">
      <c r="S573"/>
    </row>
    <row r="574" spans="18:19">
      <c r="S574"/>
    </row>
    <row r="575" spans="18:19">
      <c r="S575"/>
    </row>
    <row r="576" spans="18:19">
      <c r="S576"/>
    </row>
    <row r="577" spans="19:19">
      <c r="S577"/>
    </row>
    <row r="578" spans="19:19">
      <c r="S578"/>
    </row>
    <row r="579" spans="19:19">
      <c r="S579"/>
    </row>
    <row r="580" spans="19:19">
      <c r="S580"/>
    </row>
    <row r="581" spans="19:19">
      <c r="S581"/>
    </row>
    <row r="582" spans="19:19">
      <c r="S582"/>
    </row>
    <row r="583" spans="19:19">
      <c r="S583"/>
    </row>
    <row r="584" spans="19:19">
      <c r="S584"/>
    </row>
    <row r="585" spans="19:19">
      <c r="S585"/>
    </row>
    <row r="586" spans="19:19">
      <c r="S586"/>
    </row>
    <row r="587" spans="19:19">
      <c r="S587"/>
    </row>
    <row r="588" spans="19:19">
      <c r="S588"/>
    </row>
    <row r="589" spans="19:19">
      <c r="S589"/>
    </row>
    <row r="590" spans="19:19">
      <c r="S590"/>
    </row>
    <row r="591" spans="19:19">
      <c r="S591"/>
    </row>
    <row r="592" spans="19:19">
      <c r="S592"/>
    </row>
    <row r="593" spans="19:19">
      <c r="S593"/>
    </row>
    <row r="594" spans="19:19">
      <c r="S594"/>
    </row>
    <row r="595" spans="19:19">
      <c r="S595"/>
    </row>
  </sheetData>
  <autoFilter ref="A1:U329">
    <filterColumn colId="0">
      <filters>
        <filter val="20170620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财务</vt:lpstr>
      <vt:lpstr>HIS现</vt:lpstr>
      <vt:lpstr>自助现</vt:lpstr>
      <vt:lpstr>银行现</vt:lpstr>
      <vt:lpstr>转账调节表</vt:lpstr>
      <vt:lpstr>调节明细</vt:lpstr>
      <vt:lpstr>HIS退</vt:lpstr>
      <vt:lpstr>自助退</vt:lpstr>
      <vt:lpstr>招行退</vt:lpstr>
      <vt:lpstr>网银退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2017-06-25T16:07:27Z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