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对账调节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8" i="1" l="1"/>
  <c r="N107" i="1"/>
  <c r="N106" i="1"/>
  <c r="N105" i="1"/>
  <c r="N104" i="1"/>
  <c r="N98" i="1"/>
  <c r="N97" i="1"/>
  <c r="N96" i="1"/>
  <c r="N95" i="1"/>
  <c r="N94" i="1"/>
  <c r="N88" i="1"/>
  <c r="N87" i="1"/>
  <c r="N86" i="1"/>
  <c r="N85" i="1"/>
  <c r="N84" i="1"/>
  <c r="N78" i="1"/>
  <c r="N77" i="1"/>
  <c r="N76" i="1"/>
  <c r="N75" i="1"/>
  <c r="N74" i="1"/>
  <c r="N68" i="1"/>
  <c r="N67" i="1"/>
  <c r="N66" i="1"/>
  <c r="N65" i="1"/>
  <c r="N64" i="1"/>
  <c r="N58" i="1"/>
  <c r="N57" i="1"/>
  <c r="N56" i="1"/>
  <c r="N55" i="1"/>
  <c r="N54" i="1"/>
  <c r="N48" i="1"/>
  <c r="N47" i="1"/>
  <c r="N46" i="1"/>
  <c r="N45" i="1"/>
  <c r="N44" i="1"/>
  <c r="N38" i="1"/>
  <c r="N37" i="1"/>
  <c r="N36" i="1"/>
  <c r="N35" i="1"/>
  <c r="N34" i="1"/>
  <c r="N28" i="1"/>
  <c r="N27" i="1"/>
  <c r="N26" i="1"/>
  <c r="N25" i="1"/>
  <c r="N24" i="1"/>
  <c r="N18" i="1"/>
  <c r="N17" i="1"/>
  <c r="N16" i="1"/>
  <c r="N15" i="1"/>
  <c r="N14" i="1"/>
  <c r="N6" i="1"/>
  <c r="N7" i="1"/>
  <c r="N8" i="1"/>
  <c r="N4" i="1"/>
  <c r="N5" i="1"/>
  <c r="N79" i="1" l="1"/>
  <c r="N39" i="1"/>
  <c r="N109" i="1" l="1"/>
  <c r="N99" i="1"/>
  <c r="N89" i="1"/>
  <c r="N69" i="1"/>
  <c r="N59" i="1"/>
  <c r="N49" i="1"/>
  <c r="N29" i="1"/>
  <c r="N19" i="1"/>
  <c r="O108" i="1" l="1"/>
  <c r="H108" i="1"/>
  <c r="H107" i="1"/>
  <c r="O107" i="1" s="1"/>
  <c r="O106" i="1"/>
  <c r="H106" i="1"/>
  <c r="H105" i="1"/>
  <c r="O105" i="1" s="1"/>
  <c r="H104" i="1"/>
  <c r="O104" i="1" s="1"/>
  <c r="O98" i="1"/>
  <c r="H98" i="1"/>
  <c r="H97" i="1"/>
  <c r="O97" i="1" s="1"/>
  <c r="H96" i="1"/>
  <c r="O96" i="1" s="1"/>
  <c r="H95" i="1"/>
  <c r="O95" i="1" s="1"/>
  <c r="H94" i="1"/>
  <c r="O94" i="1" s="1"/>
  <c r="O88" i="1"/>
  <c r="H88" i="1"/>
  <c r="H87" i="1"/>
  <c r="O87" i="1" s="1"/>
  <c r="H86" i="1"/>
  <c r="O86" i="1" s="1"/>
  <c r="H85" i="1"/>
  <c r="O85" i="1" s="1"/>
  <c r="H84" i="1"/>
  <c r="H78" i="1"/>
  <c r="O78" i="1" s="1"/>
  <c r="H77" i="1"/>
  <c r="O77" i="1" s="1"/>
  <c r="H76" i="1"/>
  <c r="O76" i="1" s="1"/>
  <c r="H75" i="1"/>
  <c r="O75" i="1" s="1"/>
  <c r="H74" i="1"/>
  <c r="O68" i="1"/>
  <c r="H68" i="1"/>
  <c r="H67" i="1"/>
  <c r="O67" i="1" s="1"/>
  <c r="H66" i="1"/>
  <c r="O66" i="1" s="1"/>
  <c r="H65" i="1"/>
  <c r="O65" i="1" s="1"/>
  <c r="H64" i="1"/>
  <c r="O58" i="1"/>
  <c r="H58" i="1"/>
  <c r="H57" i="1"/>
  <c r="O57" i="1" s="1"/>
  <c r="H56" i="1"/>
  <c r="O56" i="1" s="1"/>
  <c r="H55" i="1"/>
  <c r="O55" i="1" s="1"/>
  <c r="H54" i="1"/>
  <c r="H48" i="1"/>
  <c r="O48" i="1" s="1"/>
  <c r="H47" i="1"/>
  <c r="O47" i="1" s="1"/>
  <c r="H46" i="1"/>
  <c r="O46" i="1" s="1"/>
  <c r="H45" i="1"/>
  <c r="O45" i="1" s="1"/>
  <c r="H44" i="1"/>
  <c r="O38" i="1"/>
  <c r="H38" i="1"/>
  <c r="H37" i="1"/>
  <c r="O37" i="1" s="1"/>
  <c r="H36" i="1"/>
  <c r="O36" i="1" s="1"/>
  <c r="H35" i="1"/>
  <c r="O35" i="1" s="1"/>
  <c r="H34" i="1"/>
  <c r="O28" i="1"/>
  <c r="H28" i="1"/>
  <c r="H27" i="1"/>
  <c r="O27" i="1" s="1"/>
  <c r="H26" i="1"/>
  <c r="O26" i="1" s="1"/>
  <c r="H25" i="1"/>
  <c r="O25" i="1" s="1"/>
  <c r="H24" i="1"/>
  <c r="O24" i="1" s="1"/>
  <c r="O18" i="1"/>
  <c r="H18" i="1"/>
  <c r="H17" i="1"/>
  <c r="O17" i="1" s="1"/>
  <c r="H16" i="1"/>
  <c r="O16" i="1" s="1"/>
  <c r="H15" i="1"/>
  <c r="O15" i="1" s="1"/>
  <c r="H14" i="1"/>
  <c r="H89" i="1" l="1"/>
  <c r="O89" i="1" s="1"/>
  <c r="H79" i="1"/>
  <c r="O79" i="1" s="1"/>
  <c r="H69" i="1"/>
  <c r="O69" i="1" s="1"/>
  <c r="H59" i="1"/>
  <c r="O59" i="1" s="1"/>
  <c r="H49" i="1"/>
  <c r="O49" i="1" s="1"/>
  <c r="H39" i="1"/>
  <c r="O39" i="1" s="1"/>
  <c r="H19" i="1"/>
  <c r="O19" i="1" s="1"/>
  <c r="O64" i="1"/>
  <c r="O84" i="1"/>
  <c r="O54" i="1"/>
  <c r="O34" i="1"/>
  <c r="O14" i="1"/>
  <c r="H109" i="1"/>
  <c r="O109" i="1" s="1"/>
  <c r="H99" i="1"/>
  <c r="O99" i="1" s="1"/>
  <c r="O74" i="1"/>
  <c r="O44" i="1"/>
  <c r="H29" i="1"/>
  <c r="O29" i="1" s="1"/>
  <c r="H5" i="1"/>
  <c r="H6" i="1"/>
  <c r="H7" i="1"/>
  <c r="H8" i="1"/>
  <c r="H4" i="1"/>
  <c r="H9" i="1" l="1"/>
  <c r="O5" i="1" l="1"/>
  <c r="O7" i="1"/>
  <c r="O8" i="1"/>
  <c r="N9" i="1" l="1"/>
  <c r="O9" i="1" s="1"/>
  <c r="O4" i="1"/>
  <c r="O6" i="1"/>
</calcChain>
</file>

<file path=xl/sharedStrings.xml><?xml version="1.0" encoding="utf-8"?>
<sst xmlns="http://schemas.openxmlformats.org/spreadsheetml/2006/main" count="254" uniqueCount="33">
  <si>
    <t>类型</t>
    <phoneticPr fontId="1" type="noConversion"/>
  </si>
  <si>
    <t>HIS预存</t>
    <phoneticPr fontId="1" type="noConversion"/>
  </si>
  <si>
    <t>应入未入</t>
    <phoneticPr fontId="1" type="noConversion"/>
  </si>
  <si>
    <t>未入处理</t>
    <phoneticPr fontId="1" type="noConversion"/>
  </si>
  <si>
    <t>故障差错</t>
    <phoneticPr fontId="1" type="noConversion"/>
  </si>
  <si>
    <t>故障处理</t>
    <phoneticPr fontId="1" type="noConversion"/>
  </si>
  <si>
    <t>银行入账</t>
    <phoneticPr fontId="1" type="noConversion"/>
  </si>
  <si>
    <t>在途</t>
    <phoneticPr fontId="1" type="noConversion"/>
  </si>
  <si>
    <t>在途处理</t>
    <phoneticPr fontId="1" type="noConversion"/>
  </si>
  <si>
    <t>HIS</t>
    <phoneticPr fontId="1" type="noConversion"/>
  </si>
  <si>
    <t>银行</t>
    <phoneticPr fontId="1" type="noConversion"/>
  </si>
  <si>
    <t>现金预存</t>
    <phoneticPr fontId="1" type="noConversion"/>
  </si>
  <si>
    <t>转账预存</t>
    <phoneticPr fontId="1" type="noConversion"/>
  </si>
  <si>
    <t>退汇解冻</t>
    <phoneticPr fontId="1" type="noConversion"/>
  </si>
  <si>
    <t>未受理解冻</t>
    <phoneticPr fontId="1" type="noConversion"/>
  </si>
  <si>
    <t>调节后发生额</t>
    <phoneticPr fontId="1" type="noConversion"/>
  </si>
  <si>
    <t>总应入</t>
    <phoneticPr fontId="1" type="noConversion"/>
  </si>
  <si>
    <t>对账</t>
    <phoneticPr fontId="1" type="noConversion"/>
  </si>
  <si>
    <t>差异</t>
    <phoneticPr fontId="1" type="noConversion"/>
  </si>
  <si>
    <t>退费</t>
  </si>
  <si>
    <t>退汇/退款未受理</t>
    <phoneticPr fontId="1" type="noConversion"/>
  </si>
  <si>
    <t>招行预存调节表7-21</t>
  </si>
  <si>
    <t>招行预存调节表7-22</t>
  </si>
  <si>
    <t>招行预存调节表7-23</t>
  </si>
  <si>
    <t>招行预存调节表7-24</t>
  </si>
  <si>
    <t>招行预存调节表7-25</t>
  </si>
  <si>
    <t>招行预存调节表7-26</t>
  </si>
  <si>
    <t>招行预存调节表7-27</t>
  </si>
  <si>
    <t>招行预存调节表7-28</t>
  </si>
  <si>
    <t>招行预存调节表7-29</t>
  </si>
  <si>
    <t>招行预存调节表7-30</t>
  </si>
  <si>
    <t>招行预存调节表7-31</t>
  </si>
  <si>
    <t>住院业务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</si>
</sst>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Fill="1" applyBorder="1"/>
    <xf numFmtId="176" fontId="0" fillId="0" borderId="1" xfId="0" applyNumberFormat="1" applyBorder="1"/>
    <xf numFmtId="0" fontId="0" fillId="2" borderId="1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76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76" fontId="0" fillId="0" borderId="0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topLeftCell="A97" zoomScale="85" zoomScaleNormal="85" workbookViewId="0">
      <selection activeCell="I8" sqref="I8"/>
    </sheetView>
  </sheetViews>
  <sheetFormatPr defaultRowHeight="14.25" x14ac:dyDescent="0.2"/>
  <cols>
    <col min="1" max="1" width="14" customWidth="1"/>
    <col min="2" max="2" width="12.125" customWidth="1"/>
    <col min="3" max="4" width="9.375" bestFit="1" customWidth="1"/>
    <col min="7" max="7" width="14.625" customWidth="1"/>
    <col min="8" max="8" width="13.75" customWidth="1"/>
    <col min="9" max="10" width="11.625" customWidth="1"/>
    <col min="11" max="11" width="11.875" customWidth="1"/>
    <col min="12" max="13" width="13.75" customWidth="1"/>
    <col min="14" max="14" width="13" bestFit="1" customWidth="1"/>
    <col min="15" max="15" width="15" customWidth="1"/>
  </cols>
  <sheetData>
    <row r="1" spans="1:15" ht="27" customHeight="1" x14ac:dyDescent="0.2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9"/>
      <c r="N1" s="3"/>
    </row>
    <row r="2" spans="1:15" x14ac:dyDescent="0.2">
      <c r="A2" s="1"/>
      <c r="B2" s="12" t="s">
        <v>9</v>
      </c>
      <c r="C2" s="13"/>
      <c r="D2" s="13"/>
      <c r="E2" s="13"/>
      <c r="F2" s="13"/>
      <c r="G2" s="13"/>
      <c r="H2" s="14"/>
      <c r="I2" s="12" t="s">
        <v>10</v>
      </c>
      <c r="J2" s="13"/>
      <c r="K2" s="13"/>
      <c r="L2" s="13"/>
      <c r="M2" s="13"/>
      <c r="N2" s="14"/>
      <c r="O2" s="8" t="s">
        <v>17</v>
      </c>
    </row>
    <row r="3" spans="1:15" x14ac:dyDescent="0.2">
      <c r="A3" s="1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20</v>
      </c>
      <c r="H3" s="4" t="s">
        <v>15</v>
      </c>
      <c r="I3" s="4" t="s">
        <v>6</v>
      </c>
      <c r="J3" s="4"/>
      <c r="K3" s="4" t="s">
        <v>7</v>
      </c>
      <c r="L3" s="4" t="s">
        <v>8</v>
      </c>
      <c r="M3" s="4" t="s">
        <v>32</v>
      </c>
      <c r="N3" s="4" t="s">
        <v>15</v>
      </c>
      <c r="O3" s="8" t="s">
        <v>18</v>
      </c>
    </row>
    <row r="4" spans="1:15" ht="13.5" customHeight="1" x14ac:dyDescent="0.2">
      <c r="A4" s="2" t="s">
        <v>11</v>
      </c>
      <c r="B4" s="5">
        <v>247280</v>
      </c>
      <c r="C4" s="5">
        <v>100</v>
      </c>
      <c r="D4" s="5">
        <v>200</v>
      </c>
      <c r="E4" s="5">
        <v>10</v>
      </c>
      <c r="F4" s="5"/>
      <c r="G4" s="5"/>
      <c r="H4" s="5">
        <f>B4+C4-D4+E4-F4-G4</f>
        <v>247190</v>
      </c>
      <c r="I4" s="5">
        <v>235910</v>
      </c>
      <c r="J4" s="5"/>
      <c r="K4" s="5">
        <v>12790</v>
      </c>
      <c r="L4" s="5">
        <v>1510</v>
      </c>
      <c r="M4" s="5"/>
      <c r="N4" s="5">
        <f>I4+K4-L4-M4</f>
        <v>247190</v>
      </c>
      <c r="O4" s="5">
        <f>H4-N4</f>
        <v>0</v>
      </c>
    </row>
    <row r="5" spans="1:15" x14ac:dyDescent="0.2">
      <c r="A5" s="2" t="s">
        <v>12</v>
      </c>
      <c r="B5" s="5">
        <v>675409.24</v>
      </c>
      <c r="C5" s="5"/>
      <c r="D5" s="5"/>
      <c r="E5" s="5"/>
      <c r="F5" s="5"/>
      <c r="G5" s="5">
        <v>52116.24</v>
      </c>
      <c r="H5" s="5">
        <f t="shared" ref="H5:H8" si="0">B5+C5-D5+E5-F5-G5</f>
        <v>623293</v>
      </c>
      <c r="I5" s="5">
        <v>1260911</v>
      </c>
      <c r="J5" s="5"/>
      <c r="K5" s="5">
        <v>2502</v>
      </c>
      <c r="L5" s="5">
        <v>10120</v>
      </c>
      <c r="M5" s="5">
        <v>630000</v>
      </c>
      <c r="N5" s="5">
        <f>I5+K5-L5-M5</f>
        <v>623293</v>
      </c>
      <c r="O5" s="5">
        <f t="shared" ref="O5:O9" si="1">H5-N5</f>
        <v>0</v>
      </c>
    </row>
    <row r="6" spans="1:15" x14ac:dyDescent="0.2">
      <c r="A6" s="2" t="s">
        <v>19</v>
      </c>
      <c r="B6" s="5">
        <v>276529.63</v>
      </c>
      <c r="C6" s="5"/>
      <c r="D6" s="5"/>
      <c r="E6" s="5"/>
      <c r="F6" s="5"/>
      <c r="G6" s="5">
        <v>8347.09</v>
      </c>
      <c r="H6" s="5">
        <f t="shared" si="0"/>
        <v>268182.53999999998</v>
      </c>
      <c r="I6" s="5">
        <v>268182.53999999998</v>
      </c>
      <c r="J6" s="5"/>
      <c r="K6" s="5"/>
      <c r="L6" s="5"/>
      <c r="M6" s="5"/>
      <c r="N6" s="5">
        <f t="shared" ref="N6:N8" si="2">I6+K6-L6-M6</f>
        <v>268182.53999999998</v>
      </c>
      <c r="O6" s="5">
        <f t="shared" si="1"/>
        <v>0</v>
      </c>
    </row>
    <row r="7" spans="1:15" x14ac:dyDescent="0.2">
      <c r="A7" s="2" t="s">
        <v>13</v>
      </c>
      <c r="B7" s="5">
        <v>43769.15</v>
      </c>
      <c r="C7" s="5">
        <v>638.22</v>
      </c>
      <c r="D7" s="5">
        <v>200</v>
      </c>
      <c r="E7" s="5"/>
      <c r="F7" s="5"/>
      <c r="G7" s="5"/>
      <c r="H7" s="5">
        <f t="shared" si="0"/>
        <v>44207.37</v>
      </c>
      <c r="I7" s="5">
        <v>44207.37</v>
      </c>
      <c r="J7" s="5"/>
      <c r="K7" s="5"/>
      <c r="L7" s="5"/>
      <c r="M7" s="5"/>
      <c r="N7" s="5">
        <f t="shared" si="2"/>
        <v>44207.37</v>
      </c>
      <c r="O7" s="5">
        <f t="shared" si="1"/>
        <v>0</v>
      </c>
    </row>
    <row r="8" spans="1:15" x14ac:dyDescent="0.2">
      <c r="A8" s="2" t="s">
        <v>14</v>
      </c>
      <c r="B8" s="5">
        <v>8347.09</v>
      </c>
      <c r="C8" s="5"/>
      <c r="D8" s="5"/>
      <c r="E8" s="5"/>
      <c r="F8" s="5"/>
      <c r="G8" s="5"/>
      <c r="H8" s="5">
        <f t="shared" si="0"/>
        <v>8347.09</v>
      </c>
      <c r="I8" s="5">
        <v>8347.09</v>
      </c>
      <c r="J8" s="5"/>
      <c r="K8" s="5"/>
      <c r="L8" s="5"/>
      <c r="M8" s="5"/>
      <c r="N8" s="5">
        <f t="shared" si="2"/>
        <v>8347.09</v>
      </c>
      <c r="O8" s="5">
        <f t="shared" si="1"/>
        <v>0</v>
      </c>
    </row>
    <row r="9" spans="1:15" x14ac:dyDescent="0.2">
      <c r="A9" s="6" t="s">
        <v>16</v>
      </c>
      <c r="B9" s="2"/>
      <c r="C9" s="2"/>
      <c r="D9" s="2"/>
      <c r="E9" s="2"/>
      <c r="F9" s="2"/>
      <c r="G9" s="2"/>
      <c r="H9" s="7">
        <f>H4+H5-H6+H7+H8</f>
        <v>654854.91999999993</v>
      </c>
      <c r="I9" s="2"/>
      <c r="J9" s="2"/>
      <c r="K9" s="2"/>
      <c r="L9" s="2"/>
      <c r="M9" s="2"/>
      <c r="N9" s="7">
        <f>N4+N5-N6+N7+N8</f>
        <v>654854.91999999993</v>
      </c>
      <c r="O9" s="5">
        <f t="shared" si="1"/>
        <v>0</v>
      </c>
    </row>
    <row r="11" spans="1:15" ht="27" customHeight="1" x14ac:dyDescent="0.2">
      <c r="A11" s="11" t="s">
        <v>22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9"/>
      <c r="N11" s="3"/>
    </row>
    <row r="12" spans="1:15" x14ac:dyDescent="0.2">
      <c r="A12" s="1"/>
      <c r="B12" s="12" t="s">
        <v>9</v>
      </c>
      <c r="C12" s="13"/>
      <c r="D12" s="13"/>
      <c r="E12" s="13"/>
      <c r="F12" s="13"/>
      <c r="G12" s="13"/>
      <c r="H12" s="14"/>
      <c r="I12" s="12" t="s">
        <v>10</v>
      </c>
      <c r="J12" s="13"/>
      <c r="K12" s="13"/>
      <c r="L12" s="13"/>
      <c r="M12" s="13"/>
      <c r="N12" s="14"/>
      <c r="O12" s="8" t="s">
        <v>17</v>
      </c>
    </row>
    <row r="13" spans="1:15" x14ac:dyDescent="0.2">
      <c r="A13" s="1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20</v>
      </c>
      <c r="H13" s="4" t="s">
        <v>15</v>
      </c>
      <c r="I13" s="4" t="s">
        <v>6</v>
      </c>
      <c r="J13" s="4"/>
      <c r="K13" s="4" t="s">
        <v>7</v>
      </c>
      <c r="L13" s="4" t="s">
        <v>8</v>
      </c>
      <c r="M13" s="4"/>
      <c r="N13" s="4" t="s">
        <v>15</v>
      </c>
      <c r="O13" s="8" t="s">
        <v>18</v>
      </c>
    </row>
    <row r="14" spans="1:15" ht="13.5" customHeight="1" x14ac:dyDescent="0.2">
      <c r="A14" s="2" t="s">
        <v>11</v>
      </c>
      <c r="B14" s="5">
        <v>90590</v>
      </c>
      <c r="C14" s="5"/>
      <c r="D14" s="5"/>
      <c r="E14" s="5"/>
      <c r="F14" s="5"/>
      <c r="G14" s="5"/>
      <c r="H14" s="5">
        <f>B14+C14-D14+E14-F14-G14</f>
        <v>90590</v>
      </c>
      <c r="I14" s="5">
        <v>97570</v>
      </c>
      <c r="J14" s="5"/>
      <c r="K14" s="5">
        <v>5810</v>
      </c>
      <c r="L14" s="5">
        <v>12790</v>
      </c>
      <c r="M14" s="5"/>
      <c r="N14" s="5">
        <f>I14+K14-L14-M14</f>
        <v>90590</v>
      </c>
      <c r="O14" s="5">
        <f>H14-N14</f>
        <v>0</v>
      </c>
    </row>
    <row r="15" spans="1:15" x14ac:dyDescent="0.2">
      <c r="A15" s="2" t="s">
        <v>12</v>
      </c>
      <c r="B15" s="5">
        <v>389458</v>
      </c>
      <c r="C15" s="5"/>
      <c r="D15" s="5"/>
      <c r="E15" s="5"/>
      <c r="F15" s="5"/>
      <c r="G15" s="5"/>
      <c r="H15" s="5">
        <f t="shared" ref="H15:H18" si="3">B15+C15-D15+E15-F15-G15</f>
        <v>389458</v>
      </c>
      <c r="I15" s="5">
        <v>545355</v>
      </c>
      <c r="J15" s="5"/>
      <c r="K15" s="5">
        <v>1105</v>
      </c>
      <c r="L15" s="5">
        <v>2502</v>
      </c>
      <c r="M15" s="5">
        <v>154500</v>
      </c>
      <c r="N15" s="5">
        <f>I15+K15-L15-M15</f>
        <v>389458</v>
      </c>
      <c r="O15" s="5">
        <f t="shared" ref="O15:O19" si="4">H15-N15</f>
        <v>0</v>
      </c>
    </row>
    <row r="16" spans="1:15" x14ac:dyDescent="0.2">
      <c r="A16" s="2" t="s">
        <v>19</v>
      </c>
      <c r="B16" s="5">
        <v>67791.14</v>
      </c>
      <c r="C16" s="5"/>
      <c r="D16" s="5"/>
      <c r="E16" s="5"/>
      <c r="F16" s="5"/>
      <c r="G16" s="5"/>
      <c r="H16" s="5">
        <f t="shared" si="3"/>
        <v>67791.14</v>
      </c>
      <c r="I16" s="5">
        <v>67791.14</v>
      </c>
      <c r="J16" s="5"/>
      <c r="K16" s="5"/>
      <c r="L16" s="5"/>
      <c r="M16" s="5"/>
      <c r="N16" s="5">
        <f t="shared" ref="N16:N18" si="5">I16+K16-L16-M16</f>
        <v>67791.14</v>
      </c>
      <c r="O16" s="5">
        <f t="shared" si="4"/>
        <v>0</v>
      </c>
    </row>
    <row r="17" spans="1:15" x14ac:dyDescent="0.2">
      <c r="A17" s="2" t="s">
        <v>13</v>
      </c>
      <c r="B17" s="5"/>
      <c r="C17" s="5"/>
      <c r="D17" s="5"/>
      <c r="E17" s="5"/>
      <c r="F17" s="5"/>
      <c r="G17" s="5"/>
      <c r="H17" s="5">
        <f t="shared" si="3"/>
        <v>0</v>
      </c>
      <c r="I17" s="5"/>
      <c r="J17" s="5"/>
      <c r="K17" s="5"/>
      <c r="L17" s="5"/>
      <c r="M17" s="5"/>
      <c r="N17" s="5">
        <f t="shared" si="5"/>
        <v>0</v>
      </c>
      <c r="O17" s="5">
        <f t="shared" si="4"/>
        <v>0</v>
      </c>
    </row>
    <row r="18" spans="1:15" x14ac:dyDescent="0.2">
      <c r="A18" s="2" t="s">
        <v>14</v>
      </c>
      <c r="B18" s="5"/>
      <c r="C18" s="5"/>
      <c r="D18" s="5"/>
      <c r="E18" s="5"/>
      <c r="F18" s="5"/>
      <c r="G18" s="5"/>
      <c r="H18" s="5">
        <f t="shared" si="3"/>
        <v>0</v>
      </c>
      <c r="I18" s="5"/>
      <c r="J18" s="5"/>
      <c r="K18" s="5"/>
      <c r="L18" s="5"/>
      <c r="M18" s="5"/>
      <c r="N18" s="5">
        <f t="shared" si="5"/>
        <v>0</v>
      </c>
      <c r="O18" s="5">
        <f t="shared" si="4"/>
        <v>0</v>
      </c>
    </row>
    <row r="19" spans="1:15" x14ac:dyDescent="0.2">
      <c r="A19" s="6" t="s">
        <v>16</v>
      </c>
      <c r="B19" s="2"/>
      <c r="C19" s="2"/>
      <c r="D19" s="2"/>
      <c r="E19" s="2"/>
      <c r="F19" s="2"/>
      <c r="G19" s="2"/>
      <c r="H19" s="7">
        <f>H14+H15-H16+H17+H18</f>
        <v>412256.86</v>
      </c>
      <c r="I19" s="2"/>
      <c r="J19" s="2"/>
      <c r="K19" s="2"/>
      <c r="L19" s="2"/>
      <c r="M19" s="2"/>
      <c r="N19" s="7">
        <f>N14+N15-N16+N17+N18</f>
        <v>412256.86</v>
      </c>
      <c r="O19" s="5">
        <f t="shared" si="4"/>
        <v>0</v>
      </c>
    </row>
    <row r="21" spans="1:15" ht="27" customHeight="1" x14ac:dyDescent="0.2">
      <c r="A21" s="11" t="s">
        <v>23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9"/>
      <c r="N21" s="3"/>
    </row>
    <row r="22" spans="1:15" x14ac:dyDescent="0.2">
      <c r="A22" s="1"/>
      <c r="B22" s="12" t="s">
        <v>9</v>
      </c>
      <c r="C22" s="13"/>
      <c r="D22" s="13"/>
      <c r="E22" s="13"/>
      <c r="F22" s="13"/>
      <c r="G22" s="13"/>
      <c r="H22" s="14"/>
      <c r="I22" s="12" t="s">
        <v>10</v>
      </c>
      <c r="J22" s="13"/>
      <c r="K22" s="13"/>
      <c r="L22" s="13"/>
      <c r="M22" s="13"/>
      <c r="N22" s="14"/>
      <c r="O22" s="8" t="s">
        <v>17</v>
      </c>
    </row>
    <row r="23" spans="1:15" x14ac:dyDescent="0.2">
      <c r="A23" s="1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20</v>
      </c>
      <c r="H23" s="4" t="s">
        <v>15</v>
      </c>
      <c r="I23" s="4" t="s">
        <v>6</v>
      </c>
      <c r="J23" s="4"/>
      <c r="K23" s="4" t="s">
        <v>7</v>
      </c>
      <c r="L23" s="4" t="s">
        <v>8</v>
      </c>
      <c r="M23" s="4"/>
      <c r="N23" s="4" t="s">
        <v>15</v>
      </c>
      <c r="O23" s="8" t="s">
        <v>18</v>
      </c>
    </row>
    <row r="24" spans="1:15" ht="13.5" customHeight="1" x14ac:dyDescent="0.2">
      <c r="A24" s="2" t="s">
        <v>11</v>
      </c>
      <c r="B24" s="5">
        <v>48350</v>
      </c>
      <c r="C24" s="5"/>
      <c r="D24" s="5"/>
      <c r="E24" s="5"/>
      <c r="F24" s="5"/>
      <c r="G24" s="5"/>
      <c r="H24" s="5">
        <f>B24+C24-D24+E24-F24-G24</f>
        <v>48350</v>
      </c>
      <c r="I24" s="5">
        <v>48730</v>
      </c>
      <c r="J24" s="5"/>
      <c r="K24" s="5">
        <v>5430</v>
      </c>
      <c r="L24" s="5">
        <v>5810</v>
      </c>
      <c r="M24" s="5"/>
      <c r="N24" s="5">
        <f>I24+K24-L24-M24</f>
        <v>48350</v>
      </c>
      <c r="O24" s="5">
        <f>H24-N24</f>
        <v>0</v>
      </c>
    </row>
    <row r="25" spans="1:15" x14ac:dyDescent="0.2">
      <c r="A25" s="2" t="s">
        <v>12</v>
      </c>
      <c r="B25" s="5">
        <v>455456</v>
      </c>
      <c r="C25" s="5"/>
      <c r="D25" s="5"/>
      <c r="E25" s="5"/>
      <c r="F25" s="5"/>
      <c r="G25" s="5"/>
      <c r="H25" s="5">
        <f t="shared" ref="H25:H28" si="6">B25+C25-D25+E25-F25-G25</f>
        <v>455456</v>
      </c>
      <c r="I25" s="5">
        <v>593261</v>
      </c>
      <c r="J25" s="5"/>
      <c r="K25" s="5">
        <v>300</v>
      </c>
      <c r="L25" s="5">
        <v>1105</v>
      </c>
      <c r="M25" s="5">
        <v>137000</v>
      </c>
      <c r="N25" s="5">
        <f>I25+K25-L25-M25</f>
        <v>455456</v>
      </c>
      <c r="O25" s="5">
        <f t="shared" ref="O25:O29" si="7">H25-N25</f>
        <v>0</v>
      </c>
    </row>
    <row r="26" spans="1:15" x14ac:dyDescent="0.2">
      <c r="A26" s="2" t="s">
        <v>19</v>
      </c>
      <c r="B26" s="5">
        <v>87550.56</v>
      </c>
      <c r="C26" s="5"/>
      <c r="D26" s="5"/>
      <c r="E26" s="5"/>
      <c r="F26" s="5"/>
      <c r="G26" s="5"/>
      <c r="H26" s="5">
        <f t="shared" si="6"/>
        <v>87550.56</v>
      </c>
      <c r="I26" s="5">
        <v>87550.56</v>
      </c>
      <c r="J26" s="5"/>
      <c r="K26" s="5"/>
      <c r="L26" s="5"/>
      <c r="M26" s="5"/>
      <c r="N26" s="5">
        <f t="shared" ref="N26:N28" si="8">I26+K26-L26-M26</f>
        <v>87550.56</v>
      </c>
      <c r="O26" s="5">
        <f t="shared" si="7"/>
        <v>0</v>
      </c>
    </row>
    <row r="27" spans="1:15" x14ac:dyDescent="0.2">
      <c r="A27" s="2" t="s">
        <v>13</v>
      </c>
      <c r="B27" s="5"/>
      <c r="C27" s="5"/>
      <c r="D27" s="5"/>
      <c r="E27" s="5"/>
      <c r="F27" s="5"/>
      <c r="G27" s="5"/>
      <c r="H27" s="5">
        <f t="shared" si="6"/>
        <v>0</v>
      </c>
      <c r="I27" s="5"/>
      <c r="J27" s="5"/>
      <c r="K27" s="5"/>
      <c r="L27" s="5"/>
      <c r="M27" s="5"/>
      <c r="N27" s="5">
        <f t="shared" si="8"/>
        <v>0</v>
      </c>
      <c r="O27" s="5">
        <f t="shared" si="7"/>
        <v>0</v>
      </c>
    </row>
    <row r="28" spans="1:15" x14ac:dyDescent="0.2">
      <c r="A28" s="2" t="s">
        <v>14</v>
      </c>
      <c r="B28" s="5"/>
      <c r="C28" s="5"/>
      <c r="D28" s="5"/>
      <c r="E28" s="5"/>
      <c r="F28" s="5"/>
      <c r="G28" s="5"/>
      <c r="H28" s="5">
        <f t="shared" si="6"/>
        <v>0</v>
      </c>
      <c r="I28" s="5"/>
      <c r="J28" s="5"/>
      <c r="K28" s="5"/>
      <c r="L28" s="5"/>
      <c r="M28" s="5"/>
      <c r="N28" s="5">
        <f t="shared" si="8"/>
        <v>0</v>
      </c>
      <c r="O28" s="5">
        <f t="shared" si="7"/>
        <v>0</v>
      </c>
    </row>
    <row r="29" spans="1:15" x14ac:dyDescent="0.2">
      <c r="A29" s="6" t="s">
        <v>16</v>
      </c>
      <c r="B29" s="2"/>
      <c r="C29" s="2"/>
      <c r="D29" s="2"/>
      <c r="E29" s="2"/>
      <c r="F29" s="2"/>
      <c r="G29" s="2"/>
      <c r="H29" s="7">
        <f>H24+H25-H26+H27+H28</f>
        <v>416255.44</v>
      </c>
      <c r="I29" s="2"/>
      <c r="J29" s="2"/>
      <c r="K29" s="2"/>
      <c r="L29" s="2"/>
      <c r="M29" s="2"/>
      <c r="N29" s="7">
        <f>N24+N25-N26+N27+N28</f>
        <v>416255.44</v>
      </c>
      <c r="O29" s="5">
        <f t="shared" si="7"/>
        <v>0</v>
      </c>
    </row>
    <row r="31" spans="1:15" ht="27" customHeight="1" x14ac:dyDescent="0.2">
      <c r="A31" s="11" t="s">
        <v>24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9"/>
      <c r="N31" s="3"/>
    </row>
    <row r="32" spans="1:15" x14ac:dyDescent="0.2">
      <c r="A32" s="1"/>
      <c r="B32" s="12" t="s">
        <v>9</v>
      </c>
      <c r="C32" s="13"/>
      <c r="D32" s="13"/>
      <c r="E32" s="13"/>
      <c r="F32" s="13"/>
      <c r="G32" s="13"/>
      <c r="H32" s="14"/>
      <c r="I32" s="12" t="s">
        <v>10</v>
      </c>
      <c r="J32" s="13"/>
      <c r="K32" s="13"/>
      <c r="L32" s="13"/>
      <c r="M32" s="13"/>
      <c r="N32" s="14"/>
      <c r="O32" s="8" t="s">
        <v>17</v>
      </c>
    </row>
    <row r="33" spans="1:15" x14ac:dyDescent="0.2">
      <c r="A33" s="1" t="s">
        <v>0</v>
      </c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20</v>
      </c>
      <c r="H33" s="4" t="s">
        <v>15</v>
      </c>
      <c r="I33" s="4" t="s">
        <v>6</v>
      </c>
      <c r="J33" s="4"/>
      <c r="K33" s="4" t="s">
        <v>7</v>
      </c>
      <c r="L33" s="4" t="s">
        <v>8</v>
      </c>
      <c r="M33" s="4"/>
      <c r="N33" s="4" t="s">
        <v>15</v>
      </c>
      <c r="O33" s="8" t="s">
        <v>18</v>
      </c>
    </row>
    <row r="34" spans="1:15" ht="13.5" customHeight="1" x14ac:dyDescent="0.2">
      <c r="A34" s="2" t="s">
        <v>11</v>
      </c>
      <c r="B34" s="5">
        <v>420890</v>
      </c>
      <c r="C34" s="5">
        <v>100</v>
      </c>
      <c r="D34" s="5">
        <v>100</v>
      </c>
      <c r="E34" s="5"/>
      <c r="F34" s="5">
        <v>200</v>
      </c>
      <c r="G34" s="5"/>
      <c r="H34" s="5">
        <f>B34+C34-D34+E34-F34-G34</f>
        <v>420690</v>
      </c>
      <c r="I34" s="5">
        <v>419350</v>
      </c>
      <c r="J34" s="5"/>
      <c r="K34" s="5">
        <v>6770</v>
      </c>
      <c r="L34" s="5">
        <v>5430</v>
      </c>
      <c r="M34" s="5"/>
      <c r="N34" s="5">
        <f>I34+K34-L34-M34</f>
        <v>420690</v>
      </c>
      <c r="O34" s="5">
        <f>H34-N34</f>
        <v>0</v>
      </c>
    </row>
    <row r="35" spans="1:15" x14ac:dyDescent="0.2">
      <c r="A35" s="2" t="s">
        <v>12</v>
      </c>
      <c r="B35" s="5">
        <v>1000592.51</v>
      </c>
      <c r="C35" s="5"/>
      <c r="D35" s="5"/>
      <c r="E35" s="5"/>
      <c r="F35" s="5"/>
      <c r="G35" s="5">
        <v>87919.51</v>
      </c>
      <c r="H35" s="5">
        <f t="shared" ref="H35:H38" si="9">B35+C35-D35+E35-F35-G35</f>
        <v>912673</v>
      </c>
      <c r="I35" s="5">
        <v>1720973</v>
      </c>
      <c r="J35" s="5"/>
      <c r="K35" s="5"/>
      <c r="L35" s="5">
        <v>300</v>
      </c>
      <c r="M35" s="5">
        <v>808000</v>
      </c>
      <c r="N35" s="5">
        <f>I35+K35-L35-M35</f>
        <v>912673</v>
      </c>
      <c r="O35" s="5">
        <f t="shared" ref="O35:O39" si="10">H35-N35</f>
        <v>0</v>
      </c>
    </row>
    <row r="36" spans="1:15" x14ac:dyDescent="0.2">
      <c r="A36" s="2" t="s">
        <v>19</v>
      </c>
      <c r="B36" s="5">
        <v>338690.91</v>
      </c>
      <c r="C36" s="5"/>
      <c r="D36" s="5"/>
      <c r="E36" s="5"/>
      <c r="F36" s="5"/>
      <c r="G36" s="5"/>
      <c r="H36" s="5">
        <f t="shared" si="9"/>
        <v>338690.91</v>
      </c>
      <c r="I36" s="5">
        <v>338690.91</v>
      </c>
      <c r="J36" s="5"/>
      <c r="K36" s="5"/>
      <c r="L36" s="5"/>
      <c r="M36" s="5"/>
      <c r="N36" s="5">
        <f t="shared" ref="N36:N38" si="11">I36+K36-L36-M36</f>
        <v>338690.91</v>
      </c>
      <c r="O36" s="5">
        <f t="shared" si="10"/>
        <v>0</v>
      </c>
    </row>
    <row r="37" spans="1:15" x14ac:dyDescent="0.2">
      <c r="A37" s="2" t="s">
        <v>13</v>
      </c>
      <c r="B37" s="5">
        <v>87919.51</v>
      </c>
      <c r="C37" s="5">
        <v>50069.83</v>
      </c>
      <c r="D37" s="5">
        <v>29529.24</v>
      </c>
      <c r="E37" s="5"/>
      <c r="F37" s="5"/>
      <c r="G37" s="5"/>
      <c r="H37" s="5">
        <f t="shared" si="9"/>
        <v>108460.09999999999</v>
      </c>
      <c r="I37" s="5">
        <v>108460.1</v>
      </c>
      <c r="J37" s="5"/>
      <c r="K37" s="5"/>
      <c r="L37" s="5"/>
      <c r="M37" s="5"/>
      <c r="N37" s="5">
        <f t="shared" si="11"/>
        <v>108460.1</v>
      </c>
      <c r="O37" s="5">
        <f t="shared" si="10"/>
        <v>0</v>
      </c>
    </row>
    <row r="38" spans="1:15" x14ac:dyDescent="0.2">
      <c r="A38" s="2" t="s">
        <v>14</v>
      </c>
      <c r="B38" s="5"/>
      <c r="C38" s="5"/>
      <c r="D38" s="5"/>
      <c r="E38" s="5"/>
      <c r="F38" s="5"/>
      <c r="G38" s="5"/>
      <c r="H38" s="5">
        <f t="shared" si="9"/>
        <v>0</v>
      </c>
      <c r="I38" s="5"/>
      <c r="J38" s="5"/>
      <c r="K38" s="5"/>
      <c r="L38" s="5"/>
      <c r="M38" s="5"/>
      <c r="N38" s="5">
        <f t="shared" si="11"/>
        <v>0</v>
      </c>
      <c r="O38" s="5">
        <f t="shared" si="10"/>
        <v>0</v>
      </c>
    </row>
    <row r="39" spans="1:15" x14ac:dyDescent="0.2">
      <c r="A39" s="6" t="s">
        <v>16</v>
      </c>
      <c r="B39" s="2"/>
      <c r="C39" s="2"/>
      <c r="D39" s="2"/>
      <c r="E39" s="2"/>
      <c r="F39" s="2"/>
      <c r="G39" s="2"/>
      <c r="H39" s="7">
        <f>H34+H35-H36+H37+H38</f>
        <v>1103132.1900000002</v>
      </c>
      <c r="I39" s="2"/>
      <c r="J39" s="2"/>
      <c r="K39" s="2"/>
      <c r="L39" s="2"/>
      <c r="M39" s="2"/>
      <c r="N39" s="7">
        <f>N34+N35-N36+N37+N38</f>
        <v>1103132.1900000002</v>
      </c>
      <c r="O39" s="5">
        <f t="shared" si="10"/>
        <v>0</v>
      </c>
    </row>
    <row r="40" spans="1:15" x14ac:dyDescent="0.2">
      <c r="C40" s="10"/>
    </row>
    <row r="41" spans="1:15" ht="27" customHeight="1" x14ac:dyDescent="0.2">
      <c r="A41" s="11" t="s">
        <v>25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9"/>
      <c r="N41" s="3"/>
    </row>
    <row r="42" spans="1:15" x14ac:dyDescent="0.2">
      <c r="A42" s="1"/>
      <c r="B42" s="12" t="s">
        <v>9</v>
      </c>
      <c r="C42" s="13"/>
      <c r="D42" s="13"/>
      <c r="E42" s="13"/>
      <c r="F42" s="13"/>
      <c r="G42" s="13"/>
      <c r="H42" s="14"/>
      <c r="I42" s="12" t="s">
        <v>10</v>
      </c>
      <c r="J42" s="13"/>
      <c r="K42" s="13"/>
      <c r="L42" s="13"/>
      <c r="M42" s="13"/>
      <c r="N42" s="14"/>
      <c r="O42" s="8" t="s">
        <v>17</v>
      </c>
    </row>
    <row r="43" spans="1:15" x14ac:dyDescent="0.2">
      <c r="A43" s="1" t="s">
        <v>0</v>
      </c>
      <c r="B43" s="4" t="s">
        <v>1</v>
      </c>
      <c r="C43" s="4" t="s">
        <v>2</v>
      </c>
      <c r="D43" s="4" t="s">
        <v>3</v>
      </c>
      <c r="E43" s="4" t="s">
        <v>4</v>
      </c>
      <c r="F43" s="4" t="s">
        <v>5</v>
      </c>
      <c r="G43" s="4" t="s">
        <v>20</v>
      </c>
      <c r="H43" s="4" t="s">
        <v>15</v>
      </c>
      <c r="I43" s="4" t="s">
        <v>6</v>
      </c>
      <c r="J43" s="4"/>
      <c r="K43" s="4" t="s">
        <v>7</v>
      </c>
      <c r="L43" s="4" t="s">
        <v>8</v>
      </c>
      <c r="M43" s="4"/>
      <c r="N43" s="4" t="s">
        <v>15</v>
      </c>
      <c r="O43" s="8" t="s">
        <v>18</v>
      </c>
    </row>
    <row r="44" spans="1:15" ht="13.5" customHeight="1" x14ac:dyDescent="0.2">
      <c r="A44" s="2" t="s">
        <v>11</v>
      </c>
      <c r="B44" s="5">
        <v>334360</v>
      </c>
      <c r="C44" s="5"/>
      <c r="D44" s="5">
        <v>100</v>
      </c>
      <c r="E44" s="5"/>
      <c r="F44" s="5">
        <v>100</v>
      </c>
      <c r="G44" s="5"/>
      <c r="H44" s="5">
        <f>B44+C44-D44+E44-F44-G44</f>
        <v>334160</v>
      </c>
      <c r="I44" s="5">
        <v>336890</v>
      </c>
      <c r="J44" s="15"/>
      <c r="K44">
        <v>4040</v>
      </c>
      <c r="L44" s="5">
        <v>6770</v>
      </c>
      <c r="M44" s="5"/>
      <c r="N44" s="5">
        <f>I44+K44-L44-M44</f>
        <v>334160</v>
      </c>
      <c r="O44" s="5">
        <f>H44-N44</f>
        <v>0</v>
      </c>
    </row>
    <row r="45" spans="1:15" x14ac:dyDescent="0.2">
      <c r="A45" s="2" t="s">
        <v>12</v>
      </c>
      <c r="B45" s="5">
        <v>888886.14</v>
      </c>
      <c r="C45" s="5"/>
      <c r="D45" s="5"/>
      <c r="E45" s="5"/>
      <c r="F45" s="5"/>
      <c r="G45" s="5">
        <v>85264.14</v>
      </c>
      <c r="H45" s="5">
        <f t="shared" ref="H45:H48" si="12">B45+C45-D45+E45-F45-G45</f>
        <v>803622</v>
      </c>
      <c r="I45" s="5">
        <v>1466024</v>
      </c>
      <c r="J45" s="5"/>
      <c r="K45" s="5"/>
      <c r="L45" s="5"/>
      <c r="M45" s="5">
        <v>662402</v>
      </c>
      <c r="N45" s="5">
        <f>I45+K45-L45-M45</f>
        <v>803622</v>
      </c>
      <c r="O45" s="5">
        <f t="shared" ref="O45:O49" si="13">H45-N45</f>
        <v>0</v>
      </c>
    </row>
    <row r="46" spans="1:15" x14ac:dyDescent="0.2">
      <c r="A46" s="2" t="s">
        <v>19</v>
      </c>
      <c r="B46" s="5">
        <v>238935.2</v>
      </c>
      <c r="C46" s="5"/>
      <c r="D46" s="5"/>
      <c r="E46" s="5"/>
      <c r="F46" s="5"/>
      <c r="G46" s="5"/>
      <c r="H46" s="5">
        <f t="shared" si="12"/>
        <v>238935.2</v>
      </c>
      <c r="I46" s="5">
        <v>238935.2</v>
      </c>
      <c r="J46" s="5"/>
      <c r="K46" s="5"/>
      <c r="L46" s="5"/>
      <c r="M46" s="5"/>
      <c r="N46" s="5">
        <f t="shared" ref="N46:N48" si="14">I46+K46-L46-M46</f>
        <v>238935.2</v>
      </c>
      <c r="O46" s="5">
        <f t="shared" si="13"/>
        <v>0</v>
      </c>
    </row>
    <row r="47" spans="1:15" x14ac:dyDescent="0.2">
      <c r="A47" s="2" t="s">
        <v>13</v>
      </c>
      <c r="B47" s="5">
        <v>85264.14</v>
      </c>
      <c r="C47" s="5">
        <v>19666.580000000002</v>
      </c>
      <c r="D47" s="5">
        <v>14171.6</v>
      </c>
      <c r="E47" s="5"/>
      <c r="F47" s="5"/>
      <c r="G47" s="5"/>
      <c r="H47" s="5">
        <f t="shared" si="12"/>
        <v>90759.12</v>
      </c>
      <c r="I47" s="5">
        <v>90759.12</v>
      </c>
      <c r="J47" s="5"/>
      <c r="K47" s="5"/>
      <c r="L47" s="5"/>
      <c r="M47" s="5"/>
      <c r="N47" s="5">
        <f t="shared" si="14"/>
        <v>90759.12</v>
      </c>
      <c r="O47" s="5">
        <f t="shared" si="13"/>
        <v>0</v>
      </c>
    </row>
    <row r="48" spans="1:15" x14ac:dyDescent="0.2">
      <c r="A48" s="2" t="s">
        <v>14</v>
      </c>
      <c r="B48" s="5"/>
      <c r="C48" s="5"/>
      <c r="D48" s="5"/>
      <c r="E48" s="5"/>
      <c r="F48" s="5"/>
      <c r="G48" s="5"/>
      <c r="H48" s="5">
        <f t="shared" si="12"/>
        <v>0</v>
      </c>
      <c r="I48" s="5"/>
      <c r="J48" s="5"/>
      <c r="K48" s="5"/>
      <c r="L48" s="5"/>
      <c r="M48" s="5"/>
      <c r="N48" s="5">
        <f t="shared" si="14"/>
        <v>0</v>
      </c>
      <c r="O48" s="5">
        <f t="shared" si="13"/>
        <v>0</v>
      </c>
    </row>
    <row r="49" spans="1:15" x14ac:dyDescent="0.2">
      <c r="A49" s="6" t="s">
        <v>16</v>
      </c>
      <c r="B49" s="2"/>
      <c r="C49" s="2"/>
      <c r="D49" s="2"/>
      <c r="E49" s="2"/>
      <c r="F49" s="2"/>
      <c r="G49" s="2"/>
      <c r="H49" s="7">
        <f>H44+H45-H46+H47+H48</f>
        <v>989605.92</v>
      </c>
      <c r="I49" s="2"/>
      <c r="J49" s="2"/>
      <c r="K49" s="2"/>
      <c r="L49" s="2"/>
      <c r="M49" s="2"/>
      <c r="N49" s="7">
        <f>N44+N45-N46+N47+N48</f>
        <v>989605.92</v>
      </c>
      <c r="O49" s="5">
        <f t="shared" si="13"/>
        <v>0</v>
      </c>
    </row>
    <row r="50" spans="1:15" x14ac:dyDescent="0.2">
      <c r="C50" s="10"/>
    </row>
    <row r="51" spans="1:15" ht="27" customHeight="1" x14ac:dyDescent="0.2">
      <c r="A51" s="11" t="s">
        <v>26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9"/>
      <c r="N51" s="3"/>
    </row>
    <row r="52" spans="1:15" x14ac:dyDescent="0.2">
      <c r="A52" s="1"/>
      <c r="B52" s="12" t="s">
        <v>9</v>
      </c>
      <c r="C52" s="13"/>
      <c r="D52" s="13"/>
      <c r="E52" s="13"/>
      <c r="F52" s="13"/>
      <c r="G52" s="13"/>
      <c r="H52" s="14"/>
      <c r="I52" s="12" t="s">
        <v>10</v>
      </c>
      <c r="J52" s="13"/>
      <c r="K52" s="13"/>
      <c r="L52" s="13"/>
      <c r="M52" s="13"/>
      <c r="N52" s="14"/>
      <c r="O52" s="8" t="s">
        <v>17</v>
      </c>
    </row>
    <row r="53" spans="1:15" x14ac:dyDescent="0.2">
      <c r="A53" s="1" t="s">
        <v>0</v>
      </c>
      <c r="B53" s="4" t="s">
        <v>1</v>
      </c>
      <c r="C53" s="4" t="s">
        <v>2</v>
      </c>
      <c r="D53" s="4" t="s">
        <v>3</v>
      </c>
      <c r="E53" s="4" t="s">
        <v>4</v>
      </c>
      <c r="F53" s="4" t="s">
        <v>5</v>
      </c>
      <c r="G53" s="4" t="s">
        <v>20</v>
      </c>
      <c r="H53" s="4" t="s">
        <v>15</v>
      </c>
      <c r="I53" s="4" t="s">
        <v>6</v>
      </c>
      <c r="J53" s="4"/>
      <c r="K53" s="4" t="s">
        <v>7</v>
      </c>
      <c r="L53" s="4" t="s">
        <v>8</v>
      </c>
      <c r="M53" s="4"/>
      <c r="N53" s="4" t="s">
        <v>15</v>
      </c>
      <c r="O53" s="8" t="s">
        <v>18</v>
      </c>
    </row>
    <row r="54" spans="1:15" ht="13.5" customHeight="1" x14ac:dyDescent="0.2">
      <c r="A54" s="2" t="s">
        <v>11</v>
      </c>
      <c r="B54" s="5">
        <v>266150</v>
      </c>
      <c r="C54" s="5">
        <v>100</v>
      </c>
      <c r="D54" s="5"/>
      <c r="E54" s="5">
        <v>160</v>
      </c>
      <c r="F54" s="5">
        <v>60</v>
      </c>
      <c r="G54" s="5"/>
      <c r="H54" s="5">
        <f>B54+C54-D54+E54-F54-G54</f>
        <v>266350</v>
      </c>
      <c r="I54" s="5">
        <v>262890</v>
      </c>
      <c r="J54" s="5"/>
      <c r="K54" s="5">
        <v>7500</v>
      </c>
      <c r="L54" s="5">
        <v>4040</v>
      </c>
      <c r="M54" s="5"/>
      <c r="N54" s="5">
        <f>I54+K54-L54-M54</f>
        <v>266350</v>
      </c>
      <c r="O54" s="5">
        <f>H54-N54</f>
        <v>0</v>
      </c>
    </row>
    <row r="55" spans="1:15" x14ac:dyDescent="0.2">
      <c r="A55" s="2" t="s">
        <v>12</v>
      </c>
      <c r="B55" s="5">
        <v>774748.83</v>
      </c>
      <c r="C55" s="5"/>
      <c r="D55" s="5"/>
      <c r="E55" s="5"/>
      <c r="F55" s="5"/>
      <c r="G55" s="5">
        <v>45850.83</v>
      </c>
      <c r="H55" s="5">
        <f t="shared" ref="H55:H58" si="15">B55+C55-D55+E55-F55-G55</f>
        <v>728898</v>
      </c>
      <c r="I55" s="5">
        <v>1356622</v>
      </c>
      <c r="J55" s="5"/>
      <c r="K55" s="5">
        <v>76</v>
      </c>
      <c r="L55" s="5"/>
      <c r="M55" s="5">
        <v>627800</v>
      </c>
      <c r="N55" s="5">
        <f>I55+K55-L55-M55</f>
        <v>728898</v>
      </c>
      <c r="O55" s="5">
        <f t="shared" ref="O55:O59" si="16">H55-N55</f>
        <v>0</v>
      </c>
    </row>
    <row r="56" spans="1:15" x14ac:dyDescent="0.2">
      <c r="A56" s="2" t="s">
        <v>19</v>
      </c>
      <c r="B56" s="5">
        <v>262954.65000000002</v>
      </c>
      <c r="C56" s="5"/>
      <c r="D56" s="5"/>
      <c r="E56" s="5"/>
      <c r="F56" s="5"/>
      <c r="G56" s="5"/>
      <c r="H56" s="5">
        <f t="shared" si="15"/>
        <v>262954.65000000002</v>
      </c>
      <c r="I56" s="5">
        <v>262954.65000000002</v>
      </c>
      <c r="J56" s="5"/>
      <c r="K56" s="5"/>
      <c r="L56" s="5"/>
      <c r="M56" s="5"/>
      <c r="N56" s="5">
        <f t="shared" ref="N56:N58" si="17">I56+K56-L56-M56</f>
        <v>262954.65000000002</v>
      </c>
      <c r="O56" s="5">
        <f t="shared" si="16"/>
        <v>0</v>
      </c>
    </row>
    <row r="57" spans="1:15" x14ac:dyDescent="0.2">
      <c r="A57" s="2" t="s">
        <v>13</v>
      </c>
      <c r="B57" s="5">
        <v>45850.83</v>
      </c>
      <c r="C57" s="5">
        <v>4449.7299999999996</v>
      </c>
      <c r="D57" s="5">
        <v>5053.4399999999996</v>
      </c>
      <c r="E57" s="5"/>
      <c r="F57" s="5"/>
      <c r="G57" s="5"/>
      <c r="H57" s="5">
        <f t="shared" si="15"/>
        <v>45247.119999999995</v>
      </c>
      <c r="I57" s="5">
        <v>45247.12</v>
      </c>
      <c r="J57" s="5"/>
      <c r="K57" s="5"/>
      <c r="L57" s="5"/>
      <c r="M57" s="5"/>
      <c r="N57" s="5">
        <f t="shared" si="17"/>
        <v>45247.12</v>
      </c>
      <c r="O57" s="5">
        <f t="shared" si="16"/>
        <v>0</v>
      </c>
    </row>
    <row r="58" spans="1:15" x14ac:dyDescent="0.2">
      <c r="A58" s="2" t="s">
        <v>14</v>
      </c>
      <c r="B58" s="5"/>
      <c r="C58" s="5"/>
      <c r="D58" s="5"/>
      <c r="E58" s="5"/>
      <c r="F58" s="5"/>
      <c r="G58" s="5"/>
      <c r="H58" s="5">
        <f t="shared" si="15"/>
        <v>0</v>
      </c>
      <c r="I58" s="5"/>
      <c r="J58" s="5"/>
      <c r="K58" s="5"/>
      <c r="L58" s="5"/>
      <c r="M58" s="5"/>
      <c r="N58" s="5">
        <f t="shared" si="17"/>
        <v>0</v>
      </c>
      <c r="O58" s="5">
        <f t="shared" si="16"/>
        <v>0</v>
      </c>
    </row>
    <row r="59" spans="1:15" x14ac:dyDescent="0.2">
      <c r="A59" s="6" t="s">
        <v>16</v>
      </c>
      <c r="B59" s="2"/>
      <c r="C59" s="2"/>
      <c r="D59" s="2"/>
      <c r="E59" s="2"/>
      <c r="F59" s="2"/>
      <c r="G59" s="2"/>
      <c r="H59" s="7">
        <f>H54+H55-H56+H57+H58</f>
        <v>777540.47</v>
      </c>
      <c r="I59" s="2"/>
      <c r="J59" s="2"/>
      <c r="K59" s="2"/>
      <c r="L59" s="2"/>
      <c r="M59" s="2"/>
      <c r="N59" s="7">
        <f>N54+N55-N56+N57+N58</f>
        <v>777540.47</v>
      </c>
      <c r="O59" s="5">
        <f t="shared" si="16"/>
        <v>0</v>
      </c>
    </row>
    <row r="61" spans="1:15" ht="27" customHeight="1" x14ac:dyDescent="0.2">
      <c r="A61" s="11" t="s">
        <v>27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9"/>
      <c r="N61" s="3"/>
    </row>
    <row r="62" spans="1:15" x14ac:dyDescent="0.2">
      <c r="A62" s="1"/>
      <c r="B62" s="12" t="s">
        <v>9</v>
      </c>
      <c r="C62" s="13"/>
      <c r="D62" s="13"/>
      <c r="E62" s="13"/>
      <c r="F62" s="13"/>
      <c r="G62" s="13"/>
      <c r="H62" s="14"/>
      <c r="I62" s="12" t="s">
        <v>10</v>
      </c>
      <c r="J62" s="13"/>
      <c r="K62" s="13"/>
      <c r="L62" s="13"/>
      <c r="M62" s="13"/>
      <c r="N62" s="14"/>
      <c r="O62" s="8" t="s">
        <v>17</v>
      </c>
    </row>
    <row r="63" spans="1:15" x14ac:dyDescent="0.2">
      <c r="A63" s="1" t="s">
        <v>0</v>
      </c>
      <c r="B63" s="4" t="s">
        <v>1</v>
      </c>
      <c r="C63" s="4" t="s">
        <v>2</v>
      </c>
      <c r="D63" s="4" t="s">
        <v>3</v>
      </c>
      <c r="E63" s="4" t="s">
        <v>4</v>
      </c>
      <c r="F63" s="4" t="s">
        <v>5</v>
      </c>
      <c r="G63" s="4" t="s">
        <v>20</v>
      </c>
      <c r="H63" s="4" t="s">
        <v>15</v>
      </c>
      <c r="I63" s="4" t="s">
        <v>6</v>
      </c>
      <c r="J63" s="4"/>
      <c r="K63" s="4" t="s">
        <v>7</v>
      </c>
      <c r="L63" s="4" t="s">
        <v>8</v>
      </c>
      <c r="M63" s="4"/>
      <c r="N63" s="4" t="s">
        <v>15</v>
      </c>
      <c r="O63" s="8" t="s">
        <v>18</v>
      </c>
    </row>
    <row r="64" spans="1:15" ht="13.5" customHeight="1" x14ac:dyDescent="0.2">
      <c r="A64" s="2" t="s">
        <v>11</v>
      </c>
      <c r="B64" s="5">
        <v>268230</v>
      </c>
      <c r="C64" s="5"/>
      <c r="D64" s="5"/>
      <c r="E64" s="5"/>
      <c r="F64" s="5">
        <v>100</v>
      </c>
      <c r="G64" s="5"/>
      <c r="H64" s="5">
        <f>B64+C64-D64+E64-F64-G64</f>
        <v>268130</v>
      </c>
      <c r="I64" s="5">
        <v>268450</v>
      </c>
      <c r="J64" s="5"/>
      <c r="K64" s="5">
        <v>7180</v>
      </c>
      <c r="L64" s="5">
        <v>7500</v>
      </c>
      <c r="M64" s="5"/>
      <c r="N64" s="5">
        <f>I64+K64-L64-M64</f>
        <v>268130</v>
      </c>
      <c r="O64" s="5">
        <f>H64-N64</f>
        <v>0</v>
      </c>
    </row>
    <row r="65" spans="1:15" x14ac:dyDescent="0.2">
      <c r="A65" s="2" t="s">
        <v>12</v>
      </c>
      <c r="B65" s="5">
        <v>730439.7</v>
      </c>
      <c r="C65" s="5"/>
      <c r="D65" s="5">
        <v>320</v>
      </c>
      <c r="E65" s="5"/>
      <c r="F65" s="5"/>
      <c r="G65" s="5">
        <v>62147.7</v>
      </c>
      <c r="H65" s="5">
        <f t="shared" ref="H65:H68" si="18">B65+C65-D65+E65-F65-G65</f>
        <v>667972</v>
      </c>
      <c r="I65" s="5">
        <v>1248048</v>
      </c>
      <c r="J65" s="5"/>
      <c r="K65" s="5"/>
      <c r="L65" s="5">
        <v>76</v>
      </c>
      <c r="M65" s="5">
        <v>580000</v>
      </c>
      <c r="N65" s="5">
        <f>I65+K65-L65-M65</f>
        <v>667972</v>
      </c>
      <c r="O65" s="5">
        <f t="shared" ref="O65:O69" si="19">H65-N65</f>
        <v>0</v>
      </c>
    </row>
    <row r="66" spans="1:15" x14ac:dyDescent="0.2">
      <c r="A66" s="2" t="s">
        <v>19</v>
      </c>
      <c r="B66" s="5">
        <v>318377.8</v>
      </c>
      <c r="C66" s="5"/>
      <c r="D66" s="5"/>
      <c r="E66" s="5"/>
      <c r="F66" s="5"/>
      <c r="G66" s="5"/>
      <c r="H66" s="5">
        <f t="shared" si="18"/>
        <v>318377.8</v>
      </c>
      <c r="I66" s="5">
        <v>318377.8</v>
      </c>
      <c r="J66" s="5"/>
      <c r="K66" s="5"/>
      <c r="L66" s="5"/>
      <c r="M66" s="5"/>
      <c r="N66" s="5">
        <f t="shared" ref="N66:N68" si="20">I66+K66-L66-M66</f>
        <v>318377.8</v>
      </c>
      <c r="O66" s="5">
        <f t="shared" si="19"/>
        <v>0</v>
      </c>
    </row>
    <row r="67" spans="1:15" x14ac:dyDescent="0.2">
      <c r="A67" s="2" t="s">
        <v>13</v>
      </c>
      <c r="B67" s="5">
        <v>62147.7</v>
      </c>
      <c r="C67" s="5">
        <v>3031.98</v>
      </c>
      <c r="D67" s="5"/>
      <c r="E67" s="5"/>
      <c r="F67" s="5"/>
      <c r="G67" s="5"/>
      <c r="H67" s="5">
        <f t="shared" si="18"/>
        <v>65179.68</v>
      </c>
      <c r="I67" s="5">
        <v>65179.68</v>
      </c>
      <c r="J67" s="5"/>
      <c r="K67" s="5"/>
      <c r="L67" s="5"/>
      <c r="M67" s="5"/>
      <c r="N67" s="5">
        <f t="shared" si="20"/>
        <v>65179.68</v>
      </c>
      <c r="O67" s="5">
        <f t="shared" si="19"/>
        <v>0</v>
      </c>
    </row>
    <row r="68" spans="1:15" x14ac:dyDescent="0.2">
      <c r="A68" s="2" t="s">
        <v>14</v>
      </c>
      <c r="B68" s="5"/>
      <c r="C68" s="5"/>
      <c r="D68" s="5"/>
      <c r="E68" s="5"/>
      <c r="F68" s="5"/>
      <c r="G68" s="5"/>
      <c r="H68" s="5">
        <f t="shared" si="18"/>
        <v>0</v>
      </c>
      <c r="I68" s="5"/>
      <c r="J68" s="5"/>
      <c r="K68" s="5"/>
      <c r="L68" s="5"/>
      <c r="M68" s="5"/>
      <c r="N68" s="5">
        <f t="shared" si="20"/>
        <v>0</v>
      </c>
      <c r="O68" s="5">
        <f t="shared" si="19"/>
        <v>0</v>
      </c>
    </row>
    <row r="69" spans="1:15" x14ac:dyDescent="0.2">
      <c r="A69" s="6" t="s">
        <v>16</v>
      </c>
      <c r="B69" s="2"/>
      <c r="C69" s="2"/>
      <c r="D69" s="2"/>
      <c r="E69" s="2"/>
      <c r="F69" s="2"/>
      <c r="G69" s="2"/>
      <c r="H69" s="7">
        <f>H64+H65-H66+H67+H68</f>
        <v>682903.88</v>
      </c>
      <c r="I69" s="2"/>
      <c r="J69" s="2"/>
      <c r="K69" s="2"/>
      <c r="L69" s="2"/>
      <c r="M69" s="2"/>
      <c r="N69" s="7">
        <f>N64+N65-N66+N67+N68</f>
        <v>682903.88</v>
      </c>
      <c r="O69" s="5">
        <f t="shared" si="19"/>
        <v>0</v>
      </c>
    </row>
    <row r="71" spans="1:15" ht="27" customHeight="1" x14ac:dyDescent="0.2">
      <c r="A71" s="11" t="s">
        <v>28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9"/>
      <c r="N71" s="3"/>
    </row>
    <row r="72" spans="1:15" x14ac:dyDescent="0.2">
      <c r="A72" s="1"/>
      <c r="B72" s="12" t="s">
        <v>9</v>
      </c>
      <c r="C72" s="13"/>
      <c r="D72" s="13"/>
      <c r="E72" s="13"/>
      <c r="F72" s="13"/>
      <c r="G72" s="13"/>
      <c r="H72" s="14"/>
      <c r="I72" s="12" t="s">
        <v>10</v>
      </c>
      <c r="J72" s="13"/>
      <c r="K72" s="13"/>
      <c r="L72" s="13"/>
      <c r="M72" s="13"/>
      <c r="N72" s="14"/>
      <c r="O72" s="8" t="s">
        <v>17</v>
      </c>
    </row>
    <row r="73" spans="1:15" x14ac:dyDescent="0.2">
      <c r="A73" s="1" t="s">
        <v>0</v>
      </c>
      <c r="B73" s="4" t="s">
        <v>1</v>
      </c>
      <c r="C73" s="4" t="s">
        <v>2</v>
      </c>
      <c r="D73" s="4" t="s">
        <v>3</v>
      </c>
      <c r="E73" s="4" t="s">
        <v>4</v>
      </c>
      <c r="F73" s="4" t="s">
        <v>5</v>
      </c>
      <c r="G73" s="4" t="s">
        <v>20</v>
      </c>
      <c r="H73" s="4" t="s">
        <v>15</v>
      </c>
      <c r="I73" s="4" t="s">
        <v>6</v>
      </c>
      <c r="J73" s="4"/>
      <c r="K73" s="4" t="s">
        <v>7</v>
      </c>
      <c r="L73" s="4" t="s">
        <v>8</v>
      </c>
      <c r="M73" s="4"/>
      <c r="N73" s="4" t="s">
        <v>15</v>
      </c>
      <c r="O73" s="8" t="s">
        <v>18</v>
      </c>
    </row>
    <row r="74" spans="1:15" ht="13.5" customHeight="1" x14ac:dyDescent="0.2">
      <c r="A74" s="2" t="s">
        <v>11</v>
      </c>
      <c r="B74" s="5">
        <v>249490</v>
      </c>
      <c r="C74" s="5">
        <v>100</v>
      </c>
      <c r="D74" s="5">
        <v>100</v>
      </c>
      <c r="E74" s="5">
        <v>400</v>
      </c>
      <c r="F74" s="5">
        <v>300</v>
      </c>
      <c r="G74" s="5"/>
      <c r="H74" s="5">
        <f>B74+C74-D74+E74-F74-G74</f>
        <v>249590</v>
      </c>
      <c r="I74" s="5">
        <v>245610</v>
      </c>
      <c r="J74" s="5"/>
      <c r="K74" s="5">
        <v>11160</v>
      </c>
      <c r="L74" s="5">
        <v>7180</v>
      </c>
      <c r="M74" s="5"/>
      <c r="N74" s="5">
        <f>I74+K74-L74-M74</f>
        <v>249590</v>
      </c>
      <c r="O74" s="5">
        <f>H74-N74</f>
        <v>0</v>
      </c>
    </row>
    <row r="75" spans="1:15" x14ac:dyDescent="0.2">
      <c r="A75" s="2" t="s">
        <v>12</v>
      </c>
      <c r="B75" s="5">
        <v>679111.5</v>
      </c>
      <c r="C75" s="5"/>
      <c r="D75" s="5"/>
      <c r="E75" s="5"/>
      <c r="F75" s="5"/>
      <c r="G75" s="5">
        <v>51156.5</v>
      </c>
      <c r="H75" s="5">
        <f t="shared" ref="H75:H78" si="21">B75+C75-D75+E75-F75-G75</f>
        <v>627955</v>
      </c>
      <c r="I75" s="5">
        <v>1171105</v>
      </c>
      <c r="J75" s="5"/>
      <c r="K75" s="5">
        <v>50</v>
      </c>
      <c r="L75" s="5"/>
      <c r="M75" s="5">
        <v>543200</v>
      </c>
      <c r="N75" s="5">
        <f>I75+K75-L75-M75</f>
        <v>627955</v>
      </c>
      <c r="O75" s="5">
        <f t="shared" ref="O75:O79" si="22">H75-N75</f>
        <v>0</v>
      </c>
    </row>
    <row r="76" spans="1:15" x14ac:dyDescent="0.2">
      <c r="A76" s="2" t="s">
        <v>19</v>
      </c>
      <c r="B76" s="5">
        <v>336771.3</v>
      </c>
      <c r="C76" s="5"/>
      <c r="D76" s="5"/>
      <c r="E76" s="5"/>
      <c r="F76" s="5"/>
      <c r="G76" s="5"/>
      <c r="H76" s="5">
        <f t="shared" si="21"/>
        <v>336771.3</v>
      </c>
      <c r="I76" s="5">
        <v>336771.3</v>
      </c>
      <c r="J76" s="5"/>
      <c r="K76" s="5"/>
      <c r="L76" s="5"/>
      <c r="M76" s="5"/>
      <c r="N76" s="5">
        <f t="shared" ref="N76:N78" si="23">I76+K76-L76-M76</f>
        <v>336771.3</v>
      </c>
      <c r="O76" s="5">
        <f t="shared" si="22"/>
        <v>0</v>
      </c>
    </row>
    <row r="77" spans="1:15" x14ac:dyDescent="0.2">
      <c r="A77" s="2" t="s">
        <v>13</v>
      </c>
      <c r="B77" s="5">
        <v>51156.5</v>
      </c>
      <c r="C77" s="5">
        <v>3017.85</v>
      </c>
      <c r="D77" s="5"/>
      <c r="E77" s="5"/>
      <c r="F77" s="5"/>
      <c r="G77" s="5"/>
      <c r="H77" s="5">
        <f t="shared" si="21"/>
        <v>54174.35</v>
      </c>
      <c r="I77" s="5">
        <v>54174.35</v>
      </c>
      <c r="J77" s="5"/>
      <c r="K77" s="5"/>
      <c r="L77" s="5"/>
      <c r="M77" s="5"/>
      <c r="N77" s="5">
        <f t="shared" si="23"/>
        <v>54174.35</v>
      </c>
      <c r="O77" s="5">
        <f t="shared" si="22"/>
        <v>0</v>
      </c>
    </row>
    <row r="78" spans="1:15" x14ac:dyDescent="0.2">
      <c r="A78" s="2" t="s">
        <v>14</v>
      </c>
      <c r="B78" s="5"/>
      <c r="C78" s="5"/>
      <c r="D78" s="5"/>
      <c r="E78" s="5"/>
      <c r="F78" s="5"/>
      <c r="G78" s="5"/>
      <c r="H78" s="5">
        <f t="shared" si="21"/>
        <v>0</v>
      </c>
      <c r="I78" s="5"/>
      <c r="J78" s="5"/>
      <c r="K78" s="5"/>
      <c r="L78" s="5"/>
      <c r="M78" s="5"/>
      <c r="N78" s="5">
        <f t="shared" si="23"/>
        <v>0</v>
      </c>
      <c r="O78" s="5">
        <f t="shared" si="22"/>
        <v>0</v>
      </c>
    </row>
    <row r="79" spans="1:15" x14ac:dyDescent="0.2">
      <c r="A79" s="6" t="s">
        <v>16</v>
      </c>
      <c r="B79" s="2"/>
      <c r="C79" s="2"/>
      <c r="D79" s="2"/>
      <c r="E79" s="2"/>
      <c r="F79" s="2"/>
      <c r="G79" s="2"/>
      <c r="H79" s="7">
        <f>H74+H75-H76+H77+H78</f>
        <v>594948.04999999993</v>
      </c>
      <c r="I79" s="2"/>
      <c r="J79" s="2"/>
      <c r="K79" s="2"/>
      <c r="L79" s="2"/>
      <c r="M79" s="2"/>
      <c r="N79" s="7">
        <f>N74+N75-N76+N77+N78</f>
        <v>594948.04999999993</v>
      </c>
      <c r="O79" s="5">
        <f t="shared" si="22"/>
        <v>0</v>
      </c>
    </row>
    <row r="81" spans="1:15" ht="27" customHeight="1" x14ac:dyDescent="0.2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9"/>
      <c r="N81" s="3"/>
    </row>
    <row r="82" spans="1:15" x14ac:dyDescent="0.2">
      <c r="A82" s="1"/>
      <c r="B82" s="12" t="s">
        <v>9</v>
      </c>
      <c r="C82" s="13"/>
      <c r="D82" s="13"/>
      <c r="E82" s="13"/>
      <c r="F82" s="13"/>
      <c r="G82" s="13"/>
      <c r="H82" s="14"/>
      <c r="I82" s="12" t="s">
        <v>10</v>
      </c>
      <c r="J82" s="13"/>
      <c r="K82" s="13"/>
      <c r="L82" s="13"/>
      <c r="M82" s="13"/>
      <c r="N82" s="14"/>
      <c r="O82" s="8" t="s">
        <v>17</v>
      </c>
    </row>
    <row r="83" spans="1:15" x14ac:dyDescent="0.2">
      <c r="A83" s="1" t="s">
        <v>0</v>
      </c>
      <c r="B83" s="4" t="s">
        <v>1</v>
      </c>
      <c r="C83" s="4" t="s">
        <v>2</v>
      </c>
      <c r="D83" s="4" t="s">
        <v>3</v>
      </c>
      <c r="E83" s="4" t="s">
        <v>4</v>
      </c>
      <c r="F83" s="4" t="s">
        <v>5</v>
      </c>
      <c r="G83" s="4" t="s">
        <v>20</v>
      </c>
      <c r="H83" s="4" t="s">
        <v>15</v>
      </c>
      <c r="I83" s="4" t="s">
        <v>6</v>
      </c>
      <c r="J83" s="4"/>
      <c r="K83" s="4" t="s">
        <v>7</v>
      </c>
      <c r="L83" s="4" t="s">
        <v>8</v>
      </c>
      <c r="M83" s="4"/>
      <c r="N83" s="4" t="s">
        <v>15</v>
      </c>
      <c r="O83" s="8" t="s">
        <v>18</v>
      </c>
    </row>
    <row r="84" spans="1:15" ht="13.5" customHeight="1" x14ac:dyDescent="0.2">
      <c r="A84" s="2" t="s">
        <v>11</v>
      </c>
      <c r="B84" s="5">
        <v>112620</v>
      </c>
      <c r="C84" s="5"/>
      <c r="D84" s="5"/>
      <c r="E84" s="5">
        <v>100</v>
      </c>
      <c r="F84" s="5"/>
      <c r="G84" s="5"/>
      <c r="H84" s="5">
        <f>B84+C84-D84+E84-F84-G84</f>
        <v>112720</v>
      </c>
      <c r="I84" s="5">
        <v>117140</v>
      </c>
      <c r="J84" s="5"/>
      <c r="K84" s="5">
        <v>6740</v>
      </c>
      <c r="L84" s="5">
        <v>11160</v>
      </c>
      <c r="M84" s="5"/>
      <c r="N84" s="5">
        <f>I84+K84-L84-M84</f>
        <v>112720</v>
      </c>
      <c r="O84" s="5">
        <f>H84-N84</f>
        <v>0</v>
      </c>
    </row>
    <row r="85" spans="1:15" x14ac:dyDescent="0.2">
      <c r="A85" s="2" t="s">
        <v>12</v>
      </c>
      <c r="B85" s="5">
        <v>423238.35</v>
      </c>
      <c r="C85" s="5"/>
      <c r="D85" s="5"/>
      <c r="E85" s="5"/>
      <c r="F85" s="5"/>
      <c r="G85" s="5">
        <v>4339.3500000000004</v>
      </c>
      <c r="H85" s="5">
        <f t="shared" ref="H85:H88" si="24">B85+C85-D85+E85-F85-G85</f>
        <v>418899</v>
      </c>
      <c r="I85" s="5">
        <v>556549</v>
      </c>
      <c r="J85" s="5"/>
      <c r="K85" s="5">
        <v>2400</v>
      </c>
      <c r="L85" s="5">
        <v>50</v>
      </c>
      <c r="M85" s="5">
        <v>140000</v>
      </c>
      <c r="N85" s="5">
        <f>I85+K85-L85-M85</f>
        <v>418899</v>
      </c>
      <c r="O85" s="5">
        <f t="shared" ref="O85:O89" si="25">H85-N85</f>
        <v>0</v>
      </c>
    </row>
    <row r="86" spans="1:15" x14ac:dyDescent="0.2">
      <c r="A86" s="2" t="s">
        <v>19</v>
      </c>
      <c r="B86" s="5">
        <v>85422.33</v>
      </c>
      <c r="C86" s="5"/>
      <c r="D86" s="5"/>
      <c r="E86" s="5"/>
      <c r="F86" s="5"/>
      <c r="G86" s="5"/>
      <c r="H86" s="5">
        <f t="shared" si="24"/>
        <v>85422.33</v>
      </c>
      <c r="I86" s="5">
        <v>85422.33</v>
      </c>
      <c r="J86" s="5"/>
      <c r="K86" s="5"/>
      <c r="L86" s="5"/>
      <c r="M86" s="5"/>
      <c r="N86" s="5">
        <f t="shared" ref="N86:N88" si="26">I86+K86-L86-M86</f>
        <v>85422.33</v>
      </c>
      <c r="O86" s="5">
        <f t="shared" si="25"/>
        <v>0</v>
      </c>
    </row>
    <row r="87" spans="1:15" x14ac:dyDescent="0.2">
      <c r="A87" s="2" t="s">
        <v>13</v>
      </c>
      <c r="B87" s="5">
        <v>4339.3500000000004</v>
      </c>
      <c r="C87" s="5"/>
      <c r="D87" s="5">
        <v>4339.3500000000004</v>
      </c>
      <c r="E87" s="5"/>
      <c r="F87" s="5"/>
      <c r="G87" s="5"/>
      <c r="H87" s="5">
        <f t="shared" si="24"/>
        <v>0</v>
      </c>
      <c r="I87" s="5"/>
      <c r="J87" s="5"/>
      <c r="K87" s="5"/>
      <c r="L87" s="5"/>
      <c r="M87" s="5"/>
      <c r="N87" s="5">
        <f t="shared" si="26"/>
        <v>0</v>
      </c>
      <c r="O87" s="5">
        <f t="shared" si="25"/>
        <v>0</v>
      </c>
    </row>
    <row r="88" spans="1:15" x14ac:dyDescent="0.2">
      <c r="A88" s="2" t="s">
        <v>14</v>
      </c>
      <c r="B88" s="5"/>
      <c r="C88" s="5"/>
      <c r="D88" s="5"/>
      <c r="E88" s="5"/>
      <c r="F88" s="5"/>
      <c r="G88" s="5"/>
      <c r="H88" s="5">
        <f t="shared" si="24"/>
        <v>0</v>
      </c>
      <c r="I88" s="5"/>
      <c r="J88" s="5"/>
      <c r="K88" s="5"/>
      <c r="L88" s="5"/>
      <c r="M88" s="5"/>
      <c r="N88" s="5">
        <f t="shared" si="26"/>
        <v>0</v>
      </c>
      <c r="O88" s="5">
        <f t="shared" si="25"/>
        <v>0</v>
      </c>
    </row>
    <row r="89" spans="1:15" x14ac:dyDescent="0.2">
      <c r="A89" s="6" t="s">
        <v>16</v>
      </c>
      <c r="B89" s="2"/>
      <c r="C89" s="2"/>
      <c r="D89" s="2"/>
      <c r="E89" s="2"/>
      <c r="F89" s="2"/>
      <c r="G89" s="2"/>
      <c r="H89" s="7">
        <f>H84+H85-H86+H87+H88</f>
        <v>446196.67</v>
      </c>
      <c r="I89" s="2"/>
      <c r="J89" s="2"/>
      <c r="K89" s="2"/>
      <c r="L89" s="2"/>
      <c r="M89" s="2"/>
      <c r="N89" s="7">
        <f>N84+N85-N86+N87+N88</f>
        <v>446196.67</v>
      </c>
      <c r="O89" s="5">
        <f t="shared" si="25"/>
        <v>0</v>
      </c>
    </row>
    <row r="91" spans="1:15" ht="27" customHeight="1" x14ac:dyDescent="0.2">
      <c r="A91" s="11" t="s">
        <v>30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9"/>
      <c r="N91" s="3"/>
    </row>
    <row r="92" spans="1:15" x14ac:dyDescent="0.2">
      <c r="A92" s="1"/>
      <c r="B92" s="12" t="s">
        <v>9</v>
      </c>
      <c r="C92" s="13"/>
      <c r="D92" s="13"/>
      <c r="E92" s="13"/>
      <c r="F92" s="13"/>
      <c r="G92" s="13"/>
      <c r="H92" s="14"/>
      <c r="I92" s="12" t="s">
        <v>10</v>
      </c>
      <c r="J92" s="13"/>
      <c r="K92" s="13"/>
      <c r="L92" s="13"/>
      <c r="M92" s="13"/>
      <c r="N92" s="14"/>
      <c r="O92" s="8" t="s">
        <v>17</v>
      </c>
    </row>
    <row r="93" spans="1:15" x14ac:dyDescent="0.2">
      <c r="A93" s="1" t="s">
        <v>0</v>
      </c>
      <c r="B93" s="4" t="s">
        <v>1</v>
      </c>
      <c r="C93" s="4" t="s">
        <v>2</v>
      </c>
      <c r="D93" s="4" t="s">
        <v>3</v>
      </c>
      <c r="E93" s="4" t="s">
        <v>4</v>
      </c>
      <c r="F93" s="4" t="s">
        <v>5</v>
      </c>
      <c r="G93" s="4" t="s">
        <v>20</v>
      </c>
      <c r="H93" s="4" t="s">
        <v>15</v>
      </c>
      <c r="I93" s="4" t="s">
        <v>6</v>
      </c>
      <c r="J93" s="4"/>
      <c r="K93" s="4" t="s">
        <v>7</v>
      </c>
      <c r="L93" s="4" t="s">
        <v>8</v>
      </c>
      <c r="M93" s="4"/>
      <c r="N93" s="4" t="s">
        <v>15</v>
      </c>
      <c r="O93" s="8" t="s">
        <v>18</v>
      </c>
    </row>
    <row r="94" spans="1:15" ht="13.5" customHeight="1" x14ac:dyDescent="0.2">
      <c r="A94" s="2" t="s">
        <v>11</v>
      </c>
      <c r="B94" s="5">
        <v>32220</v>
      </c>
      <c r="C94" s="5"/>
      <c r="D94" s="5"/>
      <c r="E94" s="5">
        <v>-20</v>
      </c>
      <c r="F94" s="5">
        <v>100</v>
      </c>
      <c r="G94" s="5"/>
      <c r="H94" s="5">
        <f>B94+C94-D94+E94-F94-G94</f>
        <v>32100</v>
      </c>
      <c r="I94" s="5">
        <v>35740</v>
      </c>
      <c r="J94" s="5"/>
      <c r="K94" s="5">
        <v>3100</v>
      </c>
      <c r="L94" s="5">
        <v>6740</v>
      </c>
      <c r="M94" s="5"/>
      <c r="N94" s="5">
        <f>I94+K94-L94-M94</f>
        <v>32100</v>
      </c>
      <c r="O94" s="5">
        <f>H94-N94</f>
        <v>0</v>
      </c>
    </row>
    <row r="95" spans="1:15" x14ac:dyDescent="0.2">
      <c r="A95" s="2" t="s">
        <v>12</v>
      </c>
      <c r="B95" s="5">
        <v>193368</v>
      </c>
      <c r="C95" s="5"/>
      <c r="D95" s="5"/>
      <c r="E95" s="5"/>
      <c r="F95" s="5"/>
      <c r="G95" s="5">
        <v>0</v>
      </c>
      <c r="H95" s="5">
        <f t="shared" ref="H95:H98" si="27">B95+C95-D95+E95-F95-G95</f>
        <v>193368</v>
      </c>
      <c r="I95" s="5">
        <v>314268</v>
      </c>
      <c r="J95" s="5"/>
      <c r="K95" s="5">
        <v>100</v>
      </c>
      <c r="L95" s="5">
        <v>2400</v>
      </c>
      <c r="M95" s="5">
        <v>118600</v>
      </c>
      <c r="N95" s="5">
        <f>I95+K95-L95-M95</f>
        <v>193368</v>
      </c>
      <c r="O95" s="5">
        <f t="shared" ref="O95:O99" si="28">H95-N95</f>
        <v>0</v>
      </c>
    </row>
    <row r="96" spans="1:15" x14ac:dyDescent="0.2">
      <c r="A96" s="2" t="s">
        <v>19</v>
      </c>
      <c r="B96" s="5">
        <v>64441.8</v>
      </c>
      <c r="C96" s="5"/>
      <c r="D96" s="5"/>
      <c r="E96" s="5"/>
      <c r="F96" s="5"/>
      <c r="G96" s="5"/>
      <c r="H96" s="5">
        <f t="shared" si="27"/>
        <v>64441.8</v>
      </c>
      <c r="I96" s="5">
        <v>64441.8</v>
      </c>
      <c r="J96" s="5"/>
      <c r="K96" s="5"/>
      <c r="L96" s="5"/>
      <c r="M96" s="5"/>
      <c r="N96" s="5">
        <f t="shared" ref="N96:N98" si="29">I96+K96-L96-M96</f>
        <v>64441.8</v>
      </c>
      <c r="O96" s="5">
        <f t="shared" si="28"/>
        <v>0</v>
      </c>
    </row>
    <row r="97" spans="1:15" x14ac:dyDescent="0.2">
      <c r="A97" s="2" t="s">
        <v>13</v>
      </c>
      <c r="B97" s="5"/>
      <c r="C97" s="5"/>
      <c r="D97" s="5"/>
      <c r="E97" s="5"/>
      <c r="F97" s="5"/>
      <c r="G97" s="5"/>
      <c r="H97" s="5">
        <f t="shared" si="27"/>
        <v>0</v>
      </c>
      <c r="I97" s="5"/>
      <c r="J97" s="5"/>
      <c r="K97" s="5"/>
      <c r="L97" s="5"/>
      <c r="M97" s="5"/>
      <c r="N97" s="5">
        <f t="shared" si="29"/>
        <v>0</v>
      </c>
      <c r="O97" s="5">
        <f t="shared" si="28"/>
        <v>0</v>
      </c>
    </row>
    <row r="98" spans="1:15" x14ac:dyDescent="0.2">
      <c r="A98" s="2" t="s">
        <v>14</v>
      </c>
      <c r="B98" s="5"/>
      <c r="C98" s="5"/>
      <c r="D98" s="5"/>
      <c r="E98" s="5"/>
      <c r="F98" s="5"/>
      <c r="G98" s="5"/>
      <c r="H98" s="5">
        <f t="shared" si="27"/>
        <v>0</v>
      </c>
      <c r="I98" s="5"/>
      <c r="J98" s="5"/>
      <c r="K98" s="5"/>
      <c r="L98" s="5"/>
      <c r="M98" s="5"/>
      <c r="N98" s="5">
        <f t="shared" si="29"/>
        <v>0</v>
      </c>
      <c r="O98" s="5">
        <f t="shared" si="28"/>
        <v>0</v>
      </c>
    </row>
    <row r="99" spans="1:15" x14ac:dyDescent="0.2">
      <c r="A99" s="6" t="s">
        <v>16</v>
      </c>
      <c r="B99" s="2"/>
      <c r="C99" s="2"/>
      <c r="D99" s="2"/>
      <c r="E99" s="2"/>
      <c r="F99" s="2"/>
      <c r="G99" s="2"/>
      <c r="H99" s="7">
        <f>H94+H95-H96+H97+H98</f>
        <v>161026.20000000001</v>
      </c>
      <c r="I99" s="2"/>
      <c r="J99" s="2"/>
      <c r="K99" s="2"/>
      <c r="L99" s="2"/>
      <c r="M99" s="2"/>
      <c r="N99" s="7">
        <f>N94+N95-N96+N97+N98</f>
        <v>161026.20000000001</v>
      </c>
      <c r="O99" s="5">
        <f t="shared" si="28"/>
        <v>0</v>
      </c>
    </row>
    <row r="101" spans="1:15" ht="27" customHeight="1" x14ac:dyDescent="0.2">
      <c r="A101" s="11" t="s">
        <v>31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9"/>
      <c r="N101" s="3"/>
    </row>
    <row r="102" spans="1:15" x14ac:dyDescent="0.2">
      <c r="A102" s="1"/>
      <c r="B102" s="12" t="s">
        <v>9</v>
      </c>
      <c r="C102" s="13"/>
      <c r="D102" s="13"/>
      <c r="E102" s="13"/>
      <c r="F102" s="13"/>
      <c r="G102" s="13"/>
      <c r="H102" s="14"/>
      <c r="I102" s="12" t="s">
        <v>10</v>
      </c>
      <c r="J102" s="13"/>
      <c r="K102" s="13"/>
      <c r="L102" s="13"/>
      <c r="M102" s="13"/>
      <c r="N102" s="14"/>
      <c r="O102" s="8" t="s">
        <v>17</v>
      </c>
    </row>
    <row r="103" spans="1:15" x14ac:dyDescent="0.2">
      <c r="A103" s="1" t="s">
        <v>0</v>
      </c>
      <c r="B103" s="4" t="s">
        <v>1</v>
      </c>
      <c r="C103" s="4" t="s">
        <v>2</v>
      </c>
      <c r="D103" s="4" t="s">
        <v>3</v>
      </c>
      <c r="E103" s="4" t="s">
        <v>4</v>
      </c>
      <c r="F103" s="4" t="s">
        <v>5</v>
      </c>
      <c r="G103" s="4" t="s">
        <v>20</v>
      </c>
      <c r="H103" s="4" t="s">
        <v>15</v>
      </c>
      <c r="I103" s="4" t="s">
        <v>6</v>
      </c>
      <c r="J103" s="4"/>
      <c r="K103" s="4" t="s">
        <v>7</v>
      </c>
      <c r="L103" s="4" t="s">
        <v>8</v>
      </c>
      <c r="M103" s="4"/>
      <c r="N103" s="4" t="s">
        <v>15</v>
      </c>
      <c r="O103" s="8" t="s">
        <v>18</v>
      </c>
    </row>
    <row r="104" spans="1:15" ht="13.5" customHeight="1" x14ac:dyDescent="0.2">
      <c r="A104" s="2" t="s">
        <v>11</v>
      </c>
      <c r="B104" s="5">
        <v>394770</v>
      </c>
      <c r="C104" s="5">
        <v>100</v>
      </c>
      <c r="D104" s="5"/>
      <c r="E104" s="5">
        <v>405</v>
      </c>
      <c r="F104" s="5">
        <v>90</v>
      </c>
      <c r="G104" s="5"/>
      <c r="H104" s="5">
        <f>B104+C104-D104+E104-F104-G104</f>
        <v>395185</v>
      </c>
      <c r="I104" s="5">
        <v>394135</v>
      </c>
      <c r="J104" s="5"/>
      <c r="K104" s="5">
        <v>4150</v>
      </c>
      <c r="L104" s="5">
        <v>3100</v>
      </c>
      <c r="M104" s="5"/>
      <c r="N104" s="5">
        <f>I104+K104-L104-M104</f>
        <v>395185</v>
      </c>
      <c r="O104" s="5">
        <f>H104-N104</f>
        <v>0</v>
      </c>
    </row>
    <row r="105" spans="1:15" x14ac:dyDescent="0.2">
      <c r="A105" s="2" t="s">
        <v>12</v>
      </c>
      <c r="B105" s="5">
        <v>1001358.37</v>
      </c>
      <c r="C105" s="5"/>
      <c r="D105" s="5"/>
      <c r="E105" s="5"/>
      <c r="F105" s="5"/>
      <c r="G105" s="5">
        <v>140459.37</v>
      </c>
      <c r="H105" s="5">
        <f t="shared" ref="H105:H108" si="30">B105+C105-D105+E105-F105-G105</f>
        <v>860899</v>
      </c>
      <c r="I105" s="5">
        <v>1801258</v>
      </c>
      <c r="J105" s="5"/>
      <c r="K105" s="5">
        <v>8681</v>
      </c>
      <c r="L105" s="5">
        <v>100</v>
      </c>
      <c r="M105" s="5">
        <v>948940</v>
      </c>
      <c r="N105" s="5">
        <f>I105+K105-L105-M105</f>
        <v>860899</v>
      </c>
      <c r="O105" s="5">
        <f t="shared" ref="O105:O109" si="31">H105-N105</f>
        <v>0</v>
      </c>
    </row>
    <row r="106" spans="1:15" x14ac:dyDescent="0.2">
      <c r="A106" s="2" t="s">
        <v>19</v>
      </c>
      <c r="B106" s="5">
        <v>494016.73</v>
      </c>
      <c r="C106" s="5"/>
      <c r="D106" s="5"/>
      <c r="E106" s="5"/>
      <c r="F106" s="5"/>
      <c r="G106" s="5"/>
      <c r="H106" s="5">
        <f t="shared" si="30"/>
        <v>494016.73</v>
      </c>
      <c r="I106" s="5">
        <v>494016.73</v>
      </c>
      <c r="J106" s="5"/>
      <c r="K106" s="5"/>
      <c r="L106" s="5"/>
      <c r="M106" s="5"/>
      <c r="N106" s="5">
        <f t="shared" ref="N106:N108" si="32">I106+K106-L106-M106</f>
        <v>494016.73</v>
      </c>
      <c r="O106" s="5">
        <f t="shared" si="31"/>
        <v>0</v>
      </c>
    </row>
    <row r="107" spans="1:15" x14ac:dyDescent="0.2">
      <c r="A107" s="2" t="s">
        <v>13</v>
      </c>
      <c r="B107" s="5">
        <v>140459.37</v>
      </c>
      <c r="C107" s="5">
        <v>19230.16</v>
      </c>
      <c r="D107" s="5"/>
      <c r="E107" s="5"/>
      <c r="F107" s="5"/>
      <c r="G107" s="5"/>
      <c r="H107" s="5">
        <f t="shared" si="30"/>
        <v>159689.53</v>
      </c>
      <c r="I107" s="5">
        <v>159689.53</v>
      </c>
      <c r="J107" s="5"/>
      <c r="K107" s="5"/>
      <c r="L107" s="5"/>
      <c r="M107" s="5"/>
      <c r="N107" s="5">
        <f t="shared" si="32"/>
        <v>159689.53</v>
      </c>
      <c r="O107" s="5">
        <f t="shared" si="31"/>
        <v>0</v>
      </c>
    </row>
    <row r="108" spans="1:15" x14ac:dyDescent="0.2">
      <c r="A108" s="2" t="s">
        <v>14</v>
      </c>
      <c r="B108" s="5"/>
      <c r="C108" s="5"/>
      <c r="D108" s="5"/>
      <c r="E108" s="5"/>
      <c r="F108" s="5"/>
      <c r="G108" s="5"/>
      <c r="H108" s="5">
        <f t="shared" si="30"/>
        <v>0</v>
      </c>
      <c r="I108" s="5"/>
      <c r="J108" s="5"/>
      <c r="K108" s="5"/>
      <c r="L108" s="5"/>
      <c r="M108" s="5"/>
      <c r="N108" s="5">
        <f t="shared" si="32"/>
        <v>0</v>
      </c>
      <c r="O108" s="5">
        <f t="shared" si="31"/>
        <v>0</v>
      </c>
    </row>
    <row r="109" spans="1:15" x14ac:dyDescent="0.2">
      <c r="A109" s="6" t="s">
        <v>16</v>
      </c>
      <c r="B109" s="2"/>
      <c r="C109" s="2"/>
      <c r="D109" s="2"/>
      <c r="E109" s="2"/>
      <c r="F109" s="2"/>
      <c r="G109" s="2"/>
      <c r="H109" s="7">
        <f>H104+H105-H106+H107+H108</f>
        <v>921756.8</v>
      </c>
      <c r="I109" s="2"/>
      <c r="J109" s="2"/>
      <c r="K109" s="2"/>
      <c r="L109" s="2"/>
      <c r="M109" s="2"/>
      <c r="N109" s="7">
        <f>N104+N105-N106+N107+N108</f>
        <v>921756.8</v>
      </c>
      <c r="O109" s="5">
        <f t="shared" si="31"/>
        <v>0</v>
      </c>
    </row>
  </sheetData>
  <mergeCells count="33">
    <mergeCell ref="A1:L1"/>
    <mergeCell ref="B2:H2"/>
    <mergeCell ref="I2:N2"/>
    <mergeCell ref="A11:L11"/>
    <mergeCell ref="B12:H12"/>
    <mergeCell ref="I12:N12"/>
    <mergeCell ref="A21:L21"/>
    <mergeCell ref="B22:H22"/>
    <mergeCell ref="I22:N22"/>
    <mergeCell ref="A31:L31"/>
    <mergeCell ref="B32:H32"/>
    <mergeCell ref="I32:N32"/>
    <mergeCell ref="A41:L41"/>
    <mergeCell ref="B42:H42"/>
    <mergeCell ref="I42:N42"/>
    <mergeCell ref="A51:L51"/>
    <mergeCell ref="B52:H52"/>
    <mergeCell ref="I52:N52"/>
    <mergeCell ref="A61:L61"/>
    <mergeCell ref="B62:H62"/>
    <mergeCell ref="I62:N62"/>
    <mergeCell ref="A71:L71"/>
    <mergeCell ref="B72:H72"/>
    <mergeCell ref="I72:N72"/>
    <mergeCell ref="A101:L101"/>
    <mergeCell ref="B102:H102"/>
    <mergeCell ref="I102:N102"/>
    <mergeCell ref="A81:L81"/>
    <mergeCell ref="B82:H82"/>
    <mergeCell ref="I82:N82"/>
    <mergeCell ref="A91:L91"/>
    <mergeCell ref="B92:H92"/>
    <mergeCell ref="I92:N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对账调节表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2017-08-09T13:57:43Z</dcterms:modified>
</cp:coreProperties>
</file>