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8.对账记录-20170810\"/>
    </mc:Choice>
  </mc:AlternateContent>
  <bookViews>
    <workbookView xWindow="0" yWindow="0" windowWidth="20385" windowHeight="8520" tabRatio="741" activeTab="7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银行退" sheetId="28" r:id="rId9"/>
    <sheet name="银行退汇" sheetId="29" r:id="rId10"/>
    <sheet name="网银退汇" sheetId="30" r:id="rId11"/>
    <sheet name="HIS退汇" sheetId="31" r:id="rId12"/>
    <sheet name="自助机退汇" sheetId="32" r:id="rId13"/>
  </sheets>
  <definedNames>
    <definedName name="_xlnm._FilterDatabase" localSheetId="6" hidden="1">HIS退!$A$1:$K$1653</definedName>
    <definedName name="_xlnm._FilterDatabase" localSheetId="11" hidden="1">HIS退汇!$A$1:$K$349</definedName>
    <definedName name="_xlnm._FilterDatabase" localSheetId="10" hidden="1">网银退汇!$A$1:$L$231</definedName>
    <definedName name="_xlnm._FilterDatabase" localSheetId="8" hidden="1">银行退!$A$1:$W$1507</definedName>
    <definedName name="_xlnm._FilterDatabase" localSheetId="9" hidden="1">银行退汇!$A$1:$N$215</definedName>
    <definedName name="_xlnm._FilterDatabase" localSheetId="12" hidden="1">自助机退汇!$A$1:$O$1</definedName>
    <definedName name="_xlnm._FilterDatabase" localSheetId="7" hidden="1">自助退!$A$1:$R$1659</definedName>
  </definedNames>
  <calcPr calcId="162913" concurrentCalc="0"/>
</workbook>
</file>

<file path=xl/calcChain.xml><?xml version="1.0" encoding="utf-8"?>
<calcChain xmlns="http://schemas.openxmlformats.org/spreadsheetml/2006/main">
  <c r="J3" i="30" l="1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" i="30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37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1374" i="28"/>
  <c r="G18" i="28"/>
  <c r="G54" i="28"/>
  <c r="G55" i="28"/>
  <c r="G56" i="28"/>
  <c r="G57" i="28"/>
  <c r="G58" i="28"/>
  <c r="G59" i="28"/>
  <c r="G60" i="28"/>
  <c r="G61" i="28"/>
  <c r="G62" i="28"/>
  <c r="G63" i="28"/>
  <c r="G387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741" i="28"/>
  <c r="G103" i="28"/>
  <c r="G104" i="28"/>
  <c r="G105" i="28"/>
  <c r="G106" i="28"/>
  <c r="G107" i="28"/>
  <c r="G108" i="28"/>
  <c r="G109" i="28"/>
  <c r="G110" i="28"/>
  <c r="G111" i="28"/>
  <c r="G953" i="28"/>
  <c r="G113" i="28"/>
  <c r="G114" i="28"/>
  <c r="G115" i="28"/>
  <c r="G116" i="28"/>
  <c r="G117" i="28"/>
  <c r="G118" i="28"/>
  <c r="G119" i="28"/>
  <c r="G120" i="28"/>
  <c r="G121" i="28"/>
  <c r="G122" i="28"/>
  <c r="G123" i="28"/>
  <c r="G160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427" i="28"/>
  <c r="G154" i="28"/>
  <c r="G155" i="28"/>
  <c r="G624" i="28"/>
  <c r="G157" i="28"/>
  <c r="G158" i="28"/>
  <c r="G373" i="28"/>
  <c r="G1135" i="28"/>
  <c r="G161" i="28"/>
  <c r="G162" i="28"/>
  <c r="G163" i="28"/>
  <c r="G164" i="28"/>
  <c r="G165" i="28"/>
  <c r="G166" i="28"/>
  <c r="G167" i="28"/>
  <c r="G168" i="28"/>
  <c r="G656" i="28"/>
  <c r="G1326" i="28"/>
  <c r="G171" i="28"/>
  <c r="G172" i="28"/>
  <c r="G173" i="28"/>
  <c r="G174" i="28"/>
  <c r="G175" i="28"/>
  <c r="G1094" i="28"/>
  <c r="G177" i="28"/>
  <c r="G1303" i="28"/>
  <c r="G179" i="28"/>
  <c r="G180" i="28"/>
  <c r="G181" i="28"/>
  <c r="G182" i="28"/>
  <c r="G183" i="28"/>
  <c r="G697" i="28"/>
  <c r="G185" i="28"/>
  <c r="G186" i="28"/>
  <c r="G187" i="28"/>
  <c r="G188" i="28"/>
  <c r="G189" i="28"/>
  <c r="G1435" i="28"/>
  <c r="G191" i="28"/>
  <c r="G1316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190" i="28"/>
  <c r="G207" i="28"/>
  <c r="G208" i="28"/>
  <c r="G209" i="28"/>
  <c r="G210" i="28"/>
  <c r="G211" i="28"/>
  <c r="G212" i="28"/>
  <c r="G213" i="28"/>
  <c r="G856" i="28"/>
  <c r="G215" i="28"/>
  <c r="G216" i="28"/>
  <c r="G217" i="28"/>
  <c r="G218" i="28"/>
  <c r="G219" i="28"/>
  <c r="G220" i="28"/>
  <c r="G221" i="28"/>
  <c r="G789" i="28"/>
  <c r="G223" i="28"/>
  <c r="G224" i="28"/>
  <c r="G225" i="28"/>
  <c r="G639" i="28"/>
  <c r="G227" i="28"/>
  <c r="G228" i="28"/>
  <c r="G229" i="28"/>
  <c r="G230" i="28"/>
  <c r="G231" i="28"/>
  <c r="G339" i="28"/>
  <c r="G1144" i="28"/>
  <c r="G234" i="28"/>
  <c r="G235" i="28"/>
  <c r="G530" i="28"/>
  <c r="G237" i="28"/>
  <c r="G238" i="28"/>
  <c r="G239" i="28"/>
  <c r="G240" i="28"/>
  <c r="G241" i="28"/>
  <c r="G242" i="28"/>
  <c r="G243" i="28"/>
  <c r="G244" i="28"/>
  <c r="G245" i="28"/>
  <c r="G857" i="28"/>
  <c r="G247" i="28"/>
  <c r="G248" i="28"/>
  <c r="G249" i="28"/>
  <c r="G250" i="28"/>
  <c r="G251" i="28"/>
  <c r="G252" i="28"/>
  <c r="G253" i="28"/>
  <c r="G976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68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26" i="28"/>
  <c r="G282" i="28"/>
  <c r="G283" i="28"/>
  <c r="G284" i="28"/>
  <c r="G285" i="28"/>
  <c r="G286" i="28"/>
  <c r="G287" i="28"/>
  <c r="G716" i="28"/>
  <c r="G289" i="28"/>
  <c r="G290" i="28"/>
  <c r="G291" i="28"/>
  <c r="G292" i="28"/>
  <c r="G1318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76" i="28"/>
  <c r="G1028" i="28"/>
  <c r="G308" i="28"/>
  <c r="G309" i="28"/>
  <c r="G310" i="28"/>
  <c r="G311" i="28"/>
  <c r="G312" i="28"/>
  <c r="G313" i="28"/>
  <c r="G314" i="28"/>
  <c r="G315" i="28"/>
  <c r="G316" i="28"/>
  <c r="G317" i="28"/>
  <c r="G318" i="28"/>
  <c r="G319" i="28"/>
  <c r="G320" i="28"/>
  <c r="G321" i="28"/>
  <c r="G1362" i="28"/>
  <c r="G323" i="28"/>
  <c r="G652" i="28"/>
  <c r="G325" i="28"/>
  <c r="G326" i="28"/>
  <c r="G327" i="28"/>
  <c r="G328" i="28"/>
  <c r="G329" i="28"/>
  <c r="G471" i="28"/>
  <c r="G331" i="28"/>
  <c r="G332" i="28"/>
  <c r="G333" i="28"/>
  <c r="G334" i="28"/>
  <c r="G335" i="28"/>
  <c r="G336" i="28"/>
  <c r="G1399" i="28"/>
  <c r="G338" i="28"/>
  <c r="G1361" i="28"/>
  <c r="G482" i="28"/>
  <c r="G341" i="28"/>
  <c r="G342" i="28"/>
  <c r="G343" i="28"/>
  <c r="G344" i="28"/>
  <c r="G345" i="28"/>
  <c r="G346" i="28"/>
  <c r="G347" i="28"/>
  <c r="G348" i="28"/>
  <c r="G349" i="28"/>
  <c r="G350" i="28"/>
  <c r="G529" i="28"/>
  <c r="G1194" i="28"/>
  <c r="G353" i="28"/>
  <c r="G637" i="28"/>
  <c r="G355" i="28"/>
  <c r="G418" i="28"/>
  <c r="G357" i="28"/>
  <c r="G358" i="28"/>
  <c r="G359" i="28"/>
  <c r="G360" i="28"/>
  <c r="G361" i="28"/>
  <c r="G362" i="28"/>
  <c r="G363" i="28"/>
  <c r="G364" i="28"/>
  <c r="G365" i="28"/>
  <c r="G366" i="28"/>
  <c r="G367" i="28"/>
  <c r="G368" i="28"/>
  <c r="G369" i="28"/>
  <c r="G370" i="28"/>
  <c r="G371" i="28"/>
  <c r="G372" i="28"/>
  <c r="G184" i="28"/>
  <c r="G1134" i="28"/>
  <c r="G375" i="28"/>
  <c r="G337" i="28"/>
  <c r="G377" i="28"/>
  <c r="G378" i="28"/>
  <c r="G1092" i="28"/>
  <c r="G399" i="28"/>
  <c r="G381" i="28"/>
  <c r="G382" i="28"/>
  <c r="G383" i="28"/>
  <c r="G254" i="28"/>
  <c r="G385" i="28"/>
  <c r="G386" i="28"/>
  <c r="G547" i="28"/>
  <c r="G653" i="28"/>
  <c r="G409" i="28"/>
  <c r="G390" i="28"/>
  <c r="G374" i="28"/>
  <c r="G392" i="28"/>
  <c r="G293" i="28"/>
  <c r="G394" i="28"/>
  <c r="G395" i="28"/>
  <c r="G396" i="28"/>
  <c r="G1268" i="28"/>
  <c r="G398" i="28"/>
  <c r="G761" i="28"/>
  <c r="G400" i="28"/>
  <c r="G401" i="28"/>
  <c r="G402" i="28"/>
  <c r="G403" i="28"/>
  <c r="G404" i="28"/>
  <c r="G405" i="28"/>
  <c r="G1354" i="28"/>
  <c r="G407" i="28"/>
  <c r="G408" i="28"/>
  <c r="G575" i="28"/>
  <c r="G410" i="28"/>
  <c r="G307" i="28"/>
  <c r="G412" i="28"/>
  <c r="G413" i="28"/>
  <c r="G414" i="28"/>
  <c r="G415" i="28"/>
  <c r="G416" i="28"/>
  <c r="G417" i="28"/>
  <c r="G774" i="28"/>
  <c r="G419" i="28"/>
  <c r="G420" i="28"/>
  <c r="G421" i="28"/>
  <c r="G422" i="28"/>
  <c r="G423" i="28"/>
  <c r="G340" i="28"/>
  <c r="G425" i="28"/>
  <c r="G426" i="28"/>
  <c r="G777" i="28"/>
  <c r="G428" i="28"/>
  <c r="G429" i="28"/>
  <c r="G430" i="28"/>
  <c r="G431" i="28"/>
  <c r="G432" i="28"/>
  <c r="G433" i="28"/>
  <c r="G434" i="28"/>
  <c r="G828" i="28"/>
  <c r="G436" i="28"/>
  <c r="G437" i="28"/>
  <c r="G438" i="28"/>
  <c r="G439" i="28"/>
  <c r="G322" i="28"/>
  <c r="G441" i="28"/>
  <c r="G442" i="28"/>
  <c r="G443" i="28"/>
  <c r="G836" i="28"/>
  <c r="G445" i="28"/>
  <c r="G446" i="28"/>
  <c r="G447" i="28"/>
  <c r="G448" i="28"/>
  <c r="G449" i="28"/>
  <c r="G450" i="28"/>
  <c r="G451" i="28"/>
  <c r="G452" i="28"/>
  <c r="G453" i="28"/>
  <c r="G454" i="28"/>
  <c r="G52" i="28"/>
  <c r="G456" i="28"/>
  <c r="G457" i="28"/>
  <c r="G458" i="28"/>
  <c r="G459" i="28"/>
  <c r="G460" i="28"/>
  <c r="G461" i="28"/>
  <c r="G462" i="28"/>
  <c r="G463" i="28"/>
  <c r="G464" i="28"/>
  <c r="G465" i="28"/>
  <c r="G466" i="28"/>
  <c r="G467" i="28"/>
  <c r="G468" i="28"/>
  <c r="G469" i="28"/>
  <c r="G470" i="28"/>
  <c r="G552" i="28"/>
  <c r="G472" i="28"/>
  <c r="G473" i="28"/>
  <c r="G474" i="28"/>
  <c r="G475" i="28"/>
  <c r="G476" i="28"/>
  <c r="G477" i="28"/>
  <c r="G478" i="28"/>
  <c r="G479" i="28"/>
  <c r="G480" i="28"/>
  <c r="G481" i="28"/>
  <c r="G1010" i="28"/>
  <c r="G483" i="28"/>
  <c r="G484" i="28"/>
  <c r="G485" i="28"/>
  <c r="G486" i="28"/>
  <c r="G487" i="28"/>
  <c r="G488" i="28"/>
  <c r="G1068" i="28"/>
  <c r="G490" i="28"/>
  <c r="G491" i="28"/>
  <c r="G492" i="28"/>
  <c r="G493" i="28"/>
  <c r="G494" i="28"/>
  <c r="G495" i="28"/>
  <c r="G496" i="28"/>
  <c r="G497" i="28"/>
  <c r="G1409" i="28"/>
  <c r="G499" i="28"/>
  <c r="G1001" i="28"/>
  <c r="G501" i="28"/>
  <c r="G502" i="28"/>
  <c r="G503" i="28"/>
  <c r="G504" i="28"/>
  <c r="G169" i="28"/>
  <c r="G506" i="28"/>
  <c r="G507" i="28"/>
  <c r="G508" i="28"/>
  <c r="G509" i="28"/>
  <c r="G510" i="28"/>
  <c r="G511" i="28"/>
  <c r="G512" i="28"/>
  <c r="G513" i="28"/>
  <c r="G514" i="28"/>
  <c r="G515" i="28"/>
  <c r="G516" i="28"/>
  <c r="G517" i="28"/>
  <c r="G671" i="28"/>
  <c r="G519" i="28"/>
  <c r="G851" i="28"/>
  <c r="G521" i="28"/>
  <c r="G522" i="28"/>
  <c r="G523" i="28"/>
  <c r="G930" i="28"/>
  <c r="G525" i="28"/>
  <c r="G526" i="28"/>
  <c r="G527" i="28"/>
  <c r="G528" i="28"/>
  <c r="G925" i="28"/>
  <c r="G827" i="28"/>
  <c r="G531" i="28"/>
  <c r="G887" i="28"/>
  <c r="G533" i="28"/>
  <c r="G534" i="28"/>
  <c r="G535" i="28"/>
  <c r="G536" i="28"/>
  <c r="G537" i="28"/>
  <c r="G538" i="28"/>
  <c r="G539" i="28"/>
  <c r="G540" i="28"/>
  <c r="G541" i="28"/>
  <c r="G542" i="28"/>
  <c r="G543" i="28"/>
  <c r="G544" i="28"/>
  <c r="G545" i="28"/>
  <c r="G546" i="28"/>
  <c r="G156" i="28"/>
  <c r="G159" i="28"/>
  <c r="G549" i="28"/>
  <c r="G550" i="28"/>
  <c r="G551" i="28"/>
  <c r="G915" i="28"/>
  <c r="G553" i="28"/>
  <c r="G611" i="28"/>
  <c r="G555" i="28"/>
  <c r="G556" i="28"/>
  <c r="G557" i="28"/>
  <c r="G558" i="28"/>
  <c r="G559" i="28"/>
  <c r="G560" i="28"/>
  <c r="G561" i="28"/>
  <c r="G562" i="28"/>
  <c r="G563" i="28"/>
  <c r="G564" i="28"/>
  <c r="G565" i="28"/>
  <c r="G566" i="28"/>
  <c r="G567" i="28"/>
  <c r="G568" i="28"/>
  <c r="G569" i="28"/>
  <c r="G570" i="28"/>
  <c r="G571" i="28"/>
  <c r="G572" i="28"/>
  <c r="G573" i="28"/>
  <c r="G574" i="28"/>
  <c r="G1360" i="28"/>
  <c r="G1161" i="28"/>
  <c r="G577" i="28"/>
  <c r="G578" i="28"/>
  <c r="G579" i="28"/>
  <c r="G580" i="28"/>
  <c r="G581" i="28"/>
  <c r="G582" i="28"/>
  <c r="G591" i="28"/>
  <c r="G584" i="28"/>
  <c r="G585" i="28"/>
  <c r="G586" i="28"/>
  <c r="G587" i="28"/>
  <c r="G588" i="28"/>
  <c r="G589" i="28"/>
  <c r="G590" i="28"/>
  <c r="G1210" i="28"/>
  <c r="G592" i="28"/>
  <c r="G593" i="28"/>
  <c r="G594" i="28"/>
  <c r="G1137" i="28"/>
  <c r="G596" i="28"/>
  <c r="G597" i="28"/>
  <c r="G598" i="28"/>
  <c r="G599" i="28"/>
  <c r="G600" i="28"/>
  <c r="G601" i="28"/>
  <c r="G602" i="28"/>
  <c r="G603" i="28"/>
  <c r="G604" i="28"/>
  <c r="G605" i="28"/>
  <c r="G606" i="28"/>
  <c r="G607" i="28"/>
  <c r="G608" i="28"/>
  <c r="G609" i="28"/>
  <c r="G610" i="28"/>
  <c r="G281" i="28"/>
  <c r="G612" i="28"/>
  <c r="G613" i="28"/>
  <c r="G614" i="28"/>
  <c r="G615" i="28"/>
  <c r="G616" i="28"/>
  <c r="G617" i="28"/>
  <c r="G618" i="28"/>
  <c r="G619" i="28"/>
  <c r="G620" i="28"/>
  <c r="G621" i="28"/>
  <c r="G622" i="28"/>
  <c r="G928" i="28"/>
  <c r="G391" i="28"/>
  <c r="G994" i="28"/>
  <c r="G626" i="28"/>
  <c r="G627" i="28"/>
  <c r="G628" i="28"/>
  <c r="G629" i="28"/>
  <c r="G630" i="28"/>
  <c r="G631" i="28"/>
  <c r="G855" i="28"/>
  <c r="G633" i="28"/>
  <c r="G634" i="28"/>
  <c r="G635" i="28"/>
  <c r="G636" i="28"/>
  <c r="G1297" i="28"/>
  <c r="G638" i="28"/>
  <c r="G379" i="28"/>
  <c r="G640" i="28"/>
  <c r="G641" i="28"/>
  <c r="G642" i="28"/>
  <c r="G643" i="28"/>
  <c r="G644" i="28"/>
  <c r="G645" i="28"/>
  <c r="G646" i="28"/>
  <c r="G647" i="28"/>
  <c r="G648" i="28"/>
  <c r="G649" i="28"/>
  <c r="G650" i="28"/>
  <c r="G651" i="28"/>
  <c r="G1425" i="28"/>
  <c r="G1410" i="28"/>
  <c r="G654" i="28"/>
  <c r="G655" i="28"/>
  <c r="G810" i="28"/>
  <c r="G657" i="28"/>
  <c r="G658" i="28"/>
  <c r="G659" i="28"/>
  <c r="G660" i="28"/>
  <c r="G661" i="28"/>
  <c r="G993" i="28"/>
  <c r="G663" i="28"/>
  <c r="G664" i="28"/>
  <c r="G665" i="28"/>
  <c r="G666" i="28"/>
  <c r="G667" i="28"/>
  <c r="G668" i="28"/>
  <c r="G669" i="28"/>
  <c r="G670" i="28"/>
  <c r="G524" i="28"/>
  <c r="G1138" i="28"/>
  <c r="G673" i="28"/>
  <c r="G674" i="28"/>
  <c r="G675" i="28"/>
  <c r="G676" i="28"/>
  <c r="G677" i="28"/>
  <c r="G678" i="28"/>
  <c r="G679" i="28"/>
  <c r="G680" i="28"/>
  <c r="G681" i="28"/>
  <c r="G682" i="28"/>
  <c r="G683" i="28"/>
  <c r="G684" i="28"/>
  <c r="G685" i="28"/>
  <c r="G686" i="28"/>
  <c r="G1035" i="28"/>
  <c r="G688" i="28"/>
  <c r="G689" i="28"/>
  <c r="G690" i="28"/>
  <c r="G691" i="28"/>
  <c r="G406" i="28"/>
  <c r="G693" i="28"/>
  <c r="G1348" i="28"/>
  <c r="G695" i="28"/>
  <c r="G696" i="28"/>
  <c r="G952" i="28"/>
  <c r="G1430" i="28"/>
  <c r="G699" i="28"/>
  <c r="G700" i="28"/>
  <c r="G701" i="28"/>
  <c r="G702" i="28"/>
  <c r="G703" i="28"/>
  <c r="G704" i="28"/>
  <c r="G330" i="28"/>
  <c r="G706" i="28"/>
  <c r="G707" i="28"/>
  <c r="G1142" i="28"/>
  <c r="G709" i="28"/>
  <c r="G710" i="28"/>
  <c r="G711" i="28"/>
  <c r="G712" i="28"/>
  <c r="G1284" i="28"/>
  <c r="G714" i="28"/>
  <c r="G715" i="28"/>
  <c r="G153" i="28"/>
  <c r="G717" i="28"/>
  <c r="G718" i="28"/>
  <c r="G719" i="28"/>
  <c r="G720" i="28"/>
  <c r="G721" i="28"/>
  <c r="G722" i="28"/>
  <c r="G723" i="28"/>
  <c r="G724" i="28"/>
  <c r="G725" i="28"/>
  <c r="G726" i="28"/>
  <c r="G727" i="28"/>
  <c r="G728" i="28"/>
  <c r="G729" i="28"/>
  <c r="G730" i="28"/>
  <c r="G731" i="28"/>
  <c r="G732" i="28"/>
  <c r="G733" i="28"/>
  <c r="G734" i="28"/>
  <c r="G384" i="28"/>
  <c r="G736" i="28"/>
  <c r="G737" i="28"/>
  <c r="G738" i="28"/>
  <c r="G739" i="28"/>
  <c r="G694" i="28"/>
  <c r="G1064" i="28"/>
  <c r="G742" i="28"/>
  <c r="G743" i="28"/>
  <c r="G744" i="28"/>
  <c r="G745" i="28"/>
  <c r="G746" i="28"/>
  <c r="G747" i="28"/>
  <c r="G748" i="28"/>
  <c r="G749" i="28"/>
  <c r="G750" i="28"/>
  <c r="G751" i="28"/>
  <c r="G752" i="28"/>
  <c r="G753" i="28"/>
  <c r="G754" i="28"/>
  <c r="G755" i="28"/>
  <c r="G756" i="28"/>
  <c r="G757" i="28"/>
  <c r="G758" i="28"/>
  <c r="G759" i="28"/>
  <c r="G861" i="28"/>
  <c r="G881" i="28"/>
  <c r="G762" i="28"/>
  <c r="G763" i="28"/>
  <c r="G764" i="28"/>
  <c r="G765" i="28"/>
  <c r="G766" i="28"/>
  <c r="G767" i="28"/>
  <c r="G768" i="28"/>
  <c r="G769" i="28"/>
  <c r="G770" i="28"/>
  <c r="G1036" i="28"/>
  <c r="G772" i="28"/>
  <c r="G773" i="28"/>
  <c r="G698" i="28"/>
  <c r="G775" i="28"/>
  <c r="G776" i="28"/>
  <c r="G170" i="28"/>
  <c r="G778" i="28"/>
  <c r="G779" i="28"/>
  <c r="G1074" i="28"/>
  <c r="G781" i="28"/>
  <c r="G782" i="28"/>
  <c r="G783" i="28"/>
  <c r="G784" i="28"/>
  <c r="G785" i="28"/>
  <c r="G786" i="28"/>
  <c r="G787" i="28"/>
  <c r="G788" i="28"/>
  <c r="G306" i="28"/>
  <c r="G790" i="28"/>
  <c r="G791" i="28"/>
  <c r="G792" i="28"/>
  <c r="G793" i="28"/>
  <c r="G794" i="28"/>
  <c r="G795" i="28"/>
  <c r="G796" i="28"/>
  <c r="G797" i="28"/>
  <c r="G798" i="28"/>
  <c r="G799" i="28"/>
  <c r="G800" i="28"/>
  <c r="G801" i="28"/>
  <c r="G802" i="28"/>
  <c r="G803" i="28"/>
  <c r="G804" i="28"/>
  <c r="G805" i="28"/>
  <c r="G214" i="28"/>
  <c r="G192" i="28"/>
  <c r="G808" i="28"/>
  <c r="G809" i="28"/>
  <c r="G440" i="28"/>
  <c r="G811" i="28"/>
  <c r="G812" i="28"/>
  <c r="G813" i="28"/>
  <c r="G814" i="28"/>
  <c r="G815" i="28"/>
  <c r="G816" i="28"/>
  <c r="G817" i="28"/>
  <c r="G818" i="28"/>
  <c r="G819" i="28"/>
  <c r="G923" i="28"/>
  <c r="G821" i="28"/>
  <c r="G822" i="28"/>
  <c r="G823" i="28"/>
  <c r="G824" i="28"/>
  <c r="G825" i="28"/>
  <c r="G826" i="28"/>
  <c r="G498" i="28"/>
  <c r="G1453" i="28"/>
  <c r="G829" i="28"/>
  <c r="G830" i="28"/>
  <c r="G831" i="28"/>
  <c r="G832" i="28"/>
  <c r="G833" i="28"/>
  <c r="G834" i="28"/>
  <c r="G835" i="28"/>
  <c r="G455" i="28"/>
  <c r="G837" i="28"/>
  <c r="G838" i="28"/>
  <c r="G489" i="28"/>
  <c r="G840" i="28"/>
  <c r="G841" i="28"/>
  <c r="G842" i="28"/>
  <c r="G843" i="28"/>
  <c r="G844" i="28"/>
  <c r="G845" i="28"/>
  <c r="G846" i="28"/>
  <c r="G847" i="28"/>
  <c r="G848" i="28"/>
  <c r="G849" i="28"/>
  <c r="G850" i="28"/>
  <c r="G662" i="28"/>
  <c r="G852" i="28"/>
  <c r="G853" i="28"/>
  <c r="G854" i="28"/>
  <c r="G1385" i="28"/>
  <c r="G1363" i="28"/>
  <c r="G1113" i="28"/>
  <c r="G858" i="28"/>
  <c r="G859" i="28"/>
  <c r="G860" i="28"/>
  <c r="G1032" i="28"/>
  <c r="G862" i="28"/>
  <c r="G863" i="28"/>
  <c r="G864" i="28"/>
  <c r="G865" i="28"/>
  <c r="G866" i="28"/>
  <c r="G867" i="28"/>
  <c r="G868" i="28"/>
  <c r="G869" i="28"/>
  <c r="G870" i="28"/>
  <c r="G871" i="28"/>
  <c r="G872" i="28"/>
  <c r="G873" i="28"/>
  <c r="G874" i="28"/>
  <c r="G875" i="28"/>
  <c r="G876" i="28"/>
  <c r="G877" i="28"/>
  <c r="G878" i="28"/>
  <c r="G879" i="28"/>
  <c r="G880" i="28"/>
  <c r="G1181" i="28"/>
  <c r="G882" i="28"/>
  <c r="G883" i="28"/>
  <c r="G884" i="28"/>
  <c r="G885" i="28"/>
  <c r="G735" i="28"/>
  <c r="G806" i="28"/>
  <c r="G888" i="28"/>
  <c r="G889" i="28"/>
  <c r="G890" i="28"/>
  <c r="G891" i="28"/>
  <c r="G892" i="28"/>
  <c r="G893" i="28"/>
  <c r="G1070" i="28"/>
  <c r="G895" i="28"/>
  <c r="G896" i="28"/>
  <c r="G897" i="28"/>
  <c r="G898" i="28"/>
  <c r="G899" i="28"/>
  <c r="G900" i="28"/>
  <c r="G901" i="28"/>
  <c r="G902" i="28"/>
  <c r="G903" i="28"/>
  <c r="G904" i="28"/>
  <c r="G905" i="28"/>
  <c r="G906" i="28"/>
  <c r="G907" i="28"/>
  <c r="G908" i="28"/>
  <c r="G909" i="28"/>
  <c r="G910" i="28"/>
  <c r="G911" i="28"/>
  <c r="G912" i="28"/>
  <c r="G913" i="28"/>
  <c r="G914" i="28"/>
  <c r="G324" i="28"/>
  <c r="G916" i="28"/>
  <c r="G917" i="28"/>
  <c r="G918" i="28"/>
  <c r="G919" i="28"/>
  <c r="G920" i="28"/>
  <c r="G921" i="28"/>
  <c r="G922" i="28"/>
  <c r="G1263" i="28"/>
  <c r="G924" i="28"/>
  <c r="G954" i="28"/>
  <c r="G926" i="28"/>
  <c r="G927" i="28"/>
  <c r="G233" i="28"/>
  <c r="G929" i="28"/>
  <c r="G380" i="28"/>
  <c r="G931" i="28"/>
  <c r="G932" i="28"/>
  <c r="G933" i="28"/>
  <c r="G934" i="28"/>
  <c r="G935" i="28"/>
  <c r="G936" i="28"/>
  <c r="G937" i="28"/>
  <c r="G938" i="28"/>
  <c r="G939" i="28"/>
  <c r="G940" i="28"/>
  <c r="G941" i="28"/>
  <c r="G942" i="28"/>
  <c r="G943" i="28"/>
  <c r="G944" i="28"/>
  <c r="G945" i="28"/>
  <c r="G946" i="28"/>
  <c r="G947" i="28"/>
  <c r="G948" i="28"/>
  <c r="G949" i="28"/>
  <c r="G950" i="28"/>
  <c r="G951" i="28"/>
  <c r="G1334" i="28"/>
  <c r="G672" i="28"/>
  <c r="G232" i="28"/>
  <c r="G955" i="28"/>
  <c r="G956" i="28"/>
  <c r="G957" i="28"/>
  <c r="G958" i="28"/>
  <c r="G959" i="28"/>
  <c r="G960" i="28"/>
  <c r="G961" i="28"/>
  <c r="G962" i="28"/>
  <c r="G963" i="28"/>
  <c r="G964" i="28"/>
  <c r="G965" i="28"/>
  <c r="G966" i="28"/>
  <c r="G967" i="28"/>
  <c r="G968" i="28"/>
  <c r="G969" i="28"/>
  <c r="G970" i="28"/>
  <c r="G971" i="28"/>
  <c r="G972" i="28"/>
  <c r="G973" i="28"/>
  <c r="G974" i="28"/>
  <c r="G975" i="28"/>
  <c r="G1046" i="28"/>
  <c r="G977" i="28"/>
  <c r="G978" i="28"/>
  <c r="G979" i="28"/>
  <c r="G980" i="28"/>
  <c r="G981" i="28"/>
  <c r="G982" i="28"/>
  <c r="G983" i="28"/>
  <c r="G984" i="28"/>
  <c r="G985" i="28"/>
  <c r="G986" i="28"/>
  <c r="G987" i="28"/>
  <c r="G988" i="28"/>
  <c r="G989" i="28"/>
  <c r="G990" i="28"/>
  <c r="G991" i="28"/>
  <c r="G992" i="28"/>
  <c r="G1380" i="28"/>
  <c r="G713" i="28"/>
  <c r="G995" i="28"/>
  <c r="G996" i="28"/>
  <c r="G997" i="28"/>
  <c r="G998" i="28"/>
  <c r="G999" i="28"/>
  <c r="G1000" i="28"/>
  <c r="G411" i="28"/>
  <c r="G1002" i="28"/>
  <c r="G176" i="28"/>
  <c r="G1004" i="28"/>
  <c r="G1005" i="28"/>
  <c r="G1006" i="28"/>
  <c r="G1007" i="28"/>
  <c r="G1008" i="28"/>
  <c r="G1009" i="28"/>
  <c r="G352" i="28"/>
  <c r="G1011" i="28"/>
  <c r="G1012" i="28"/>
  <c r="G554" i="28"/>
  <c r="G1087" i="28"/>
  <c r="G1015" i="28"/>
  <c r="G1016" i="28"/>
  <c r="G1017" i="28"/>
  <c r="G1018" i="28"/>
  <c r="G1019" i="28"/>
  <c r="G1020" i="28"/>
  <c r="G1021" i="28"/>
  <c r="G1022" i="28"/>
  <c r="G625" i="28"/>
  <c r="G1244" i="28"/>
  <c r="G1025" i="28"/>
  <c r="G1026" i="28"/>
  <c r="G1027" i="28"/>
  <c r="G178" i="28"/>
  <c r="G1029" i="28"/>
  <c r="G1030" i="28"/>
  <c r="G1031" i="28"/>
  <c r="G505" i="28"/>
  <c r="G1033" i="28"/>
  <c r="G1034" i="28"/>
  <c r="G388" i="28"/>
  <c r="G894" i="28"/>
  <c r="G1037" i="28"/>
  <c r="G1038" i="28"/>
  <c r="G1039" i="28"/>
  <c r="G1040" i="28"/>
  <c r="G1041" i="28"/>
  <c r="G1042" i="28"/>
  <c r="G1043" i="28"/>
  <c r="G1024" i="28"/>
  <c r="G1045" i="28"/>
  <c r="G760" i="28"/>
  <c r="G1047" i="28"/>
  <c r="G1048" i="28"/>
  <c r="G705" i="28"/>
  <c r="G1050" i="28"/>
  <c r="G1051" i="28"/>
  <c r="G1052" i="28"/>
  <c r="G1053" i="28"/>
  <c r="G1054" i="28"/>
  <c r="G1055" i="28"/>
  <c r="G1056" i="28"/>
  <c r="G1057" i="28"/>
  <c r="G1058" i="28"/>
  <c r="G1059" i="28"/>
  <c r="G1060" i="28"/>
  <c r="G1061" i="28"/>
  <c r="G1062" i="28"/>
  <c r="G1063" i="28"/>
  <c r="G1299" i="28"/>
  <c r="G1065" i="28"/>
  <c r="G1066" i="28"/>
  <c r="G1067" i="28"/>
  <c r="G1093" i="28"/>
  <c r="G1069" i="28"/>
  <c r="G1178" i="28"/>
  <c r="G1071" i="28"/>
  <c r="G1072" i="28"/>
  <c r="G1073" i="28"/>
  <c r="G267" i="28"/>
  <c r="G1075" i="28"/>
  <c r="G1076" i="28"/>
  <c r="G1077" i="28"/>
  <c r="G1044" i="28"/>
  <c r="G1079" i="28"/>
  <c r="G1080" i="28"/>
  <c r="G1081" i="28"/>
  <c r="G1082" i="28"/>
  <c r="G1083" i="28"/>
  <c r="G1084" i="28"/>
  <c r="G1085" i="28"/>
  <c r="G1086" i="28"/>
  <c r="G576" i="28"/>
  <c r="G1088" i="28"/>
  <c r="G1089" i="28"/>
  <c r="G1090" i="28"/>
  <c r="G1091" i="28"/>
  <c r="G1014" i="28"/>
  <c r="G53" i="28"/>
  <c r="G64" i="28"/>
  <c r="G1095" i="28"/>
  <c r="G1096" i="28"/>
  <c r="G1097" i="28"/>
  <c r="G1182" i="28"/>
  <c r="G1099" i="28"/>
  <c r="G1100" i="28"/>
  <c r="G1101" i="28"/>
  <c r="G1102" i="28"/>
  <c r="G1103" i="28"/>
  <c r="G1104" i="28"/>
  <c r="G1105" i="28"/>
  <c r="G1106" i="28"/>
  <c r="G1078" i="28"/>
  <c r="G1108" i="28"/>
  <c r="G1109" i="28"/>
  <c r="G1110" i="28"/>
  <c r="G1111" i="28"/>
  <c r="G1112" i="28"/>
  <c r="G771" i="28"/>
  <c r="G1114" i="28"/>
  <c r="G1115" i="28"/>
  <c r="G780" i="28"/>
  <c r="G1117" i="28"/>
  <c r="G1118" i="28"/>
  <c r="G1119" i="28"/>
  <c r="G1120" i="28"/>
  <c r="G1121" i="28"/>
  <c r="G1122" i="28"/>
  <c r="G1123" i="28"/>
  <c r="G1124" i="28"/>
  <c r="G1125" i="28"/>
  <c r="G1126" i="28"/>
  <c r="G1127" i="28"/>
  <c r="G1013" i="28"/>
  <c r="G1129" i="28"/>
  <c r="G1130" i="28"/>
  <c r="G1131" i="28"/>
  <c r="G1132" i="28"/>
  <c r="G1133" i="28"/>
  <c r="G351" i="28"/>
  <c r="G112" i="28"/>
  <c r="G1136" i="28"/>
  <c r="G102" i="28"/>
  <c r="G393" i="28"/>
  <c r="G1139" i="28"/>
  <c r="G1140" i="28"/>
  <c r="G1141" i="28"/>
  <c r="G1128" i="28"/>
  <c r="G1143" i="28"/>
  <c r="G1336" i="28"/>
  <c r="G1145" i="28"/>
  <c r="G1146" i="28"/>
  <c r="G1147" i="28"/>
  <c r="G1148" i="28"/>
  <c r="G1149" i="28"/>
  <c r="G1150" i="28"/>
  <c r="G1151" i="28"/>
  <c r="G1152" i="28"/>
  <c r="G1153" i="28"/>
  <c r="G1154" i="28"/>
  <c r="G1155" i="28"/>
  <c r="G1156" i="28"/>
  <c r="G1157" i="28"/>
  <c r="G1158" i="28"/>
  <c r="G1159" i="28"/>
  <c r="G1160" i="28"/>
  <c r="G839" i="28"/>
  <c r="G1162" i="28"/>
  <c r="G1163" i="28"/>
  <c r="G1164" i="28"/>
  <c r="G1165" i="28"/>
  <c r="G1166" i="28"/>
  <c r="G1167" i="28"/>
  <c r="G1168" i="28"/>
  <c r="G1169" i="28"/>
  <c r="G1170" i="28"/>
  <c r="G1171" i="28"/>
  <c r="G1172" i="28"/>
  <c r="G1173" i="28"/>
  <c r="G1174" i="28"/>
  <c r="G1175" i="28"/>
  <c r="G1176" i="28"/>
  <c r="G1177" i="28"/>
  <c r="G435" i="28"/>
  <c r="G1179" i="28"/>
  <c r="G1180" i="28"/>
  <c r="G1454" i="28"/>
  <c r="G1476" i="28"/>
  <c r="G1183" i="28"/>
  <c r="G1184" i="28"/>
  <c r="G1185" i="28"/>
  <c r="G1186" i="28"/>
  <c r="G1187" i="28"/>
  <c r="G1188" i="28"/>
  <c r="G1189" i="28"/>
  <c r="G1190" i="28"/>
  <c r="G1191" i="28"/>
  <c r="G1192" i="28"/>
  <c r="G1193" i="28"/>
  <c r="G520" i="28"/>
  <c r="G1195" i="28"/>
  <c r="G1196" i="28"/>
  <c r="G1197" i="28"/>
  <c r="G1198" i="28"/>
  <c r="G1199" i="28"/>
  <c r="G1200" i="28"/>
  <c r="G1201" i="28"/>
  <c r="G1202" i="28"/>
  <c r="G1203" i="28"/>
  <c r="G1204" i="28"/>
  <c r="G1205" i="28"/>
  <c r="G1206" i="28"/>
  <c r="G1207" i="28"/>
  <c r="G1208" i="28"/>
  <c r="G1209" i="28"/>
  <c r="G1023" i="28"/>
  <c r="G1211" i="28"/>
  <c r="G1212" i="28"/>
  <c r="G1213" i="28"/>
  <c r="G1214" i="28"/>
  <c r="G1215" i="28"/>
  <c r="G1216" i="28"/>
  <c r="G1217" i="28"/>
  <c r="G397" i="28"/>
  <c r="G1219" i="28"/>
  <c r="G1220" i="28"/>
  <c r="G1221" i="28"/>
  <c r="G1222" i="28"/>
  <c r="G1223" i="28"/>
  <c r="G1224" i="28"/>
  <c r="G1225" i="28"/>
  <c r="G1226" i="28"/>
  <c r="G1227" i="28"/>
  <c r="G1228" i="28"/>
  <c r="G1229" i="28"/>
  <c r="G1230" i="28"/>
  <c r="G1231" i="28"/>
  <c r="G1232" i="28"/>
  <c r="G1233" i="28"/>
  <c r="G1234" i="28"/>
  <c r="G1235" i="28"/>
  <c r="G1236" i="28"/>
  <c r="G1237" i="28"/>
  <c r="G1238" i="28"/>
  <c r="G1239" i="28"/>
  <c r="G1240" i="28"/>
  <c r="G1241" i="28"/>
  <c r="G1242" i="28"/>
  <c r="G1243" i="28"/>
  <c r="G740" i="28"/>
  <c r="G1245" i="28"/>
  <c r="G1246" i="28"/>
  <c r="G1247" i="28"/>
  <c r="G1248" i="28"/>
  <c r="G1249" i="28"/>
  <c r="G1250" i="28"/>
  <c r="G1251" i="28"/>
  <c r="G1252" i="28"/>
  <c r="G1253" i="28"/>
  <c r="G1254" i="28"/>
  <c r="G1255" i="28"/>
  <c r="G1256" i="28"/>
  <c r="G1257" i="28"/>
  <c r="G1258" i="28"/>
  <c r="G1259" i="28"/>
  <c r="G1218" i="28"/>
  <c r="G1261" i="28"/>
  <c r="G1262" i="28"/>
  <c r="G583" i="28"/>
  <c r="G1264" i="28"/>
  <c r="G1265" i="28"/>
  <c r="G1266" i="28"/>
  <c r="G1267" i="28"/>
  <c r="G222" i="28"/>
  <c r="G1269" i="28"/>
  <c r="G1270" i="28"/>
  <c r="G1271" i="28"/>
  <c r="G1272" i="28"/>
  <c r="G1273" i="28"/>
  <c r="G1274" i="28"/>
  <c r="G1260" i="28"/>
  <c r="G548" i="28"/>
  <c r="G1277" i="28"/>
  <c r="G1278" i="28"/>
  <c r="G1279" i="28"/>
  <c r="G1280" i="28"/>
  <c r="G1281" i="28"/>
  <c r="G1282" i="28"/>
  <c r="G1283" i="28"/>
  <c r="G632" i="28"/>
  <c r="G1285" i="28"/>
  <c r="G1286" i="28"/>
  <c r="G1287" i="28"/>
  <c r="G1288" i="28"/>
  <c r="G1289" i="28"/>
  <c r="G1290" i="28"/>
  <c r="G1291" i="28"/>
  <c r="G1292" i="28"/>
  <c r="G1293" i="28"/>
  <c r="G1294" i="28"/>
  <c r="G1295" i="28"/>
  <c r="G1296" i="28"/>
  <c r="G518" i="28"/>
  <c r="G1298" i="28"/>
  <c r="G356" i="28"/>
  <c r="G595" i="28"/>
  <c r="G1301" i="28"/>
  <c r="G1302" i="28"/>
  <c r="G246" i="28"/>
  <c r="G1304" i="28"/>
  <c r="G1305" i="28"/>
  <c r="G1306" i="28"/>
  <c r="G1307" i="28"/>
  <c r="G1308" i="28"/>
  <c r="G1309" i="28"/>
  <c r="G1310" i="28"/>
  <c r="G236" i="28"/>
  <c r="G1312" i="28"/>
  <c r="G1313" i="28"/>
  <c r="G1314" i="28"/>
  <c r="G288" i="28"/>
  <c r="G206" i="28"/>
  <c r="G1317" i="28"/>
  <c r="G354" i="28"/>
  <c r="G1319" i="28"/>
  <c r="G1320" i="28"/>
  <c r="G1321" i="28"/>
  <c r="G1322" i="28"/>
  <c r="G1300" i="28"/>
  <c r="G1324" i="28"/>
  <c r="G1325" i="28"/>
  <c r="G1323" i="28"/>
  <c r="G1327" i="28"/>
  <c r="G1328" i="28"/>
  <c r="G1329" i="28"/>
  <c r="G1330" i="28"/>
  <c r="G1331" i="28"/>
  <c r="G1332" i="28"/>
  <c r="G1333" i="28"/>
  <c r="G1003" i="28"/>
  <c r="G1335" i="28"/>
  <c r="G1311" i="28"/>
  <c r="G820" i="28"/>
  <c r="G1338" i="28"/>
  <c r="G1339" i="28"/>
  <c r="G1340" i="28"/>
  <c r="G1341" i="28"/>
  <c r="G1342" i="28"/>
  <c r="G1343" i="28"/>
  <c r="G1344" i="28"/>
  <c r="G1345" i="28"/>
  <c r="G1346" i="28"/>
  <c r="G500" i="28"/>
  <c r="G1116" i="28"/>
  <c r="G1349" i="28"/>
  <c r="G1350" i="28"/>
  <c r="G1351" i="28"/>
  <c r="G1352" i="28"/>
  <c r="G1353" i="28"/>
  <c r="G1392" i="28"/>
  <c r="G1355" i="28"/>
  <c r="G1356" i="28"/>
  <c r="G1357" i="28"/>
  <c r="G1358" i="28"/>
  <c r="G1359" i="28"/>
  <c r="G1275" i="28"/>
  <c r="G708" i="28"/>
  <c r="G1098" i="28"/>
  <c r="G1107" i="28"/>
  <c r="G1364" i="28"/>
  <c r="G1365" i="28"/>
  <c r="G1366" i="28"/>
  <c r="G1367" i="28"/>
  <c r="G1368" i="28"/>
  <c r="G1369" i="28"/>
  <c r="G1370" i="28"/>
  <c r="G1371" i="28"/>
  <c r="G1372" i="28"/>
  <c r="G1373" i="28"/>
  <c r="G424" i="28"/>
  <c r="G1375" i="28"/>
  <c r="G1376" i="28"/>
  <c r="G1377" i="28"/>
  <c r="G124" i="28"/>
  <c r="G1379" i="28"/>
  <c r="G1315" i="28"/>
  <c r="G1381" i="28"/>
  <c r="G1382" i="28"/>
  <c r="G1383" i="28"/>
  <c r="G1384" i="28"/>
  <c r="G623" i="28"/>
  <c r="G1386" i="28"/>
  <c r="G1387" i="28"/>
  <c r="G1388" i="28"/>
  <c r="G1389" i="28"/>
  <c r="G1390" i="28"/>
  <c r="G1391" i="28"/>
  <c r="G532" i="28"/>
  <c r="G1393" i="28"/>
  <c r="G1394" i="28"/>
  <c r="G1395" i="28"/>
  <c r="G1396" i="28"/>
  <c r="G1397" i="28"/>
  <c r="G1398" i="28"/>
  <c r="G1276" i="28"/>
  <c r="G1400" i="28"/>
  <c r="G1401" i="28"/>
  <c r="G1402" i="28"/>
  <c r="G1403" i="28"/>
  <c r="G1404" i="28"/>
  <c r="G1405" i="28"/>
  <c r="G1406" i="28"/>
  <c r="G1407" i="28"/>
  <c r="G1408" i="28"/>
  <c r="G1347" i="28"/>
  <c r="G1337" i="28"/>
  <c r="G1411" i="28"/>
  <c r="G1412" i="28"/>
  <c r="G1413" i="28"/>
  <c r="G1414" i="28"/>
  <c r="G1415" i="28"/>
  <c r="G1416" i="28"/>
  <c r="G1417" i="28"/>
  <c r="G1418" i="28"/>
  <c r="G1419" i="28"/>
  <c r="G1420" i="28"/>
  <c r="G1421" i="28"/>
  <c r="G1422" i="28"/>
  <c r="G1423" i="28"/>
  <c r="G1424" i="28"/>
  <c r="G807" i="28"/>
  <c r="G1426" i="28"/>
  <c r="G1427" i="28"/>
  <c r="G1428" i="28"/>
  <c r="G1429" i="28"/>
  <c r="G444" i="28"/>
  <c r="G1431" i="28"/>
  <c r="G1432" i="28"/>
  <c r="G1433" i="28"/>
  <c r="G1434" i="28"/>
  <c r="G1049" i="28"/>
  <c r="G1436" i="28"/>
  <c r="G1437" i="28"/>
  <c r="G1438" i="28"/>
  <c r="G1439" i="28"/>
  <c r="G1440" i="28"/>
  <c r="G1441" i="28"/>
  <c r="G1442" i="28"/>
  <c r="G1443" i="28"/>
  <c r="G1444" i="28"/>
  <c r="G1445" i="28"/>
  <c r="G1446" i="28"/>
  <c r="G1447" i="28"/>
  <c r="G1448" i="28"/>
  <c r="G1449" i="28"/>
  <c r="G1450" i="28"/>
  <c r="G1451" i="28"/>
  <c r="G1452" i="28"/>
  <c r="G389" i="28"/>
  <c r="G886" i="28"/>
  <c r="G1455" i="28"/>
  <c r="G1456" i="28"/>
  <c r="G1457" i="28"/>
  <c r="G1458" i="28"/>
  <c r="G1459" i="28"/>
  <c r="G1460" i="28"/>
  <c r="G1461" i="28"/>
  <c r="G1462" i="28"/>
  <c r="G1463" i="28"/>
  <c r="G1464" i="28"/>
  <c r="G1465" i="28"/>
  <c r="G1466" i="28"/>
  <c r="G1467" i="28"/>
  <c r="G1468" i="28"/>
  <c r="G1469" i="28"/>
  <c r="G1470" i="28"/>
  <c r="G1471" i="28"/>
  <c r="G1472" i="28"/>
  <c r="G1473" i="28"/>
  <c r="G1474" i="28"/>
  <c r="G1475" i="28"/>
  <c r="G692" i="28"/>
  <c r="G1477" i="28"/>
  <c r="G1478" i="28"/>
  <c r="G1479" i="28"/>
  <c r="G1480" i="28"/>
  <c r="G1481" i="28"/>
  <c r="G1482" i="28"/>
  <c r="G1483" i="28"/>
  <c r="G1484" i="28"/>
  <c r="G1485" i="28"/>
  <c r="G1486" i="28"/>
  <c r="G1487" i="28"/>
  <c r="G1488" i="28"/>
  <c r="G1489" i="28"/>
  <c r="G1490" i="28"/>
  <c r="G1491" i="28"/>
  <c r="G1492" i="28"/>
  <c r="G1493" i="28"/>
  <c r="G1494" i="28"/>
  <c r="G1495" i="28"/>
  <c r="G1496" i="28"/>
  <c r="G1497" i="28"/>
  <c r="G1498" i="28"/>
  <c r="G1499" i="28"/>
  <c r="G1500" i="28"/>
  <c r="G1501" i="28"/>
  <c r="G1502" i="28"/>
  <c r="G1503" i="28"/>
  <c r="G1504" i="28"/>
  <c r="G1505" i="28"/>
  <c r="G1506" i="28"/>
  <c r="G1507" i="28"/>
  <c r="G2" i="28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2" i="5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757" i="18"/>
  <c r="P758" i="18"/>
  <c r="P759" i="18"/>
  <c r="P760" i="18"/>
  <c r="P761" i="18"/>
  <c r="P762" i="18"/>
  <c r="P763" i="18"/>
  <c r="P764" i="18"/>
  <c r="P765" i="18"/>
  <c r="P766" i="18"/>
  <c r="P767" i="18"/>
  <c r="P768" i="18"/>
  <c r="P769" i="18"/>
  <c r="P770" i="18"/>
  <c r="P771" i="18"/>
  <c r="P772" i="18"/>
  <c r="P773" i="18"/>
  <c r="P774" i="18"/>
  <c r="P775" i="18"/>
  <c r="P776" i="18"/>
  <c r="P777" i="18"/>
  <c r="P778" i="18"/>
  <c r="P779" i="18"/>
  <c r="P780" i="18"/>
  <c r="P781" i="18"/>
  <c r="P782" i="18"/>
  <c r="P783" i="18"/>
  <c r="P784" i="18"/>
  <c r="P785" i="18"/>
  <c r="P786" i="18"/>
  <c r="P787" i="18"/>
  <c r="P788" i="18"/>
  <c r="P789" i="18"/>
  <c r="P790" i="18"/>
  <c r="P791" i="18"/>
  <c r="P792" i="18"/>
  <c r="P793" i="18"/>
  <c r="P794" i="18"/>
  <c r="P795" i="18"/>
  <c r="P796" i="18"/>
  <c r="P797" i="18"/>
  <c r="P798" i="18"/>
  <c r="P799" i="18"/>
  <c r="P800" i="18"/>
  <c r="P801" i="18"/>
  <c r="P802" i="18"/>
  <c r="P803" i="18"/>
  <c r="P804" i="18"/>
  <c r="P805" i="18"/>
  <c r="P806" i="18"/>
  <c r="P807" i="18"/>
  <c r="P808" i="18"/>
  <c r="P809" i="18"/>
  <c r="P810" i="18"/>
  <c r="P811" i="18"/>
  <c r="P812" i="18"/>
  <c r="P813" i="18"/>
  <c r="P814" i="18"/>
  <c r="P815" i="18"/>
  <c r="P816" i="18"/>
  <c r="P817" i="18"/>
  <c r="P818" i="18"/>
  <c r="P819" i="18"/>
  <c r="P820" i="18"/>
  <c r="P821" i="18"/>
  <c r="P822" i="18"/>
  <c r="P823" i="18"/>
  <c r="P824" i="18"/>
  <c r="P825" i="18"/>
  <c r="P826" i="18"/>
  <c r="P827" i="18"/>
  <c r="P828" i="18"/>
  <c r="P829" i="18"/>
  <c r="P830" i="18"/>
  <c r="P831" i="18"/>
  <c r="P832" i="18"/>
  <c r="P833" i="18"/>
  <c r="P834" i="18"/>
  <c r="P835" i="18"/>
  <c r="P836" i="18"/>
  <c r="P837" i="18"/>
  <c r="P838" i="18"/>
  <c r="P839" i="18"/>
  <c r="P840" i="18"/>
  <c r="P841" i="18"/>
  <c r="P842" i="18"/>
  <c r="P843" i="18"/>
  <c r="P844" i="18"/>
  <c r="P845" i="18"/>
  <c r="P846" i="18"/>
  <c r="P847" i="18"/>
  <c r="P848" i="18"/>
  <c r="P849" i="18"/>
  <c r="P850" i="18"/>
  <c r="P851" i="18"/>
  <c r="P852" i="18"/>
  <c r="P853" i="18"/>
  <c r="P854" i="18"/>
  <c r="P855" i="18"/>
  <c r="P856" i="18"/>
  <c r="P857" i="18"/>
  <c r="P858" i="18"/>
  <c r="P859" i="18"/>
  <c r="P860" i="18"/>
  <c r="P861" i="18"/>
  <c r="P862" i="18"/>
  <c r="P863" i="18"/>
  <c r="P864" i="18"/>
  <c r="P865" i="18"/>
  <c r="P866" i="18"/>
  <c r="P867" i="18"/>
  <c r="P868" i="18"/>
  <c r="P869" i="18"/>
  <c r="P870" i="18"/>
  <c r="P871" i="18"/>
  <c r="P872" i="18"/>
  <c r="P873" i="18"/>
  <c r="P874" i="18"/>
  <c r="P875" i="18"/>
  <c r="P876" i="18"/>
  <c r="P877" i="18"/>
  <c r="P878" i="18"/>
  <c r="P879" i="18"/>
  <c r="P880" i="18"/>
  <c r="P881" i="18"/>
  <c r="P882" i="18"/>
  <c r="P883" i="18"/>
  <c r="P884" i="18"/>
  <c r="P885" i="18"/>
  <c r="P886" i="18"/>
  <c r="P887" i="18"/>
  <c r="P888" i="18"/>
  <c r="P889" i="18"/>
  <c r="P890" i="18"/>
  <c r="P891" i="18"/>
  <c r="P892" i="18"/>
  <c r="P893" i="18"/>
  <c r="P894" i="18"/>
  <c r="P895" i="18"/>
  <c r="P896" i="18"/>
  <c r="P897" i="18"/>
  <c r="P898" i="18"/>
  <c r="P899" i="18"/>
  <c r="P900" i="18"/>
  <c r="P901" i="18"/>
  <c r="P902" i="18"/>
  <c r="P903" i="18"/>
  <c r="P904" i="18"/>
  <c r="P905" i="18"/>
  <c r="P906" i="18"/>
  <c r="P907" i="18"/>
  <c r="P908" i="18"/>
  <c r="P909" i="18"/>
  <c r="P910" i="18"/>
  <c r="P911" i="18"/>
  <c r="P912" i="18"/>
  <c r="P913" i="18"/>
  <c r="P914" i="18"/>
  <c r="P915" i="18"/>
  <c r="P916" i="18"/>
  <c r="P917" i="18"/>
  <c r="P918" i="18"/>
  <c r="P919" i="18"/>
  <c r="P920" i="18"/>
  <c r="P921" i="18"/>
  <c r="P922" i="18"/>
  <c r="P923" i="18"/>
  <c r="P924" i="18"/>
  <c r="P925" i="18"/>
  <c r="P926" i="18"/>
  <c r="P927" i="18"/>
  <c r="P928" i="18"/>
  <c r="P929" i="18"/>
  <c r="P930" i="18"/>
  <c r="P931" i="18"/>
  <c r="P932" i="18"/>
  <c r="P933" i="18"/>
  <c r="P934" i="18"/>
  <c r="P935" i="18"/>
  <c r="P936" i="18"/>
  <c r="P937" i="18"/>
  <c r="P938" i="18"/>
  <c r="P939" i="18"/>
  <c r="P940" i="18"/>
  <c r="P941" i="18"/>
  <c r="P942" i="18"/>
  <c r="P943" i="18"/>
  <c r="P944" i="18"/>
  <c r="P945" i="18"/>
  <c r="P946" i="18"/>
  <c r="P947" i="18"/>
  <c r="P948" i="18"/>
  <c r="P949" i="18"/>
  <c r="P950" i="18"/>
  <c r="P951" i="18"/>
  <c r="P952" i="18"/>
  <c r="P953" i="18"/>
  <c r="P954" i="18"/>
  <c r="P955" i="18"/>
  <c r="P956" i="18"/>
  <c r="P957" i="18"/>
  <c r="P958" i="18"/>
  <c r="P959" i="18"/>
  <c r="P960" i="18"/>
  <c r="P961" i="18"/>
  <c r="P962" i="18"/>
  <c r="P963" i="18"/>
  <c r="P964" i="18"/>
  <c r="P965" i="18"/>
  <c r="P966" i="18"/>
  <c r="P967" i="18"/>
  <c r="P968" i="18"/>
  <c r="P969" i="18"/>
  <c r="P970" i="18"/>
  <c r="P971" i="18"/>
  <c r="P972" i="18"/>
  <c r="P973" i="18"/>
  <c r="P974" i="18"/>
  <c r="P975" i="18"/>
  <c r="P976" i="18"/>
  <c r="P977" i="18"/>
  <c r="P978" i="18"/>
  <c r="P979" i="18"/>
  <c r="P980" i="18"/>
  <c r="P981" i="18"/>
  <c r="P982" i="18"/>
  <c r="P983" i="18"/>
  <c r="P984" i="18"/>
  <c r="P985" i="18"/>
  <c r="P986" i="18"/>
  <c r="P987" i="18"/>
  <c r="P988" i="18"/>
  <c r="P989" i="18"/>
  <c r="P990" i="18"/>
  <c r="P991" i="18"/>
  <c r="P992" i="18"/>
  <c r="P993" i="18"/>
  <c r="P994" i="18"/>
  <c r="P995" i="18"/>
  <c r="P996" i="18"/>
  <c r="P997" i="18"/>
  <c r="P998" i="18"/>
  <c r="P999" i="18"/>
  <c r="P1000" i="18"/>
  <c r="P1001" i="18"/>
  <c r="P1002" i="18"/>
  <c r="P1003" i="18"/>
  <c r="P1004" i="18"/>
  <c r="P1005" i="18"/>
  <c r="P1006" i="18"/>
  <c r="P1007" i="18"/>
  <c r="P1008" i="18"/>
  <c r="P1009" i="18"/>
  <c r="P1010" i="18"/>
  <c r="P1011" i="18"/>
  <c r="P1012" i="18"/>
  <c r="P1013" i="18"/>
  <c r="P1014" i="18"/>
  <c r="P1015" i="18"/>
  <c r="P1016" i="18"/>
  <c r="P1017" i="18"/>
  <c r="P1018" i="18"/>
  <c r="P1019" i="18"/>
  <c r="P1020" i="18"/>
  <c r="P1021" i="18"/>
  <c r="P1022" i="18"/>
  <c r="P1023" i="18"/>
  <c r="P1024" i="18"/>
  <c r="P1025" i="18"/>
  <c r="P1026" i="18"/>
  <c r="P1027" i="18"/>
  <c r="P1028" i="18"/>
  <c r="P1029" i="18"/>
  <c r="P1030" i="18"/>
  <c r="P1031" i="18"/>
  <c r="P1032" i="18"/>
  <c r="P1033" i="18"/>
  <c r="P1034" i="18"/>
  <c r="P1035" i="18"/>
  <c r="P1036" i="18"/>
  <c r="P1037" i="18"/>
  <c r="P1038" i="18"/>
  <c r="P1039" i="18"/>
  <c r="P1040" i="18"/>
  <c r="P1041" i="18"/>
  <c r="P1042" i="18"/>
  <c r="P1043" i="18"/>
  <c r="P1044" i="18"/>
  <c r="P1045" i="18"/>
  <c r="P1046" i="18"/>
  <c r="P1047" i="18"/>
  <c r="P1048" i="18"/>
  <c r="P1049" i="18"/>
  <c r="P1050" i="18"/>
  <c r="P1051" i="18"/>
  <c r="P1052" i="18"/>
  <c r="P1053" i="18"/>
  <c r="P1054" i="18"/>
  <c r="P1055" i="18"/>
  <c r="P1056" i="18"/>
  <c r="P1057" i="18"/>
  <c r="P1058" i="18"/>
  <c r="P1059" i="18"/>
  <c r="P1060" i="18"/>
  <c r="P1061" i="18"/>
  <c r="P1062" i="18"/>
  <c r="P1063" i="18"/>
  <c r="P1064" i="18"/>
  <c r="P1065" i="18"/>
  <c r="P1066" i="18"/>
  <c r="P1067" i="18"/>
  <c r="P1068" i="18"/>
  <c r="P1069" i="18"/>
  <c r="P1070" i="18"/>
  <c r="P1071" i="18"/>
  <c r="P1072" i="18"/>
  <c r="P1073" i="18"/>
  <c r="P1074" i="18"/>
  <c r="P1075" i="18"/>
  <c r="P1076" i="18"/>
  <c r="P1077" i="18"/>
  <c r="P1078" i="18"/>
  <c r="P1079" i="18"/>
  <c r="P1080" i="18"/>
  <c r="P1081" i="18"/>
  <c r="P1082" i="18"/>
  <c r="P1083" i="18"/>
  <c r="P1084" i="18"/>
  <c r="P1085" i="18"/>
  <c r="P1086" i="18"/>
  <c r="P1087" i="18"/>
  <c r="P1088" i="18"/>
  <c r="P1089" i="18"/>
  <c r="P1090" i="18"/>
  <c r="P1091" i="18"/>
  <c r="P1092" i="18"/>
  <c r="P1093" i="18"/>
  <c r="P1094" i="18"/>
  <c r="P1095" i="18"/>
  <c r="P1096" i="18"/>
  <c r="P1097" i="18"/>
  <c r="P1098" i="18"/>
  <c r="P1099" i="18"/>
  <c r="P1100" i="18"/>
  <c r="P1101" i="18"/>
  <c r="P1102" i="18"/>
  <c r="P1103" i="18"/>
  <c r="P1104" i="18"/>
  <c r="P1105" i="18"/>
  <c r="P1106" i="18"/>
  <c r="P1107" i="18"/>
  <c r="P1108" i="18"/>
  <c r="P1109" i="18"/>
  <c r="P1110" i="18"/>
  <c r="P1111" i="18"/>
  <c r="P1112" i="18"/>
  <c r="P1113" i="18"/>
  <c r="P1114" i="18"/>
  <c r="P1115" i="18"/>
  <c r="P1116" i="18"/>
  <c r="P1117" i="18"/>
  <c r="P1118" i="18"/>
  <c r="P1119" i="18"/>
  <c r="P1120" i="18"/>
  <c r="P1121" i="18"/>
  <c r="P1122" i="18"/>
  <c r="P1123" i="18"/>
  <c r="P1124" i="18"/>
  <c r="P1125" i="18"/>
  <c r="P1126" i="18"/>
  <c r="P1127" i="18"/>
  <c r="P1128" i="18"/>
  <c r="P1129" i="18"/>
  <c r="P1130" i="18"/>
  <c r="P1131" i="18"/>
  <c r="P1132" i="18"/>
  <c r="P1133" i="18"/>
  <c r="P1134" i="18"/>
  <c r="P1135" i="18"/>
  <c r="P1136" i="18"/>
  <c r="P1137" i="18"/>
  <c r="P1138" i="18"/>
  <c r="P1139" i="18"/>
  <c r="P1140" i="18"/>
  <c r="P1141" i="18"/>
  <c r="P1142" i="18"/>
  <c r="P1143" i="18"/>
  <c r="P1144" i="18"/>
  <c r="P1145" i="18"/>
  <c r="P1146" i="18"/>
  <c r="P1147" i="18"/>
  <c r="P1148" i="18"/>
  <c r="P1149" i="18"/>
  <c r="P1150" i="18"/>
  <c r="P1151" i="18"/>
  <c r="P1152" i="18"/>
  <c r="P1153" i="18"/>
  <c r="P1154" i="18"/>
  <c r="P1155" i="18"/>
  <c r="P1156" i="18"/>
  <c r="P1157" i="18"/>
  <c r="P1158" i="18"/>
  <c r="P1159" i="18"/>
  <c r="P1160" i="18"/>
  <c r="P1161" i="18"/>
  <c r="P1162" i="18"/>
  <c r="P1163" i="18"/>
  <c r="P1164" i="18"/>
  <c r="P1165" i="18"/>
  <c r="P1166" i="18"/>
  <c r="P1167" i="18"/>
  <c r="P1168" i="18"/>
  <c r="P1169" i="18"/>
  <c r="P1170" i="18"/>
  <c r="P1171" i="18"/>
  <c r="P1172" i="18"/>
  <c r="P1173" i="18"/>
  <c r="P1174" i="18"/>
  <c r="P1175" i="18"/>
  <c r="P1176" i="18"/>
  <c r="P1177" i="18"/>
  <c r="P1178" i="18"/>
  <c r="P1179" i="18"/>
  <c r="P1180" i="18"/>
  <c r="P1181" i="18"/>
  <c r="P1182" i="18"/>
  <c r="P1183" i="18"/>
  <c r="P1184" i="18"/>
  <c r="P1185" i="18"/>
  <c r="P1186" i="18"/>
  <c r="P1187" i="18"/>
  <c r="P1188" i="18"/>
  <c r="P1189" i="18"/>
  <c r="P1190" i="18"/>
  <c r="P1191" i="18"/>
  <c r="P1192" i="18"/>
  <c r="P1193" i="18"/>
  <c r="P1194" i="18"/>
  <c r="P1195" i="18"/>
  <c r="P1196" i="18"/>
  <c r="P1197" i="18"/>
  <c r="P1198" i="18"/>
  <c r="P1199" i="18"/>
  <c r="P1200" i="18"/>
  <c r="P1201" i="18"/>
  <c r="P1202" i="18"/>
  <c r="P1203" i="18"/>
  <c r="P1204" i="18"/>
  <c r="P1205" i="18"/>
  <c r="P1206" i="18"/>
  <c r="P1207" i="18"/>
  <c r="P1208" i="18"/>
  <c r="P1209" i="18"/>
  <c r="P1210" i="18"/>
  <c r="P1211" i="18"/>
  <c r="P1212" i="18"/>
  <c r="P1213" i="18"/>
  <c r="P1214" i="18"/>
  <c r="P1215" i="18"/>
  <c r="P1216" i="18"/>
  <c r="P1217" i="18"/>
  <c r="P1218" i="18"/>
  <c r="P1219" i="18"/>
  <c r="P1220" i="18"/>
  <c r="P1221" i="18"/>
  <c r="P1222" i="18"/>
  <c r="P1223" i="18"/>
  <c r="P1224" i="18"/>
  <c r="P1225" i="18"/>
  <c r="P1226" i="18"/>
  <c r="P1227" i="18"/>
  <c r="P1228" i="18"/>
  <c r="P1229" i="18"/>
  <c r="P1230" i="18"/>
  <c r="P1231" i="18"/>
  <c r="P1232" i="18"/>
  <c r="P1233" i="18"/>
  <c r="P1234" i="18"/>
  <c r="P1235" i="18"/>
  <c r="P1236" i="18"/>
  <c r="P1237" i="18"/>
  <c r="P1238" i="18"/>
  <c r="P1239" i="18"/>
  <c r="P1240" i="18"/>
  <c r="P1241" i="18"/>
  <c r="P1242" i="18"/>
  <c r="P1243" i="18"/>
  <c r="P1244" i="18"/>
  <c r="P1245" i="18"/>
  <c r="P1246" i="18"/>
  <c r="P1247" i="18"/>
  <c r="P1248" i="18"/>
  <c r="P1249" i="18"/>
  <c r="P1250" i="18"/>
  <c r="P1251" i="18"/>
  <c r="P1252" i="18"/>
  <c r="P1253" i="18"/>
  <c r="P1254" i="18"/>
  <c r="P1255" i="18"/>
  <c r="P1256" i="18"/>
  <c r="P1257" i="18"/>
  <c r="P1258" i="18"/>
  <c r="P1259" i="18"/>
  <c r="P1260" i="18"/>
  <c r="P1261" i="18"/>
  <c r="P1262" i="18"/>
  <c r="P1263" i="18"/>
  <c r="P1264" i="18"/>
  <c r="P1265" i="18"/>
  <c r="P1266" i="18"/>
  <c r="P1267" i="18"/>
  <c r="P1268" i="18"/>
  <c r="P1269" i="18"/>
  <c r="P1270" i="18"/>
  <c r="P1271" i="18"/>
  <c r="P1272" i="18"/>
  <c r="P1273" i="18"/>
  <c r="P1274" i="18"/>
  <c r="P1275" i="18"/>
  <c r="P1276" i="18"/>
  <c r="P1277" i="18"/>
  <c r="P1278" i="18"/>
  <c r="P1279" i="18"/>
  <c r="P1280" i="18"/>
  <c r="P1281" i="18"/>
  <c r="P1282" i="18"/>
  <c r="P1283" i="18"/>
  <c r="P1284" i="18"/>
  <c r="P1285" i="18"/>
  <c r="P1286" i="18"/>
  <c r="P1287" i="18"/>
  <c r="P1288" i="18"/>
  <c r="P1289" i="18"/>
  <c r="P1290" i="18"/>
  <c r="P1291" i="18"/>
  <c r="P1292" i="18"/>
  <c r="P1293" i="18"/>
  <c r="P1294" i="18"/>
  <c r="P1295" i="18"/>
  <c r="P1296" i="18"/>
  <c r="P1297" i="18"/>
  <c r="P1298" i="18"/>
  <c r="P1299" i="18"/>
  <c r="P1300" i="18"/>
  <c r="P1301" i="18"/>
  <c r="P1302" i="18"/>
  <c r="P1303" i="18"/>
  <c r="P1304" i="18"/>
  <c r="P1305" i="18"/>
  <c r="P1306" i="18"/>
  <c r="P1307" i="18"/>
  <c r="P1308" i="18"/>
  <c r="P1309" i="18"/>
  <c r="P1310" i="18"/>
  <c r="P1311" i="18"/>
  <c r="P1312" i="18"/>
  <c r="P1313" i="18"/>
  <c r="P1314" i="18"/>
  <c r="P1315" i="18"/>
  <c r="P1316" i="18"/>
  <c r="P1317" i="18"/>
  <c r="P1318" i="18"/>
  <c r="P1319" i="18"/>
  <c r="P1320" i="18"/>
  <c r="P1321" i="18"/>
  <c r="P1322" i="18"/>
  <c r="P1323" i="18"/>
  <c r="P1324" i="18"/>
  <c r="P1325" i="18"/>
  <c r="P1326" i="18"/>
  <c r="P1327" i="18"/>
  <c r="P1328" i="18"/>
  <c r="P1329" i="18"/>
  <c r="P1330" i="18"/>
  <c r="P1331" i="18"/>
  <c r="P1332" i="18"/>
  <c r="P1333" i="18"/>
  <c r="P1334" i="18"/>
  <c r="P1335" i="18"/>
  <c r="P1336" i="18"/>
  <c r="P1337" i="18"/>
  <c r="P1338" i="18"/>
  <c r="P1339" i="18"/>
  <c r="P1340" i="18"/>
  <c r="P1341" i="18"/>
  <c r="P1342" i="18"/>
  <c r="P1343" i="18"/>
  <c r="P1344" i="18"/>
  <c r="P1345" i="18"/>
  <c r="P1346" i="18"/>
  <c r="P1347" i="18"/>
  <c r="P1348" i="18"/>
  <c r="P1349" i="18"/>
  <c r="P1350" i="18"/>
  <c r="P1351" i="18"/>
  <c r="P1352" i="18"/>
  <c r="P1353" i="18"/>
  <c r="P1354" i="18"/>
  <c r="P1355" i="18"/>
  <c r="P1356" i="18"/>
  <c r="P1357" i="18"/>
  <c r="P1358" i="18"/>
  <c r="P1359" i="18"/>
  <c r="P1360" i="18"/>
  <c r="P1361" i="18"/>
  <c r="P1362" i="18"/>
  <c r="P1363" i="18"/>
  <c r="P1364" i="18"/>
  <c r="P1365" i="18"/>
  <c r="P1366" i="18"/>
  <c r="P1367" i="18"/>
  <c r="P1368" i="18"/>
  <c r="P1369" i="18"/>
  <c r="P1370" i="18"/>
  <c r="P1371" i="18"/>
  <c r="P1372" i="18"/>
  <c r="P1373" i="18"/>
  <c r="P1374" i="18"/>
  <c r="P1375" i="18"/>
  <c r="P1376" i="18"/>
  <c r="P1377" i="18"/>
  <c r="P1378" i="18"/>
  <c r="P1379" i="18"/>
  <c r="P1380" i="18"/>
  <c r="P1381" i="18"/>
  <c r="P1382" i="18"/>
  <c r="P1383" i="18"/>
  <c r="P1384" i="18"/>
  <c r="P1385" i="18"/>
  <c r="P1386" i="18"/>
  <c r="P1387" i="18"/>
  <c r="P1388" i="18"/>
  <c r="P1389" i="18"/>
  <c r="P1390" i="18"/>
  <c r="P1391" i="18"/>
  <c r="P1392" i="18"/>
  <c r="P1393" i="18"/>
  <c r="P1394" i="18"/>
  <c r="P1395" i="18"/>
  <c r="P1396" i="18"/>
  <c r="P1397" i="18"/>
  <c r="P1398" i="18"/>
  <c r="P1399" i="18"/>
  <c r="P1400" i="18"/>
  <c r="P1401" i="18"/>
  <c r="P1402" i="18"/>
  <c r="P1403" i="18"/>
  <c r="P1404" i="18"/>
  <c r="P1405" i="18"/>
  <c r="P1406" i="18"/>
  <c r="P1407" i="18"/>
  <c r="P1408" i="18"/>
  <c r="P1409" i="18"/>
  <c r="P1410" i="18"/>
  <c r="P1411" i="18"/>
  <c r="P1412" i="18"/>
  <c r="P1413" i="18"/>
  <c r="P1414" i="18"/>
  <c r="P1415" i="18"/>
  <c r="P1416" i="18"/>
  <c r="P1417" i="18"/>
  <c r="P1418" i="18"/>
  <c r="P1419" i="18"/>
  <c r="P1420" i="18"/>
  <c r="P1421" i="18"/>
  <c r="P1422" i="18"/>
  <c r="P1423" i="18"/>
  <c r="P1424" i="18"/>
  <c r="P1425" i="18"/>
  <c r="P1426" i="18"/>
  <c r="P1427" i="18"/>
  <c r="P1428" i="18"/>
  <c r="P1429" i="18"/>
  <c r="P1430" i="18"/>
  <c r="P1431" i="18"/>
  <c r="P1432" i="18"/>
  <c r="P1433" i="18"/>
  <c r="P1434" i="18"/>
  <c r="P1435" i="18"/>
  <c r="P1436" i="18"/>
  <c r="P1437" i="18"/>
  <c r="P1438" i="18"/>
  <c r="P1439" i="18"/>
  <c r="P1440" i="18"/>
  <c r="P1441" i="18"/>
  <c r="P1442" i="18"/>
  <c r="P1443" i="18"/>
  <c r="P1444" i="18"/>
  <c r="P1445" i="18"/>
  <c r="P1446" i="18"/>
  <c r="P1447" i="18"/>
  <c r="P1448" i="18"/>
  <c r="P1449" i="18"/>
  <c r="P1450" i="18"/>
  <c r="P1451" i="18"/>
  <c r="P1452" i="18"/>
  <c r="P1453" i="18"/>
  <c r="P1454" i="18"/>
  <c r="P1455" i="18"/>
  <c r="P1456" i="18"/>
  <c r="P1457" i="18"/>
  <c r="P1458" i="18"/>
  <c r="P1459" i="18"/>
  <c r="P1460" i="18"/>
  <c r="P1461" i="18"/>
  <c r="P1462" i="18"/>
  <c r="P1463" i="18"/>
  <c r="P1464" i="18"/>
  <c r="P1465" i="18"/>
  <c r="P1466" i="18"/>
  <c r="P1467" i="18"/>
  <c r="P1468" i="18"/>
  <c r="P1469" i="18"/>
  <c r="P1470" i="18"/>
  <c r="P1471" i="18"/>
  <c r="P1472" i="18"/>
  <c r="P1473" i="18"/>
  <c r="P1474" i="18"/>
  <c r="P1475" i="18"/>
  <c r="P1476" i="18"/>
  <c r="P1477" i="18"/>
  <c r="P1478" i="18"/>
  <c r="P1479" i="18"/>
  <c r="P1480" i="18"/>
  <c r="P1481" i="18"/>
  <c r="P1482" i="18"/>
  <c r="P1483" i="18"/>
  <c r="P1484" i="18"/>
  <c r="P1485" i="18"/>
  <c r="P1486" i="18"/>
  <c r="P1487" i="18"/>
  <c r="P1488" i="18"/>
  <c r="P1489" i="18"/>
  <c r="P1490" i="18"/>
  <c r="P1491" i="18"/>
  <c r="P1492" i="18"/>
  <c r="P1493" i="18"/>
  <c r="P1494" i="18"/>
  <c r="P1495" i="18"/>
  <c r="P1496" i="18"/>
  <c r="P1497" i="18"/>
  <c r="P1498" i="18"/>
  <c r="P1499" i="18"/>
  <c r="P1500" i="18"/>
  <c r="P1501" i="18"/>
  <c r="P1502" i="18"/>
  <c r="P1503" i="18"/>
  <c r="P1504" i="18"/>
  <c r="P1505" i="18"/>
  <c r="P1506" i="18"/>
  <c r="P1507" i="18"/>
  <c r="P1508" i="18"/>
  <c r="P1509" i="18"/>
  <c r="P1510" i="18"/>
  <c r="P1511" i="18"/>
  <c r="P1512" i="18"/>
  <c r="P1513" i="18"/>
  <c r="P1514" i="18"/>
  <c r="P1515" i="18"/>
  <c r="P1516" i="18"/>
  <c r="P1517" i="18"/>
  <c r="P1518" i="18"/>
  <c r="P1519" i="18"/>
  <c r="P1520" i="18"/>
  <c r="P1521" i="18"/>
  <c r="P1522" i="18"/>
  <c r="P1523" i="18"/>
  <c r="P1524" i="18"/>
  <c r="P1525" i="18"/>
  <c r="P1526" i="18"/>
  <c r="P1527" i="18"/>
  <c r="P1528" i="18"/>
  <c r="P1529" i="18"/>
  <c r="P1530" i="18"/>
  <c r="P1531" i="18"/>
  <c r="P1532" i="18"/>
  <c r="P1533" i="18"/>
  <c r="P1534" i="18"/>
  <c r="P1535" i="18"/>
  <c r="P1536" i="18"/>
  <c r="P1537" i="18"/>
  <c r="P1538" i="18"/>
  <c r="P1539" i="18"/>
  <c r="P1540" i="18"/>
  <c r="P1541" i="18"/>
  <c r="P1542" i="18"/>
  <c r="P1543" i="18"/>
  <c r="P1544" i="18"/>
  <c r="P1545" i="18"/>
  <c r="P1546" i="18"/>
  <c r="P1547" i="18"/>
  <c r="P1548" i="18"/>
  <c r="P1549" i="18"/>
  <c r="P1550" i="18"/>
  <c r="P1551" i="18"/>
  <c r="P1552" i="18"/>
  <c r="P1553" i="18"/>
  <c r="P1554" i="18"/>
  <c r="P1555" i="18"/>
  <c r="P1556" i="18"/>
  <c r="P1557" i="18"/>
  <c r="P1558" i="18"/>
  <c r="P1559" i="18"/>
  <c r="P1560" i="18"/>
  <c r="P1561" i="18"/>
  <c r="P1562" i="18"/>
  <c r="P1563" i="18"/>
  <c r="P1564" i="18"/>
  <c r="P1565" i="18"/>
  <c r="P1566" i="18"/>
  <c r="P1567" i="18"/>
  <c r="P1568" i="18"/>
  <c r="P1569" i="18"/>
  <c r="P1570" i="18"/>
  <c r="P1571" i="18"/>
  <c r="P1572" i="18"/>
  <c r="P1573" i="18"/>
  <c r="P1574" i="18"/>
  <c r="P1575" i="18"/>
  <c r="P1576" i="18"/>
  <c r="P1577" i="18"/>
  <c r="P1578" i="18"/>
  <c r="P1579" i="18"/>
  <c r="P1580" i="18"/>
  <c r="P1581" i="18"/>
  <c r="P1582" i="18"/>
  <c r="P1583" i="18"/>
  <c r="P1584" i="18"/>
  <c r="P1585" i="18"/>
  <c r="P1586" i="18"/>
  <c r="P1587" i="18"/>
  <c r="P1588" i="18"/>
  <c r="P1589" i="18"/>
  <c r="P1590" i="18"/>
  <c r="P1591" i="18"/>
  <c r="P1592" i="18"/>
  <c r="P1593" i="18"/>
  <c r="P1594" i="18"/>
  <c r="P1595" i="18"/>
  <c r="P1596" i="18"/>
  <c r="P1597" i="18"/>
  <c r="P1598" i="18"/>
  <c r="P1599" i="18"/>
  <c r="P1600" i="18"/>
  <c r="P1601" i="18"/>
  <c r="P1602" i="18"/>
  <c r="P1603" i="18"/>
  <c r="P1604" i="18"/>
  <c r="P1605" i="18"/>
  <c r="P1606" i="18"/>
  <c r="P1607" i="18"/>
  <c r="P1608" i="18"/>
  <c r="P1609" i="18"/>
  <c r="P1610" i="18"/>
  <c r="P1611" i="18"/>
  <c r="P1612" i="18"/>
  <c r="P1613" i="18"/>
  <c r="P1614" i="18"/>
  <c r="P1615" i="18"/>
  <c r="P1616" i="18"/>
  <c r="P1617" i="18"/>
  <c r="P1618" i="18"/>
  <c r="P1619" i="18"/>
  <c r="P1620" i="18"/>
  <c r="P1621" i="18"/>
  <c r="P1622" i="18"/>
  <c r="P1623" i="18"/>
  <c r="P1624" i="18"/>
  <c r="P1625" i="18"/>
  <c r="P1626" i="18"/>
  <c r="P1627" i="18"/>
  <c r="P1628" i="18"/>
  <c r="P1629" i="18"/>
  <c r="P1630" i="18"/>
  <c r="P1631" i="18"/>
  <c r="P1632" i="18"/>
  <c r="P1633" i="18"/>
  <c r="P1634" i="18"/>
  <c r="P1635" i="18"/>
  <c r="P1636" i="18"/>
  <c r="P1637" i="18"/>
  <c r="P1638" i="18"/>
  <c r="P1639" i="18"/>
  <c r="P1640" i="18"/>
  <c r="P1641" i="18"/>
  <c r="P1642" i="18"/>
  <c r="P1643" i="18"/>
  <c r="P1644" i="18"/>
  <c r="P1645" i="18"/>
  <c r="P1646" i="18"/>
  <c r="P1647" i="18"/>
  <c r="P1648" i="18"/>
  <c r="P1649" i="18"/>
  <c r="P1650" i="18"/>
  <c r="P1651" i="18"/>
  <c r="P1652" i="18"/>
  <c r="P1653" i="18"/>
  <c r="P1654" i="18"/>
  <c r="P1655" i="18"/>
  <c r="P1656" i="18"/>
  <c r="P1657" i="18"/>
  <c r="P1658" i="18"/>
  <c r="P1659" i="18"/>
  <c r="P2" i="18"/>
  <c r="O1295" i="18"/>
  <c r="O1296" i="18"/>
  <c r="O1297" i="18"/>
  <c r="O1298" i="18"/>
  <c r="O1299" i="18"/>
  <c r="O1300" i="18"/>
  <c r="O1301" i="18"/>
  <c r="O1302" i="18"/>
  <c r="O1303" i="18"/>
  <c r="O1304" i="18"/>
  <c r="O1305" i="18"/>
  <c r="O1306" i="18"/>
  <c r="O1307" i="18"/>
  <c r="O1308" i="18"/>
  <c r="O1309" i="18"/>
  <c r="O1310" i="18"/>
  <c r="O1311" i="18"/>
  <c r="O1312" i="18"/>
  <c r="O1313" i="18"/>
  <c r="O1314" i="18"/>
  <c r="O1315" i="18"/>
  <c r="O1316" i="18"/>
  <c r="O1317" i="18"/>
  <c r="O1318" i="18"/>
  <c r="O1319" i="18"/>
  <c r="O1320" i="18"/>
  <c r="O1321" i="18"/>
  <c r="O1322" i="18"/>
  <c r="O1323" i="18"/>
  <c r="O1324" i="18"/>
  <c r="O1325" i="18"/>
  <c r="O1326" i="18"/>
  <c r="I354" i="28"/>
  <c r="J354" i="28"/>
  <c r="Q1326" i="18"/>
  <c r="K354" i="28"/>
  <c r="R1326" i="18"/>
  <c r="O1327" i="18"/>
  <c r="I1319" i="28"/>
  <c r="J1319" i="28"/>
  <c r="Q1327" i="18"/>
  <c r="K1319" i="28"/>
  <c r="R1327" i="18"/>
  <c r="O1328" i="18"/>
  <c r="I1320" i="28"/>
  <c r="J1320" i="28"/>
  <c r="Q1328" i="18"/>
  <c r="K1320" i="28"/>
  <c r="R1328" i="18"/>
  <c r="O1329" i="18"/>
  <c r="O1330" i="18"/>
  <c r="O1331" i="18"/>
  <c r="O1332" i="18"/>
  <c r="O1333" i="18"/>
  <c r="O1334" i="18"/>
  <c r="O1335" i="18"/>
  <c r="O1336" i="18"/>
  <c r="O1337" i="18"/>
  <c r="O1338" i="18"/>
  <c r="O1339" i="18"/>
  <c r="O1340" i="18"/>
  <c r="O1341" i="18"/>
  <c r="O1342" i="18"/>
  <c r="O1343" i="18"/>
  <c r="O1344" i="18"/>
  <c r="O1345" i="18"/>
  <c r="O1346" i="18"/>
  <c r="O1347" i="18"/>
  <c r="O1348" i="18"/>
  <c r="O1349" i="18"/>
  <c r="O1350" i="18"/>
  <c r="O1351" i="18"/>
  <c r="O1352" i="18"/>
  <c r="O1353" i="18"/>
  <c r="O1354" i="18"/>
  <c r="O1355" i="18"/>
  <c r="O1356" i="18"/>
  <c r="O1357" i="18"/>
  <c r="O1358" i="18"/>
  <c r="O1359" i="18"/>
  <c r="O1360" i="18"/>
  <c r="O1361" i="18"/>
  <c r="O1362" i="18"/>
  <c r="O1363" i="18"/>
  <c r="O1364" i="18"/>
  <c r="O1365" i="18"/>
  <c r="O1366" i="18"/>
  <c r="O1367" i="18"/>
  <c r="O1368" i="18"/>
  <c r="O1369" i="18"/>
  <c r="O1370" i="18"/>
  <c r="O1371" i="18"/>
  <c r="O1372" i="18"/>
  <c r="O1373" i="18"/>
  <c r="O1374" i="18"/>
  <c r="O1375" i="18"/>
  <c r="O1376" i="18"/>
  <c r="O1377" i="18"/>
  <c r="O1378" i="18"/>
  <c r="O1379" i="18"/>
  <c r="O1380" i="18"/>
  <c r="O1381" i="18"/>
  <c r="O1382" i="18"/>
  <c r="O1383" i="18"/>
  <c r="I1375" i="28"/>
  <c r="J1375" i="28"/>
  <c r="Q1383" i="18"/>
  <c r="K1375" i="28"/>
  <c r="R1383" i="18"/>
  <c r="O1384" i="18"/>
  <c r="I1376" i="28"/>
  <c r="J1376" i="28"/>
  <c r="Q1384" i="18"/>
  <c r="K1376" i="28"/>
  <c r="R1384" i="18"/>
  <c r="O1385" i="18"/>
  <c r="O1386" i="18"/>
  <c r="O1387" i="18"/>
  <c r="O1388" i="18"/>
  <c r="O1389" i="18"/>
  <c r="O1390" i="18"/>
  <c r="O1391" i="18"/>
  <c r="O1392" i="18"/>
  <c r="O1393" i="18"/>
  <c r="O1394" i="18"/>
  <c r="O1395" i="18"/>
  <c r="O1396" i="18"/>
  <c r="O1397" i="18"/>
  <c r="O1398" i="18"/>
  <c r="O1399" i="18"/>
  <c r="O1400" i="18"/>
  <c r="O1401" i="18"/>
  <c r="O1402" i="18"/>
  <c r="O1403" i="18"/>
  <c r="O1404" i="18"/>
  <c r="O1405" i="18"/>
  <c r="O1406" i="18"/>
  <c r="O1407" i="18"/>
  <c r="O1408" i="18"/>
  <c r="O1409" i="18"/>
  <c r="O1410" i="18"/>
  <c r="O1411" i="18"/>
  <c r="O1412" i="18"/>
  <c r="O1413" i="18"/>
  <c r="O1414" i="18"/>
  <c r="O1415" i="18"/>
  <c r="O1416" i="18"/>
  <c r="O1417" i="18"/>
  <c r="O1418" i="18"/>
  <c r="O1419" i="18"/>
  <c r="O1420" i="18"/>
  <c r="O1421" i="18"/>
  <c r="O1422" i="18"/>
  <c r="O1423" i="18"/>
  <c r="O1424" i="18"/>
  <c r="O1425" i="18"/>
  <c r="O1426" i="18"/>
  <c r="O1427" i="18"/>
  <c r="O1428" i="18"/>
  <c r="O1429" i="18"/>
  <c r="O1430" i="18"/>
  <c r="O1431" i="18"/>
  <c r="O1432" i="18"/>
  <c r="O1433" i="18"/>
  <c r="O1434" i="18"/>
  <c r="O1435" i="18"/>
  <c r="O1436" i="18"/>
  <c r="O1437" i="18"/>
  <c r="O1438" i="18"/>
  <c r="O1439" i="18"/>
  <c r="O1440" i="18"/>
  <c r="O1441" i="18"/>
  <c r="O1442" i="18"/>
  <c r="O1443" i="18"/>
  <c r="O1444" i="18"/>
  <c r="O1445" i="18"/>
  <c r="O1446" i="18"/>
  <c r="O1447" i="18"/>
  <c r="O1448" i="18"/>
  <c r="O1449" i="18"/>
  <c r="O1450" i="18"/>
  <c r="O1451" i="18"/>
  <c r="O1452" i="18"/>
  <c r="O1453" i="18"/>
  <c r="O1454" i="18"/>
  <c r="O1455" i="18"/>
  <c r="O1456" i="18"/>
  <c r="O1457" i="18"/>
  <c r="O1458" i="18"/>
  <c r="O1459" i="18"/>
  <c r="O1460" i="18"/>
  <c r="O1461" i="18"/>
  <c r="O1462" i="18"/>
  <c r="O1463" i="18"/>
  <c r="O1464" i="18"/>
  <c r="O1465" i="18"/>
  <c r="O1466" i="18"/>
  <c r="O1467" i="18"/>
  <c r="O1468" i="18"/>
  <c r="O1469" i="18"/>
  <c r="O1470" i="18"/>
  <c r="O1471" i="18"/>
  <c r="O1472" i="18"/>
  <c r="O1473" i="18"/>
  <c r="O1474" i="18"/>
  <c r="O1475" i="18"/>
  <c r="O1476" i="18"/>
  <c r="O1477" i="18"/>
  <c r="O1478" i="18"/>
  <c r="O1479" i="18"/>
  <c r="O1480" i="18"/>
  <c r="O1481" i="18"/>
  <c r="O1482" i="18"/>
  <c r="O1483" i="18"/>
  <c r="O1484" i="18"/>
  <c r="O1485" i="18"/>
  <c r="O1486" i="18"/>
  <c r="O1487" i="18"/>
  <c r="O1488" i="18"/>
  <c r="O1489" i="18"/>
  <c r="O1490" i="18"/>
  <c r="O1491" i="18"/>
  <c r="O1492" i="18"/>
  <c r="O1493" i="18"/>
  <c r="O1494" i="18"/>
  <c r="O1495" i="18"/>
  <c r="O1496" i="18"/>
  <c r="O1497" i="18"/>
  <c r="O1498" i="18"/>
  <c r="O1499" i="18"/>
  <c r="O1500" i="18"/>
  <c r="O1501" i="18"/>
  <c r="O1502" i="18"/>
  <c r="O1503" i="18"/>
  <c r="O1504" i="18"/>
  <c r="O1505" i="18"/>
  <c r="O1506" i="18"/>
  <c r="O1507" i="18"/>
  <c r="O1508" i="18"/>
  <c r="O1509" i="18"/>
  <c r="O1510" i="18"/>
  <c r="O1511" i="18"/>
  <c r="O1512" i="18"/>
  <c r="O1513" i="18"/>
  <c r="O1514" i="18"/>
  <c r="O1515" i="18"/>
  <c r="O1516" i="18"/>
  <c r="O1517" i="18"/>
  <c r="O1518" i="18"/>
  <c r="O1519" i="18"/>
  <c r="O1520" i="18"/>
  <c r="O1521" i="18"/>
  <c r="O1522" i="18"/>
  <c r="O1523" i="18"/>
  <c r="O1524" i="18"/>
  <c r="O1525" i="18"/>
  <c r="O1526" i="18"/>
  <c r="O1527" i="18"/>
  <c r="O1528" i="18"/>
  <c r="O1529" i="18"/>
  <c r="O1530" i="18"/>
  <c r="O1531" i="18"/>
  <c r="O1532" i="18"/>
  <c r="O1533" i="18"/>
  <c r="O1534" i="18"/>
  <c r="O1535" i="18"/>
  <c r="O1536" i="18"/>
  <c r="O1537" i="18"/>
  <c r="O1538" i="18"/>
  <c r="O1539" i="18"/>
  <c r="O1540" i="18"/>
  <c r="O1541" i="18"/>
  <c r="O1542" i="18"/>
  <c r="O1543" i="18"/>
  <c r="O1544" i="18"/>
  <c r="O1545" i="18"/>
  <c r="O1546" i="18"/>
  <c r="O1547" i="18"/>
  <c r="O1548" i="18"/>
  <c r="O1549" i="18"/>
  <c r="O1550" i="18"/>
  <c r="O1551" i="18"/>
  <c r="O1552" i="18"/>
  <c r="O1553" i="18"/>
  <c r="O1554" i="18"/>
  <c r="O1555" i="18"/>
  <c r="O1556" i="18"/>
  <c r="O1557" i="18"/>
  <c r="O1558" i="18"/>
  <c r="O1559" i="18"/>
  <c r="O1560" i="18"/>
  <c r="O1561" i="18"/>
  <c r="O1562" i="18"/>
  <c r="O1563" i="18"/>
  <c r="O1564" i="18"/>
  <c r="O1565" i="18"/>
  <c r="O1566" i="18"/>
  <c r="O1567" i="18"/>
  <c r="O1568" i="18"/>
  <c r="O1569" i="18"/>
  <c r="O1570" i="18"/>
  <c r="O1571" i="18"/>
  <c r="O1572" i="18"/>
  <c r="O1573" i="18"/>
  <c r="O1574" i="18"/>
  <c r="O1575" i="18"/>
  <c r="O1576" i="18"/>
  <c r="O1577" i="18"/>
  <c r="O1578" i="18"/>
  <c r="O1579" i="18"/>
  <c r="O1580" i="18"/>
  <c r="O1581" i="18"/>
  <c r="O1582" i="18"/>
  <c r="O1583" i="18"/>
  <c r="O1584" i="18"/>
  <c r="O1585" i="18"/>
  <c r="O1586" i="18"/>
  <c r="O1587" i="18"/>
  <c r="O1588" i="18"/>
  <c r="O1589" i="18"/>
  <c r="O1590" i="18"/>
  <c r="O1591" i="18"/>
  <c r="O1592" i="18"/>
  <c r="O1593" i="18"/>
  <c r="O1594" i="18"/>
  <c r="O1595" i="18"/>
  <c r="O1596" i="18"/>
  <c r="O1597" i="18"/>
  <c r="O1598" i="18"/>
  <c r="O1599" i="18"/>
  <c r="O1600" i="18"/>
  <c r="O1601" i="18"/>
  <c r="O1602" i="18"/>
  <c r="O1603" i="18"/>
  <c r="O1604" i="18"/>
  <c r="O1605" i="18"/>
  <c r="O1606" i="18"/>
  <c r="O1607" i="18"/>
  <c r="O1608" i="18"/>
  <c r="O1609" i="18"/>
  <c r="O1610" i="18"/>
  <c r="O1611" i="18"/>
  <c r="O1612" i="18"/>
  <c r="O1613" i="18"/>
  <c r="O1614" i="18"/>
  <c r="O1615" i="18"/>
  <c r="O1616" i="18"/>
  <c r="O1617" i="18"/>
  <c r="O1618" i="18"/>
  <c r="O1619" i="18"/>
  <c r="O1620" i="18"/>
  <c r="O1621" i="18"/>
  <c r="O1622" i="18"/>
  <c r="O1623" i="18"/>
  <c r="O1624" i="18"/>
  <c r="O1625" i="18"/>
  <c r="O1626" i="18"/>
  <c r="O1627" i="18"/>
  <c r="O1628" i="18"/>
  <c r="O1629" i="18"/>
  <c r="O1630" i="18"/>
  <c r="O1631" i="18"/>
  <c r="O1632" i="18"/>
  <c r="O1633" i="18"/>
  <c r="O1634" i="18"/>
  <c r="O1635" i="18"/>
  <c r="O1636" i="18"/>
  <c r="O1637" i="18"/>
  <c r="O1638" i="18"/>
  <c r="O1639" i="18"/>
  <c r="O1640" i="18"/>
  <c r="O1641" i="18"/>
  <c r="O1642" i="18"/>
  <c r="O1643" i="18"/>
  <c r="O1644" i="18"/>
  <c r="O1645" i="18"/>
  <c r="O1646" i="18"/>
  <c r="O1647" i="18"/>
  <c r="O1648" i="18"/>
  <c r="O1649" i="18"/>
  <c r="O1650" i="18"/>
  <c r="O1651" i="18"/>
  <c r="O1652" i="18"/>
  <c r="O1653" i="18"/>
  <c r="O1654" i="18"/>
  <c r="O1655" i="18"/>
  <c r="O1656" i="18"/>
  <c r="O1657" i="18"/>
  <c r="O1658" i="18"/>
  <c r="O1659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I1378" i="28"/>
  <c r="J1378" i="28"/>
  <c r="Q18" i="18"/>
  <c r="K1378" i="28"/>
  <c r="R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I832" i="28"/>
  <c r="J832" i="28"/>
  <c r="I105" i="28"/>
  <c r="J105" i="28"/>
  <c r="Q105" i="18"/>
  <c r="K832" i="28"/>
  <c r="K105" i="28"/>
  <c r="R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I175" i="28"/>
  <c r="J175" i="28"/>
  <c r="Q175" i="18"/>
  <c r="K175" i="28"/>
  <c r="R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I279" i="28"/>
  <c r="J279" i="28"/>
  <c r="Q281" i="18"/>
  <c r="K279" i="28"/>
  <c r="R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I299" i="28"/>
  <c r="J299" i="28"/>
  <c r="Q301" i="18"/>
  <c r="K299" i="28"/>
  <c r="R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I557" i="28"/>
  <c r="J557" i="28"/>
  <c r="Q565" i="18"/>
  <c r="K557" i="28"/>
  <c r="R565" i="18"/>
  <c r="O566" i="18"/>
  <c r="I558" i="28"/>
  <c r="J558" i="28"/>
  <c r="Q566" i="18"/>
  <c r="K558" i="28"/>
  <c r="R566" i="18"/>
  <c r="O567" i="18"/>
  <c r="I559" i="28"/>
  <c r="J559" i="28"/>
  <c r="Q567" i="18"/>
  <c r="K559" i="28"/>
  <c r="R567" i="18"/>
  <c r="O568" i="18"/>
  <c r="I560" i="28"/>
  <c r="J560" i="28"/>
  <c r="Q568" i="18"/>
  <c r="K560" i="28"/>
  <c r="R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I762" i="28"/>
  <c r="J762" i="28"/>
  <c r="Q770" i="18"/>
  <c r="K762" i="28"/>
  <c r="R770" i="18"/>
  <c r="O771" i="18"/>
  <c r="I763" i="28"/>
  <c r="J763" i="28"/>
  <c r="Q771" i="18"/>
  <c r="K763" i="28"/>
  <c r="R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O936" i="18"/>
  <c r="O937" i="18"/>
  <c r="O938" i="18"/>
  <c r="O939" i="18"/>
  <c r="O940" i="18"/>
  <c r="O941" i="18"/>
  <c r="O942" i="18"/>
  <c r="O943" i="18"/>
  <c r="O944" i="18"/>
  <c r="O945" i="18"/>
  <c r="O946" i="18"/>
  <c r="O947" i="18"/>
  <c r="O948" i="18"/>
  <c r="O949" i="18"/>
  <c r="O950" i="18"/>
  <c r="O951" i="18"/>
  <c r="O952" i="18"/>
  <c r="O953" i="18"/>
  <c r="O954" i="18"/>
  <c r="O955" i="18"/>
  <c r="O956" i="18"/>
  <c r="O957" i="18"/>
  <c r="O958" i="18"/>
  <c r="O959" i="18"/>
  <c r="O960" i="18"/>
  <c r="O961" i="18"/>
  <c r="O962" i="18"/>
  <c r="O963" i="18"/>
  <c r="O964" i="18"/>
  <c r="O965" i="18"/>
  <c r="O966" i="18"/>
  <c r="O967" i="18"/>
  <c r="O968" i="18"/>
  <c r="O969" i="18"/>
  <c r="O970" i="18"/>
  <c r="O971" i="18"/>
  <c r="O972" i="18"/>
  <c r="O973" i="18"/>
  <c r="O974" i="18"/>
  <c r="O975" i="18"/>
  <c r="O976" i="18"/>
  <c r="O977" i="18"/>
  <c r="O978" i="18"/>
  <c r="O979" i="18"/>
  <c r="O980" i="18"/>
  <c r="O981" i="18"/>
  <c r="O982" i="18"/>
  <c r="O983" i="18"/>
  <c r="O984" i="18"/>
  <c r="O985" i="18"/>
  <c r="O986" i="18"/>
  <c r="O987" i="18"/>
  <c r="O988" i="18"/>
  <c r="O989" i="18"/>
  <c r="O990" i="18"/>
  <c r="O991" i="18"/>
  <c r="O992" i="18"/>
  <c r="O993" i="18"/>
  <c r="O994" i="18"/>
  <c r="O995" i="18"/>
  <c r="O996" i="18"/>
  <c r="O997" i="18"/>
  <c r="O998" i="18"/>
  <c r="O999" i="18"/>
  <c r="O1000" i="18"/>
  <c r="O1001" i="18"/>
  <c r="O1002" i="18"/>
  <c r="O1003" i="18"/>
  <c r="O1004" i="18"/>
  <c r="O1005" i="18"/>
  <c r="O1006" i="18"/>
  <c r="O1007" i="18"/>
  <c r="O1008" i="18"/>
  <c r="O1009" i="18"/>
  <c r="O1010" i="18"/>
  <c r="O1011" i="18"/>
  <c r="O1012" i="18"/>
  <c r="O1013" i="18"/>
  <c r="O1014" i="18"/>
  <c r="O1015" i="18"/>
  <c r="O1016" i="18"/>
  <c r="O1017" i="18"/>
  <c r="O1018" i="18"/>
  <c r="O1019" i="18"/>
  <c r="O1020" i="18"/>
  <c r="O1021" i="18"/>
  <c r="O1022" i="18"/>
  <c r="O1023" i="18"/>
  <c r="O1024" i="18"/>
  <c r="O1025" i="18"/>
  <c r="O1026" i="18"/>
  <c r="O1027" i="18"/>
  <c r="O1028" i="18"/>
  <c r="O1029" i="18"/>
  <c r="O1030" i="18"/>
  <c r="O1031" i="18"/>
  <c r="O1032" i="18"/>
  <c r="O1033" i="18"/>
  <c r="O1034" i="18"/>
  <c r="O1035" i="18"/>
  <c r="O1036" i="18"/>
  <c r="O1037" i="18"/>
  <c r="O1038" i="18"/>
  <c r="O1039" i="18"/>
  <c r="O1040" i="18"/>
  <c r="O1041" i="18"/>
  <c r="O1042" i="18"/>
  <c r="O1043" i="18"/>
  <c r="O1044" i="18"/>
  <c r="O1045" i="18"/>
  <c r="O1046" i="18"/>
  <c r="O1047" i="18"/>
  <c r="O1048" i="18"/>
  <c r="O1049" i="18"/>
  <c r="O1050" i="18"/>
  <c r="O1051" i="18"/>
  <c r="O1052" i="18"/>
  <c r="O1053" i="18"/>
  <c r="O1054" i="18"/>
  <c r="O1055" i="18"/>
  <c r="O1056" i="18"/>
  <c r="I1048" i="28"/>
  <c r="J1048" i="28"/>
  <c r="Q1056" i="18"/>
  <c r="K1048" i="28"/>
  <c r="R1056" i="18"/>
  <c r="O1057" i="18"/>
  <c r="O1058" i="18"/>
  <c r="O1059" i="18"/>
  <c r="O1060" i="18"/>
  <c r="O1061" i="18"/>
  <c r="O1062" i="18"/>
  <c r="O1063" i="18"/>
  <c r="O1064" i="18"/>
  <c r="O1065" i="18"/>
  <c r="O1066" i="18"/>
  <c r="O1067" i="18"/>
  <c r="O1068" i="18"/>
  <c r="O1069" i="18"/>
  <c r="O1070" i="18"/>
  <c r="O1071" i="18"/>
  <c r="O1072" i="18"/>
  <c r="O1073" i="18"/>
  <c r="O1074" i="18"/>
  <c r="O1075" i="18"/>
  <c r="O1076" i="18"/>
  <c r="O1077" i="18"/>
  <c r="O1078" i="18"/>
  <c r="O1079" i="18"/>
  <c r="O1080" i="18"/>
  <c r="O1081" i="18"/>
  <c r="O1082" i="18"/>
  <c r="O1083" i="18"/>
  <c r="O1084" i="18"/>
  <c r="O1085" i="18"/>
  <c r="O1086" i="18"/>
  <c r="O1087" i="18"/>
  <c r="O1088" i="18"/>
  <c r="O1089" i="18"/>
  <c r="O1090" i="18"/>
  <c r="O1091" i="18"/>
  <c r="O1092" i="18"/>
  <c r="O1093" i="18"/>
  <c r="O1094" i="18"/>
  <c r="O1095" i="18"/>
  <c r="O1096" i="18"/>
  <c r="O1097" i="18"/>
  <c r="O1098" i="18"/>
  <c r="O1099" i="18"/>
  <c r="O1100" i="18"/>
  <c r="O1101" i="18"/>
  <c r="O1102" i="18"/>
  <c r="O1103" i="18"/>
  <c r="O1104" i="18"/>
  <c r="O1105" i="18"/>
  <c r="O1106" i="18"/>
  <c r="O1107" i="18"/>
  <c r="O1108" i="18"/>
  <c r="O1109" i="18"/>
  <c r="O1110" i="18"/>
  <c r="O1111" i="18"/>
  <c r="O1112" i="18"/>
  <c r="O1113" i="18"/>
  <c r="O1114" i="18"/>
  <c r="O1115" i="18"/>
  <c r="O1116" i="18"/>
  <c r="O1117" i="18"/>
  <c r="O1118" i="18"/>
  <c r="O1119" i="18"/>
  <c r="O1120" i="18"/>
  <c r="O1121" i="18"/>
  <c r="O1122" i="18"/>
  <c r="O1123" i="18"/>
  <c r="O1124" i="18"/>
  <c r="O1125" i="18"/>
  <c r="O1126" i="18"/>
  <c r="O1127" i="18"/>
  <c r="O1128" i="18"/>
  <c r="O1129" i="18"/>
  <c r="O1130" i="18"/>
  <c r="O1131" i="18"/>
  <c r="O1132" i="18"/>
  <c r="O1133" i="18"/>
  <c r="O1134" i="18"/>
  <c r="O1135" i="18"/>
  <c r="O1136" i="18"/>
  <c r="O1137" i="18"/>
  <c r="O1138" i="18"/>
  <c r="O1139" i="18"/>
  <c r="O1140" i="18"/>
  <c r="O1141" i="18"/>
  <c r="O1142" i="18"/>
  <c r="O1143" i="18"/>
  <c r="O1144" i="18"/>
  <c r="O1145" i="18"/>
  <c r="O1146" i="18"/>
  <c r="O1147" i="18"/>
  <c r="O1148" i="18"/>
  <c r="O1149" i="18"/>
  <c r="O1150" i="18"/>
  <c r="O1151" i="18"/>
  <c r="O1152" i="18"/>
  <c r="O1153" i="18"/>
  <c r="O1154" i="18"/>
  <c r="O1155" i="18"/>
  <c r="O1156" i="18"/>
  <c r="O1157" i="18"/>
  <c r="O1158" i="18"/>
  <c r="O1159" i="18"/>
  <c r="O1160" i="18"/>
  <c r="O1161" i="18"/>
  <c r="O1162" i="18"/>
  <c r="O1163" i="18"/>
  <c r="O1164" i="18"/>
  <c r="O1165" i="18"/>
  <c r="O1166" i="18"/>
  <c r="O1167" i="18"/>
  <c r="O1168" i="18"/>
  <c r="O1169" i="18"/>
  <c r="O1170" i="18"/>
  <c r="O1171" i="18"/>
  <c r="O1172" i="18"/>
  <c r="O1173" i="18"/>
  <c r="O1174" i="18"/>
  <c r="O1175" i="18"/>
  <c r="O1176" i="18"/>
  <c r="O1177" i="18"/>
  <c r="O1178" i="18"/>
  <c r="O1179" i="18"/>
  <c r="O1180" i="18"/>
  <c r="O1181" i="18"/>
  <c r="O1182" i="18"/>
  <c r="O1183" i="18"/>
  <c r="O1184" i="18"/>
  <c r="O1185" i="18"/>
  <c r="O1186" i="18"/>
  <c r="O1187" i="18"/>
  <c r="O1188" i="18"/>
  <c r="O1189" i="18"/>
  <c r="O1190" i="18"/>
  <c r="O1191" i="18"/>
  <c r="O1192" i="18"/>
  <c r="O1193" i="18"/>
  <c r="O1194" i="18"/>
  <c r="O1195" i="18"/>
  <c r="O1196" i="18"/>
  <c r="O1197" i="18"/>
  <c r="O1198" i="18"/>
  <c r="O1199" i="18"/>
  <c r="O1200" i="18"/>
  <c r="O1201" i="18"/>
  <c r="O1202" i="18"/>
  <c r="O1203" i="18"/>
  <c r="O1204" i="18"/>
  <c r="O1205" i="18"/>
  <c r="O1206" i="18"/>
  <c r="O1207" i="18"/>
  <c r="O1208" i="18"/>
  <c r="O1209" i="18"/>
  <c r="O1210" i="18"/>
  <c r="O1211" i="18"/>
  <c r="O1212" i="18"/>
  <c r="O1213" i="18"/>
  <c r="O1214" i="18"/>
  <c r="O1215" i="18"/>
  <c r="O1216" i="18"/>
  <c r="O1217" i="18"/>
  <c r="O1218" i="18"/>
  <c r="O1219" i="18"/>
  <c r="O1220" i="18"/>
  <c r="O1221" i="18"/>
  <c r="O1222" i="18"/>
  <c r="O1223" i="18"/>
  <c r="O1224" i="18"/>
  <c r="O1225" i="18"/>
  <c r="O1226" i="18"/>
  <c r="O1227" i="18"/>
  <c r="O1228" i="18"/>
  <c r="O1229" i="18"/>
  <c r="O1230" i="18"/>
  <c r="O1231" i="18"/>
  <c r="O1232" i="18"/>
  <c r="O1233" i="18"/>
  <c r="O1234" i="18"/>
  <c r="O1235" i="18"/>
  <c r="O1236" i="18"/>
  <c r="O1237" i="18"/>
  <c r="O1238" i="18"/>
  <c r="O1239" i="18"/>
  <c r="O1240" i="18"/>
  <c r="O1241" i="18"/>
  <c r="O1242" i="18"/>
  <c r="O1243" i="18"/>
  <c r="O1244" i="18"/>
  <c r="O1245" i="18"/>
  <c r="O1246" i="18"/>
  <c r="O1247" i="18"/>
  <c r="O1248" i="18"/>
  <c r="O1249" i="18"/>
  <c r="O1250" i="18"/>
  <c r="O1251" i="18"/>
  <c r="O1252" i="18"/>
  <c r="O1253" i="18"/>
  <c r="O1254" i="18"/>
  <c r="O1255" i="18"/>
  <c r="O1256" i="18"/>
  <c r="O1257" i="18"/>
  <c r="O1258" i="18"/>
  <c r="O1259" i="18"/>
  <c r="O1260" i="18"/>
  <c r="O1261" i="18"/>
  <c r="O1262" i="18"/>
  <c r="O1263" i="18"/>
  <c r="O1264" i="18"/>
  <c r="O1265" i="18"/>
  <c r="O1266" i="18"/>
  <c r="O1267" i="18"/>
  <c r="O1268" i="18"/>
  <c r="O1269" i="18"/>
  <c r="O1270" i="18"/>
  <c r="O1271" i="18"/>
  <c r="O1272" i="18"/>
  <c r="O1273" i="18"/>
  <c r="O1274" i="18"/>
  <c r="O1275" i="18"/>
  <c r="O1276" i="18"/>
  <c r="O1277" i="18"/>
  <c r="O1278" i="18"/>
  <c r="O1279" i="18"/>
  <c r="O1280" i="18"/>
  <c r="O1281" i="18"/>
  <c r="O1282" i="18"/>
  <c r="O1283" i="18"/>
  <c r="O1284" i="18"/>
  <c r="O1285" i="18"/>
  <c r="O1286" i="18"/>
  <c r="O1287" i="18"/>
  <c r="O1288" i="18"/>
  <c r="O1289" i="18"/>
  <c r="O1290" i="18"/>
  <c r="O1291" i="18"/>
  <c r="O1292" i="18"/>
  <c r="O1293" i="18"/>
  <c r="O1294" i="18"/>
  <c r="L363" i="28"/>
  <c r="L96" i="28"/>
  <c r="L780" i="28"/>
  <c r="L1202" i="28"/>
  <c r="L1076" i="28"/>
  <c r="L1489" i="28"/>
  <c r="L977" i="28"/>
  <c r="L187" i="28"/>
  <c r="L933" i="28"/>
  <c r="L545" i="28"/>
  <c r="L606" i="28"/>
  <c r="L605" i="28"/>
  <c r="L1078" i="28"/>
  <c r="L304" i="28"/>
  <c r="L1050" i="28"/>
  <c r="L929" i="28"/>
  <c r="L1494" i="28"/>
  <c r="L1177" i="28"/>
  <c r="L374" i="28"/>
  <c r="L504" i="28"/>
  <c r="L834" i="28"/>
  <c r="L1329" i="28"/>
  <c r="L1198" i="28"/>
  <c r="L323" i="28"/>
  <c r="L475" i="28"/>
  <c r="L315" i="28"/>
  <c r="L980" i="28"/>
  <c r="L249" i="28"/>
  <c r="L585" i="28"/>
  <c r="L54" i="28"/>
  <c r="L56" i="28"/>
  <c r="L1425" i="28"/>
  <c r="L474" i="28"/>
  <c r="L1495" i="28"/>
  <c r="L1090" i="28"/>
  <c r="L190" i="28"/>
  <c r="L263" i="28"/>
  <c r="L710" i="28"/>
  <c r="L495" i="28"/>
  <c r="L1427" i="28"/>
  <c r="L362" i="28"/>
  <c r="L365" i="28"/>
  <c r="L373" i="28"/>
  <c r="L595" i="28"/>
  <c r="L481" i="28"/>
  <c r="L836" i="28"/>
  <c r="L984" i="28"/>
  <c r="L307" i="28"/>
  <c r="L188" i="28"/>
  <c r="L410" i="28"/>
  <c r="L1224" i="28"/>
  <c r="L752" i="28"/>
  <c r="L1225" i="28"/>
  <c r="L712" i="28"/>
  <c r="L354" i="28"/>
  <c r="L465" i="28"/>
  <c r="L840" i="28"/>
  <c r="L1217" i="28"/>
  <c r="L538" i="28"/>
  <c r="L445" i="28"/>
  <c r="L982" i="28"/>
  <c r="L518" i="28"/>
  <c r="L1047" i="28"/>
  <c r="L1398" i="28"/>
  <c r="L1476" i="28"/>
  <c r="L1218" i="28"/>
  <c r="L279" i="28"/>
  <c r="L337" i="28"/>
  <c r="L4" i="28"/>
  <c r="L967" i="28"/>
  <c r="L33" i="28"/>
  <c r="L753" i="28"/>
  <c r="L1132" i="28"/>
  <c r="L1507" i="28"/>
  <c r="L988" i="28"/>
  <c r="L681" i="28"/>
  <c r="L580" i="28"/>
  <c r="L282" i="28"/>
  <c r="L130" i="28"/>
  <c r="L1067" i="28"/>
  <c r="L615" i="28"/>
  <c r="L1175" i="28"/>
  <c r="L1440" i="28"/>
  <c r="L1298" i="28"/>
  <c r="L1485" i="28"/>
  <c r="L1028" i="28"/>
  <c r="L356" i="28"/>
  <c r="L566" i="28"/>
  <c r="L1436" i="28"/>
  <c r="L939" i="28"/>
  <c r="L902" i="28"/>
  <c r="L998" i="28"/>
  <c r="L179" i="28"/>
  <c r="L180" i="28"/>
  <c r="L181" i="28"/>
  <c r="L526" i="28"/>
  <c r="L1280" i="28"/>
  <c r="L218" i="28"/>
  <c r="L259" i="28"/>
  <c r="L1364" i="28"/>
  <c r="L950" i="28"/>
  <c r="L1365" i="28"/>
  <c r="L1040" i="28"/>
  <c r="L560" i="28"/>
  <c r="L987" i="28"/>
  <c r="L210" i="28"/>
  <c r="L1139" i="28"/>
  <c r="L1404" i="28"/>
  <c r="L471" i="28"/>
  <c r="L1340" i="28"/>
  <c r="L95" i="28"/>
  <c r="L1390" i="28"/>
  <c r="L785" i="28"/>
  <c r="L1389" i="28"/>
  <c r="L23" i="28"/>
  <c r="L763" i="28"/>
  <c r="L719" i="28"/>
  <c r="L1094" i="28"/>
  <c r="L979" i="28"/>
  <c r="L412" i="28"/>
  <c r="L1409" i="28"/>
  <c r="L685" i="28"/>
  <c r="L499" i="28"/>
  <c r="L157" i="28"/>
  <c r="L1350" i="28"/>
  <c r="L201" i="28"/>
  <c r="L1429" i="28"/>
  <c r="L1314" i="28"/>
  <c r="L749" i="28"/>
  <c r="L859" i="28"/>
  <c r="L996" i="28"/>
  <c r="L377" i="28"/>
  <c r="L1163" i="28"/>
  <c r="L303" i="28"/>
  <c r="L327" i="28"/>
  <c r="L1152" i="28"/>
  <c r="L1068" i="28"/>
  <c r="L805" i="28"/>
  <c r="L437" i="28"/>
  <c r="L725" i="28"/>
  <c r="L639" i="28"/>
  <c r="L853" i="28"/>
  <c r="L252" i="28"/>
  <c r="L1426" i="28"/>
  <c r="L954" i="28"/>
  <c r="L611" i="28"/>
  <c r="L1424" i="28"/>
  <c r="L807" i="28"/>
  <c r="L716" i="28"/>
  <c r="L1207" i="28"/>
  <c r="L922" i="28"/>
  <c r="L1454" i="28"/>
  <c r="L1211" i="28"/>
  <c r="L1480" i="28"/>
  <c r="L79" i="28"/>
  <c r="L1300" i="28"/>
  <c r="L175" i="28"/>
  <c r="L479" i="28"/>
  <c r="L1162" i="28"/>
  <c r="L202" i="28"/>
  <c r="L358" i="28"/>
  <c r="L755" i="28"/>
  <c r="L845" i="28"/>
  <c r="L1117" i="28"/>
  <c r="L371" i="28"/>
  <c r="L1483" i="28"/>
  <c r="L600" i="28"/>
  <c r="L567" i="28"/>
  <c r="L411" i="28"/>
  <c r="L890" i="28"/>
  <c r="L1113" i="28"/>
  <c r="L648" i="28"/>
  <c r="L1444" i="28"/>
  <c r="L1331" i="28"/>
  <c r="L1332" i="28"/>
  <c r="L1172" i="28"/>
  <c r="L264" i="28"/>
  <c r="L937" i="28"/>
  <c r="L938" i="28"/>
  <c r="L1187" i="28"/>
  <c r="L978" i="28"/>
  <c r="L506" i="28"/>
  <c r="L675" i="28"/>
  <c r="L1134" i="28"/>
  <c r="L375" i="28"/>
  <c r="L901" i="28"/>
  <c r="L253" i="28"/>
  <c r="L400" i="28"/>
  <c r="L761" i="28"/>
  <c r="L1062" i="28"/>
  <c r="L1460" i="28"/>
  <c r="L843" i="28"/>
  <c r="L322" i="28"/>
  <c r="L1074" i="28"/>
  <c r="L426" i="28"/>
  <c r="L1052" i="28"/>
  <c r="L777" i="28"/>
  <c r="L389" i="28"/>
  <c r="L77" i="28"/>
  <c r="L405" i="28"/>
  <c r="L1183" i="28"/>
  <c r="L265" i="28"/>
  <c r="L899" i="28"/>
  <c r="L29" i="28"/>
  <c r="L359" i="28"/>
  <c r="L428" i="28"/>
  <c r="L80" i="28"/>
  <c r="L850" i="28"/>
  <c r="L1053" i="28"/>
  <c r="L364" i="28"/>
  <c r="L269" i="28"/>
  <c r="L203" i="28"/>
  <c r="L1063" i="28"/>
  <c r="L1328" i="28"/>
  <c r="L1016" i="28"/>
  <c r="L344" i="28"/>
  <c r="L343" i="28"/>
  <c r="L734" i="28"/>
  <c r="L915" i="28"/>
  <c r="L553" i="28"/>
  <c r="L1482" i="28"/>
  <c r="L102" i="28"/>
  <c r="L883" i="28"/>
  <c r="L975" i="28"/>
  <c r="L1186" i="28"/>
  <c r="L1029" i="28"/>
  <c r="L974" i="28"/>
  <c r="L1347" i="28"/>
  <c r="L1499" i="28"/>
  <c r="L1368" i="28"/>
  <c r="L1310" i="28"/>
  <c r="L81" i="28"/>
  <c r="L688" i="28"/>
  <c r="L819" i="28"/>
  <c r="L824" i="28"/>
  <c r="L1020" i="28"/>
  <c r="L923" i="28"/>
  <c r="L1461" i="28"/>
  <c r="L1197" i="28"/>
  <c r="L1276" i="28"/>
  <c r="L1320" i="28"/>
  <c r="L1376" i="28"/>
  <c r="L182" i="28"/>
  <c r="L839" i="28"/>
  <c r="L894" i="28"/>
  <c r="L289" i="28"/>
  <c r="L865" i="28"/>
  <c r="L1145" i="28"/>
  <c r="L1361" i="28"/>
  <c r="L1466" i="28"/>
  <c r="L482" i="28"/>
  <c r="L1467" i="28"/>
  <c r="L1334" i="28"/>
  <c r="L318" i="28"/>
  <c r="L649" i="28"/>
  <c r="L19" i="28"/>
  <c r="L1486" i="28"/>
  <c r="L386" i="28"/>
  <c r="L1238" i="28"/>
  <c r="L1487" i="28"/>
  <c r="L1457" i="28"/>
  <c r="L962" i="28"/>
  <c r="L1223" i="28"/>
  <c r="L1226" i="28"/>
  <c r="L1010" i="28"/>
  <c r="L641" i="28"/>
  <c r="L384" i="28"/>
  <c r="L418" i="28"/>
  <c r="L1430" i="28"/>
  <c r="L232" i="28"/>
  <c r="L319" i="28"/>
  <c r="L932" i="28"/>
  <c r="L944" i="28"/>
  <c r="L1144" i="28"/>
  <c r="L1470" i="28"/>
  <c r="L903" i="28"/>
  <c r="L904" i="28"/>
  <c r="L357" i="28"/>
  <c r="L771" i="28"/>
  <c r="L346" i="28"/>
  <c r="L112" i="28"/>
  <c r="L1160" i="28"/>
  <c r="L1083" i="28"/>
  <c r="L266" i="28"/>
  <c r="L48" i="28"/>
  <c r="L360" i="28"/>
  <c r="L1209" i="28"/>
  <c r="L782" i="28"/>
  <c r="L1196" i="28"/>
  <c r="L123" i="28"/>
  <c r="L1206" i="28"/>
  <c r="L1210" i="28"/>
  <c r="L1009" i="28"/>
  <c r="L965" i="28"/>
  <c r="L1268" i="28"/>
  <c r="L986" i="28"/>
  <c r="L695" i="28"/>
  <c r="L957" i="28"/>
  <c r="L472" i="28"/>
  <c r="L267" i="28"/>
  <c r="L1147" i="28"/>
  <c r="L1448" i="28"/>
  <c r="L667" i="28"/>
  <c r="L1392" i="28"/>
  <c r="L1270" i="28"/>
  <c r="L1403" i="28"/>
  <c r="L1402" i="28"/>
  <c r="L1447" i="28"/>
  <c r="L234" i="28"/>
  <c r="L1130" i="28"/>
  <c r="L314" i="28"/>
  <c r="L1394" i="28"/>
  <c r="L1395" i="28"/>
  <c r="L795" i="28"/>
  <c r="L934" i="28"/>
  <c r="L449" i="28"/>
  <c r="L24" i="28"/>
  <c r="L283" i="28"/>
  <c r="L990" i="28"/>
  <c r="L296" i="28"/>
  <c r="L113" i="28"/>
  <c r="L737" i="28"/>
  <c r="L879" i="28"/>
  <c r="L657" i="28"/>
  <c r="L537" i="28"/>
  <c r="L913" i="28"/>
  <c r="L45" i="28"/>
  <c r="L1014" i="28"/>
  <c r="L1082" i="28"/>
  <c r="L91" i="28"/>
  <c r="L1059" i="28"/>
  <c r="L581" i="28"/>
  <c r="L134" i="28"/>
  <c r="L1387" i="28"/>
  <c r="L1386" i="28"/>
  <c r="L1388" i="28"/>
  <c r="L623" i="28"/>
  <c r="L236" i="28"/>
  <c r="L1166" i="28"/>
  <c r="L871" i="28"/>
  <c r="L336" i="28"/>
  <c r="L1400" i="28"/>
  <c r="L1193" i="28"/>
  <c r="L765" i="28"/>
  <c r="L1453" i="28"/>
  <c r="L829" i="28"/>
  <c r="L830" i="28"/>
  <c r="L41" i="28"/>
  <c r="L1168" i="28"/>
  <c r="L1101" i="28"/>
  <c r="L310" i="28"/>
  <c r="L92" i="28"/>
  <c r="L462" i="28"/>
  <c r="L276" i="28"/>
  <c r="L874" i="28"/>
  <c r="L561" i="28"/>
  <c r="L880" i="28"/>
  <c r="L1181" i="28"/>
  <c r="L505" i="28"/>
  <c r="L1167" i="28"/>
  <c r="L1031" i="28"/>
  <c r="L602" i="28"/>
  <c r="L44" i="28"/>
  <c r="L603" i="28"/>
  <c r="L221" i="28"/>
  <c r="L1456" i="28"/>
  <c r="L552" i="28"/>
  <c r="L1032" i="28"/>
  <c r="L634" i="28"/>
  <c r="L636" i="28"/>
  <c r="L1297" i="28"/>
  <c r="L195" i="28"/>
  <c r="L635" i="28"/>
  <c r="L797" i="28"/>
  <c r="L1110" i="28"/>
  <c r="L707" i="28"/>
  <c r="L1336" i="28"/>
  <c r="L514" i="28"/>
  <c r="L1124" i="28"/>
  <c r="L941" i="28"/>
  <c r="L1199" i="28"/>
  <c r="L1192" i="28"/>
  <c r="L285" i="28"/>
  <c r="L1463" i="28"/>
  <c r="L528" i="28"/>
  <c r="L589" i="28"/>
  <c r="L1325" i="28"/>
  <c r="L643" i="28"/>
  <c r="L338" i="28"/>
  <c r="L597" i="28"/>
  <c r="L1075" i="28"/>
  <c r="L1372" i="28"/>
  <c r="L1190" i="28"/>
  <c r="L751" i="28"/>
  <c r="L889" i="28"/>
  <c r="L732" i="28"/>
  <c r="L731" i="28"/>
  <c r="L191" i="28"/>
  <c r="L20" i="28"/>
  <c r="L466" i="28"/>
  <c r="L150" i="28"/>
  <c r="L684" i="28"/>
  <c r="L442" i="28"/>
  <c r="L905" i="28"/>
  <c r="L65" i="28"/>
  <c r="L1337" i="28"/>
  <c r="L525" i="28"/>
  <c r="L13" i="28"/>
  <c r="L12" i="28"/>
  <c r="L126" i="28"/>
  <c r="L575" i="28"/>
  <c r="L1123" i="28"/>
  <c r="L616" i="28"/>
  <c r="L617" i="28"/>
  <c r="L604" i="28"/>
  <c r="L1156" i="28"/>
  <c r="L1056" i="28"/>
  <c r="L208" i="28"/>
  <c r="L59" i="28"/>
  <c r="L278" i="28"/>
  <c r="L60" i="28"/>
  <c r="L302" i="28"/>
  <c r="L197" i="28"/>
  <c r="L578" i="28"/>
  <c r="L1221" i="28"/>
  <c r="L1140" i="28"/>
  <c r="L241" i="28"/>
  <c r="L32" i="28"/>
  <c r="L633" i="28"/>
  <c r="L335" i="28"/>
  <c r="L311" i="28"/>
  <c r="L811" i="28"/>
  <c r="L1418" i="28"/>
  <c r="L503" i="28"/>
  <c r="L800" i="28"/>
  <c r="L292" i="28"/>
  <c r="L254" i="28"/>
  <c r="L47" i="28"/>
  <c r="L1070" i="28"/>
  <c r="L464" i="28"/>
  <c r="L1022" i="28"/>
  <c r="L116" i="28"/>
  <c r="L1194" i="28"/>
  <c r="L486" i="28"/>
  <c r="L1435" i="28"/>
  <c r="L446" i="28"/>
  <c r="L1377" i="28"/>
  <c r="L825" i="28"/>
  <c r="L1284" i="28"/>
  <c r="L154" i="28"/>
  <c r="L1114" i="28"/>
  <c r="L333" i="28"/>
  <c r="L935" i="28"/>
  <c r="L1474" i="28"/>
  <c r="L450" i="28"/>
  <c r="L607" i="28"/>
  <c r="L301" i="28"/>
  <c r="L663" i="28"/>
  <c r="L788" i="28"/>
  <c r="L245" i="28"/>
  <c r="L1142" i="28"/>
  <c r="L664" i="28"/>
  <c r="L956" i="28"/>
  <c r="L530" i="28"/>
  <c r="L1385" i="28"/>
  <c r="L78" i="28"/>
  <c r="L718" i="28"/>
  <c r="L1278" i="28"/>
  <c r="L387" i="28"/>
  <c r="L724" i="28"/>
  <c r="L1267" i="28"/>
  <c r="L886" i="28"/>
  <c r="L451" i="28"/>
  <c r="L348" i="28"/>
  <c r="L452" i="28"/>
  <c r="L916" i="28"/>
  <c r="L700" i="28"/>
  <c r="L15" i="28"/>
  <c r="L16" i="28"/>
  <c r="L955" i="28"/>
  <c r="L900" i="28"/>
  <c r="L1240" i="28"/>
  <c r="L640" i="28"/>
  <c r="L391" i="28"/>
  <c r="L321" i="28"/>
  <c r="L1119" i="28"/>
  <c r="L1126" i="28"/>
  <c r="L329" i="28"/>
  <c r="L875" i="28"/>
  <c r="L1301" i="28"/>
  <c r="L1302" i="28"/>
  <c r="L1033" i="28"/>
  <c r="L168" i="28"/>
  <c r="L433" i="28"/>
  <c r="L1106" i="28"/>
  <c r="L1104" i="28"/>
  <c r="L1105" i="28"/>
  <c r="L376" i="28"/>
  <c r="L574" i="28"/>
  <c r="L576" i="28"/>
  <c r="L656" i="28"/>
  <c r="L50" i="28"/>
  <c r="L898" i="28"/>
  <c r="L927" i="28"/>
  <c r="L1085" i="28"/>
  <c r="L1248" i="28"/>
  <c r="L97" i="28"/>
  <c r="L62" i="28"/>
  <c r="L964" i="28"/>
  <c r="L1415" i="28"/>
  <c r="L972" i="28"/>
  <c r="L1319" i="28"/>
  <c r="L628" i="28"/>
  <c r="L513" i="28"/>
  <c r="L1422" i="28"/>
  <c r="L524" i="28"/>
  <c r="L496" i="28"/>
  <c r="L294" i="28"/>
  <c r="L906" i="28"/>
  <c r="L826" i="28"/>
  <c r="L976" i="28"/>
  <c r="L328" i="28"/>
  <c r="L132" i="28"/>
  <c r="L237" i="28"/>
  <c r="L1459" i="28"/>
  <c r="L277" i="28"/>
  <c r="L960" i="28"/>
  <c r="L178" i="28"/>
  <c r="L508" i="28"/>
  <c r="L573" i="28"/>
  <c r="L244" i="28"/>
  <c r="L1352" i="28"/>
  <c r="L1353" i="28"/>
  <c r="L58" i="28"/>
  <c r="L1307" i="28"/>
  <c r="L1261" i="28"/>
  <c r="L448" i="28"/>
  <c r="L76" i="28"/>
  <c r="L669" i="28"/>
  <c r="L431" i="28"/>
  <c r="L432" i="28"/>
  <c r="L959" i="28"/>
  <c r="L723" i="28"/>
  <c r="L1219" i="28"/>
  <c r="L742" i="28"/>
  <c r="L1419" i="28"/>
  <c r="L383" i="28"/>
  <c r="L743" i="28"/>
  <c r="L10" i="28"/>
  <c r="L949" i="28"/>
  <c r="L1046" i="28"/>
  <c r="L1176" i="28"/>
  <c r="L1272" i="28"/>
  <c r="L290" i="28"/>
  <c r="L1254" i="28"/>
  <c r="L473" i="28"/>
  <c r="L251" i="28"/>
  <c r="L141" i="28"/>
  <c r="L1287" i="28"/>
  <c r="L1205" i="28"/>
  <c r="L1445" i="28"/>
  <c r="L867" i="28"/>
  <c r="L868" i="28"/>
  <c r="L809" i="28"/>
  <c r="L1462" i="28"/>
  <c r="L621" i="28"/>
  <c r="L26" i="28"/>
  <c r="L27" i="28"/>
  <c r="L1468" i="28"/>
  <c r="L25" i="28"/>
  <c r="L543" i="28"/>
  <c r="L544" i="28"/>
  <c r="L548" i="28"/>
  <c r="L1260" i="28"/>
  <c r="L324" i="28"/>
  <c r="L914" i="28"/>
  <c r="L1161" i="28"/>
  <c r="L577" i="28"/>
  <c r="L1309" i="28"/>
  <c r="L907" i="28"/>
  <c r="L747" i="28"/>
  <c r="L1179" i="28"/>
  <c r="L435" i="28"/>
  <c r="L1346" i="28"/>
  <c r="L1080" i="28"/>
  <c r="L1391" i="28"/>
  <c r="L459" i="28"/>
  <c r="L1129" i="28"/>
  <c r="L500" i="28"/>
  <c r="L260" i="28"/>
  <c r="L832" i="28"/>
  <c r="L842" i="28"/>
  <c r="L1442" i="28"/>
  <c r="L1169" i="28"/>
  <c r="L847" i="28"/>
  <c r="L540" i="28"/>
  <c r="L1002" i="28"/>
  <c r="L1506" i="28"/>
  <c r="L463" i="28"/>
  <c r="L705" i="28"/>
  <c r="L196" i="28"/>
  <c r="L425" i="28"/>
  <c r="L434" i="28"/>
  <c r="L963" i="28"/>
  <c r="L199" i="28"/>
  <c r="L911" i="28"/>
  <c r="L558" i="28"/>
  <c r="L326" i="28"/>
  <c r="L676" i="28"/>
  <c r="L693" i="28"/>
  <c r="L846" i="28"/>
  <c r="L444" i="28"/>
  <c r="L690" i="28"/>
  <c r="L1153" i="28"/>
  <c r="L1182" i="28"/>
  <c r="L1228" i="28"/>
  <c r="L1262" i="28"/>
  <c r="L280" i="28"/>
  <c r="L542" i="28"/>
  <c r="L1420" i="28"/>
  <c r="L1000" i="28"/>
  <c r="L1421" i="28"/>
  <c r="L1041" i="28"/>
  <c r="L39" i="28"/>
  <c r="L1281" i="28"/>
  <c r="L156" i="28"/>
  <c r="L1401" i="28"/>
  <c r="L300" i="28"/>
  <c r="L1138" i="28"/>
  <c r="L306" i="28"/>
  <c r="L438" i="28"/>
  <c r="L999" i="28"/>
  <c r="L658" i="28"/>
  <c r="L1087" i="28"/>
  <c r="L55" i="28"/>
  <c r="L228" i="28"/>
  <c r="L887" i="28"/>
  <c r="L1230" i="28"/>
  <c r="L14" i="28"/>
  <c r="L841" i="28"/>
  <c r="L398" i="28"/>
  <c r="L1116" i="28"/>
  <c r="L1038" i="28"/>
  <c r="L599" i="28"/>
  <c r="L698" i="28"/>
  <c r="L527" i="28"/>
  <c r="L22" i="28"/>
  <c r="L588" i="28"/>
  <c r="L547" i="28"/>
  <c r="L773" i="28"/>
  <c r="L477" i="28"/>
  <c r="L21" i="28"/>
  <c r="L642" i="28"/>
  <c r="L1173" i="28"/>
  <c r="L1428" i="28"/>
  <c r="L596" i="28"/>
  <c r="L1158" i="28"/>
  <c r="L1057" i="28"/>
  <c r="L250" i="28"/>
  <c r="L1498" i="28"/>
  <c r="L1065" i="28"/>
  <c r="L1363" i="28"/>
  <c r="L440" i="28"/>
  <c r="L429" i="28"/>
  <c r="L347" i="28"/>
  <c r="L946" i="28"/>
  <c r="L53" i="28"/>
  <c r="L854" i="28"/>
  <c r="L1477" i="28"/>
  <c r="L86" i="28"/>
  <c r="L85" i="28"/>
  <c r="L815" i="28"/>
  <c r="L1449" i="28"/>
  <c r="L794" i="28"/>
  <c r="L748" i="28"/>
  <c r="L1414" i="28"/>
  <c r="L808" i="28"/>
  <c r="L17" i="28"/>
  <c r="L759" i="28"/>
  <c r="L476" i="28"/>
  <c r="L729" i="28"/>
  <c r="L339" i="28"/>
  <c r="L961" i="28"/>
  <c r="L1299" i="28"/>
  <c r="L1323" i="28"/>
  <c r="L849" i="28"/>
  <c r="L515" i="28"/>
  <c r="L572" i="28"/>
  <c r="L1013" i="28"/>
  <c r="L579" i="28"/>
  <c r="L1244" i="28"/>
  <c r="L1021" i="28"/>
  <c r="L806" i="28"/>
  <c r="L1012" i="28"/>
  <c r="L1015" i="28"/>
  <c r="L983" i="28"/>
  <c r="L456" i="28"/>
  <c r="L1269" i="28"/>
  <c r="L692" i="28"/>
  <c r="L110" i="28"/>
  <c r="L184" i="28"/>
  <c r="L3" i="28"/>
  <c r="L1127" i="28"/>
  <c r="L740" i="28"/>
  <c r="L176" i="28"/>
  <c r="L394" i="28"/>
  <c r="L1036" i="28"/>
  <c r="L671" i="28"/>
  <c r="L246" i="28"/>
  <c r="L536" i="28"/>
  <c r="L1407" i="28"/>
  <c r="L1408" i="28"/>
  <c r="L1406" i="28"/>
  <c r="L222" i="28"/>
  <c r="L1308" i="28"/>
  <c r="L1497" i="28"/>
  <c r="L1023" i="28"/>
  <c r="L390" i="28"/>
  <c r="L1351" i="28"/>
  <c r="L943" i="28"/>
  <c r="L687" i="28"/>
  <c r="L1054" i="28"/>
  <c r="L127" i="28"/>
  <c r="L814" i="28"/>
  <c r="L1109" i="28"/>
  <c r="L220" i="28"/>
  <c r="L1249" i="28"/>
  <c r="L856" i="28"/>
  <c r="L1037" i="28"/>
  <c r="L762" i="28"/>
  <c r="L353" i="28"/>
  <c r="L1245" i="28"/>
  <c r="L1464" i="28"/>
  <c r="L1133" i="28"/>
  <c r="L351" i="28"/>
  <c r="L781" i="28"/>
  <c r="L637" i="28"/>
  <c r="L340" i="28"/>
  <c r="L655" i="28"/>
  <c r="L810" i="28"/>
  <c r="L551" i="28"/>
  <c r="L247" i="28"/>
  <c r="L625" i="28"/>
  <c r="L1243" i="28"/>
  <c r="L838" i="28"/>
  <c r="L738" i="28"/>
  <c r="L614" i="28"/>
  <c r="L211" i="28"/>
  <c r="L248" i="28"/>
  <c r="L1253" i="28"/>
  <c r="L644" i="28"/>
  <c r="L198" i="28"/>
  <c r="L399" i="28"/>
  <c r="L1446" i="28"/>
  <c r="L219" i="28"/>
  <c r="L622" i="28"/>
  <c r="L38" i="28"/>
  <c r="L857" i="28"/>
  <c r="L1469" i="28"/>
  <c r="L118" i="28"/>
  <c r="L630" i="28"/>
  <c r="L125" i="28"/>
  <c r="L75" i="28"/>
  <c r="L5" i="28"/>
  <c r="L1103" i="28"/>
  <c r="L674" i="28"/>
  <c r="L120" i="28"/>
  <c r="L239" i="28"/>
  <c r="L342" i="28"/>
  <c r="L531" i="28"/>
  <c r="L947" i="28"/>
  <c r="L84" i="28"/>
  <c r="L345" i="28"/>
  <c r="L912" i="28"/>
  <c r="L1358" i="28"/>
  <c r="L1475" i="28"/>
  <c r="L1375" i="28"/>
  <c r="L424" i="28"/>
  <c r="L1095" i="28"/>
  <c r="L1045" i="28"/>
  <c r="L1096" i="28"/>
  <c r="L501" i="28"/>
  <c r="L1128" i="28"/>
  <c r="L1396" i="28"/>
  <c r="L213" i="28"/>
  <c r="L584" i="28"/>
  <c r="L770" i="28"/>
  <c r="L586" i="28"/>
  <c r="L1277" i="28"/>
  <c r="L587" i="28"/>
  <c r="L1007" i="28"/>
  <c r="L43" i="28"/>
  <c r="L1496" i="28"/>
  <c r="L1344" i="28"/>
  <c r="L817" i="28"/>
  <c r="L1345" i="28"/>
  <c r="L776" i="28"/>
  <c r="L484" i="28"/>
  <c r="L1450" i="28"/>
  <c r="L928" i="28"/>
  <c r="L100" i="28"/>
  <c r="L618" i="28"/>
  <c r="L1165" i="28"/>
  <c r="L1313" i="28"/>
  <c r="L968" i="28"/>
  <c r="L754" i="28"/>
  <c r="L660" i="28"/>
  <c r="L1293" i="28"/>
  <c r="L798" i="28"/>
  <c r="L679" i="28"/>
  <c r="L1473" i="28"/>
  <c r="L257" i="28"/>
  <c r="L258" i="28"/>
  <c r="L1458" i="28"/>
  <c r="L312" i="28"/>
  <c r="L802" i="28"/>
  <c r="L1072" i="28"/>
  <c r="L1417" i="28"/>
  <c r="L1416" i="28"/>
  <c r="L619" i="28"/>
  <c r="L492" i="28"/>
  <c r="L57" i="28"/>
  <c r="L369" i="28"/>
  <c r="L87" i="28"/>
  <c r="L135" i="28"/>
  <c r="L138" i="28"/>
  <c r="L136" i="28"/>
  <c r="L489" i="28"/>
  <c r="L415" i="28"/>
  <c r="L224" i="28"/>
  <c r="L1412" i="28"/>
  <c r="L1366" i="28"/>
  <c r="L1452" i="28"/>
  <c r="L1141" i="28"/>
  <c r="L653" i="28"/>
  <c r="L1257" i="28"/>
  <c r="L626" i="28"/>
  <c r="L677" i="28"/>
  <c r="L447" i="28"/>
  <c r="L989" i="28"/>
  <c r="L88" i="28"/>
  <c r="L89" i="28"/>
  <c r="L881" i="28"/>
  <c r="L1118" i="28"/>
  <c r="L993" i="28"/>
  <c r="L702" i="28"/>
  <c r="L1355" i="28"/>
  <c r="L1004" i="28"/>
  <c r="L1215" i="28"/>
  <c r="L1216" i="28"/>
  <c r="L1479" i="28"/>
  <c r="L909" i="28"/>
  <c r="L1093" i="28"/>
  <c r="L1359" i="28"/>
  <c r="L722" i="28"/>
  <c r="L741" i="28"/>
  <c r="L848" i="28"/>
  <c r="L1201" i="28"/>
  <c r="L430" i="28"/>
  <c r="L1279" i="28"/>
  <c r="L1143" i="28"/>
  <c r="L293" i="28"/>
  <c r="L200" i="28"/>
  <c r="L305" i="28"/>
  <c r="L1333" i="28"/>
  <c r="L870" i="28"/>
  <c r="L550" i="28"/>
  <c r="L571" i="28"/>
  <c r="L1232" i="28"/>
  <c r="L1255" i="28"/>
  <c r="L119" i="28"/>
  <c r="L1030" i="28"/>
  <c r="L115" i="28"/>
  <c r="L124" i="28"/>
  <c r="L1367" i="28"/>
  <c r="L583" i="28"/>
  <c r="L654" i="28"/>
  <c r="L1465" i="28"/>
  <c r="L101" i="28"/>
  <c r="L940" i="28"/>
  <c r="L844" i="28"/>
  <c r="L1024" i="28"/>
  <c r="L1043" i="28"/>
  <c r="L1289" i="28"/>
  <c r="L352" i="28"/>
  <c r="L66" i="28"/>
  <c r="L51" i="28"/>
  <c r="L1374" i="28"/>
  <c r="L313" i="28"/>
  <c r="L1171" i="28"/>
  <c r="L1503" i="28"/>
  <c r="L661" i="28"/>
  <c r="L212" i="28"/>
  <c r="L787" i="28"/>
  <c r="L885" i="28"/>
  <c r="L1069" i="28"/>
  <c r="L1178" i="28"/>
  <c r="L378" i="28"/>
  <c r="L953" i="28"/>
  <c r="L608" i="28"/>
  <c r="L1381" i="28"/>
  <c r="L1382" i="28"/>
  <c r="L1379" i="28"/>
  <c r="L1315" i="28"/>
  <c r="L1220" i="28"/>
  <c r="L441" i="28"/>
  <c r="L169" i="28"/>
  <c r="L1432" i="28"/>
  <c r="L1431" i="28"/>
  <c r="L1017" i="28"/>
  <c r="L93" i="28"/>
  <c r="L812" i="28"/>
  <c r="L270" i="28"/>
  <c r="L372" i="28"/>
  <c r="L1071" i="28"/>
  <c r="L1438" i="28"/>
  <c r="L1443" i="28"/>
  <c r="L647" i="28"/>
  <c r="L284" i="28"/>
  <c r="L756" i="28"/>
  <c r="L1170" i="28"/>
  <c r="L910" i="28"/>
  <c r="L330" i="28"/>
  <c r="L159" i="28"/>
  <c r="L549" i="28"/>
  <c r="L1092" i="28"/>
  <c r="L349" i="28"/>
  <c r="L863" i="28"/>
  <c r="L1026" i="28"/>
  <c r="L598" i="28"/>
  <c r="L297" i="28"/>
  <c r="L861" i="28"/>
  <c r="L502" i="28"/>
  <c r="L148" i="28"/>
  <c r="L147" i="28"/>
  <c r="L1191" i="28"/>
  <c r="L1311" i="28"/>
  <c r="L790" i="28"/>
  <c r="L507" i="28"/>
  <c r="L652" i="28"/>
  <c r="L720" i="28"/>
  <c r="L498" i="28"/>
  <c r="L852" i="28"/>
  <c r="L831" i="28"/>
  <c r="L1155" i="28"/>
  <c r="L651" i="28"/>
  <c r="L1011" i="28"/>
  <c r="L936" i="28"/>
  <c r="L111" i="28"/>
  <c r="L262" i="28"/>
  <c r="L261" i="28"/>
  <c r="L601" i="28"/>
  <c r="L271" i="28"/>
  <c r="L509" i="28"/>
  <c r="L673" i="28"/>
  <c r="L1084" i="28"/>
  <c r="L1318" i="28"/>
  <c r="L274" i="28"/>
  <c r="L256" i="28"/>
  <c r="L703" i="28"/>
  <c r="L1264" i="28"/>
  <c r="L83" i="28"/>
  <c r="L735" i="28"/>
  <c r="L1481" i="28"/>
  <c r="L94" i="28"/>
  <c r="L341" i="28"/>
  <c r="L205" i="28"/>
  <c r="L541" i="28"/>
  <c r="L789" i="28"/>
  <c r="L490" i="28"/>
  <c r="L804" i="28"/>
  <c r="L332" i="28"/>
  <c r="L49" i="28"/>
  <c r="L760" i="28"/>
  <c r="L1048" i="28"/>
  <c r="L320" i="28"/>
  <c r="L1251" i="28"/>
  <c r="L1136" i="28"/>
  <c r="L140" i="28"/>
  <c r="L1413" i="28"/>
  <c r="L529" i="28"/>
  <c r="L350" i="28"/>
  <c r="L878" i="28"/>
  <c r="L590" i="28"/>
  <c r="L215" i="28"/>
  <c r="L973" i="28"/>
  <c r="L1174" i="28"/>
  <c r="L1291" i="28"/>
  <c r="L1335" i="28"/>
  <c r="L872" i="28"/>
  <c r="L866" i="28"/>
  <c r="L764" i="28"/>
  <c r="L744" i="28"/>
  <c r="L30" i="28"/>
  <c r="L143" i="28"/>
  <c r="L142" i="28"/>
  <c r="L981" i="28"/>
  <c r="L1338" i="28"/>
  <c r="L646" i="28"/>
  <c r="L393" i="28"/>
  <c r="L816" i="28"/>
  <c r="L891" i="28"/>
  <c r="L128" i="28"/>
  <c r="L521" i="28"/>
  <c r="L229" i="28"/>
  <c r="L413" i="28"/>
  <c r="L970" i="28"/>
  <c r="L427" i="28"/>
  <c r="L792" i="28"/>
  <c r="L63" i="28"/>
  <c r="L523" i="28"/>
  <c r="L1348" i="28"/>
  <c r="L666" i="28"/>
  <c r="L106" i="28"/>
  <c r="L1099" i="28"/>
  <c r="L1100" i="28"/>
  <c r="L1214" i="28"/>
  <c r="L131" i="28"/>
  <c r="L183" i="28"/>
  <c r="L801" i="28"/>
  <c r="L728" i="28"/>
  <c r="L594" i="28"/>
  <c r="L1304" i="28"/>
  <c r="L493" i="28"/>
  <c r="L1437" i="28"/>
  <c r="L255" i="28"/>
  <c r="L129" i="28"/>
  <c r="L593" i="28"/>
  <c r="L708" i="28"/>
  <c r="L165" i="28"/>
  <c r="L1288" i="28"/>
  <c r="L701" i="28"/>
  <c r="L624" i="28"/>
  <c r="L778" i="28"/>
  <c r="L1222" i="28"/>
  <c r="L1239" i="28"/>
  <c r="L160" i="28"/>
  <c r="L1411" i="28"/>
  <c r="L665" i="28"/>
  <c r="L1258" i="28"/>
  <c r="L519" i="28"/>
  <c r="L774" i="28"/>
  <c r="L1397" i="28"/>
  <c r="L28" i="28"/>
  <c r="L423" i="28"/>
  <c r="L238" i="28"/>
  <c r="L1316" i="28"/>
  <c r="L194" i="28"/>
  <c r="L193" i="28"/>
  <c r="L1373" i="28"/>
  <c r="L612" i="28"/>
  <c r="L746" i="28"/>
  <c r="L144" i="28"/>
  <c r="L1484" i="28"/>
  <c r="L1200" i="28"/>
  <c r="L226" i="28"/>
  <c r="L231" i="28"/>
  <c r="L1369" i="28"/>
  <c r="L1234" i="28"/>
  <c r="L948" i="28"/>
  <c r="L568" i="28"/>
  <c r="L1227" i="28"/>
  <c r="L512" i="28"/>
  <c r="L511" i="28"/>
  <c r="L286" i="28"/>
  <c r="L1241" i="28"/>
  <c r="L133" i="28"/>
  <c r="L522" i="28"/>
  <c r="L686" i="28"/>
  <c r="L173" i="28"/>
  <c r="L404" i="28"/>
  <c r="L727" i="28"/>
  <c r="L122" i="28"/>
  <c r="L309" i="28"/>
  <c r="L985" i="28"/>
  <c r="L1025" i="28"/>
  <c r="L1360" i="28"/>
  <c r="L67" i="28"/>
  <c r="L334" i="28"/>
  <c r="L730" i="28"/>
  <c r="L555" i="28"/>
  <c r="L1112" i="28"/>
  <c r="L382" i="28"/>
  <c r="L407" i="28"/>
  <c r="L1231" i="28"/>
  <c r="L1237" i="28"/>
  <c r="L1236" i="28"/>
  <c r="L1164" i="28"/>
  <c r="L691" i="28"/>
  <c r="L1294" i="28"/>
  <c r="L216" i="28"/>
  <c r="L1159" i="28"/>
  <c r="L1212" i="28"/>
  <c r="L1327" i="28"/>
  <c r="L532" i="28"/>
  <c r="L713" i="28"/>
  <c r="L638" i="28"/>
  <c r="L453" i="28"/>
  <c r="L570" i="28"/>
  <c r="L668" i="28"/>
  <c r="L416" i="28"/>
  <c r="L417" i="28"/>
  <c r="L1393" i="28"/>
  <c r="L230" i="28"/>
  <c r="L678" i="28"/>
  <c r="L715" i="28"/>
  <c r="L818" i="28"/>
  <c r="L721" i="28"/>
  <c r="L992" i="28"/>
  <c r="L1399" i="28"/>
  <c r="L1273" i="28"/>
  <c r="L1290" i="28"/>
  <c r="L69" i="28"/>
  <c r="L68" i="28"/>
  <c r="L70" i="28"/>
  <c r="L1423" i="28"/>
  <c r="L1265" i="28"/>
  <c r="L803" i="28"/>
  <c r="L379" i="28"/>
  <c r="L726" i="28"/>
  <c r="L1312" i="28"/>
  <c r="L40" i="28"/>
  <c r="L930" i="28"/>
  <c r="L478" i="28"/>
  <c r="L1077" i="28"/>
  <c r="L152" i="28"/>
  <c r="L275" i="28"/>
  <c r="L240" i="28"/>
  <c r="L170" i="28"/>
  <c r="L485" i="28"/>
  <c r="L1184" i="28"/>
  <c r="L31" i="28"/>
  <c r="L766" i="28"/>
  <c r="L1341" i="28"/>
  <c r="L1504" i="28"/>
  <c r="L1263" i="28"/>
  <c r="L1081" i="28"/>
  <c r="L1451" i="28"/>
  <c r="L1405" i="28"/>
  <c r="L1283" i="28"/>
  <c r="L1242" i="28"/>
  <c r="L613" i="28"/>
  <c r="L1380" i="28"/>
  <c r="L298" i="28"/>
  <c r="L18" i="28"/>
  <c r="L243" i="28"/>
  <c r="L331" i="28"/>
  <c r="L1455" i="28"/>
  <c r="L206" i="28"/>
  <c r="L757" i="28"/>
  <c r="L921" i="28"/>
  <c r="L74" i="28"/>
  <c r="L73" i="28"/>
  <c r="L233" i="28"/>
  <c r="L403" i="28"/>
  <c r="L149" i="28"/>
  <c r="L1091" i="28"/>
  <c r="L714" i="28"/>
  <c r="L161" i="28"/>
  <c r="L361" i="28"/>
  <c r="L470" i="28"/>
  <c r="L1383" i="28"/>
  <c r="L385" i="28"/>
  <c r="L813" i="28"/>
  <c r="L739" i="28"/>
  <c r="L609" i="28"/>
  <c r="L204" i="28"/>
  <c r="L896" i="28"/>
  <c r="L791" i="28"/>
  <c r="L421" i="28"/>
  <c r="L533" i="28"/>
  <c r="L924" i="28"/>
  <c r="L758" i="28"/>
  <c r="L1326" i="28"/>
  <c r="L627" i="28"/>
  <c r="L925" i="28"/>
  <c r="L458" i="28"/>
  <c r="L420" i="28"/>
  <c r="L8" i="28"/>
  <c r="L6" i="28"/>
  <c r="L9" i="28"/>
  <c r="L7" i="28"/>
  <c r="L325" i="28"/>
  <c r="L823" i="28"/>
  <c r="L884" i="28"/>
  <c r="L546" i="28"/>
  <c r="L402" i="28"/>
  <c r="L1115" i="28"/>
  <c r="L1500" i="28"/>
  <c r="L945" i="28"/>
  <c r="L1108" i="28"/>
  <c r="L316" i="28"/>
  <c r="L162" i="28"/>
  <c r="L1189" i="28"/>
  <c r="L227" i="28"/>
  <c r="L1472" i="28"/>
  <c r="L483" i="28"/>
  <c r="L745" i="28"/>
  <c r="L709" i="28"/>
  <c r="L494" i="28"/>
  <c r="L1089" i="28"/>
  <c r="L1079" i="28"/>
  <c r="L876" i="28"/>
  <c r="L517" i="28"/>
  <c r="L510" i="28"/>
  <c r="L242" i="28"/>
  <c r="L1120" i="28"/>
  <c r="L381" i="28"/>
  <c r="L408" i="28"/>
  <c r="L1073" i="28"/>
  <c r="L918" i="28"/>
  <c r="L919" i="28"/>
  <c r="L920" i="28"/>
  <c r="L966" i="28"/>
  <c r="L908" i="28"/>
  <c r="L185" i="28"/>
  <c r="L1271" i="28"/>
  <c r="L1066" i="28"/>
  <c r="L893" i="28"/>
  <c r="L189" i="28"/>
  <c r="L1131" i="28"/>
  <c r="L696" i="28"/>
  <c r="L419" i="28"/>
  <c r="L1252" i="28"/>
  <c r="L488" i="28"/>
  <c r="L775" i="28"/>
  <c r="L380" i="28"/>
  <c r="L520" i="28"/>
  <c r="L164" i="28"/>
  <c r="L1001" i="28"/>
  <c r="L1086" i="28"/>
  <c r="L1370" i="28"/>
  <c r="L288" i="28"/>
  <c r="L1305" i="28"/>
  <c r="L1055" i="28"/>
  <c r="L793" i="28"/>
  <c r="L1441" i="28"/>
  <c r="L645" i="28"/>
  <c r="L1371" i="28"/>
  <c r="L422" i="28"/>
  <c r="L1317" i="28"/>
  <c r="L64" i="28"/>
  <c r="L1296" i="28"/>
  <c r="L439" i="28"/>
  <c r="L460" i="28"/>
  <c r="L1324" i="28"/>
  <c r="L171" i="28"/>
  <c r="L172" i="28"/>
  <c r="L139" i="28"/>
  <c r="L1107" i="28"/>
  <c r="L1097" i="28"/>
  <c r="L467" i="28"/>
  <c r="L697" i="28"/>
  <c r="L851" i="28"/>
  <c r="L1322" i="28"/>
  <c r="L860" i="28"/>
  <c r="L98" i="28"/>
  <c r="L99" i="28"/>
  <c r="L1490" i="28"/>
  <c r="L1111" i="28"/>
  <c r="L769" i="28"/>
  <c r="L151" i="28"/>
  <c r="L750" i="28"/>
  <c r="L1306" i="28"/>
  <c r="L1203" i="28"/>
  <c r="L1349" i="28"/>
  <c r="L591" i="28"/>
  <c r="L273" i="28"/>
  <c r="L209" i="28"/>
  <c r="L406" i="28"/>
  <c r="L61" i="28"/>
  <c r="L1121" i="28"/>
  <c r="L1488" i="28"/>
  <c r="L784" i="28"/>
  <c r="L1295" i="28"/>
  <c r="L1149" i="28"/>
  <c r="L1213" i="28"/>
  <c r="L1439" i="28"/>
  <c r="L1157" i="28"/>
  <c r="L1146" i="28"/>
  <c r="L1321" i="28"/>
  <c r="L1505" i="28"/>
  <c r="L177" i="28"/>
  <c r="L1303" i="28"/>
  <c r="L864" i="28"/>
  <c r="L166" i="28"/>
  <c r="L454" i="28"/>
  <c r="L52" i="28"/>
  <c r="L42" i="28"/>
  <c r="L1049" i="28"/>
  <c r="L114" i="28"/>
  <c r="L1339" i="28"/>
  <c r="L706" i="28"/>
  <c r="L46" i="28"/>
  <c r="L1006" i="28"/>
  <c r="L799" i="28"/>
  <c r="L281" i="28"/>
  <c r="L1266" i="28"/>
  <c r="L1042" i="28"/>
  <c r="L295" i="28"/>
  <c r="L11" i="28"/>
  <c r="L1122" i="28"/>
  <c r="L108" i="28"/>
  <c r="L1384" i="28"/>
  <c r="L556" i="28"/>
  <c r="L565" i="28"/>
  <c r="L1019" i="28"/>
  <c r="L109" i="28"/>
  <c r="L767" i="28"/>
  <c r="L1492" i="28"/>
  <c r="L1229" i="28"/>
  <c r="L137" i="28"/>
  <c r="L291" i="28"/>
  <c r="L105" i="28"/>
  <c r="L36" i="28"/>
  <c r="L37" i="28"/>
  <c r="L672" i="28"/>
  <c r="L650" i="28"/>
  <c r="L786" i="28"/>
  <c r="L1478" i="28"/>
  <c r="L299" i="28"/>
  <c r="L1035" i="28"/>
  <c r="L1044" i="28"/>
  <c r="L192" i="28"/>
  <c r="L1235" i="28"/>
  <c r="L1125" i="28"/>
  <c r="L1102" i="28"/>
  <c r="L1137" i="28"/>
  <c r="L491" i="28"/>
  <c r="L469" i="28"/>
  <c r="L1088" i="28"/>
  <c r="L1501" i="28"/>
  <c r="L888" i="28"/>
  <c r="L828" i="28"/>
  <c r="L436" i="28"/>
  <c r="L855" i="28"/>
  <c r="L827" i="28"/>
  <c r="L1433" i="28"/>
  <c r="L1434" i="28"/>
  <c r="L308" i="28"/>
  <c r="L2" i="28"/>
  <c r="L1180" i="28"/>
  <c r="L370" i="28"/>
  <c r="L783" i="28"/>
  <c r="L395" i="28"/>
  <c r="L873" i="28"/>
  <c r="L480" i="28"/>
  <c r="L736" i="28"/>
  <c r="L1246" i="28"/>
  <c r="L711" i="28"/>
  <c r="L563" i="28"/>
  <c r="L562" i="28"/>
  <c r="L1195" i="28"/>
  <c r="L554" i="28"/>
  <c r="L1362" i="28"/>
  <c r="L1058" i="28"/>
  <c r="L897" i="28"/>
  <c r="L1039" i="28"/>
  <c r="L1378" i="28"/>
  <c r="L951" i="28"/>
  <c r="L895" i="28"/>
  <c r="L207" i="28"/>
  <c r="L892" i="28"/>
  <c r="L396" i="28"/>
  <c r="L1471" i="28"/>
  <c r="L1027" i="28"/>
  <c r="L1259" i="28"/>
  <c r="L90" i="28"/>
  <c r="L820" i="28"/>
  <c r="L1292" i="28"/>
  <c r="L34" i="28"/>
  <c r="L1208" i="28"/>
  <c r="L214" i="28"/>
  <c r="L497" i="28"/>
  <c r="L833" i="28"/>
  <c r="L682" i="28"/>
  <c r="L82" i="28"/>
  <c r="L564" i="28"/>
  <c r="L1150" i="28"/>
  <c r="L457" i="28"/>
  <c r="L733" i="28"/>
  <c r="L569" i="28"/>
  <c r="L1493" i="28"/>
  <c r="L1051" i="28"/>
  <c r="L368" i="28"/>
  <c r="L1233" i="28"/>
  <c r="L869" i="28"/>
  <c r="L1491" i="28"/>
  <c r="L680" i="28"/>
  <c r="L1286" i="28"/>
  <c r="L632" i="28"/>
  <c r="L1285" i="28"/>
  <c r="L1060" i="28"/>
  <c r="L835" i="28"/>
  <c r="L317" i="28"/>
  <c r="L670" i="28"/>
  <c r="L235" i="28"/>
  <c r="L223" i="28"/>
  <c r="L629" i="28"/>
  <c r="L926" i="28"/>
  <c r="L1357" i="28"/>
  <c r="L1185" i="28"/>
  <c r="L366" i="28"/>
  <c r="L71" i="28"/>
  <c r="L72" i="28"/>
  <c r="L958" i="28"/>
  <c r="L397" i="28"/>
  <c r="L461" i="28"/>
  <c r="L167" i="28"/>
  <c r="L1034" i="28"/>
  <c r="L952" i="28"/>
  <c r="L1282" i="28"/>
  <c r="L217" i="28"/>
  <c r="L837" i="28"/>
  <c r="L155" i="28"/>
  <c r="L1151" i="28"/>
  <c r="L409" i="28"/>
  <c r="L1154" i="28"/>
  <c r="L174" i="28"/>
  <c r="L163" i="28"/>
  <c r="L535" i="28"/>
  <c r="L991" i="28"/>
  <c r="L1410" i="28"/>
  <c r="L539" i="28"/>
  <c r="L268" i="28"/>
  <c r="L487" i="28"/>
  <c r="L796" i="28"/>
  <c r="L107" i="28"/>
  <c r="L516" i="28"/>
  <c r="L1188" i="28"/>
  <c r="L1274" i="28"/>
  <c r="L146" i="28"/>
  <c r="L772" i="28"/>
  <c r="L186" i="28"/>
  <c r="L582" i="28"/>
  <c r="L610" i="28"/>
  <c r="L1135" i="28"/>
  <c r="L858" i="28"/>
  <c r="L287" i="28"/>
  <c r="L1354" i="28"/>
  <c r="L1003" i="28"/>
  <c r="L534" i="28"/>
  <c r="L1330" i="28"/>
  <c r="L942" i="28"/>
  <c r="L355" i="28"/>
  <c r="L1275" i="28"/>
  <c r="L1018" i="28"/>
  <c r="L779" i="28"/>
  <c r="L1005" i="28"/>
  <c r="L704" i="28"/>
  <c r="L882" i="28"/>
  <c r="L1247" i="28"/>
  <c r="L917" i="28"/>
  <c r="L592" i="28"/>
  <c r="L862" i="28"/>
  <c r="L1204" i="28"/>
  <c r="L388" i="28"/>
  <c r="L272" i="28"/>
  <c r="L971" i="28"/>
  <c r="L689" i="28"/>
  <c r="L997" i="28"/>
  <c r="L1148" i="28"/>
  <c r="L367" i="28"/>
  <c r="L557" i="28"/>
  <c r="L1098" i="28"/>
  <c r="L699" i="28"/>
  <c r="L659" i="28"/>
  <c r="L631" i="28"/>
  <c r="L931" i="28"/>
  <c r="L121" i="28"/>
  <c r="L35" i="28"/>
  <c r="L104" i="28"/>
  <c r="L103" i="28"/>
  <c r="L1356" i="28"/>
  <c r="L455" i="28"/>
  <c r="L1502" i="28"/>
  <c r="L717" i="28"/>
  <c r="L153" i="28"/>
  <c r="L145" i="28"/>
  <c r="L995" i="28"/>
  <c r="L158" i="28"/>
  <c r="L117" i="28"/>
  <c r="L392" i="28"/>
  <c r="L821" i="28"/>
  <c r="L822" i="28"/>
  <c r="L768" i="28"/>
  <c r="L443" i="28"/>
  <c r="L994" i="28"/>
  <c r="L1256" i="28"/>
  <c r="L225" i="28"/>
  <c r="L877" i="28"/>
  <c r="L662" i="28"/>
  <c r="L1008" i="28"/>
  <c r="L683" i="28"/>
  <c r="L468" i="28"/>
  <c r="L620" i="28"/>
  <c r="L1342" i="28"/>
  <c r="L1343" i="28"/>
  <c r="L1250" i="28"/>
  <c r="L1061" i="28"/>
  <c r="L414" i="28"/>
  <c r="L559" i="28"/>
  <c r="L401" i="28"/>
  <c r="L694" i="28"/>
  <c r="L969" i="28"/>
  <c r="L1064" i="28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I1401" i="28"/>
  <c r="J1401" i="28"/>
  <c r="I62" i="28"/>
  <c r="J62" i="28"/>
  <c r="I3" i="28"/>
  <c r="J3" i="28"/>
  <c r="Q3" i="18"/>
  <c r="I300" i="28"/>
  <c r="J300" i="28"/>
  <c r="I4" i="28"/>
  <c r="J4" i="28"/>
  <c r="Q4" i="18"/>
  <c r="I1138" i="28"/>
  <c r="J1138" i="28"/>
  <c r="I964" i="28"/>
  <c r="J964" i="28"/>
  <c r="I5" i="28"/>
  <c r="J5" i="28"/>
  <c r="Q5" i="18"/>
  <c r="I306" i="28"/>
  <c r="J306" i="28"/>
  <c r="I1415" i="28"/>
  <c r="J1415" i="28"/>
  <c r="I6" i="28"/>
  <c r="J6" i="28"/>
  <c r="Q6" i="18"/>
  <c r="I972" i="28"/>
  <c r="J972" i="28"/>
  <c r="I7" i="28"/>
  <c r="J7" i="28"/>
  <c r="Q7" i="18"/>
  <c r="I438" i="28"/>
  <c r="J438" i="28"/>
  <c r="I8" i="28"/>
  <c r="J8" i="28"/>
  <c r="Q8" i="18"/>
  <c r="I999" i="28"/>
  <c r="J999" i="28"/>
  <c r="I628" i="28"/>
  <c r="J628" i="28"/>
  <c r="I9" i="28"/>
  <c r="J9" i="28"/>
  <c r="Q9" i="18"/>
  <c r="I658" i="28"/>
  <c r="J658" i="28"/>
  <c r="I513" i="28"/>
  <c r="J513" i="28"/>
  <c r="I10" i="28"/>
  <c r="J10" i="28"/>
  <c r="Q10" i="18"/>
  <c r="I1087" i="28"/>
  <c r="J1087" i="28"/>
  <c r="I11" i="28"/>
  <c r="J11" i="28"/>
  <c r="Q11" i="18"/>
  <c r="I55" i="28"/>
  <c r="J55" i="28"/>
  <c r="I12" i="28"/>
  <c r="J12" i="28"/>
  <c r="Q12" i="18"/>
  <c r="I1422" i="28"/>
  <c r="J1422" i="28"/>
  <c r="I13" i="28"/>
  <c r="J13" i="28"/>
  <c r="Q13" i="18"/>
  <c r="I228" i="28"/>
  <c r="J228" i="28"/>
  <c r="I524" i="28"/>
  <c r="J524" i="28"/>
  <c r="I14" i="28"/>
  <c r="J14" i="28"/>
  <c r="Q14" i="18"/>
  <c r="I887" i="28"/>
  <c r="J887" i="28"/>
  <c r="I496" i="28"/>
  <c r="J496" i="28"/>
  <c r="I15" i="28"/>
  <c r="J15" i="28"/>
  <c r="Q15" i="18"/>
  <c r="I1230" i="28"/>
  <c r="J1230" i="28"/>
  <c r="I294" i="28"/>
  <c r="J294" i="28"/>
  <c r="I16" i="28"/>
  <c r="J16" i="28"/>
  <c r="Q16" i="18"/>
  <c r="I906" i="28"/>
  <c r="J906" i="28"/>
  <c r="I17" i="28"/>
  <c r="J17" i="28"/>
  <c r="Q17" i="18"/>
  <c r="I841" i="28"/>
  <c r="J841" i="28"/>
  <c r="I826" i="28"/>
  <c r="J826" i="28"/>
  <c r="I19" i="28"/>
  <c r="J19" i="28"/>
  <c r="Q19" i="18"/>
  <c r="I976" i="28"/>
  <c r="J976" i="28"/>
  <c r="I20" i="28"/>
  <c r="J20" i="28"/>
  <c r="Q20" i="18"/>
  <c r="I328" i="28"/>
  <c r="J328" i="28"/>
  <c r="I21" i="28"/>
  <c r="J21" i="28"/>
  <c r="Q21" i="18"/>
  <c r="I398" i="28"/>
  <c r="J398" i="28"/>
  <c r="I132" i="28"/>
  <c r="J132" i="28"/>
  <c r="I22" i="28"/>
  <c r="J22" i="28"/>
  <c r="Q22" i="18"/>
  <c r="I23" i="28"/>
  <c r="J23" i="28"/>
  <c r="Q23" i="18"/>
  <c r="I1116" i="28"/>
  <c r="J1116" i="28"/>
  <c r="I237" i="28"/>
  <c r="J237" i="28"/>
  <c r="I24" i="28"/>
  <c r="J24" i="28"/>
  <c r="Q24" i="18"/>
  <c r="I1459" i="28"/>
  <c r="J1459" i="28"/>
  <c r="I25" i="28"/>
  <c r="J25" i="28"/>
  <c r="Q25" i="18"/>
  <c r="I1038" i="28"/>
  <c r="J1038" i="28"/>
  <c r="I277" i="28"/>
  <c r="J277" i="28"/>
  <c r="I26" i="28"/>
  <c r="J26" i="28"/>
  <c r="Q26" i="18"/>
  <c r="I599" i="28"/>
  <c r="J599" i="28"/>
  <c r="I960" i="28"/>
  <c r="J960" i="28"/>
  <c r="I27" i="28"/>
  <c r="J27" i="28"/>
  <c r="Q27" i="18"/>
  <c r="I178" i="28"/>
  <c r="J178" i="28"/>
  <c r="I28" i="28"/>
  <c r="J28" i="28"/>
  <c r="Q28" i="18"/>
  <c r="I698" i="28"/>
  <c r="J698" i="28"/>
  <c r="I508" i="28"/>
  <c r="J508" i="28"/>
  <c r="I29" i="28"/>
  <c r="J29" i="28"/>
  <c r="Q29" i="18"/>
  <c r="I527" i="28"/>
  <c r="J527" i="28"/>
  <c r="I573" i="28"/>
  <c r="J573" i="28"/>
  <c r="I30" i="28"/>
  <c r="J30" i="28"/>
  <c r="Q30" i="18"/>
  <c r="I244" i="28"/>
  <c r="J244" i="28"/>
  <c r="I31" i="28"/>
  <c r="J31" i="28"/>
  <c r="Q31" i="18"/>
  <c r="I1352" i="28"/>
  <c r="J1352" i="28"/>
  <c r="I32" i="28"/>
  <c r="J32" i="28"/>
  <c r="Q32" i="18"/>
  <c r="I588" i="28"/>
  <c r="J588" i="28"/>
  <c r="I1353" i="28"/>
  <c r="J1353" i="28"/>
  <c r="I33" i="28"/>
  <c r="J33" i="28"/>
  <c r="Q33" i="18"/>
  <c r="I34" i="28"/>
  <c r="J34" i="28"/>
  <c r="Q34" i="18"/>
  <c r="I35" i="28"/>
  <c r="J35" i="28"/>
  <c r="Q35" i="18"/>
  <c r="I547" i="28"/>
  <c r="J547" i="28"/>
  <c r="I58" i="28"/>
  <c r="J58" i="28"/>
  <c r="I36" i="28"/>
  <c r="J36" i="28"/>
  <c r="Q36" i="18"/>
  <c r="I37" i="28"/>
  <c r="J37" i="28"/>
  <c r="Q37" i="18"/>
  <c r="I773" i="28"/>
  <c r="J773" i="28"/>
  <c r="I1307" i="28"/>
  <c r="J1307" i="28"/>
  <c r="I38" i="28"/>
  <c r="J38" i="28"/>
  <c r="Q38" i="18"/>
  <c r="I1261" i="28"/>
  <c r="J1261" i="28"/>
  <c r="I39" i="28"/>
  <c r="J39" i="28"/>
  <c r="Q39" i="18"/>
  <c r="I477" i="28"/>
  <c r="J477" i="28"/>
  <c r="I448" i="28"/>
  <c r="J448" i="28"/>
  <c r="I40" i="28"/>
  <c r="J40" i="28"/>
  <c r="Q40" i="18"/>
  <c r="I76" i="28"/>
  <c r="J76" i="28"/>
  <c r="I41" i="28"/>
  <c r="J41" i="28"/>
  <c r="Q41" i="18"/>
  <c r="I642" i="28"/>
  <c r="J642" i="28"/>
  <c r="I669" i="28"/>
  <c r="J669" i="28"/>
  <c r="I42" i="28"/>
  <c r="J42" i="28"/>
  <c r="Q42" i="18"/>
  <c r="I431" i="28"/>
  <c r="J431" i="28"/>
  <c r="I43" i="28"/>
  <c r="J43" i="28"/>
  <c r="Q43" i="18"/>
  <c r="I1173" i="28"/>
  <c r="J1173" i="28"/>
  <c r="I432" i="28"/>
  <c r="J432" i="28"/>
  <c r="I44" i="28"/>
  <c r="J44" i="28"/>
  <c r="Q44" i="18"/>
  <c r="I1428" i="28"/>
  <c r="J1428" i="28"/>
  <c r="I959" i="28"/>
  <c r="J959" i="28"/>
  <c r="I45" i="28"/>
  <c r="J45" i="28"/>
  <c r="Q45" i="18"/>
  <c r="I596" i="28"/>
  <c r="J596" i="28"/>
  <c r="I723" i="28"/>
  <c r="J723" i="28"/>
  <c r="I46" i="28"/>
  <c r="J46" i="28"/>
  <c r="Q46" i="18"/>
  <c r="I1219" i="28"/>
  <c r="J1219" i="28"/>
  <c r="I47" i="28"/>
  <c r="J47" i="28"/>
  <c r="Q47" i="18"/>
  <c r="I1158" i="28"/>
  <c r="J1158" i="28"/>
  <c r="I742" i="28"/>
  <c r="J742" i="28"/>
  <c r="I48" i="28"/>
  <c r="J48" i="28"/>
  <c r="Q48" i="18"/>
  <c r="I1419" i="28"/>
  <c r="J1419" i="28"/>
  <c r="I49" i="28"/>
  <c r="J49" i="28"/>
  <c r="Q49" i="18"/>
  <c r="I1057" i="28"/>
  <c r="J1057" i="28"/>
  <c r="I383" i="28"/>
  <c r="J383" i="28"/>
  <c r="I50" i="28"/>
  <c r="J50" i="28"/>
  <c r="Q50" i="18"/>
  <c r="I250" i="28"/>
  <c r="J250" i="28"/>
  <c r="I743" i="28"/>
  <c r="J743" i="28"/>
  <c r="I51" i="28"/>
  <c r="J51" i="28"/>
  <c r="Q51" i="18"/>
  <c r="I1498" i="28"/>
  <c r="J1498" i="28"/>
  <c r="I1374" i="28"/>
  <c r="J1374" i="28"/>
  <c r="Q52" i="18"/>
  <c r="I1065" i="28"/>
  <c r="J1065" i="28"/>
  <c r="I18" i="28"/>
  <c r="J18" i="28"/>
  <c r="Q53" i="18"/>
  <c r="I949" i="28"/>
  <c r="J949" i="28"/>
  <c r="I54" i="28"/>
  <c r="J54" i="28"/>
  <c r="Q54" i="18"/>
  <c r="I1363" i="28"/>
  <c r="J1363" i="28"/>
  <c r="Q55" i="18"/>
  <c r="I440" i="28"/>
  <c r="J440" i="28"/>
  <c r="I56" i="28"/>
  <c r="J56" i="28"/>
  <c r="Q56" i="18"/>
  <c r="I429" i="28"/>
  <c r="J429" i="28"/>
  <c r="I1046" i="28"/>
  <c r="J1046" i="28"/>
  <c r="I57" i="28"/>
  <c r="J57" i="28"/>
  <c r="Q57" i="18"/>
  <c r="I347" i="28"/>
  <c r="J347" i="28"/>
  <c r="Q58" i="18"/>
  <c r="I946" i="28"/>
  <c r="J946" i="28"/>
  <c r="I1176" i="28"/>
  <c r="J1176" i="28"/>
  <c r="I59" i="28"/>
  <c r="J59" i="28"/>
  <c r="Q59" i="18"/>
  <c r="I53" i="28"/>
  <c r="J53" i="28"/>
  <c r="I1272" i="28"/>
  <c r="J1272" i="28"/>
  <c r="I60" i="28"/>
  <c r="J60" i="28"/>
  <c r="Q60" i="18"/>
  <c r="I854" i="28"/>
  <c r="J854" i="28"/>
  <c r="I290" i="28"/>
  <c r="J290" i="28"/>
  <c r="I61" i="28"/>
  <c r="J61" i="28"/>
  <c r="Q61" i="18"/>
  <c r="I1477" i="28"/>
  <c r="J1477" i="28"/>
  <c r="Q62" i="18"/>
  <c r="I1254" i="28"/>
  <c r="J1254" i="28"/>
  <c r="I63" i="28"/>
  <c r="J63" i="28"/>
  <c r="Q63" i="18"/>
  <c r="I473" i="28"/>
  <c r="J473" i="28"/>
  <c r="I387" i="28"/>
  <c r="J387" i="28"/>
  <c r="Q64" i="18"/>
  <c r="I86" i="28"/>
  <c r="J86" i="28"/>
  <c r="I251" i="28"/>
  <c r="J251" i="28"/>
  <c r="I65" i="28"/>
  <c r="J65" i="28"/>
  <c r="Q65" i="18"/>
  <c r="I85" i="28"/>
  <c r="J85" i="28"/>
  <c r="I141" i="28"/>
  <c r="J141" i="28"/>
  <c r="I66" i="28"/>
  <c r="J66" i="28"/>
  <c r="Q66" i="18"/>
  <c r="I67" i="28"/>
  <c r="J67" i="28"/>
  <c r="Q67" i="18"/>
  <c r="I815" i="28"/>
  <c r="J815" i="28"/>
  <c r="I1287" i="28"/>
  <c r="J1287" i="28"/>
  <c r="I68" i="28"/>
  <c r="J68" i="28"/>
  <c r="Q68" i="18"/>
  <c r="I1449" i="28"/>
  <c r="J1449" i="28"/>
  <c r="I1205" i="28"/>
  <c r="J1205" i="28"/>
  <c r="I69" i="28"/>
  <c r="J69" i="28"/>
  <c r="Q69" i="18"/>
  <c r="I794" i="28"/>
  <c r="J794" i="28"/>
  <c r="I1445" i="28"/>
  <c r="J1445" i="28"/>
  <c r="I70" i="28"/>
  <c r="J70" i="28"/>
  <c r="Q70" i="18"/>
  <c r="I748" i="28"/>
  <c r="J748" i="28"/>
  <c r="I867" i="28"/>
  <c r="J867" i="28"/>
  <c r="I71" i="28"/>
  <c r="J71" i="28"/>
  <c r="Q71" i="18"/>
  <c r="I1414" i="28"/>
  <c r="J1414" i="28"/>
  <c r="I868" i="28"/>
  <c r="J868" i="28"/>
  <c r="I72" i="28"/>
  <c r="J72" i="28"/>
  <c r="Q72" i="18"/>
  <c r="I808" i="28"/>
  <c r="J808" i="28"/>
  <c r="I809" i="28"/>
  <c r="J809" i="28"/>
  <c r="I73" i="28"/>
  <c r="J73" i="28"/>
  <c r="Q73" i="18"/>
  <c r="I1462" i="28"/>
  <c r="J1462" i="28"/>
  <c r="I74" i="28"/>
  <c r="J74" i="28"/>
  <c r="Q74" i="18"/>
  <c r="I759" i="28"/>
  <c r="J759" i="28"/>
  <c r="I621" i="28"/>
  <c r="J621" i="28"/>
  <c r="I75" i="28"/>
  <c r="J75" i="28"/>
  <c r="Q75" i="18"/>
  <c r="I476" i="28"/>
  <c r="J476" i="28"/>
  <c r="Q76" i="18"/>
  <c r="I729" i="28"/>
  <c r="J729" i="28"/>
  <c r="I77" i="28"/>
  <c r="J77" i="28"/>
  <c r="Q77" i="18"/>
  <c r="I339" i="28"/>
  <c r="J339" i="28"/>
  <c r="I78" i="28"/>
  <c r="J78" i="28"/>
  <c r="Q78" i="18"/>
  <c r="I961" i="28"/>
  <c r="J961" i="28"/>
  <c r="I79" i="28"/>
  <c r="J79" i="28"/>
  <c r="Q79" i="18"/>
  <c r="I1468" i="28"/>
  <c r="J1468" i="28"/>
  <c r="I80" i="28"/>
  <c r="J80" i="28"/>
  <c r="Q80" i="18"/>
  <c r="I1299" i="28"/>
  <c r="J1299" i="28"/>
  <c r="I81" i="28"/>
  <c r="J81" i="28"/>
  <c r="Q81" i="18"/>
  <c r="I1323" i="28"/>
  <c r="J1323" i="28"/>
  <c r="I543" i="28"/>
  <c r="J543" i="28"/>
  <c r="I82" i="28"/>
  <c r="J82" i="28"/>
  <c r="Q82" i="18"/>
  <c r="I849" i="28"/>
  <c r="J849" i="28"/>
  <c r="I544" i="28"/>
  <c r="J544" i="28"/>
  <c r="I83" i="28"/>
  <c r="J83" i="28"/>
  <c r="Q83" i="18"/>
  <c r="I515" i="28"/>
  <c r="J515" i="28"/>
  <c r="I548" i="28"/>
  <c r="J548" i="28"/>
  <c r="I84" i="28"/>
  <c r="J84" i="28"/>
  <c r="Q84" i="18"/>
  <c r="I572" i="28"/>
  <c r="J572" i="28"/>
  <c r="I1260" i="28"/>
  <c r="J1260" i="28"/>
  <c r="Q85" i="18"/>
  <c r="I1013" i="28"/>
  <c r="J1013" i="28"/>
  <c r="I324" i="28"/>
  <c r="J324" i="28"/>
  <c r="Q86" i="18"/>
  <c r="I579" i="28"/>
  <c r="J579" i="28"/>
  <c r="I914" i="28"/>
  <c r="J914" i="28"/>
  <c r="I87" i="28"/>
  <c r="J87" i="28"/>
  <c r="Q87" i="18"/>
  <c r="I1161" i="28"/>
  <c r="J1161" i="28"/>
  <c r="I88" i="28"/>
  <c r="J88" i="28"/>
  <c r="Q88" i="18"/>
  <c r="I1244" i="28"/>
  <c r="J1244" i="28"/>
  <c r="I577" i="28"/>
  <c r="J577" i="28"/>
  <c r="I89" i="28"/>
  <c r="J89" i="28"/>
  <c r="Q89" i="18"/>
  <c r="I1309" i="28"/>
  <c r="J1309" i="28"/>
  <c r="I90" i="28"/>
  <c r="J90" i="28"/>
  <c r="Q90" i="18"/>
  <c r="I1021" i="28"/>
  <c r="J1021" i="28"/>
  <c r="I907" i="28"/>
  <c r="J907" i="28"/>
  <c r="I91" i="28"/>
  <c r="J91" i="28"/>
  <c r="Q91" i="18"/>
  <c r="I806" i="28"/>
  <c r="J806" i="28"/>
  <c r="I747" i="28"/>
  <c r="J747" i="28"/>
  <c r="I92" i="28"/>
  <c r="J92" i="28"/>
  <c r="Q92" i="18"/>
  <c r="I1012" i="28"/>
  <c r="J1012" i="28"/>
  <c r="I1179" i="28"/>
  <c r="J1179" i="28"/>
  <c r="I93" i="28"/>
  <c r="J93" i="28"/>
  <c r="Q93" i="18"/>
  <c r="I435" i="28"/>
  <c r="J435" i="28"/>
  <c r="I94" i="28"/>
  <c r="J94" i="28"/>
  <c r="Q94" i="18"/>
  <c r="I1015" i="28"/>
  <c r="J1015" i="28"/>
  <c r="I1346" i="28"/>
  <c r="J1346" i="28"/>
  <c r="I95" i="28"/>
  <c r="J95" i="28"/>
  <c r="Q95" i="18"/>
  <c r="I983" i="28"/>
  <c r="J983" i="28"/>
  <c r="I96" i="28"/>
  <c r="J96" i="28"/>
  <c r="Q96" i="18"/>
  <c r="I456" i="28"/>
  <c r="J456" i="28"/>
  <c r="I97" i="28"/>
  <c r="J97" i="28"/>
  <c r="Q97" i="18"/>
  <c r="I1080" i="28"/>
  <c r="J1080" i="28"/>
  <c r="I98" i="28"/>
  <c r="J98" i="28"/>
  <c r="Q98" i="18"/>
  <c r="I99" i="28"/>
  <c r="J99" i="28"/>
  <c r="Q99" i="18"/>
  <c r="I1269" i="28"/>
  <c r="J1269" i="28"/>
  <c r="I1391" i="28"/>
  <c r="J1391" i="28"/>
  <c r="I100" i="28"/>
  <c r="J100" i="28"/>
  <c r="Q100" i="18"/>
  <c r="I692" i="28"/>
  <c r="J692" i="28"/>
  <c r="I459" i="28"/>
  <c r="J459" i="28"/>
  <c r="I101" i="28"/>
  <c r="J101" i="28"/>
  <c r="Q101" i="18"/>
  <c r="I110" i="28"/>
  <c r="J110" i="28"/>
  <c r="I1129" i="28"/>
  <c r="J1129" i="28"/>
  <c r="I741" i="28"/>
  <c r="J741" i="28"/>
  <c r="Q102" i="18"/>
  <c r="I184" i="28"/>
  <c r="J184" i="28"/>
  <c r="I500" i="28"/>
  <c r="J500" i="28"/>
  <c r="I103" i="28"/>
  <c r="J103" i="28"/>
  <c r="Q103" i="18"/>
  <c r="I260" i="28"/>
  <c r="J260" i="28"/>
  <c r="I104" i="28"/>
  <c r="J104" i="28"/>
  <c r="Q104" i="18"/>
  <c r="I1127" i="28"/>
  <c r="J1127" i="28"/>
  <c r="I842" i="28"/>
  <c r="J842" i="28"/>
  <c r="I106" i="28"/>
  <c r="J106" i="28"/>
  <c r="Q106" i="18"/>
  <c r="I107" i="28"/>
  <c r="J107" i="28"/>
  <c r="Q107" i="18"/>
  <c r="I108" i="28"/>
  <c r="J108" i="28"/>
  <c r="Q108" i="18"/>
  <c r="I740" i="28"/>
  <c r="J740" i="28"/>
  <c r="I109" i="28"/>
  <c r="J109" i="28"/>
  <c r="Q109" i="18"/>
  <c r="I176" i="28"/>
  <c r="J176" i="28"/>
  <c r="Q110" i="18"/>
  <c r="I394" i="28"/>
  <c r="J394" i="28"/>
  <c r="I111" i="28"/>
  <c r="J111" i="28"/>
  <c r="Q111" i="18"/>
  <c r="I1036" i="28"/>
  <c r="J1036" i="28"/>
  <c r="I1442" i="28"/>
  <c r="J1442" i="28"/>
  <c r="I953" i="28"/>
  <c r="J953" i="28"/>
  <c r="Q112" i="18"/>
  <c r="I671" i="28"/>
  <c r="J671" i="28"/>
  <c r="I1169" i="28"/>
  <c r="J1169" i="28"/>
  <c r="I113" i="28"/>
  <c r="J113" i="28"/>
  <c r="Q113" i="18"/>
  <c r="I847" i="28"/>
  <c r="J847" i="28"/>
  <c r="I114" i="28"/>
  <c r="J114" i="28"/>
  <c r="Q114" i="18"/>
  <c r="I115" i="28"/>
  <c r="J115" i="28"/>
  <c r="Q115" i="18"/>
  <c r="I246" i="28"/>
  <c r="J246" i="28"/>
  <c r="I540" i="28"/>
  <c r="J540" i="28"/>
  <c r="I116" i="28"/>
  <c r="J116" i="28"/>
  <c r="Q116" i="18"/>
  <c r="I536" i="28"/>
  <c r="J536" i="28"/>
  <c r="I117" i="28"/>
  <c r="J117" i="28"/>
  <c r="Q117" i="18"/>
  <c r="I1407" i="28"/>
  <c r="J1407" i="28"/>
  <c r="I118" i="28"/>
  <c r="J118" i="28"/>
  <c r="Q118" i="18"/>
  <c r="I1408" i="28"/>
  <c r="J1408" i="28"/>
  <c r="I1002" i="28"/>
  <c r="J1002" i="28"/>
  <c r="I119" i="28"/>
  <c r="J119" i="28"/>
  <c r="Q119" i="18"/>
  <c r="I1406" i="28"/>
  <c r="J1406" i="28"/>
  <c r="I1506" i="28"/>
  <c r="J1506" i="28"/>
  <c r="I120" i="28"/>
  <c r="J120" i="28"/>
  <c r="Q120" i="18"/>
  <c r="I222" i="28"/>
  <c r="J222" i="28"/>
  <c r="I121" i="28"/>
  <c r="J121" i="28"/>
  <c r="Q121" i="18"/>
  <c r="I463" i="28"/>
  <c r="J463" i="28"/>
  <c r="I122" i="28"/>
  <c r="J122" i="28"/>
  <c r="Q122" i="18"/>
  <c r="I705" i="28"/>
  <c r="J705" i="28"/>
  <c r="I123" i="28"/>
  <c r="J123" i="28"/>
  <c r="Q123" i="18"/>
  <c r="I1308" i="28"/>
  <c r="J1308" i="28"/>
  <c r="I196" i="28"/>
  <c r="J196" i="28"/>
  <c r="I160" i="28"/>
  <c r="J160" i="28"/>
  <c r="Q124" i="18"/>
  <c r="I1497" i="28"/>
  <c r="J1497" i="28"/>
  <c r="I425" i="28"/>
  <c r="J425" i="28"/>
  <c r="I125" i="28"/>
  <c r="J125" i="28"/>
  <c r="Q125" i="18"/>
  <c r="I1023" i="28"/>
  <c r="J1023" i="28"/>
  <c r="I434" i="28"/>
  <c r="J434" i="28"/>
  <c r="I126" i="28"/>
  <c r="J126" i="28"/>
  <c r="Q126" i="18"/>
  <c r="I390" i="28"/>
  <c r="J390" i="28"/>
  <c r="I963" i="28"/>
  <c r="J963" i="28"/>
  <c r="I127" i="28"/>
  <c r="J127" i="28"/>
  <c r="Q127" i="18"/>
  <c r="I199" i="28"/>
  <c r="J199" i="28"/>
  <c r="I128" i="28"/>
  <c r="J128" i="28"/>
  <c r="Q128" i="18"/>
  <c r="I1351" i="28"/>
  <c r="J1351" i="28"/>
  <c r="I911" i="28"/>
  <c r="J911" i="28"/>
  <c r="I129" i="28"/>
  <c r="J129" i="28"/>
  <c r="Q129" i="18"/>
  <c r="I130" i="28"/>
  <c r="J130" i="28"/>
  <c r="Q130" i="18"/>
  <c r="I943" i="28"/>
  <c r="J943" i="28"/>
  <c r="I131" i="28"/>
  <c r="J131" i="28"/>
  <c r="Q131" i="18"/>
  <c r="I687" i="28"/>
  <c r="J687" i="28"/>
  <c r="I326" i="28"/>
  <c r="J326" i="28"/>
  <c r="Q132" i="18"/>
  <c r="I1054" i="28"/>
  <c r="J1054" i="28"/>
  <c r="I676" i="28"/>
  <c r="J676" i="28"/>
  <c r="I133" i="28"/>
  <c r="J133" i="28"/>
  <c r="Q133" i="18"/>
  <c r="I134" i="28"/>
  <c r="J134" i="28"/>
  <c r="Q134" i="18"/>
  <c r="I814" i="28"/>
  <c r="J814" i="28"/>
  <c r="I693" i="28"/>
  <c r="J693" i="28"/>
  <c r="I135" i="28"/>
  <c r="J135" i="28"/>
  <c r="Q135" i="18"/>
  <c r="I1109" i="28"/>
  <c r="J1109" i="28"/>
  <c r="I846" i="28"/>
  <c r="J846" i="28"/>
  <c r="I136" i="28"/>
  <c r="J136" i="28"/>
  <c r="Q136" i="18"/>
  <c r="I220" i="28"/>
  <c r="J220" i="28"/>
  <c r="I444" i="28"/>
  <c r="J444" i="28"/>
  <c r="I137" i="28"/>
  <c r="J137" i="28"/>
  <c r="Q137" i="18"/>
  <c r="I1249" i="28"/>
  <c r="J1249" i="28"/>
  <c r="I138" i="28"/>
  <c r="J138" i="28"/>
  <c r="Q138" i="18"/>
  <c r="I856" i="28"/>
  <c r="J856" i="28"/>
  <c r="I690" i="28"/>
  <c r="J690" i="28"/>
  <c r="I139" i="28"/>
  <c r="J139" i="28"/>
  <c r="Q139" i="18"/>
  <c r="I1037" i="28"/>
  <c r="J1037" i="28"/>
  <c r="I1153" i="28"/>
  <c r="J1153" i="28"/>
  <c r="I140" i="28"/>
  <c r="J140" i="28"/>
  <c r="Q140" i="18"/>
  <c r="I1182" i="28"/>
  <c r="J1182" i="28"/>
  <c r="Q141" i="18"/>
  <c r="I1228" i="28"/>
  <c r="J1228" i="28"/>
  <c r="I142" i="28"/>
  <c r="J142" i="28"/>
  <c r="Q142" i="18"/>
  <c r="I353" i="28"/>
  <c r="J353" i="28"/>
  <c r="I1262" i="28"/>
  <c r="J1262" i="28"/>
  <c r="I143" i="28"/>
  <c r="J143" i="28"/>
  <c r="Q143" i="18"/>
  <c r="I1245" i="28"/>
  <c r="J1245" i="28"/>
  <c r="I280" i="28"/>
  <c r="J280" i="28"/>
  <c r="I144" i="28"/>
  <c r="J144" i="28"/>
  <c r="Q144" i="18"/>
  <c r="I145" i="28"/>
  <c r="J145" i="28"/>
  <c r="Q145" i="18"/>
  <c r="I1464" i="28"/>
  <c r="J1464" i="28"/>
  <c r="I542" i="28"/>
  <c r="J542" i="28"/>
  <c r="I146" i="28"/>
  <c r="J146" i="28"/>
  <c r="Q146" i="18"/>
  <c r="I1420" i="28"/>
  <c r="J1420" i="28"/>
  <c r="I147" i="28"/>
  <c r="J147" i="28"/>
  <c r="Q147" i="18"/>
  <c r="I1133" i="28"/>
  <c r="J1133" i="28"/>
  <c r="I1000" i="28"/>
  <c r="J1000" i="28"/>
  <c r="I148" i="28"/>
  <c r="J148" i="28"/>
  <c r="Q148" i="18"/>
  <c r="I351" i="28"/>
  <c r="J351" i="28"/>
  <c r="I1421" i="28"/>
  <c r="J1421" i="28"/>
  <c r="I149" i="28"/>
  <c r="J149" i="28"/>
  <c r="Q149" i="18"/>
  <c r="I781" i="28"/>
  <c r="J781" i="28"/>
  <c r="I1041" i="28"/>
  <c r="J1041" i="28"/>
  <c r="I150" i="28"/>
  <c r="J150" i="28"/>
  <c r="Q150" i="18"/>
  <c r="I637" i="28"/>
  <c r="J637" i="28"/>
  <c r="I151" i="28"/>
  <c r="J151" i="28"/>
  <c r="Q151" i="18"/>
  <c r="I340" i="28"/>
  <c r="J340" i="28"/>
  <c r="I1281" i="28"/>
  <c r="J1281" i="28"/>
  <c r="I152" i="28"/>
  <c r="J152" i="28"/>
  <c r="Q152" i="18"/>
  <c r="I655" i="28"/>
  <c r="J655" i="28"/>
  <c r="I156" i="28"/>
  <c r="J156" i="28"/>
  <c r="I427" i="28"/>
  <c r="J427" i="28"/>
  <c r="Q153" i="18"/>
  <c r="I810" i="28"/>
  <c r="J810" i="28"/>
  <c r="I154" i="28"/>
  <c r="J154" i="28"/>
  <c r="Q154" i="18"/>
  <c r="I155" i="28"/>
  <c r="J155" i="28"/>
  <c r="Q155" i="18"/>
  <c r="I551" i="28"/>
  <c r="J551" i="28"/>
  <c r="I624" i="28"/>
  <c r="J624" i="28"/>
  <c r="Q156" i="18"/>
  <c r="I247" i="28"/>
  <c r="J247" i="28"/>
  <c r="I157" i="28"/>
  <c r="J157" i="28"/>
  <c r="Q157" i="18"/>
  <c r="I625" i="28"/>
  <c r="J625" i="28"/>
  <c r="I158" i="28"/>
  <c r="J158" i="28"/>
  <c r="Q158" i="18"/>
  <c r="I373" i="28"/>
  <c r="J373" i="28"/>
  <c r="Q159" i="18"/>
  <c r="I1243" i="28"/>
  <c r="J1243" i="28"/>
  <c r="I1135" i="28"/>
  <c r="J1135" i="28"/>
  <c r="Q160" i="18"/>
  <c r="I838" i="28"/>
  <c r="J838" i="28"/>
  <c r="I161" i="28"/>
  <c r="J161" i="28"/>
  <c r="Q161" i="18"/>
  <c r="I162" i="28"/>
  <c r="J162" i="28"/>
  <c r="Q162" i="18"/>
  <c r="I163" i="28"/>
  <c r="J163" i="28"/>
  <c r="Q163" i="18"/>
  <c r="I164" i="28"/>
  <c r="J164" i="28"/>
  <c r="Q164" i="18"/>
  <c r="I738" i="28"/>
  <c r="J738" i="28"/>
  <c r="I165" i="28"/>
  <c r="J165" i="28"/>
  <c r="Q165" i="18"/>
  <c r="I614" i="28"/>
  <c r="J614" i="28"/>
  <c r="I166" i="28"/>
  <c r="J166" i="28"/>
  <c r="Q166" i="18"/>
  <c r="I211" i="28"/>
  <c r="J211" i="28"/>
  <c r="I167" i="28"/>
  <c r="J167" i="28"/>
  <c r="Q167" i="18"/>
  <c r="I248" i="28"/>
  <c r="J248" i="28"/>
  <c r="I168" i="28"/>
  <c r="J168" i="28"/>
  <c r="Q168" i="18"/>
  <c r="I1253" i="28"/>
  <c r="J1253" i="28"/>
  <c r="I656" i="28"/>
  <c r="J656" i="28"/>
  <c r="Q169" i="18"/>
  <c r="I1326" i="28"/>
  <c r="J1326" i="28"/>
  <c r="Q170" i="18"/>
  <c r="I644" i="28"/>
  <c r="J644" i="28"/>
  <c r="I171" i="28"/>
  <c r="J171" i="28"/>
  <c r="Q171" i="18"/>
  <c r="I172" i="28"/>
  <c r="J172" i="28"/>
  <c r="Q172" i="18"/>
  <c r="I198" i="28"/>
  <c r="J198" i="28"/>
  <c r="I173" i="28"/>
  <c r="J173" i="28"/>
  <c r="Q173" i="18"/>
  <c r="I174" i="28"/>
  <c r="J174" i="28"/>
  <c r="Q174" i="18"/>
  <c r="I399" i="28"/>
  <c r="J399" i="28"/>
  <c r="I1094" i="28"/>
  <c r="J1094" i="28"/>
  <c r="Q176" i="18"/>
  <c r="I1446" i="28"/>
  <c r="J1446" i="28"/>
  <c r="I177" i="28"/>
  <c r="J177" i="28"/>
  <c r="Q177" i="18"/>
  <c r="I219" i="28"/>
  <c r="J219" i="28"/>
  <c r="I1303" i="28"/>
  <c r="J1303" i="28"/>
  <c r="Q178" i="18"/>
  <c r="I179" i="28"/>
  <c r="J179" i="28"/>
  <c r="Q179" i="18"/>
  <c r="I180" i="28"/>
  <c r="J180" i="28"/>
  <c r="Q180" i="18"/>
  <c r="I622" i="28"/>
  <c r="J622" i="28"/>
  <c r="I181" i="28"/>
  <c r="J181" i="28"/>
  <c r="Q181" i="18"/>
  <c r="I182" i="28"/>
  <c r="J182" i="28"/>
  <c r="Q182" i="18"/>
  <c r="I857" i="28"/>
  <c r="J857" i="28"/>
  <c r="I183" i="28"/>
  <c r="J183" i="28"/>
  <c r="Q183" i="18"/>
  <c r="I1469" i="28"/>
  <c r="J1469" i="28"/>
  <c r="I697" i="28"/>
  <c r="J697" i="28"/>
  <c r="Q184" i="18"/>
  <c r="I185" i="28"/>
  <c r="J185" i="28"/>
  <c r="Q185" i="18"/>
  <c r="I186" i="28"/>
  <c r="J186" i="28"/>
  <c r="Q186" i="18"/>
  <c r="I187" i="28"/>
  <c r="J187" i="28"/>
  <c r="Q187" i="18"/>
  <c r="I188" i="28"/>
  <c r="J188" i="28"/>
  <c r="Q188" i="18"/>
  <c r="I630" i="28"/>
  <c r="J630" i="28"/>
  <c r="I189" i="28"/>
  <c r="J189" i="28"/>
  <c r="Q189" i="18"/>
  <c r="I1435" i="28"/>
  <c r="J1435" i="28"/>
  <c r="Q190" i="18"/>
  <c r="I191" i="28"/>
  <c r="J191" i="28"/>
  <c r="Q191" i="18"/>
  <c r="I1316" i="28"/>
  <c r="J1316" i="28"/>
  <c r="Q192" i="18"/>
  <c r="I1103" i="28"/>
  <c r="J1103" i="28"/>
  <c r="I193" i="28"/>
  <c r="J193" i="28"/>
  <c r="Q193" i="18"/>
  <c r="I674" i="28"/>
  <c r="J674" i="28"/>
  <c r="I194" i="28"/>
  <c r="J194" i="28"/>
  <c r="Q194" i="18"/>
  <c r="I195" i="28"/>
  <c r="J195" i="28"/>
  <c r="Q195" i="18"/>
  <c r="Q196" i="18"/>
  <c r="I197" i="28"/>
  <c r="J197" i="28"/>
  <c r="Q197" i="18"/>
  <c r="I239" i="28"/>
  <c r="J239" i="28"/>
  <c r="Q198" i="18"/>
  <c r="I342" i="28"/>
  <c r="J342" i="28"/>
  <c r="Q199" i="18"/>
  <c r="I200" i="28"/>
  <c r="J200" i="28"/>
  <c r="Q200" i="18"/>
  <c r="I531" i="28"/>
  <c r="J531" i="28"/>
  <c r="I201" i="28"/>
  <c r="J201" i="28"/>
  <c r="Q201" i="18"/>
  <c r="I947" i="28"/>
  <c r="J947" i="28"/>
  <c r="Q202" i="18"/>
  <c r="I202" i="28"/>
  <c r="J202" i="28"/>
  <c r="Q203" i="18"/>
  <c r="I203" i="28"/>
  <c r="J203" i="28"/>
  <c r="Q204" i="18"/>
  <c r="I345" i="28"/>
  <c r="J345" i="28"/>
  <c r="I204" i="28"/>
  <c r="J204" i="28"/>
  <c r="Q205" i="18"/>
  <c r="I912" i="28"/>
  <c r="J912" i="28"/>
  <c r="I205" i="28"/>
  <c r="J205" i="28"/>
  <c r="Q206" i="18"/>
  <c r="I190" i="28"/>
  <c r="J190" i="28"/>
  <c r="Q207" i="18"/>
  <c r="I207" i="28"/>
  <c r="J207" i="28"/>
  <c r="Q208" i="18"/>
  <c r="I208" i="28"/>
  <c r="J208" i="28"/>
  <c r="Q209" i="18"/>
  <c r="I1358" i="28"/>
  <c r="J1358" i="28"/>
  <c r="I209" i="28"/>
  <c r="J209" i="28"/>
  <c r="Q210" i="18"/>
  <c r="I210" i="28"/>
  <c r="J210" i="28"/>
  <c r="Q211" i="18"/>
  <c r="I1475" i="28"/>
  <c r="J1475" i="28"/>
  <c r="Q212" i="18"/>
  <c r="I212" i="28"/>
  <c r="J212" i="28"/>
  <c r="Q213" i="18"/>
  <c r="I424" i="28"/>
  <c r="J424" i="28"/>
  <c r="I213" i="28"/>
  <c r="J213" i="28"/>
  <c r="Q214" i="18"/>
  <c r="Q215" i="18"/>
  <c r="I215" i="28"/>
  <c r="J215" i="28"/>
  <c r="Q216" i="18"/>
  <c r="I1095" i="28"/>
  <c r="J1095" i="28"/>
  <c r="I216" i="28"/>
  <c r="J216" i="28"/>
  <c r="Q217" i="18"/>
  <c r="I1045" i="28"/>
  <c r="J1045" i="28"/>
  <c r="I217" i="28"/>
  <c r="J217" i="28"/>
  <c r="Q218" i="18"/>
  <c r="I1096" i="28"/>
  <c r="J1096" i="28"/>
  <c r="I218" i="28"/>
  <c r="J218" i="28"/>
  <c r="Q219" i="18"/>
  <c r="I501" i="28"/>
  <c r="J501" i="28"/>
  <c r="Q220" i="18"/>
  <c r="Q221" i="18"/>
  <c r="I1128" i="28"/>
  <c r="J1128" i="28"/>
  <c r="I221" i="28"/>
  <c r="J221" i="28"/>
  <c r="Q222" i="18"/>
  <c r="I1396" i="28"/>
  <c r="J1396" i="28"/>
  <c r="I789" i="28"/>
  <c r="J789" i="28"/>
  <c r="Q223" i="18"/>
  <c r="I223" i="28"/>
  <c r="J223" i="28"/>
  <c r="Q224" i="18"/>
  <c r="I584" i="28"/>
  <c r="J584" i="28"/>
  <c r="I224" i="28"/>
  <c r="J224" i="28"/>
  <c r="Q225" i="18"/>
  <c r="I770" i="28"/>
  <c r="J770" i="28"/>
  <c r="I225" i="28"/>
  <c r="J225" i="28"/>
  <c r="Q226" i="18"/>
  <c r="I586" i="28"/>
  <c r="J586" i="28"/>
  <c r="I639" i="28"/>
  <c r="J639" i="28"/>
  <c r="Q227" i="18"/>
  <c r="I1277" i="28"/>
  <c r="J1277" i="28"/>
  <c r="I227" i="28"/>
  <c r="J227" i="28"/>
  <c r="Q228" i="18"/>
  <c r="I587" i="28"/>
  <c r="J587" i="28"/>
  <c r="Q229" i="18"/>
  <c r="I1007" i="28"/>
  <c r="J1007" i="28"/>
  <c r="I229" i="28"/>
  <c r="J229" i="28"/>
  <c r="Q230" i="18"/>
  <c r="I230" i="28"/>
  <c r="J230" i="28"/>
  <c r="Q231" i="18"/>
  <c r="I1496" i="28"/>
  <c r="J1496" i="28"/>
  <c r="I231" i="28"/>
  <c r="J231" i="28"/>
  <c r="Q232" i="18"/>
  <c r="I1344" i="28"/>
  <c r="J1344" i="28"/>
  <c r="Q233" i="18"/>
  <c r="I817" i="28"/>
  <c r="J817" i="28"/>
  <c r="I1144" i="28"/>
  <c r="J1144" i="28"/>
  <c r="Q234" i="18"/>
  <c r="I234" i="28"/>
  <c r="J234" i="28"/>
  <c r="Q235" i="18"/>
  <c r="I1345" i="28"/>
  <c r="J1345" i="28"/>
  <c r="I235" i="28"/>
  <c r="J235" i="28"/>
  <c r="Q236" i="18"/>
  <c r="I776" i="28"/>
  <c r="J776" i="28"/>
  <c r="I530" i="28"/>
  <c r="J530" i="28"/>
  <c r="Q237" i="18"/>
  <c r="Q238" i="18"/>
  <c r="I484" i="28"/>
  <c r="J484" i="28"/>
  <c r="I238" i="28"/>
  <c r="J238" i="28"/>
  <c r="Q239" i="18"/>
  <c r="I1450" i="28"/>
  <c r="J1450" i="28"/>
  <c r="Q240" i="18"/>
  <c r="I240" i="28"/>
  <c r="J240" i="28"/>
  <c r="Q241" i="18"/>
  <c r="I928" i="28"/>
  <c r="J928" i="28"/>
  <c r="I241" i="28"/>
  <c r="J241" i="28"/>
  <c r="Q242" i="18"/>
  <c r="I242" i="28"/>
  <c r="J242" i="28"/>
  <c r="Q243" i="18"/>
  <c r="I243" i="28"/>
  <c r="J243" i="28"/>
  <c r="Q244" i="18"/>
  <c r="Q245" i="18"/>
  <c r="I245" i="28"/>
  <c r="J245" i="28"/>
  <c r="Q246" i="18"/>
  <c r="I618" i="28"/>
  <c r="J618" i="28"/>
  <c r="Q247" i="18"/>
  <c r="I1165" i="28"/>
  <c r="J1165" i="28"/>
  <c r="Q248" i="18"/>
  <c r="I1313" i="28"/>
  <c r="J1313" i="28"/>
  <c r="Q249" i="18"/>
  <c r="I968" i="28"/>
  <c r="J968" i="28"/>
  <c r="I249" i="28"/>
  <c r="J249" i="28"/>
  <c r="Q250" i="18"/>
  <c r="Q251" i="18"/>
  <c r="Q252" i="18"/>
  <c r="I252" i="28"/>
  <c r="J252" i="28"/>
  <c r="Q253" i="18"/>
  <c r="I754" i="28"/>
  <c r="J754" i="28"/>
  <c r="I253" i="28"/>
  <c r="J253" i="28"/>
  <c r="Q254" i="18"/>
  <c r="I660" i="28"/>
  <c r="J660" i="28"/>
  <c r="Q255" i="18"/>
  <c r="I1293" i="28"/>
  <c r="J1293" i="28"/>
  <c r="I255" i="28"/>
  <c r="J255" i="28"/>
  <c r="Q256" i="18"/>
  <c r="I798" i="28"/>
  <c r="J798" i="28"/>
  <c r="I256" i="28"/>
  <c r="J256" i="28"/>
  <c r="Q257" i="18"/>
  <c r="I679" i="28"/>
  <c r="J679" i="28"/>
  <c r="I257" i="28"/>
  <c r="J257" i="28"/>
  <c r="Q258" i="18"/>
  <c r="I258" i="28"/>
  <c r="J258" i="28"/>
  <c r="Q259" i="18"/>
  <c r="I259" i="28"/>
  <c r="J259" i="28"/>
  <c r="Q260" i="18"/>
  <c r="Q261" i="18"/>
  <c r="I1473" i="28"/>
  <c r="J1473" i="28"/>
  <c r="I261" i="28"/>
  <c r="J261" i="28"/>
  <c r="Q262" i="18"/>
  <c r="I262" i="28"/>
  <c r="J262" i="28"/>
  <c r="Q263" i="18"/>
  <c r="I263" i="28"/>
  <c r="J263" i="28"/>
  <c r="Q264" i="18"/>
  <c r="I1458" i="28"/>
  <c r="J1458" i="28"/>
  <c r="I264" i="28"/>
  <c r="J264" i="28"/>
  <c r="Q265" i="18"/>
  <c r="I312" i="28"/>
  <c r="J312" i="28"/>
  <c r="I265" i="28"/>
  <c r="J265" i="28"/>
  <c r="Q266" i="18"/>
  <c r="I266" i="28"/>
  <c r="J266" i="28"/>
  <c r="Q267" i="18"/>
  <c r="I802" i="28"/>
  <c r="J802" i="28"/>
  <c r="Q268" i="18"/>
  <c r="I1072" i="28"/>
  <c r="J1072" i="28"/>
  <c r="I268" i="28"/>
  <c r="J268" i="28"/>
  <c r="Q269" i="18"/>
  <c r="I269" i="28"/>
  <c r="J269" i="28"/>
  <c r="Q270" i="18"/>
  <c r="I270" i="28"/>
  <c r="J270" i="28"/>
  <c r="Q271" i="18"/>
  <c r="I1417" i="28"/>
  <c r="J1417" i="28"/>
  <c r="I271" i="28"/>
  <c r="J271" i="28"/>
  <c r="Q272" i="18"/>
  <c r="I1416" i="28"/>
  <c r="J1416" i="28"/>
  <c r="I272" i="28"/>
  <c r="J272" i="28"/>
  <c r="Q273" i="18"/>
  <c r="I273" i="28"/>
  <c r="J273" i="28"/>
  <c r="Q274" i="18"/>
  <c r="I274" i="28"/>
  <c r="J274" i="28"/>
  <c r="Q275" i="18"/>
  <c r="I275" i="28"/>
  <c r="J275" i="28"/>
  <c r="Q276" i="18"/>
  <c r="I619" i="28"/>
  <c r="J619" i="28"/>
  <c r="I276" i="28"/>
  <c r="J276" i="28"/>
  <c r="Q277" i="18"/>
  <c r="I492" i="28"/>
  <c r="J492" i="28"/>
  <c r="Q278" i="18"/>
  <c r="Q279" i="18"/>
  <c r="I278" i="28"/>
  <c r="J278" i="28"/>
  <c r="Q280" i="18"/>
  <c r="Q282" i="18"/>
  <c r="I226" i="28"/>
  <c r="J226" i="28"/>
  <c r="Q283" i="18"/>
  <c r="I369" i="28"/>
  <c r="J369" i="28"/>
  <c r="I282" i="28"/>
  <c r="J282" i="28"/>
  <c r="Q284" i="18"/>
  <c r="I283" i="28"/>
  <c r="J283" i="28"/>
  <c r="Q285" i="18"/>
  <c r="I284" i="28"/>
  <c r="J284" i="28"/>
  <c r="Q286" i="18"/>
  <c r="I285" i="28"/>
  <c r="J285" i="28"/>
  <c r="Q287" i="18"/>
  <c r="I286" i="28"/>
  <c r="J286" i="28"/>
  <c r="Q288" i="18"/>
  <c r="I489" i="28"/>
  <c r="J489" i="28"/>
  <c r="I287" i="28"/>
  <c r="J287" i="28"/>
  <c r="Q289" i="18"/>
  <c r="I415" i="28"/>
  <c r="J415" i="28"/>
  <c r="I716" i="28"/>
  <c r="J716" i="28"/>
  <c r="Q290" i="18"/>
  <c r="I289" i="28"/>
  <c r="J289" i="28"/>
  <c r="Q291" i="18"/>
  <c r="I1412" i="28"/>
  <c r="J1412" i="28"/>
  <c r="Q292" i="18"/>
  <c r="I1366" i="28"/>
  <c r="J1366" i="28"/>
  <c r="I291" i="28"/>
  <c r="J291" i="28"/>
  <c r="Q293" i="18"/>
  <c r="I1452" i="28"/>
  <c r="J1452" i="28"/>
  <c r="I292" i="28"/>
  <c r="J292" i="28"/>
  <c r="Q294" i="18"/>
  <c r="I1318" i="28"/>
  <c r="J1318" i="28"/>
  <c r="Q295" i="18"/>
  <c r="Q296" i="18"/>
  <c r="I295" i="28"/>
  <c r="J295" i="28"/>
  <c r="Q297" i="18"/>
  <c r="I1141" i="28"/>
  <c r="J1141" i="28"/>
  <c r="I296" i="28"/>
  <c r="J296" i="28"/>
  <c r="Q298" i="18"/>
  <c r="I653" i="28"/>
  <c r="J653" i="28"/>
  <c r="I297" i="28"/>
  <c r="J297" i="28"/>
  <c r="Q299" i="18"/>
  <c r="I298" i="28"/>
  <c r="J298" i="28"/>
  <c r="Q300" i="18"/>
  <c r="I1257" i="28"/>
  <c r="J1257" i="28"/>
  <c r="Q302" i="18"/>
  <c r="I301" i="28"/>
  <c r="J301" i="28"/>
  <c r="Q303" i="18"/>
  <c r="I626" i="28"/>
  <c r="J626" i="28"/>
  <c r="I302" i="28"/>
  <c r="J302" i="28"/>
  <c r="Q304" i="18"/>
  <c r="I677" i="28"/>
  <c r="J677" i="28"/>
  <c r="I303" i="28"/>
  <c r="J303" i="28"/>
  <c r="Q305" i="18"/>
  <c r="I304" i="28"/>
  <c r="J304" i="28"/>
  <c r="Q306" i="18"/>
  <c r="I447" i="28"/>
  <c r="J447" i="28"/>
  <c r="I305" i="28"/>
  <c r="J305" i="28"/>
  <c r="Q307" i="18"/>
  <c r="I989" i="28"/>
  <c r="J989" i="28"/>
  <c r="I376" i="28"/>
  <c r="J376" i="28"/>
  <c r="Q308" i="18"/>
  <c r="I1028" i="28"/>
  <c r="J1028" i="28"/>
  <c r="Q309" i="18"/>
  <c r="I308" i="28"/>
  <c r="J308" i="28"/>
  <c r="Q310" i="18"/>
  <c r="I881" i="28"/>
  <c r="J881" i="28"/>
  <c r="I309" i="28"/>
  <c r="J309" i="28"/>
  <c r="Q311" i="18"/>
  <c r="I310" i="28"/>
  <c r="J310" i="28"/>
  <c r="Q312" i="18"/>
  <c r="I1118" i="28"/>
  <c r="J1118" i="28"/>
  <c r="I311" i="28"/>
  <c r="J311" i="28"/>
  <c r="Q313" i="18"/>
  <c r="I993" i="28"/>
  <c r="J993" i="28"/>
  <c r="Q314" i="18"/>
  <c r="I702" i="28"/>
  <c r="J702" i="28"/>
  <c r="I313" i="28"/>
  <c r="J313" i="28"/>
  <c r="Q315" i="18"/>
  <c r="I1355" i="28"/>
  <c r="J1355" i="28"/>
  <c r="I314" i="28"/>
  <c r="J314" i="28"/>
  <c r="Q316" i="18"/>
  <c r="I1004" i="28"/>
  <c r="J1004" i="28"/>
  <c r="I315" i="28"/>
  <c r="J315" i="28"/>
  <c r="Q317" i="18"/>
  <c r="I1215" i="28"/>
  <c r="J1215" i="28"/>
  <c r="I316" i="28"/>
  <c r="J316" i="28"/>
  <c r="Q318" i="18"/>
  <c r="I1216" i="28"/>
  <c r="J1216" i="28"/>
  <c r="I317" i="28"/>
  <c r="J317" i="28"/>
  <c r="Q319" i="18"/>
  <c r="I318" i="28"/>
  <c r="J318" i="28"/>
  <c r="Q320" i="18"/>
  <c r="I319" i="28"/>
  <c r="J319" i="28"/>
  <c r="Q321" i="18"/>
  <c r="I1479" i="28"/>
  <c r="J1479" i="28"/>
  <c r="I320" i="28"/>
  <c r="J320" i="28"/>
  <c r="Q322" i="18"/>
  <c r="I909" i="28"/>
  <c r="J909" i="28"/>
  <c r="I321" i="28"/>
  <c r="J321" i="28"/>
  <c r="Q323" i="18"/>
  <c r="I1362" i="28"/>
  <c r="J1362" i="28"/>
  <c r="Q324" i="18"/>
  <c r="I1093" i="28"/>
  <c r="J1093" i="28"/>
  <c r="I323" i="28"/>
  <c r="J323" i="28"/>
  <c r="Q325" i="18"/>
  <c r="I652" i="28"/>
  <c r="J652" i="28"/>
  <c r="Q326" i="18"/>
  <c r="I1359" i="28"/>
  <c r="J1359" i="28"/>
  <c r="I325" i="28"/>
  <c r="J325" i="28"/>
  <c r="Q327" i="18"/>
  <c r="I722" i="28"/>
  <c r="J722" i="28"/>
  <c r="Q328" i="18"/>
  <c r="I327" i="28"/>
  <c r="J327" i="28"/>
  <c r="Q329" i="18"/>
  <c r="Q330" i="18"/>
  <c r="I329" i="28"/>
  <c r="J329" i="28"/>
  <c r="Q331" i="18"/>
  <c r="I848" i="28"/>
  <c r="J848" i="28"/>
  <c r="I471" i="28"/>
  <c r="J471" i="28"/>
  <c r="Q332" i="18"/>
  <c r="I1201" i="28"/>
  <c r="J1201" i="28"/>
  <c r="I331" i="28"/>
  <c r="J331" i="28"/>
  <c r="Q333" i="18"/>
  <c r="I430" i="28"/>
  <c r="J430" i="28"/>
  <c r="I332" i="28"/>
  <c r="J332" i="28"/>
  <c r="Q334" i="18"/>
  <c r="I333" i="28"/>
  <c r="J333" i="28"/>
  <c r="Q335" i="18"/>
  <c r="I334" i="28"/>
  <c r="J334" i="28"/>
  <c r="Q336" i="18"/>
  <c r="I335" i="28"/>
  <c r="J335" i="28"/>
  <c r="Q337" i="18"/>
  <c r="I1279" i="28"/>
  <c r="J1279" i="28"/>
  <c r="I336" i="28"/>
  <c r="J336" i="28"/>
  <c r="Q338" i="18"/>
  <c r="I1143" i="28"/>
  <c r="J1143" i="28"/>
  <c r="I1399" i="28"/>
  <c r="J1399" i="28"/>
  <c r="Q339" i="18"/>
  <c r="I293" i="28"/>
  <c r="J293" i="28"/>
  <c r="I338" i="28"/>
  <c r="J338" i="28"/>
  <c r="Q340" i="18"/>
  <c r="I1361" i="28"/>
  <c r="J1361" i="28"/>
  <c r="Q341" i="18"/>
  <c r="I482" i="28"/>
  <c r="J482" i="28"/>
  <c r="Q342" i="18"/>
  <c r="I341" i="28"/>
  <c r="J341" i="28"/>
  <c r="Q343" i="18"/>
  <c r="I1333" i="28"/>
  <c r="J1333" i="28"/>
  <c r="Q344" i="18"/>
  <c r="I343" i="28"/>
  <c r="J343" i="28"/>
  <c r="Q345" i="18"/>
  <c r="I344" i="28"/>
  <c r="J344" i="28"/>
  <c r="Q346" i="18"/>
  <c r="I870" i="28"/>
  <c r="J870" i="28"/>
  <c r="Q347" i="18"/>
  <c r="I346" i="28"/>
  <c r="J346" i="28"/>
  <c r="Q348" i="18"/>
  <c r="I550" i="28"/>
  <c r="J550" i="28"/>
  <c r="Q349" i="18"/>
  <c r="I571" i="28"/>
  <c r="J571" i="28"/>
  <c r="I348" i="28"/>
  <c r="J348" i="28"/>
  <c r="Q350" i="18"/>
  <c r="I1232" i="28"/>
  <c r="J1232" i="28"/>
  <c r="I349" i="28"/>
  <c r="J349" i="28"/>
  <c r="Q351" i="18"/>
  <c r="Q352" i="18"/>
  <c r="I1255" i="28"/>
  <c r="J1255" i="28"/>
  <c r="I350" i="28"/>
  <c r="J350" i="28"/>
  <c r="Q353" i="18"/>
  <c r="I529" i="28"/>
  <c r="J529" i="28"/>
  <c r="Q354" i="18"/>
  <c r="I1030" i="28"/>
  <c r="J1030" i="28"/>
  <c r="I1194" i="28"/>
  <c r="J1194" i="28"/>
  <c r="Q355" i="18"/>
  <c r="Q356" i="18"/>
  <c r="Q357" i="18"/>
  <c r="I124" i="28"/>
  <c r="J124" i="28"/>
  <c r="I355" i="28"/>
  <c r="J355" i="28"/>
  <c r="Q358" i="18"/>
  <c r="I1367" i="28"/>
  <c r="J1367" i="28"/>
  <c r="I418" i="28"/>
  <c r="J418" i="28"/>
  <c r="Q359" i="18"/>
  <c r="I583" i="28"/>
  <c r="J583" i="28"/>
  <c r="I357" i="28"/>
  <c r="J357" i="28"/>
  <c r="Q360" i="18"/>
  <c r="I654" i="28"/>
  <c r="J654" i="28"/>
  <c r="I358" i="28"/>
  <c r="J358" i="28"/>
  <c r="Q361" i="18"/>
  <c r="I1465" i="28"/>
  <c r="J1465" i="28"/>
  <c r="I359" i="28"/>
  <c r="J359" i="28"/>
  <c r="Q362" i="18"/>
  <c r="I360" i="28"/>
  <c r="J360" i="28"/>
  <c r="Q363" i="18"/>
  <c r="I361" i="28"/>
  <c r="J361" i="28"/>
  <c r="Q364" i="18"/>
  <c r="I940" i="28"/>
  <c r="J940" i="28"/>
  <c r="I362" i="28"/>
  <c r="J362" i="28"/>
  <c r="Q365" i="18"/>
  <c r="I844" i="28"/>
  <c r="J844" i="28"/>
  <c r="I363" i="28"/>
  <c r="J363" i="28"/>
  <c r="Q366" i="18"/>
  <c r="I1024" i="28"/>
  <c r="J1024" i="28"/>
  <c r="I364" i="28"/>
  <c r="J364" i="28"/>
  <c r="Q367" i="18"/>
  <c r="I1043" i="28"/>
  <c r="J1043" i="28"/>
  <c r="I365" i="28"/>
  <c r="J365" i="28"/>
  <c r="Q368" i="18"/>
  <c r="I366" i="28"/>
  <c r="J366" i="28"/>
  <c r="Q369" i="18"/>
  <c r="I1289" i="28"/>
  <c r="J1289" i="28"/>
  <c r="I367" i="28"/>
  <c r="J367" i="28"/>
  <c r="Q370" i="18"/>
  <c r="I352" i="28"/>
  <c r="J352" i="28"/>
  <c r="I368" i="28"/>
  <c r="J368" i="28"/>
  <c r="Q371" i="18"/>
  <c r="Q372" i="18"/>
  <c r="I370" i="28"/>
  <c r="J370" i="28"/>
  <c r="Q373" i="18"/>
  <c r="I371" i="28"/>
  <c r="J371" i="28"/>
  <c r="Q374" i="18"/>
  <c r="I372" i="28"/>
  <c r="J372" i="28"/>
  <c r="Q375" i="18"/>
  <c r="Q376" i="18"/>
  <c r="I1134" i="28"/>
  <c r="J1134" i="28"/>
  <c r="Q377" i="18"/>
  <c r="I375" i="28"/>
  <c r="J375" i="28"/>
  <c r="Q378" i="18"/>
  <c r="I1171" i="28"/>
  <c r="J1171" i="28"/>
  <c r="I337" i="28"/>
  <c r="J337" i="28"/>
  <c r="Q379" i="18"/>
  <c r="I377" i="28"/>
  <c r="J377" i="28"/>
  <c r="Q380" i="18"/>
  <c r="I378" i="28"/>
  <c r="J378" i="28"/>
  <c r="Q381" i="18"/>
  <c r="I1503" i="28"/>
  <c r="J1503" i="28"/>
  <c r="I1092" i="28"/>
  <c r="J1092" i="28"/>
  <c r="Q382" i="18"/>
  <c r="I661" i="28"/>
  <c r="J661" i="28"/>
  <c r="Q383" i="18"/>
  <c r="I381" i="28"/>
  <c r="J381" i="28"/>
  <c r="Q384" i="18"/>
  <c r="I787" i="28"/>
  <c r="J787" i="28"/>
  <c r="I382" i="28"/>
  <c r="J382" i="28"/>
  <c r="Q385" i="18"/>
  <c r="I885" i="28"/>
  <c r="J885" i="28"/>
  <c r="Q386" i="18"/>
  <c r="I254" i="28"/>
  <c r="J254" i="28"/>
  <c r="Q387" i="18"/>
  <c r="I385" i="28"/>
  <c r="J385" i="28"/>
  <c r="Q388" i="18"/>
  <c r="I386" i="28"/>
  <c r="J386" i="28"/>
  <c r="Q389" i="18"/>
  <c r="Q390" i="18"/>
  <c r="I1069" i="28"/>
  <c r="J1069" i="28"/>
  <c r="Q391" i="18"/>
  <c r="I409" i="28"/>
  <c r="J409" i="28"/>
  <c r="Q392" i="18"/>
  <c r="I1178" i="28"/>
  <c r="J1178" i="28"/>
  <c r="Q393" i="18"/>
  <c r="I374" i="28"/>
  <c r="J374" i="28"/>
  <c r="Q394" i="18"/>
  <c r="I392" i="28"/>
  <c r="J392" i="28"/>
  <c r="Q395" i="18"/>
  <c r="Q396" i="18"/>
  <c r="Q397" i="18"/>
  <c r="I395" i="28"/>
  <c r="J395" i="28"/>
  <c r="Q398" i="18"/>
  <c r="I608" i="28"/>
  <c r="J608" i="28"/>
  <c r="I396" i="28"/>
  <c r="J396" i="28"/>
  <c r="Q399" i="18"/>
  <c r="I1268" i="28"/>
  <c r="J1268" i="28"/>
  <c r="Q400" i="18"/>
  <c r="I1381" i="28"/>
  <c r="J1381" i="28"/>
  <c r="Q401" i="18"/>
  <c r="I1382" i="28"/>
  <c r="J1382" i="28"/>
  <c r="I761" i="28"/>
  <c r="J761" i="28"/>
  <c r="Q402" i="18"/>
  <c r="I1379" i="28"/>
  <c r="J1379" i="28"/>
  <c r="I400" i="28"/>
  <c r="J400" i="28"/>
  <c r="Q403" i="18"/>
  <c r="I1315" i="28"/>
  <c r="J1315" i="28"/>
  <c r="I401" i="28"/>
  <c r="J401" i="28"/>
  <c r="Q404" i="18"/>
  <c r="I1220" i="28"/>
  <c r="J1220" i="28"/>
  <c r="I402" i="28"/>
  <c r="J402" i="28"/>
  <c r="Q405" i="18"/>
  <c r="I403" i="28"/>
  <c r="J403" i="28"/>
  <c r="Q406" i="18"/>
  <c r="I441" i="28"/>
  <c r="J441" i="28"/>
  <c r="I404" i="28"/>
  <c r="J404" i="28"/>
  <c r="Q407" i="18"/>
  <c r="I169" i="28"/>
  <c r="J169" i="28"/>
  <c r="I405" i="28"/>
  <c r="J405" i="28"/>
  <c r="Q408" i="18"/>
  <c r="I1354" i="28"/>
  <c r="J1354" i="28"/>
  <c r="Q409" i="18"/>
  <c r="I1432" i="28"/>
  <c r="J1432" i="28"/>
  <c r="I407" i="28"/>
  <c r="J407" i="28"/>
  <c r="Q410" i="18"/>
  <c r="I1431" i="28"/>
  <c r="J1431" i="28"/>
  <c r="I408" i="28"/>
  <c r="J408" i="28"/>
  <c r="Q411" i="18"/>
  <c r="I1017" i="28"/>
  <c r="J1017" i="28"/>
  <c r="I575" i="28"/>
  <c r="J575" i="28"/>
  <c r="Q412" i="18"/>
  <c r="I410" i="28"/>
  <c r="J410" i="28"/>
  <c r="Q413" i="18"/>
  <c r="I307" i="28"/>
  <c r="J307" i="28"/>
  <c r="Q414" i="18"/>
  <c r="I812" i="28"/>
  <c r="J812" i="28"/>
  <c r="I412" i="28"/>
  <c r="J412" i="28"/>
  <c r="Q415" i="18"/>
  <c r="I413" i="28"/>
  <c r="J413" i="28"/>
  <c r="Q416" i="18"/>
  <c r="I414" i="28"/>
  <c r="J414" i="28"/>
  <c r="Q417" i="18"/>
  <c r="Q418" i="18"/>
  <c r="I416" i="28"/>
  <c r="J416" i="28"/>
  <c r="Q419" i="18"/>
  <c r="I417" i="28"/>
  <c r="J417" i="28"/>
  <c r="Q420" i="18"/>
  <c r="I774" i="28"/>
  <c r="J774" i="28"/>
  <c r="Q421" i="18"/>
  <c r="I1071" i="28"/>
  <c r="J1071" i="28"/>
  <c r="I419" i="28"/>
  <c r="J419" i="28"/>
  <c r="Q422" i="18"/>
  <c r="I420" i="28"/>
  <c r="J420" i="28"/>
  <c r="Q423" i="18"/>
  <c r="I421" i="28"/>
  <c r="J421" i="28"/>
  <c r="Q424" i="18"/>
  <c r="I422" i="28"/>
  <c r="J422" i="28"/>
  <c r="Q425" i="18"/>
  <c r="I1438" i="28"/>
  <c r="J1438" i="28"/>
  <c r="I423" i="28"/>
  <c r="J423" i="28"/>
  <c r="Q426" i="18"/>
  <c r="I1443" i="28"/>
  <c r="J1443" i="28"/>
  <c r="Q427" i="18"/>
  <c r="I647" i="28"/>
  <c r="J647" i="28"/>
  <c r="Q428" i="18"/>
  <c r="I426" i="28"/>
  <c r="J426" i="28"/>
  <c r="Q429" i="18"/>
  <c r="I777" i="28"/>
  <c r="J777" i="28"/>
  <c r="Q430" i="18"/>
  <c r="I428" i="28"/>
  <c r="J428" i="28"/>
  <c r="Q431" i="18"/>
  <c r="Q432" i="18"/>
  <c r="Q433" i="18"/>
  <c r="I756" i="28"/>
  <c r="J756" i="28"/>
  <c r="Q434" i="18"/>
  <c r="Q435" i="18"/>
  <c r="I1170" i="28"/>
  <c r="J1170" i="28"/>
  <c r="I433" i="28"/>
  <c r="J433" i="28"/>
  <c r="Q436" i="18"/>
  <c r="I910" i="28"/>
  <c r="J910" i="28"/>
  <c r="Q437" i="18"/>
  <c r="I330" i="28"/>
  <c r="J330" i="28"/>
  <c r="I828" i="28"/>
  <c r="J828" i="28"/>
  <c r="Q438" i="18"/>
  <c r="I159" i="28"/>
  <c r="J159" i="28"/>
  <c r="I436" i="28"/>
  <c r="J436" i="28"/>
  <c r="Q439" i="18"/>
  <c r="I549" i="28"/>
  <c r="J549" i="28"/>
  <c r="I437" i="28"/>
  <c r="J437" i="28"/>
  <c r="Q440" i="18"/>
  <c r="Q441" i="18"/>
  <c r="I439" i="28"/>
  <c r="J439" i="28"/>
  <c r="Q442" i="18"/>
  <c r="I322" i="28"/>
  <c r="J322" i="28"/>
  <c r="Q443" i="18"/>
  <c r="Q444" i="18"/>
  <c r="Q445" i="18"/>
  <c r="I443" i="28"/>
  <c r="J443" i="28"/>
  <c r="Q447" i="18"/>
  <c r="I863" i="28"/>
  <c r="J863" i="28"/>
  <c r="I442" i="28"/>
  <c r="J442" i="28"/>
  <c r="Q446" i="18"/>
  <c r="I1026" i="28"/>
  <c r="J1026" i="28"/>
  <c r="I836" i="28"/>
  <c r="J836" i="28"/>
  <c r="Q448" i="18"/>
  <c r="I598" i="28"/>
  <c r="J598" i="28"/>
  <c r="I445" i="28"/>
  <c r="J445" i="28"/>
  <c r="Q449" i="18"/>
  <c r="I446" i="28"/>
  <c r="J446" i="28"/>
  <c r="Q450" i="18"/>
  <c r="Q451" i="18"/>
  <c r="Q452" i="18"/>
  <c r="I449" i="28"/>
  <c r="J449" i="28"/>
  <c r="Q453" i="18"/>
  <c r="I861" i="28"/>
  <c r="J861" i="28"/>
  <c r="I451" i="28"/>
  <c r="J451" i="28"/>
  <c r="Q455" i="18"/>
  <c r="I450" i="28"/>
  <c r="J450" i="28"/>
  <c r="Q454" i="18"/>
  <c r="I502" i="28"/>
  <c r="J502" i="28"/>
  <c r="I452" i="28"/>
  <c r="J452" i="28"/>
  <c r="Q456" i="18"/>
  <c r="I453" i="28"/>
  <c r="J453" i="28"/>
  <c r="Q457" i="18"/>
  <c r="I52" i="28"/>
  <c r="J52" i="28"/>
  <c r="Q459" i="18"/>
  <c r="Q460" i="18"/>
  <c r="I1191" i="28"/>
  <c r="J1191" i="28"/>
  <c r="I454" i="28"/>
  <c r="J454" i="28"/>
  <c r="Q458" i="18"/>
  <c r="I1311" i="28"/>
  <c r="J1311" i="28"/>
  <c r="I457" i="28"/>
  <c r="J457" i="28"/>
  <c r="Q461" i="18"/>
  <c r="I790" i="28"/>
  <c r="J790" i="28"/>
  <c r="Q463" i="18"/>
  <c r="I507" i="28"/>
  <c r="J507" i="28"/>
  <c r="I458" i="28"/>
  <c r="J458" i="28"/>
  <c r="Q462" i="18"/>
  <c r="I460" i="28"/>
  <c r="J460" i="28"/>
  <c r="Q464" i="18"/>
  <c r="I720" i="28"/>
  <c r="J720" i="28"/>
  <c r="I461" i="28"/>
  <c r="J461" i="28"/>
  <c r="Q465" i="18"/>
  <c r="I498" i="28"/>
  <c r="J498" i="28"/>
  <c r="I462" i="28"/>
  <c r="J462" i="28"/>
  <c r="Q466" i="18"/>
  <c r="I852" i="28"/>
  <c r="J852" i="28"/>
  <c r="Q467" i="18"/>
  <c r="I831" i="28"/>
  <c r="J831" i="28"/>
  <c r="I464" i="28"/>
  <c r="J464" i="28"/>
  <c r="Q468" i="18"/>
  <c r="I465" i="28"/>
  <c r="J465" i="28"/>
  <c r="Q469" i="18"/>
  <c r="I1155" i="28"/>
  <c r="J1155" i="28"/>
  <c r="I466" i="28"/>
  <c r="J466" i="28"/>
  <c r="Q470" i="18"/>
  <c r="I651" i="28"/>
  <c r="J651" i="28"/>
  <c r="I467" i="28"/>
  <c r="J467" i="28"/>
  <c r="Q471" i="18"/>
  <c r="I1011" i="28"/>
  <c r="J1011" i="28"/>
  <c r="I468" i="28"/>
  <c r="J468" i="28"/>
  <c r="Q472" i="18"/>
  <c r="I936" i="28"/>
  <c r="J936" i="28"/>
  <c r="I469" i="28"/>
  <c r="J469" i="28"/>
  <c r="Q473" i="18"/>
  <c r="I470" i="28"/>
  <c r="J470" i="28"/>
  <c r="Q474" i="18"/>
  <c r="I552" i="28"/>
  <c r="J552" i="28"/>
  <c r="Q475" i="18"/>
  <c r="I472" i="28"/>
  <c r="J472" i="28"/>
  <c r="Q476" i="18"/>
  <c r="Q478" i="18"/>
  <c r="I474" i="28"/>
  <c r="J474" i="28"/>
  <c r="Q479" i="18"/>
  <c r="I601" i="28"/>
  <c r="J601" i="28"/>
  <c r="Q477" i="18"/>
  <c r="I475" i="28"/>
  <c r="J475" i="28"/>
  <c r="Q480" i="18"/>
  <c r="I509" i="28"/>
  <c r="J509" i="28"/>
  <c r="Q481" i="18"/>
  <c r="I673" i="28"/>
  <c r="J673" i="28"/>
  <c r="Q482" i="18"/>
  <c r="I478" i="28"/>
  <c r="J478" i="28"/>
  <c r="Q483" i="18"/>
  <c r="I1084" i="28"/>
  <c r="J1084" i="28"/>
  <c r="I479" i="28"/>
  <c r="J479" i="28"/>
  <c r="Q484" i="18"/>
  <c r="I480" i="28"/>
  <c r="J480" i="28"/>
  <c r="Q485" i="18"/>
  <c r="I481" i="28"/>
  <c r="J481" i="28"/>
  <c r="Q486" i="18"/>
  <c r="I1010" i="28"/>
  <c r="J1010" i="28"/>
  <c r="Q487" i="18"/>
  <c r="I483" i="28"/>
  <c r="J483" i="28"/>
  <c r="Q488" i="18"/>
  <c r="Q489" i="18"/>
  <c r="I485" i="28"/>
  <c r="J485" i="28"/>
  <c r="Q490" i="18"/>
  <c r="I703" i="28"/>
  <c r="J703" i="28"/>
  <c r="I487" i="28"/>
  <c r="J487" i="28"/>
  <c r="Q492" i="18"/>
  <c r="I1264" i="28"/>
  <c r="J1264" i="28"/>
  <c r="I486" i="28"/>
  <c r="J486" i="28"/>
  <c r="Q491" i="18"/>
  <c r="I488" i="28"/>
  <c r="J488" i="28"/>
  <c r="Q493" i="18"/>
  <c r="I735" i="28"/>
  <c r="J735" i="28"/>
  <c r="I1068" i="28"/>
  <c r="J1068" i="28"/>
  <c r="Q494" i="18"/>
  <c r="I1481" i="28"/>
  <c r="J1481" i="28"/>
  <c r="I491" i="28"/>
  <c r="J491" i="28"/>
  <c r="Q496" i="18"/>
  <c r="I490" i="28"/>
  <c r="J490" i="28"/>
  <c r="Q495" i="18"/>
  <c r="Q497" i="18"/>
  <c r="I493" i="28"/>
  <c r="J493" i="28"/>
  <c r="Q498" i="18"/>
  <c r="I495" i="28"/>
  <c r="J495" i="28"/>
  <c r="Q500" i="18"/>
  <c r="I494" i="28"/>
  <c r="J494" i="28"/>
  <c r="Q499" i="18"/>
  <c r="I541" i="28"/>
  <c r="J541" i="28"/>
  <c r="Q501" i="18"/>
  <c r="I497" i="28"/>
  <c r="J497" i="28"/>
  <c r="Q502" i="18"/>
  <c r="I1409" i="28"/>
  <c r="J1409" i="28"/>
  <c r="Q503" i="18"/>
  <c r="I499" i="28"/>
  <c r="J499" i="28"/>
  <c r="Q504" i="18"/>
  <c r="I1001" i="28"/>
  <c r="J1001" i="28"/>
  <c r="Q505" i="18"/>
  <c r="Q506" i="18"/>
  <c r="Q507" i="18"/>
  <c r="I804" i="28"/>
  <c r="J804" i="28"/>
  <c r="I503" i="28"/>
  <c r="J503" i="28"/>
  <c r="Q508" i="18"/>
  <c r="I504" i="28"/>
  <c r="J504" i="28"/>
  <c r="Q509" i="18"/>
  <c r="Q510" i="18"/>
  <c r="I506" i="28"/>
  <c r="J506" i="28"/>
  <c r="Q511" i="18"/>
  <c r="Q512" i="18"/>
  <c r="Q513" i="18"/>
  <c r="I760" i="28"/>
  <c r="J760" i="28"/>
  <c r="Q514" i="18"/>
  <c r="I510" i="28"/>
  <c r="J510" i="28"/>
  <c r="Q515" i="18"/>
  <c r="I511" i="28"/>
  <c r="J511" i="28"/>
  <c r="Q516" i="18"/>
  <c r="I1251" i="28"/>
  <c r="J1251" i="28"/>
  <c r="I512" i="28"/>
  <c r="J512" i="28"/>
  <c r="Q517" i="18"/>
  <c r="I1136" i="28"/>
  <c r="J1136" i="28"/>
  <c r="Q518" i="18"/>
  <c r="I514" i="28"/>
  <c r="J514" i="28"/>
  <c r="Q519" i="18"/>
  <c r="Q520" i="18"/>
  <c r="I1413" i="28"/>
  <c r="J1413" i="28"/>
  <c r="I516" i="28"/>
  <c r="J516" i="28"/>
  <c r="Q521" i="18"/>
  <c r="I517" i="28"/>
  <c r="J517" i="28"/>
  <c r="Q522" i="18"/>
  <c r="Q523" i="18"/>
  <c r="I519" i="28"/>
  <c r="J519" i="28"/>
  <c r="Q524" i="18"/>
  <c r="I851" i="28"/>
  <c r="J851" i="28"/>
  <c r="Q525" i="18"/>
  <c r="I878" i="28"/>
  <c r="J878" i="28"/>
  <c r="I522" i="28"/>
  <c r="J522" i="28"/>
  <c r="Q527" i="18"/>
  <c r="I590" i="28"/>
  <c r="J590" i="28"/>
  <c r="I523" i="28"/>
  <c r="J523" i="28"/>
  <c r="Q528" i="18"/>
  <c r="I930" i="28"/>
  <c r="J930" i="28"/>
  <c r="Q529" i="18"/>
  <c r="Q532" i="18"/>
  <c r="I521" i="28"/>
  <c r="J521" i="28"/>
  <c r="Q526" i="18"/>
  <c r="I973" i="28"/>
  <c r="J973" i="28"/>
  <c r="I525" i="28"/>
  <c r="J525" i="28"/>
  <c r="Q530" i="18"/>
  <c r="I1174" i="28"/>
  <c r="J1174" i="28"/>
  <c r="I526" i="28"/>
  <c r="J526" i="28"/>
  <c r="Q531" i="18"/>
  <c r="Q535" i="18"/>
  <c r="I1291" i="28"/>
  <c r="J1291" i="28"/>
  <c r="I528" i="28"/>
  <c r="J528" i="28"/>
  <c r="Q533" i="18"/>
  <c r="I1335" i="28"/>
  <c r="J1335" i="28"/>
  <c r="I925" i="28"/>
  <c r="J925" i="28"/>
  <c r="Q536" i="18"/>
  <c r="Q534" i="18"/>
  <c r="I872" i="28"/>
  <c r="J872" i="28"/>
  <c r="I827" i="28"/>
  <c r="J827" i="28"/>
  <c r="Q537" i="18"/>
  <c r="Q538" i="18"/>
  <c r="I866" i="28"/>
  <c r="J866" i="28"/>
  <c r="I534" i="28"/>
  <c r="J534" i="28"/>
  <c r="Q541" i="18"/>
  <c r="I535" i="28"/>
  <c r="J535" i="28"/>
  <c r="Q542" i="18"/>
  <c r="I764" i="28"/>
  <c r="J764" i="28"/>
  <c r="I538" i="28"/>
  <c r="J538" i="28"/>
  <c r="Q545" i="18"/>
  <c r="I744" i="28"/>
  <c r="J744" i="28"/>
  <c r="Q539" i="18"/>
  <c r="Q547" i="18"/>
  <c r="Q548" i="18"/>
  <c r="Q549" i="18"/>
  <c r="I981" i="28"/>
  <c r="J981" i="28"/>
  <c r="I533" i="28"/>
  <c r="J533" i="28"/>
  <c r="Q540" i="18"/>
  <c r="I1338" i="28"/>
  <c r="J1338" i="28"/>
  <c r="Q543" i="18"/>
  <c r="I537" i="28"/>
  <c r="J537" i="28"/>
  <c r="Q544" i="18"/>
  <c r="I646" i="28"/>
  <c r="J646" i="28"/>
  <c r="Q550" i="18"/>
  <c r="I393" i="28"/>
  <c r="J393" i="28"/>
  <c r="I539" i="28"/>
  <c r="J539" i="28"/>
  <c r="Q546" i="18"/>
  <c r="I816" i="28"/>
  <c r="J816" i="28"/>
  <c r="Q551" i="18"/>
  <c r="I891" i="28"/>
  <c r="J891" i="28"/>
  <c r="Q552" i="18"/>
  <c r="I545" i="28"/>
  <c r="J545" i="28"/>
  <c r="Q553" i="18"/>
  <c r="I546" i="28"/>
  <c r="J546" i="28"/>
  <c r="Q554" i="18"/>
  <c r="Q555" i="18"/>
  <c r="Q556" i="18"/>
  <c r="Q557" i="18"/>
  <c r="Q558" i="18"/>
  <c r="I970" i="28"/>
  <c r="J970" i="28"/>
  <c r="Q559" i="18"/>
  <c r="I915" i="28"/>
  <c r="J915" i="28"/>
  <c r="Q560" i="18"/>
  <c r="I553" i="28"/>
  <c r="J553" i="28"/>
  <c r="Q561" i="18"/>
  <c r="I611" i="28"/>
  <c r="J611" i="28"/>
  <c r="Q562" i="18"/>
  <c r="I792" i="28"/>
  <c r="J792" i="28"/>
  <c r="I555" i="28"/>
  <c r="J555" i="28"/>
  <c r="Q563" i="18"/>
  <c r="I556" i="28"/>
  <c r="J556" i="28"/>
  <c r="Q564" i="18"/>
  <c r="I561" i="28"/>
  <c r="J561" i="28"/>
  <c r="Q569" i="18"/>
  <c r="I562" i="28"/>
  <c r="J562" i="28"/>
  <c r="Q570" i="18"/>
  <c r="I1348" i="28"/>
  <c r="J1348" i="28"/>
  <c r="I563" i="28"/>
  <c r="J563" i="28"/>
  <c r="Q571" i="18"/>
  <c r="I666" i="28"/>
  <c r="J666" i="28"/>
  <c r="I564" i="28"/>
  <c r="J564" i="28"/>
  <c r="Q572" i="18"/>
  <c r="I565" i="28"/>
  <c r="J565" i="28"/>
  <c r="Q573" i="18"/>
  <c r="I1099" i="28"/>
  <c r="J1099" i="28"/>
  <c r="I566" i="28"/>
  <c r="J566" i="28"/>
  <c r="Q574" i="18"/>
  <c r="I1100" i="28"/>
  <c r="J1100" i="28"/>
  <c r="I567" i="28"/>
  <c r="J567" i="28"/>
  <c r="Q575" i="18"/>
  <c r="I568" i="28"/>
  <c r="J568" i="28"/>
  <c r="Q576" i="18"/>
  <c r="I1214" i="28"/>
  <c r="J1214" i="28"/>
  <c r="I569" i="28"/>
  <c r="J569" i="28"/>
  <c r="Q577" i="18"/>
  <c r="I570" i="28"/>
  <c r="J570" i="28"/>
  <c r="Q578" i="18"/>
  <c r="Q579" i="18"/>
  <c r="I801" i="28"/>
  <c r="J801" i="28"/>
  <c r="Q580" i="18"/>
  <c r="Q581" i="18"/>
  <c r="I728" i="28"/>
  <c r="J728" i="28"/>
  <c r="I574" i="28"/>
  <c r="J574" i="28"/>
  <c r="Q582" i="18"/>
  <c r="I594" i="28"/>
  <c r="J594" i="28"/>
  <c r="I1360" i="28"/>
  <c r="J1360" i="28"/>
  <c r="Q583" i="18"/>
  <c r="I1304" i="28"/>
  <c r="J1304" i="28"/>
  <c r="Q584" i="18"/>
  <c r="Q585" i="18"/>
  <c r="I578" i="28"/>
  <c r="J578" i="28"/>
  <c r="Q586" i="18"/>
  <c r="Q587" i="18"/>
  <c r="I580" i="28"/>
  <c r="J580" i="28"/>
  <c r="Q588" i="18"/>
  <c r="I581" i="28"/>
  <c r="J581" i="28"/>
  <c r="Q589" i="18"/>
  <c r="I582" i="28"/>
  <c r="J582" i="28"/>
  <c r="Q590" i="18"/>
  <c r="I591" i="28"/>
  <c r="J591" i="28"/>
  <c r="Q591" i="18"/>
  <c r="I1437" i="28"/>
  <c r="J1437" i="28"/>
  <c r="Q592" i="18"/>
  <c r="I585" i="28"/>
  <c r="J585" i="28"/>
  <c r="Q593" i="18"/>
  <c r="Q594" i="18"/>
  <c r="Q595" i="18"/>
  <c r="I593" i="28"/>
  <c r="J593" i="28"/>
  <c r="Q596" i="18"/>
  <c r="I708" i="28"/>
  <c r="J708" i="28"/>
  <c r="I589" i="28"/>
  <c r="J589" i="28"/>
  <c r="Q597" i="18"/>
  <c r="Q598" i="18"/>
  <c r="I1288" i="28"/>
  <c r="J1288" i="28"/>
  <c r="I1210" i="28"/>
  <c r="J1210" i="28"/>
  <c r="Q599" i="18"/>
  <c r="I701" i="28"/>
  <c r="J701" i="28"/>
  <c r="I592" i="28"/>
  <c r="J592" i="28"/>
  <c r="Q600" i="18"/>
  <c r="Q601" i="18"/>
  <c r="Q602" i="18"/>
  <c r="I1137" i="28"/>
  <c r="J1137" i="28"/>
  <c r="Q603" i="18"/>
  <c r="I778" i="28"/>
  <c r="J778" i="28"/>
  <c r="Q604" i="18"/>
  <c r="I1222" i="28"/>
  <c r="J1222" i="28"/>
  <c r="I597" i="28"/>
  <c r="J597" i="28"/>
  <c r="Q605" i="18"/>
  <c r="Q606" i="18"/>
  <c r="I1239" i="28"/>
  <c r="J1239" i="28"/>
  <c r="Q607" i="18"/>
  <c r="I600" i="28"/>
  <c r="J600" i="28"/>
  <c r="Q608" i="18"/>
  <c r="Q609" i="18"/>
  <c r="I1411" i="28"/>
  <c r="J1411" i="28"/>
  <c r="I602" i="28"/>
  <c r="J602" i="28"/>
  <c r="Q610" i="18"/>
  <c r="I603" i="28"/>
  <c r="J603" i="28"/>
  <c r="Q611" i="18"/>
  <c r="I665" i="28"/>
  <c r="J665" i="28"/>
  <c r="I604" i="28"/>
  <c r="J604" i="28"/>
  <c r="Q612" i="18"/>
  <c r="I1258" i="28"/>
  <c r="J1258" i="28"/>
  <c r="I605" i="28"/>
  <c r="J605" i="28"/>
  <c r="Q613" i="18"/>
  <c r="I606" i="28"/>
  <c r="J606" i="28"/>
  <c r="Q614" i="18"/>
  <c r="I607" i="28"/>
  <c r="J607" i="28"/>
  <c r="Q615" i="18"/>
  <c r="Q616" i="18"/>
  <c r="I609" i="28"/>
  <c r="J609" i="28"/>
  <c r="Q617" i="18"/>
  <c r="I610" i="28"/>
  <c r="J610" i="28"/>
  <c r="Q618" i="18"/>
  <c r="I1397" i="28"/>
  <c r="J1397" i="28"/>
  <c r="I281" i="28"/>
  <c r="J281" i="28"/>
  <c r="Q619" i="18"/>
  <c r="I612" i="28"/>
  <c r="J612" i="28"/>
  <c r="Q620" i="18"/>
  <c r="I613" i="28"/>
  <c r="J613" i="28"/>
  <c r="Q621" i="18"/>
  <c r="Q622" i="18"/>
  <c r="I615" i="28"/>
  <c r="J615" i="28"/>
  <c r="Q623" i="18"/>
  <c r="I616" i="28"/>
  <c r="J616" i="28"/>
  <c r="Q624" i="18"/>
  <c r="I617" i="28"/>
  <c r="J617" i="28"/>
  <c r="Q625" i="18"/>
  <c r="I1373" i="28"/>
  <c r="J1373" i="28"/>
  <c r="Q626" i="18"/>
  <c r="Q627" i="18"/>
  <c r="I746" i="28"/>
  <c r="J746" i="28"/>
  <c r="I620" i="28"/>
  <c r="J620" i="28"/>
  <c r="Q628" i="18"/>
  <c r="Q629" i="18"/>
  <c r="I1484" i="28"/>
  <c r="J1484" i="28"/>
  <c r="Q630" i="18"/>
  <c r="I1200" i="28"/>
  <c r="J1200" i="28"/>
  <c r="Q631" i="18"/>
  <c r="I391" i="28"/>
  <c r="J391" i="28"/>
  <c r="Q632" i="18"/>
  <c r="I994" i="28"/>
  <c r="J994" i="28"/>
  <c r="Q633" i="18"/>
  <c r="Q634" i="18"/>
  <c r="I1369" i="28"/>
  <c r="J1369" i="28"/>
  <c r="I627" i="28"/>
  <c r="J627" i="28"/>
  <c r="Q635" i="18"/>
  <c r="Q636" i="18"/>
  <c r="I1234" i="28"/>
  <c r="J1234" i="28"/>
  <c r="I629" i="28"/>
  <c r="J629" i="28"/>
  <c r="Q637" i="18"/>
  <c r="Q638" i="18"/>
  <c r="I948" i="28"/>
  <c r="J948" i="28"/>
  <c r="I631" i="28"/>
  <c r="J631" i="28"/>
  <c r="Q639" i="18"/>
  <c r="I855" i="28"/>
  <c r="J855" i="28"/>
  <c r="Q640" i="18"/>
  <c r="I633" i="28"/>
  <c r="J633" i="28"/>
  <c r="Q641" i="18"/>
  <c r="I634" i="28"/>
  <c r="J634" i="28"/>
  <c r="Q642" i="18"/>
  <c r="I1227" i="28"/>
  <c r="J1227" i="28"/>
  <c r="I635" i="28"/>
  <c r="J635" i="28"/>
  <c r="Q643" i="18"/>
  <c r="I636" i="28"/>
  <c r="J636" i="28"/>
  <c r="Q644" i="18"/>
  <c r="I1297" i="28"/>
  <c r="J1297" i="28"/>
  <c r="Q645" i="18"/>
  <c r="I638" i="28"/>
  <c r="J638" i="28"/>
  <c r="Q646" i="18"/>
  <c r="I379" i="28"/>
  <c r="J379" i="28"/>
  <c r="Q647" i="18"/>
  <c r="I640" i="28"/>
  <c r="J640" i="28"/>
  <c r="Q648" i="18"/>
  <c r="I1241" i="28"/>
  <c r="J1241" i="28"/>
  <c r="I641" i="28"/>
  <c r="J641" i="28"/>
  <c r="Q649" i="18"/>
  <c r="Q650" i="18"/>
  <c r="I643" i="28"/>
  <c r="J643" i="28"/>
  <c r="Q651" i="18"/>
  <c r="I686" i="28"/>
  <c r="J686" i="28"/>
  <c r="Q652" i="18"/>
  <c r="I645" i="28"/>
  <c r="J645" i="28"/>
  <c r="Q653" i="18"/>
  <c r="Q654" i="18"/>
  <c r="Q655" i="18"/>
  <c r="I648" i="28"/>
  <c r="J648" i="28"/>
  <c r="Q656" i="18"/>
  <c r="I649" i="28"/>
  <c r="J649" i="28"/>
  <c r="Q657" i="18"/>
  <c r="I650" i="28"/>
  <c r="J650" i="28"/>
  <c r="Q658" i="18"/>
  <c r="I727" i="28"/>
  <c r="J727" i="28"/>
  <c r="Q659" i="18"/>
  <c r="I1425" i="28"/>
  <c r="J1425" i="28"/>
  <c r="Q660" i="18"/>
  <c r="I1410" i="28"/>
  <c r="J1410" i="28"/>
  <c r="Q661" i="18"/>
  <c r="Q662" i="18"/>
  <c r="Q663" i="18"/>
  <c r="I985" i="28"/>
  <c r="J985" i="28"/>
  <c r="Q664" i="18"/>
  <c r="I1025" i="28"/>
  <c r="J1025" i="28"/>
  <c r="I657" i="28"/>
  <c r="J657" i="28"/>
  <c r="Q665" i="18"/>
  <c r="Q666" i="18"/>
  <c r="I659" i="28"/>
  <c r="J659" i="28"/>
  <c r="Q667" i="18"/>
  <c r="Q668" i="18"/>
  <c r="I730" i="28"/>
  <c r="J730" i="28"/>
  <c r="Q669" i="18"/>
  <c r="Q670" i="18"/>
  <c r="I663" i="28"/>
  <c r="J663" i="28"/>
  <c r="Q671" i="18"/>
  <c r="I1112" i="28"/>
  <c r="J1112" i="28"/>
  <c r="I664" i="28"/>
  <c r="J664" i="28"/>
  <c r="Q672" i="18"/>
  <c r="Q673" i="18"/>
  <c r="Q674" i="18"/>
  <c r="I667" i="28"/>
  <c r="J667" i="28"/>
  <c r="Q675" i="18"/>
  <c r="I668" i="28"/>
  <c r="J668" i="28"/>
  <c r="Q676" i="18"/>
  <c r="Q677" i="18"/>
  <c r="I1231" i="28"/>
  <c r="J1231" i="28"/>
  <c r="I670" i="28"/>
  <c r="J670" i="28"/>
  <c r="Q678" i="18"/>
  <c r="I1237" i="28"/>
  <c r="J1237" i="28"/>
  <c r="Q679" i="18"/>
  <c r="I1236" i="28"/>
  <c r="J1236" i="28"/>
  <c r="Q680" i="18"/>
  <c r="I1164" i="28"/>
  <c r="J1164" i="28"/>
  <c r="Q681" i="18"/>
  <c r="I691" i="28"/>
  <c r="J691" i="28"/>
  <c r="Q682" i="18"/>
  <c r="I1294" i="28"/>
  <c r="J1294" i="28"/>
  <c r="I675" i="28"/>
  <c r="J675" i="28"/>
  <c r="Q683" i="18"/>
  <c r="Q684" i="18"/>
  <c r="Q685" i="18"/>
  <c r="I678" i="28"/>
  <c r="J678" i="28"/>
  <c r="Q686" i="18"/>
  <c r="I1159" i="28"/>
  <c r="J1159" i="28"/>
  <c r="Q687" i="18"/>
  <c r="I1212" i="28"/>
  <c r="J1212" i="28"/>
  <c r="I680" i="28"/>
  <c r="J680" i="28"/>
  <c r="Q688" i="18"/>
  <c r="I1327" i="28"/>
  <c r="J1327" i="28"/>
  <c r="I681" i="28"/>
  <c r="J681" i="28"/>
  <c r="Q689" i="18"/>
  <c r="I682" i="28"/>
  <c r="J682" i="28"/>
  <c r="Q690" i="18"/>
  <c r="I683" i="28"/>
  <c r="J683" i="28"/>
  <c r="Q691" i="18"/>
  <c r="I532" i="28"/>
  <c r="J532" i="28"/>
  <c r="I684" i="28"/>
  <c r="J684" i="28"/>
  <c r="Q692" i="18"/>
  <c r="I713" i="28"/>
  <c r="J713" i="28"/>
  <c r="I685" i="28"/>
  <c r="J685" i="28"/>
  <c r="Q693" i="18"/>
  <c r="Q694" i="18"/>
  <c r="I1035" i="28"/>
  <c r="J1035" i="28"/>
  <c r="Q695" i="18"/>
  <c r="I688" i="28"/>
  <c r="J688" i="28"/>
  <c r="Q696" i="18"/>
  <c r="I689" i="28"/>
  <c r="J689" i="28"/>
  <c r="Q697" i="18"/>
  <c r="Q698" i="18"/>
  <c r="Q699" i="18"/>
  <c r="I406" i="28"/>
  <c r="J406" i="28"/>
  <c r="Q700" i="18"/>
  <c r="Q701" i="18"/>
  <c r="I1393" i="28"/>
  <c r="J1393" i="28"/>
  <c r="Q702" i="18"/>
  <c r="I695" i="28"/>
  <c r="J695" i="28"/>
  <c r="Q703" i="18"/>
  <c r="I696" i="28"/>
  <c r="J696" i="28"/>
  <c r="Q704" i="18"/>
  <c r="I715" i="28"/>
  <c r="J715" i="28"/>
  <c r="I952" i="28"/>
  <c r="J952" i="28"/>
  <c r="Q705" i="18"/>
  <c r="I1430" i="28"/>
  <c r="J1430" i="28"/>
  <c r="Q706" i="18"/>
  <c r="I699" i="28"/>
  <c r="J699" i="28"/>
  <c r="Q707" i="18"/>
  <c r="I818" i="28"/>
  <c r="J818" i="28"/>
  <c r="I700" i="28"/>
  <c r="J700" i="28"/>
  <c r="Q708" i="18"/>
  <c r="I721" i="28"/>
  <c r="J721" i="28"/>
  <c r="Q709" i="18"/>
  <c r="Q710" i="18"/>
  <c r="I992" i="28"/>
  <c r="J992" i="28"/>
  <c r="Q711" i="18"/>
  <c r="I704" i="28"/>
  <c r="J704" i="28"/>
  <c r="Q712" i="18"/>
  <c r="I1273" i="28"/>
  <c r="J1273" i="28"/>
  <c r="Q713" i="18"/>
  <c r="I1290" i="28"/>
  <c r="J1290" i="28"/>
  <c r="I706" i="28"/>
  <c r="J706" i="28"/>
  <c r="Q714" i="18"/>
  <c r="I707" i="28"/>
  <c r="J707" i="28"/>
  <c r="Q715" i="18"/>
  <c r="I1142" i="28"/>
  <c r="J1142" i="28"/>
  <c r="Q716" i="18"/>
  <c r="I709" i="28"/>
  <c r="J709" i="28"/>
  <c r="Q717" i="18"/>
  <c r="I710" i="28"/>
  <c r="J710" i="28"/>
  <c r="Q718" i="18"/>
  <c r="I1423" i="28"/>
  <c r="J1423" i="28"/>
  <c r="I711" i="28"/>
  <c r="J711" i="28"/>
  <c r="Q719" i="18"/>
  <c r="I1265" i="28"/>
  <c r="J1265" i="28"/>
  <c r="I712" i="28"/>
  <c r="J712" i="28"/>
  <c r="Q720" i="18"/>
  <c r="I1284" i="28"/>
  <c r="J1284" i="28"/>
  <c r="Q721" i="18"/>
  <c r="I803" i="28"/>
  <c r="J803" i="28"/>
  <c r="I714" i="28"/>
  <c r="J714" i="28"/>
  <c r="Q722" i="18"/>
  <c r="Q723" i="18"/>
  <c r="I153" i="28"/>
  <c r="J153" i="28"/>
  <c r="Q724" i="18"/>
  <c r="I717" i="28"/>
  <c r="J717" i="28"/>
  <c r="Q725" i="18"/>
  <c r="I726" i="28"/>
  <c r="J726" i="28"/>
  <c r="I718" i="28"/>
  <c r="J718" i="28"/>
  <c r="Q726" i="18"/>
  <c r="I719" i="28"/>
  <c r="J719" i="28"/>
  <c r="Q727" i="18"/>
  <c r="I1312" i="28"/>
  <c r="J1312" i="28"/>
  <c r="Q728" i="18"/>
  <c r="Q729" i="18"/>
  <c r="Q730" i="18"/>
  <c r="Q731" i="18"/>
  <c r="I724" i="28"/>
  <c r="J724" i="28"/>
  <c r="Q732" i="18"/>
  <c r="I725" i="28"/>
  <c r="J725" i="28"/>
  <c r="Q733" i="18"/>
  <c r="Q734" i="18"/>
  <c r="Q735" i="18"/>
  <c r="I1077" i="28"/>
  <c r="J1077" i="28"/>
  <c r="Q736" i="18"/>
  <c r="Q737" i="18"/>
  <c r="Q738" i="18"/>
  <c r="I731" i="28"/>
  <c r="J731" i="28"/>
  <c r="Q739" i="18"/>
  <c r="I732" i="28"/>
  <c r="J732" i="28"/>
  <c r="Q740" i="18"/>
  <c r="I733" i="28"/>
  <c r="J733" i="28"/>
  <c r="Q741" i="18"/>
  <c r="I170" i="28"/>
  <c r="J170" i="28"/>
  <c r="I734" i="28"/>
  <c r="J734" i="28"/>
  <c r="Q742" i="18"/>
  <c r="I384" i="28"/>
  <c r="J384" i="28"/>
  <c r="Q743" i="18"/>
  <c r="I1184" i="28"/>
  <c r="J1184" i="28"/>
  <c r="I736" i="28"/>
  <c r="J736" i="28"/>
  <c r="Q744" i="18"/>
  <c r="I737" i="28"/>
  <c r="J737" i="28"/>
  <c r="Q745" i="18"/>
  <c r="I766" i="28"/>
  <c r="J766" i="28"/>
  <c r="Q746" i="18"/>
  <c r="I1341" i="28"/>
  <c r="J1341" i="28"/>
  <c r="I739" i="28"/>
  <c r="J739" i="28"/>
  <c r="Q747" i="18"/>
  <c r="I1504" i="28"/>
  <c r="J1504" i="28"/>
  <c r="I694" i="28"/>
  <c r="J694" i="28"/>
  <c r="Q748" i="18"/>
  <c r="I1064" i="28"/>
  <c r="J1064" i="28"/>
  <c r="Q749" i="18"/>
  <c r="Q750" i="18"/>
  <c r="I1263" i="28"/>
  <c r="J1263" i="28"/>
  <c r="Q751" i="18"/>
  <c r="I1081" i="28"/>
  <c r="J1081" i="28"/>
  <c r="Q752" i="18"/>
  <c r="I1451" i="28"/>
  <c r="J1451" i="28"/>
  <c r="I745" i="28"/>
  <c r="J745" i="28"/>
  <c r="Q753" i="18"/>
  <c r="I1405" i="28"/>
  <c r="J1405" i="28"/>
  <c r="Q754" i="18"/>
  <c r="I1283" i="28"/>
  <c r="J1283" i="28"/>
  <c r="Q755" i="18"/>
  <c r="I1242" i="28"/>
  <c r="J1242" i="28"/>
  <c r="I749" i="28"/>
  <c r="J749" i="28"/>
  <c r="Q757" i="18"/>
  <c r="Q756" i="18"/>
  <c r="I1380" i="28"/>
  <c r="J1380" i="28"/>
  <c r="I750" i="28"/>
  <c r="J750" i="28"/>
  <c r="Q758" i="18"/>
  <c r="I751" i="28"/>
  <c r="J751" i="28"/>
  <c r="Q759" i="18"/>
  <c r="I752" i="28"/>
  <c r="J752" i="28"/>
  <c r="Q760" i="18"/>
  <c r="I753" i="28"/>
  <c r="J753" i="28"/>
  <c r="Q761" i="18"/>
  <c r="Q762" i="18"/>
  <c r="I1455" i="28"/>
  <c r="J1455" i="28"/>
  <c r="I755" i="28"/>
  <c r="J755" i="28"/>
  <c r="Q763" i="18"/>
  <c r="Q764" i="18"/>
  <c r="I206" i="28"/>
  <c r="J206" i="28"/>
  <c r="I757" i="28"/>
  <c r="J757" i="28"/>
  <c r="Q765" i="18"/>
  <c r="I758" i="28"/>
  <c r="J758" i="28"/>
  <c r="Q766" i="18"/>
  <c r="I921" i="28"/>
  <c r="J921" i="28"/>
  <c r="Q767" i="18"/>
  <c r="Q768" i="18"/>
  <c r="Q769" i="18"/>
  <c r="I233" i="28"/>
  <c r="J233" i="28"/>
  <c r="Q772" i="18"/>
  <c r="I765" i="28"/>
  <c r="J765" i="28"/>
  <c r="Q773" i="18"/>
  <c r="Q774" i="18"/>
  <c r="I767" i="28"/>
  <c r="J767" i="28"/>
  <c r="Q775" i="18"/>
  <c r="I768" i="28"/>
  <c r="J768" i="28"/>
  <c r="Q776" i="18"/>
  <c r="I1091" i="28"/>
  <c r="J1091" i="28"/>
  <c r="I769" i="28"/>
  <c r="J769" i="28"/>
  <c r="Q777" i="18"/>
  <c r="Q778" i="18"/>
  <c r="Q779" i="18"/>
  <c r="I772" i="28"/>
  <c r="J772" i="28"/>
  <c r="Q780" i="18"/>
  <c r="Q781" i="18"/>
  <c r="Q782" i="18"/>
  <c r="I775" i="28"/>
  <c r="J775" i="28"/>
  <c r="Q783" i="18"/>
  <c r="I1383" i="28"/>
  <c r="J1383" i="28"/>
  <c r="Q784" i="18"/>
  <c r="Q785" i="18"/>
  <c r="Q786" i="18"/>
  <c r="I813" i="28"/>
  <c r="J813" i="28"/>
  <c r="I779" i="28"/>
  <c r="J779" i="28"/>
  <c r="Q787" i="18"/>
  <c r="I1074" i="28"/>
  <c r="J1074" i="28"/>
  <c r="Q788" i="18"/>
  <c r="I782" i="28"/>
  <c r="J782" i="28"/>
  <c r="Q790" i="18"/>
  <c r="Q789" i="18"/>
  <c r="I896" i="28"/>
  <c r="J896" i="28"/>
  <c r="I783" i="28"/>
  <c r="J783" i="28"/>
  <c r="Q791" i="18"/>
  <c r="I784" i="28"/>
  <c r="J784" i="28"/>
  <c r="Q792" i="18"/>
  <c r="I791" i="28"/>
  <c r="J791" i="28"/>
  <c r="I785" i="28"/>
  <c r="J785" i="28"/>
  <c r="Q793" i="18"/>
  <c r="I786" i="28"/>
  <c r="J786" i="28"/>
  <c r="Q794" i="18"/>
  <c r="Q795" i="18"/>
  <c r="I924" i="28"/>
  <c r="J924" i="28"/>
  <c r="I788" i="28"/>
  <c r="J788" i="28"/>
  <c r="Q796" i="18"/>
  <c r="Q797" i="18"/>
  <c r="Q798" i="18"/>
  <c r="Q799" i="18"/>
  <c r="Q800" i="18"/>
  <c r="I793" i="28"/>
  <c r="J793" i="28"/>
  <c r="Q801" i="18"/>
  <c r="Q802" i="18"/>
  <c r="I795" i="28"/>
  <c r="J795" i="28"/>
  <c r="Q803" i="18"/>
  <c r="I796" i="28"/>
  <c r="J796" i="28"/>
  <c r="Q804" i="18"/>
  <c r="I797" i="28"/>
  <c r="J797" i="28"/>
  <c r="Q805" i="18"/>
  <c r="Q806" i="18"/>
  <c r="I799" i="28"/>
  <c r="J799" i="28"/>
  <c r="Q807" i="18"/>
  <c r="I800" i="28"/>
  <c r="J800" i="28"/>
  <c r="Q808" i="18"/>
  <c r="Q809" i="18"/>
  <c r="Q811" i="18"/>
  <c r="Q810" i="18"/>
  <c r="I823" i="28"/>
  <c r="J823" i="28"/>
  <c r="Q812" i="18"/>
  <c r="I805" i="28"/>
  <c r="J805" i="28"/>
  <c r="Q813" i="18"/>
  <c r="I214" i="28"/>
  <c r="J214" i="28"/>
  <c r="Q814" i="18"/>
  <c r="I884" i="28"/>
  <c r="J884" i="28"/>
  <c r="I192" i="28"/>
  <c r="J192" i="28"/>
  <c r="Q815" i="18"/>
  <c r="Q816" i="18"/>
  <c r="Q817" i="18"/>
  <c r="Q818" i="18"/>
  <c r="I1115" i="28"/>
  <c r="J1115" i="28"/>
  <c r="I811" i="28"/>
  <c r="J811" i="28"/>
  <c r="Q819" i="18"/>
  <c r="Q820" i="18"/>
  <c r="Q821" i="18"/>
  <c r="I1500" i="28"/>
  <c r="J1500" i="28"/>
  <c r="Q822" i="18"/>
  <c r="I945" i="28"/>
  <c r="J945" i="28"/>
  <c r="Q823" i="18"/>
  <c r="Q824" i="18"/>
  <c r="Q825" i="18"/>
  <c r="I1108" i="28"/>
  <c r="J1108" i="28"/>
  <c r="Q826" i="18"/>
  <c r="I819" i="28"/>
  <c r="J819" i="28"/>
  <c r="Q827" i="18"/>
  <c r="I923" i="28"/>
  <c r="J923" i="28"/>
  <c r="Q828" i="18"/>
  <c r="I821" i="28"/>
  <c r="J821" i="28"/>
  <c r="Q829" i="18"/>
  <c r="I1189" i="28"/>
  <c r="J1189" i="28"/>
  <c r="I822" i="28"/>
  <c r="J822" i="28"/>
  <c r="Q830" i="18"/>
  <c r="Q831" i="18"/>
  <c r="I1472" i="28"/>
  <c r="J1472" i="28"/>
  <c r="I824" i="28"/>
  <c r="J824" i="28"/>
  <c r="Q832" i="18"/>
  <c r="I825" i="28"/>
  <c r="J825" i="28"/>
  <c r="Q833" i="18"/>
  <c r="Q834" i="18"/>
  <c r="Q835" i="18"/>
  <c r="I1453" i="28"/>
  <c r="J1453" i="28"/>
  <c r="Q836" i="18"/>
  <c r="I829" i="28"/>
  <c r="J829" i="28"/>
  <c r="Q837" i="18"/>
  <c r="I830" i="28"/>
  <c r="J830" i="28"/>
  <c r="Q838" i="18"/>
  <c r="I1089" i="28"/>
  <c r="J1089" i="28"/>
  <c r="Q839" i="18"/>
  <c r="Q840" i="18"/>
  <c r="I1079" i="28"/>
  <c r="J1079" i="28"/>
  <c r="I833" i="28"/>
  <c r="J833" i="28"/>
  <c r="Q841" i="18"/>
  <c r="I876" i="28"/>
  <c r="J876" i="28"/>
  <c r="I834" i="28"/>
  <c r="J834" i="28"/>
  <c r="Q842" i="18"/>
  <c r="I835" i="28"/>
  <c r="J835" i="28"/>
  <c r="Q843" i="18"/>
  <c r="I455" i="28"/>
  <c r="J455" i="28"/>
  <c r="Q844" i="18"/>
  <c r="I837" i="28"/>
  <c r="J837" i="28"/>
  <c r="Q845" i="18"/>
  <c r="Q846" i="18"/>
  <c r="Q847" i="18"/>
  <c r="I840" i="28"/>
  <c r="J840" i="28"/>
  <c r="Q848" i="18"/>
  <c r="I1120" i="28"/>
  <c r="J1120" i="28"/>
  <c r="Q849" i="18"/>
  <c r="Q850" i="18"/>
  <c r="I843" i="28"/>
  <c r="J843" i="28"/>
  <c r="Q851" i="18"/>
  <c r="Q852" i="18"/>
  <c r="I845" i="28"/>
  <c r="J845" i="28"/>
  <c r="Q853" i="18"/>
  <c r="Q854" i="18"/>
  <c r="Q855" i="18"/>
  <c r="Q856" i="18"/>
  <c r="I1073" i="28"/>
  <c r="J1073" i="28"/>
  <c r="Q857" i="18"/>
  <c r="I918" i="28"/>
  <c r="J918" i="28"/>
  <c r="I850" i="28"/>
  <c r="J850" i="28"/>
  <c r="Q858" i="18"/>
  <c r="I919" i="28"/>
  <c r="J919" i="28"/>
  <c r="I662" i="28"/>
  <c r="J662" i="28"/>
  <c r="Q859" i="18"/>
  <c r="I920" i="28"/>
  <c r="J920" i="28"/>
  <c r="Q860" i="18"/>
  <c r="I966" i="28"/>
  <c r="J966" i="28"/>
  <c r="I853" i="28"/>
  <c r="J853" i="28"/>
  <c r="Q861" i="18"/>
  <c r="I908" i="28"/>
  <c r="J908" i="28"/>
  <c r="Q862" i="18"/>
  <c r="I1385" i="28"/>
  <c r="J1385" i="28"/>
  <c r="Q863" i="18"/>
  <c r="Q864" i="18"/>
  <c r="I1271" i="28"/>
  <c r="J1271" i="28"/>
  <c r="I1113" i="28"/>
  <c r="J1113" i="28"/>
  <c r="Q865" i="18"/>
  <c r="I858" i="28"/>
  <c r="J858" i="28"/>
  <c r="Q866" i="18"/>
  <c r="I1066" i="28"/>
  <c r="J1066" i="28"/>
  <c r="I859" i="28"/>
  <c r="J859" i="28"/>
  <c r="Q867" i="18"/>
  <c r="I893" i="28"/>
  <c r="J893" i="28"/>
  <c r="I860" i="28"/>
  <c r="J860" i="28"/>
  <c r="Q868" i="18"/>
  <c r="I1032" i="28"/>
  <c r="J1032" i="28"/>
  <c r="Q869" i="18"/>
  <c r="I862" i="28"/>
  <c r="J862" i="28"/>
  <c r="Q870" i="18"/>
  <c r="Q871" i="18"/>
  <c r="I1131" i="28"/>
  <c r="J1131" i="28"/>
  <c r="I864" i="28"/>
  <c r="J864" i="28"/>
  <c r="Q872" i="18"/>
  <c r="I865" i="28"/>
  <c r="J865" i="28"/>
  <c r="Q873" i="18"/>
  <c r="Q874" i="18"/>
  <c r="Q875" i="18"/>
  <c r="Q876" i="18"/>
  <c r="I1252" i="28"/>
  <c r="J1252" i="28"/>
  <c r="I869" i="28"/>
  <c r="J869" i="28"/>
  <c r="Q877" i="18"/>
  <c r="Q878" i="18"/>
  <c r="I871" i="28"/>
  <c r="J871" i="28"/>
  <c r="Q879" i="18"/>
  <c r="Q880" i="18"/>
  <c r="I873" i="28"/>
  <c r="J873" i="28"/>
  <c r="Q881" i="18"/>
  <c r="I874" i="28"/>
  <c r="J874" i="28"/>
  <c r="Q882" i="18"/>
  <c r="I380" i="28"/>
  <c r="J380" i="28"/>
  <c r="I875" i="28"/>
  <c r="J875" i="28"/>
  <c r="Q883" i="18"/>
  <c r="I520" i="28"/>
  <c r="J520" i="28"/>
  <c r="Q884" i="18"/>
  <c r="I877" i="28"/>
  <c r="J877" i="28"/>
  <c r="Q885" i="18"/>
  <c r="Q886" i="18"/>
  <c r="I1086" i="28"/>
  <c r="J1086" i="28"/>
  <c r="I879" i="28"/>
  <c r="J879" i="28"/>
  <c r="Q887" i="18"/>
  <c r="I1370" i="28"/>
  <c r="J1370" i="28"/>
  <c r="I880" i="28"/>
  <c r="J880" i="28"/>
  <c r="Q888" i="18"/>
  <c r="I288" i="28"/>
  <c r="J288" i="28"/>
  <c r="I1181" i="28"/>
  <c r="J1181" i="28"/>
  <c r="Q889" i="18"/>
  <c r="I882" i="28"/>
  <c r="J882" i="28"/>
  <c r="Q890" i="18"/>
  <c r="I1305" i="28"/>
  <c r="J1305" i="28"/>
  <c r="I883" i="28"/>
  <c r="J883" i="28"/>
  <c r="Q891" i="18"/>
  <c r="Q892" i="18"/>
  <c r="Q893" i="18"/>
  <c r="Q894" i="18"/>
  <c r="Q895" i="18"/>
  <c r="I888" i="28"/>
  <c r="J888" i="28"/>
  <c r="Q896" i="18"/>
  <c r="I1055" i="28"/>
  <c r="J1055" i="28"/>
  <c r="I889" i="28"/>
  <c r="J889" i="28"/>
  <c r="Q897" i="18"/>
  <c r="I890" i="28"/>
  <c r="J890" i="28"/>
  <c r="Q898" i="18"/>
  <c r="Q899" i="18"/>
  <c r="I892" i="28"/>
  <c r="J892" i="28"/>
  <c r="Q900" i="18"/>
  <c r="Q901" i="18"/>
  <c r="I1441" i="28"/>
  <c r="J1441" i="28"/>
  <c r="I1070" i="28"/>
  <c r="J1070" i="28"/>
  <c r="Q902" i="18"/>
  <c r="I895" i="28"/>
  <c r="J895" i="28"/>
  <c r="Q903" i="18"/>
  <c r="I1371" i="28"/>
  <c r="J1371" i="28"/>
  <c r="Q904" i="18"/>
  <c r="I897" i="28"/>
  <c r="J897" i="28"/>
  <c r="Q905" i="18"/>
  <c r="I1317" i="28"/>
  <c r="J1317" i="28"/>
  <c r="I898" i="28"/>
  <c r="J898" i="28"/>
  <c r="Q906" i="18"/>
  <c r="I64" i="28"/>
  <c r="J64" i="28"/>
  <c r="I899" i="28"/>
  <c r="J899" i="28"/>
  <c r="Q907" i="18"/>
  <c r="I1296" i="28"/>
  <c r="J1296" i="28"/>
  <c r="I900" i="28"/>
  <c r="J900" i="28"/>
  <c r="Q908" i="18"/>
  <c r="I901" i="28"/>
  <c r="J901" i="28"/>
  <c r="Q909" i="18"/>
  <c r="I902" i="28"/>
  <c r="J902" i="28"/>
  <c r="Q910" i="18"/>
  <c r="I903" i="28"/>
  <c r="J903" i="28"/>
  <c r="Q911" i="18"/>
  <c r="I904" i="28"/>
  <c r="J904" i="28"/>
  <c r="Q912" i="18"/>
  <c r="I1324" i="28"/>
  <c r="J1324" i="28"/>
  <c r="I905" i="28"/>
  <c r="J905" i="28"/>
  <c r="Q913" i="18"/>
  <c r="Q914" i="18"/>
  <c r="Q915" i="18"/>
  <c r="Q916" i="18"/>
  <c r="I1107" i="28"/>
  <c r="J1107" i="28"/>
  <c r="Q917" i="18"/>
  <c r="I1097" i="28"/>
  <c r="J1097" i="28"/>
  <c r="Q918" i="18"/>
  <c r="Q919" i="18"/>
  <c r="Q920" i="18"/>
  <c r="I913" i="28"/>
  <c r="J913" i="28"/>
  <c r="Q921" i="18"/>
  <c r="Q922" i="18"/>
  <c r="Q923" i="18"/>
  <c r="I1322" i="28"/>
  <c r="J1322" i="28"/>
  <c r="I916" i="28"/>
  <c r="J916" i="28"/>
  <c r="Q924" i="18"/>
  <c r="I917" i="28"/>
  <c r="J917" i="28"/>
  <c r="Q925" i="18"/>
  <c r="Q926" i="18"/>
  <c r="Q927" i="18"/>
  <c r="I1490" i="28"/>
  <c r="J1490" i="28"/>
  <c r="Q928" i="18"/>
  <c r="Q929" i="18"/>
  <c r="I922" i="28"/>
  <c r="J922" i="28"/>
  <c r="Q930" i="18"/>
  <c r="I1111" i="28"/>
  <c r="J1111" i="28"/>
  <c r="Q931" i="18"/>
  <c r="Q932" i="18"/>
  <c r="I954" i="28"/>
  <c r="J954" i="28"/>
  <c r="Q933" i="18"/>
  <c r="I926" i="28"/>
  <c r="J926" i="28"/>
  <c r="Q934" i="18"/>
  <c r="I1306" i="28"/>
  <c r="J1306" i="28"/>
  <c r="I927" i="28"/>
  <c r="J927" i="28"/>
  <c r="Q935" i="18"/>
  <c r="I1203" i="28"/>
  <c r="J1203" i="28"/>
  <c r="Q936" i="18"/>
  <c r="I1349" i="28"/>
  <c r="J1349" i="28"/>
  <c r="I929" i="28"/>
  <c r="J929" i="28"/>
  <c r="Q937" i="18"/>
  <c r="Q938" i="18"/>
  <c r="I931" i="28"/>
  <c r="J931" i="28"/>
  <c r="Q939" i="18"/>
  <c r="I932" i="28"/>
  <c r="J932" i="28"/>
  <c r="Q940" i="18"/>
  <c r="I933" i="28"/>
  <c r="J933" i="28"/>
  <c r="Q941" i="18"/>
  <c r="I934" i="28"/>
  <c r="J934" i="28"/>
  <c r="Q942" i="18"/>
  <c r="I935" i="28"/>
  <c r="J935" i="28"/>
  <c r="Q943" i="18"/>
  <c r="I1121" i="28"/>
  <c r="J1121" i="28"/>
  <c r="Q944" i="18"/>
  <c r="I937" i="28"/>
  <c r="J937" i="28"/>
  <c r="Q945" i="18"/>
  <c r="I938" i="28"/>
  <c r="J938" i="28"/>
  <c r="Q946" i="18"/>
  <c r="I1488" i="28"/>
  <c r="J1488" i="28"/>
  <c r="I939" i="28"/>
  <c r="J939" i="28"/>
  <c r="Q947" i="18"/>
  <c r="Q948" i="18"/>
  <c r="I941" i="28"/>
  <c r="J941" i="28"/>
  <c r="Q949" i="18"/>
  <c r="I942" i="28"/>
  <c r="J942" i="28"/>
  <c r="Q950" i="18"/>
  <c r="I1295" i="28"/>
  <c r="J1295" i="28"/>
  <c r="Q951" i="18"/>
  <c r="I1149" i="28"/>
  <c r="J1149" i="28"/>
  <c r="I944" i="28"/>
  <c r="J944" i="28"/>
  <c r="Q952" i="18"/>
  <c r="Q953" i="18"/>
  <c r="I1213" i="28"/>
  <c r="J1213" i="28"/>
  <c r="Q954" i="18"/>
  <c r="I1439" i="28"/>
  <c r="J1439" i="28"/>
  <c r="Q955" i="18"/>
  <c r="I1157" i="28"/>
  <c r="J1157" i="28"/>
  <c r="Q956" i="18"/>
  <c r="I1146" i="28"/>
  <c r="J1146" i="28"/>
  <c r="Q957" i="18"/>
  <c r="I1321" i="28"/>
  <c r="J1321" i="28"/>
  <c r="I950" i="28"/>
  <c r="J950" i="28"/>
  <c r="Q958" i="18"/>
  <c r="I951" i="28"/>
  <c r="J951" i="28"/>
  <c r="Q959" i="18"/>
  <c r="I1505" i="28"/>
  <c r="J1505" i="28"/>
  <c r="I1334" i="28"/>
  <c r="J1334" i="28"/>
  <c r="Q960" i="18"/>
  <c r="I672" i="28"/>
  <c r="J672" i="28"/>
  <c r="Q961" i="18"/>
  <c r="I232" i="28"/>
  <c r="J232" i="28"/>
  <c r="Q962" i="18"/>
  <c r="I955" i="28"/>
  <c r="J955" i="28"/>
  <c r="Q963" i="18"/>
  <c r="I956" i="28"/>
  <c r="J956" i="28"/>
  <c r="Q964" i="18"/>
  <c r="I957" i="28"/>
  <c r="J957" i="28"/>
  <c r="Q965" i="18"/>
  <c r="I958" i="28"/>
  <c r="J958" i="28"/>
  <c r="Q966" i="18"/>
  <c r="Q967" i="18"/>
  <c r="Q968" i="18"/>
  <c r="Q969" i="18"/>
  <c r="I962" i="28"/>
  <c r="J962" i="28"/>
  <c r="Q970" i="18"/>
  <c r="Q971" i="18"/>
  <c r="Q972" i="18"/>
  <c r="I1049" i="28"/>
  <c r="J1049" i="28"/>
  <c r="I965" i="28"/>
  <c r="J965" i="28"/>
  <c r="Q973" i="18"/>
  <c r="Q974" i="18"/>
  <c r="I967" i="28"/>
  <c r="J967" i="28"/>
  <c r="Q975" i="18"/>
  <c r="Q976" i="18"/>
  <c r="I1339" i="28"/>
  <c r="J1339" i="28"/>
  <c r="I969" i="28"/>
  <c r="J969" i="28"/>
  <c r="Q977" i="18"/>
  <c r="Q978" i="18"/>
  <c r="I971" i="28"/>
  <c r="J971" i="28"/>
  <c r="Q979" i="18"/>
  <c r="Q980" i="18"/>
  <c r="Q981" i="18"/>
  <c r="I1006" i="28"/>
  <c r="J1006" i="28"/>
  <c r="I974" i="28"/>
  <c r="J974" i="28"/>
  <c r="Q982" i="18"/>
  <c r="I975" i="28"/>
  <c r="J975" i="28"/>
  <c r="Q983" i="18"/>
  <c r="Q984" i="18"/>
  <c r="I1266" i="28"/>
  <c r="J1266" i="28"/>
  <c r="I977" i="28"/>
  <c r="J977" i="28"/>
  <c r="Q985" i="18"/>
  <c r="I1042" i="28"/>
  <c r="J1042" i="28"/>
  <c r="I978" i="28"/>
  <c r="J978" i="28"/>
  <c r="Q986" i="18"/>
  <c r="I979" i="28"/>
  <c r="J979" i="28"/>
  <c r="Q987" i="18"/>
  <c r="I980" i="28"/>
  <c r="J980" i="28"/>
  <c r="Q988" i="18"/>
  <c r="Q989" i="18"/>
  <c r="I1122" i="28"/>
  <c r="J1122" i="28"/>
  <c r="I982" i="28"/>
  <c r="J982" i="28"/>
  <c r="Q990" i="18"/>
  <c r="Q991" i="18"/>
  <c r="I1384" i="28"/>
  <c r="J1384" i="28"/>
  <c r="I984" i="28"/>
  <c r="J984" i="28"/>
  <c r="Q992" i="18"/>
  <c r="Q993" i="18"/>
  <c r="I986" i="28"/>
  <c r="J986" i="28"/>
  <c r="Q994" i="18"/>
  <c r="I1019" i="28"/>
  <c r="J1019" i="28"/>
  <c r="I987" i="28"/>
  <c r="J987" i="28"/>
  <c r="Q995" i="18"/>
  <c r="I988" i="28"/>
  <c r="J988" i="28"/>
  <c r="Q996" i="18"/>
  <c r="Q997" i="18"/>
  <c r="I1492" i="28"/>
  <c r="J1492" i="28"/>
  <c r="I990" i="28"/>
  <c r="J990" i="28"/>
  <c r="Q998" i="18"/>
  <c r="I1229" i="28"/>
  <c r="J1229" i="28"/>
  <c r="I991" i="28"/>
  <c r="J991" i="28"/>
  <c r="Q999" i="18"/>
  <c r="Q1000" i="18"/>
  <c r="Q1001" i="18"/>
  <c r="Q1002" i="18"/>
  <c r="I995" i="28"/>
  <c r="J995" i="28"/>
  <c r="Q1003" i="18"/>
  <c r="I996" i="28"/>
  <c r="J996" i="28"/>
  <c r="Q1004" i="18"/>
  <c r="I997" i="28"/>
  <c r="J997" i="28"/>
  <c r="Q1005" i="18"/>
  <c r="I998" i="28"/>
  <c r="J998" i="28"/>
  <c r="Q1006" i="18"/>
  <c r="Q1007" i="18"/>
  <c r="Q1008" i="18"/>
  <c r="I411" i="28"/>
  <c r="J411" i="28"/>
  <c r="Q1009" i="18"/>
  <c r="I1478" i="28"/>
  <c r="J1478" i="28"/>
  <c r="Q1010" i="18"/>
  <c r="Q1011" i="18"/>
  <c r="Q1012" i="18"/>
  <c r="I1005" i="28"/>
  <c r="J1005" i="28"/>
  <c r="Q1013" i="18"/>
  <c r="Q1014" i="18"/>
  <c r="Q1015" i="18"/>
  <c r="I1044" i="28"/>
  <c r="J1044" i="28"/>
  <c r="I1008" i="28"/>
  <c r="J1008" i="28"/>
  <c r="Q1016" i="18"/>
  <c r="I1009" i="28"/>
  <c r="J1009" i="28"/>
  <c r="Q1017" i="18"/>
  <c r="I1235" i="28"/>
  <c r="J1235" i="28"/>
  <c r="Q1018" i="18"/>
  <c r="I1125" i="28"/>
  <c r="J1125" i="28"/>
  <c r="Q1019" i="18"/>
  <c r="Q1020" i="18"/>
  <c r="I1102" i="28"/>
  <c r="J1102" i="28"/>
  <c r="I554" i="28"/>
  <c r="J554" i="28"/>
  <c r="Q1021" i="18"/>
  <c r="Q1022" i="18"/>
  <c r="Q1023" i="18"/>
  <c r="I1016" i="28"/>
  <c r="J1016" i="28"/>
  <c r="Q1024" i="18"/>
  <c r="Q1025" i="18"/>
  <c r="I1018" i="28"/>
  <c r="J1018" i="28"/>
  <c r="Q1026" i="18"/>
  <c r="Q1027" i="18"/>
  <c r="I1020" i="28"/>
  <c r="J1020" i="28"/>
  <c r="Q1028" i="18"/>
  <c r="Q1029" i="18"/>
  <c r="I1022" i="28"/>
  <c r="J1022" i="28"/>
  <c r="Q1030" i="18"/>
  <c r="Q1031" i="18"/>
  <c r="I1088" i="28"/>
  <c r="J1088" i="28"/>
  <c r="Q1032" i="18"/>
  <c r="I1501" i="28"/>
  <c r="J1501" i="28"/>
  <c r="Q1033" i="18"/>
  <c r="Q1034" i="18"/>
  <c r="Q1035" i="18"/>
  <c r="I1027" i="28"/>
  <c r="J1027" i="28"/>
  <c r="Q1036" i="18"/>
  <c r="I1029" i="28"/>
  <c r="J1029" i="28"/>
  <c r="Q1037" i="18"/>
  <c r="Q1038" i="18"/>
  <c r="I1031" i="28"/>
  <c r="J1031" i="28"/>
  <c r="Q1039" i="18"/>
  <c r="I505" i="28"/>
  <c r="J505" i="28"/>
  <c r="Q1040" i="18"/>
  <c r="I1033" i="28"/>
  <c r="J1033" i="28"/>
  <c r="Q1041" i="18"/>
  <c r="I1433" i="28"/>
  <c r="J1433" i="28"/>
  <c r="I1034" i="28"/>
  <c r="J1034" i="28"/>
  <c r="Q1042" i="18"/>
  <c r="I1434" i="28"/>
  <c r="J1434" i="28"/>
  <c r="I894" i="28"/>
  <c r="J894" i="28"/>
  <c r="Q1044" i="18"/>
  <c r="I388" i="28"/>
  <c r="J388" i="28"/>
  <c r="Q1043" i="18"/>
  <c r="Q1045" i="18"/>
  <c r="I2" i="28"/>
  <c r="J2" i="28"/>
  <c r="Q1046" i="18"/>
  <c r="I1039" i="28"/>
  <c r="J1039" i="28"/>
  <c r="Q1047" i="18"/>
  <c r="I1180" i="28"/>
  <c r="J1180" i="28"/>
  <c r="I1040" i="28"/>
  <c r="J1040" i="28"/>
  <c r="Q1048" i="18"/>
  <c r="Q1049" i="18"/>
  <c r="Q1050" i="18"/>
  <c r="Q1051" i="18"/>
  <c r="Q1052" i="18"/>
  <c r="Q1053" i="18"/>
  <c r="Q1054" i="18"/>
  <c r="I1047" i="28"/>
  <c r="J1047" i="28"/>
  <c r="Q1055" i="18"/>
  <c r="Q1057" i="18"/>
  <c r="I1050" i="28"/>
  <c r="J1050" i="28"/>
  <c r="Q1058" i="18"/>
  <c r="I1246" i="28"/>
  <c r="J1246" i="28"/>
  <c r="I1051" i="28"/>
  <c r="J1051" i="28"/>
  <c r="Q1059" i="18"/>
  <c r="I1052" i="28"/>
  <c r="J1052" i="28"/>
  <c r="Q1060" i="18"/>
  <c r="I1053" i="28"/>
  <c r="J1053" i="28"/>
  <c r="Q1061" i="18"/>
  <c r="Q1062" i="18"/>
  <c r="Q1063" i="18"/>
  <c r="I1195" i="28"/>
  <c r="J1195" i="28"/>
  <c r="I1056" i="28"/>
  <c r="J1056" i="28"/>
  <c r="Q1064" i="18"/>
  <c r="Q1065" i="18"/>
  <c r="I1058" i="28"/>
  <c r="J1058" i="28"/>
  <c r="Q1066" i="18"/>
  <c r="I1059" i="28"/>
  <c r="J1059" i="28"/>
  <c r="Q1067" i="18"/>
  <c r="I1060" i="28"/>
  <c r="J1060" i="28"/>
  <c r="Q1068" i="18"/>
  <c r="I1061" i="28"/>
  <c r="J1061" i="28"/>
  <c r="Q1069" i="18"/>
  <c r="I1062" i="28"/>
  <c r="J1062" i="28"/>
  <c r="Q1070" i="18"/>
  <c r="I1063" i="28"/>
  <c r="J1063" i="28"/>
  <c r="Q1071" i="18"/>
  <c r="Q1072" i="18"/>
  <c r="Q1073" i="18"/>
  <c r="Q1074" i="18"/>
  <c r="I1067" i="28"/>
  <c r="J1067" i="28"/>
  <c r="Q1075" i="18"/>
  <c r="Q1076" i="18"/>
  <c r="Q1077" i="18"/>
  <c r="Q1078" i="18"/>
  <c r="Q1079" i="18"/>
  <c r="Q1080" i="18"/>
  <c r="Q1081" i="18"/>
  <c r="I267" i="28"/>
  <c r="J267" i="28"/>
  <c r="Q1082" i="18"/>
  <c r="I1075" i="28"/>
  <c r="J1075" i="28"/>
  <c r="Q1083" i="18"/>
  <c r="I1471" i="28"/>
  <c r="J1471" i="28"/>
  <c r="I1076" i="28"/>
  <c r="J1076" i="28"/>
  <c r="Q1084" i="18"/>
  <c r="Q1085" i="18"/>
  <c r="Q1086" i="18"/>
  <c r="I1259" i="28"/>
  <c r="J1259" i="28"/>
  <c r="Q1087" i="18"/>
  <c r="Q1088" i="18"/>
  <c r="Q1089" i="18"/>
  <c r="I820" i="28"/>
  <c r="J820" i="28"/>
  <c r="I1082" i="28"/>
  <c r="J1082" i="28"/>
  <c r="Q1090" i="18"/>
  <c r="I1292" i="28"/>
  <c r="J1292" i="28"/>
  <c r="I1083" i="28"/>
  <c r="J1083" i="28"/>
  <c r="Q1091" i="18"/>
  <c r="Q1092" i="18"/>
  <c r="I1208" i="28"/>
  <c r="J1208" i="28"/>
  <c r="I1085" i="28"/>
  <c r="J1085" i="28"/>
  <c r="Q1093" i="18"/>
  <c r="Q1094" i="18"/>
  <c r="I576" i="28"/>
  <c r="J576" i="28"/>
  <c r="Q1095" i="18"/>
  <c r="Q1096" i="18"/>
  <c r="Q1097" i="18"/>
  <c r="I1090" i="28"/>
  <c r="J1090" i="28"/>
  <c r="Q1098" i="18"/>
  <c r="Q1099" i="18"/>
  <c r="I1014" i="28"/>
  <c r="J1014" i="28"/>
  <c r="Q1100" i="18"/>
  <c r="Q1101" i="18"/>
  <c r="Q1102" i="18"/>
  <c r="I1150" i="28"/>
  <c r="J1150" i="28"/>
  <c r="Q1103" i="18"/>
  <c r="Q1104" i="18"/>
  <c r="Q1105" i="18"/>
  <c r="Q1106" i="18"/>
  <c r="I1493" i="28"/>
  <c r="J1493" i="28"/>
  <c r="Q1107" i="18"/>
  <c r="Q1108" i="18"/>
  <c r="I1101" i="28"/>
  <c r="J1101" i="28"/>
  <c r="Q1109" i="18"/>
  <c r="Q1110" i="18"/>
  <c r="I1233" i="28"/>
  <c r="J1233" i="28"/>
  <c r="Q1111" i="18"/>
  <c r="I1104" i="28"/>
  <c r="J1104" i="28"/>
  <c r="Q1112" i="18"/>
  <c r="I1105" i="28"/>
  <c r="J1105" i="28"/>
  <c r="Q1113" i="18"/>
  <c r="I1491" i="28"/>
  <c r="J1491" i="28"/>
  <c r="I1106" i="28"/>
  <c r="J1106" i="28"/>
  <c r="Q1114" i="18"/>
  <c r="I1078" i="28"/>
  <c r="J1078" i="28"/>
  <c r="Q1115" i="18"/>
  <c r="Q1116" i="18"/>
  <c r="I1286" i="28"/>
  <c r="J1286" i="28"/>
  <c r="Q1117" i="18"/>
  <c r="I632" i="28"/>
  <c r="J632" i="28"/>
  <c r="I1110" i="28"/>
  <c r="J1110" i="28"/>
  <c r="Q1118" i="18"/>
  <c r="I1285" i="28"/>
  <c r="J1285" i="28"/>
  <c r="Q1119" i="18"/>
  <c r="Q1120" i="18"/>
  <c r="I771" i="28"/>
  <c r="J771" i="28"/>
  <c r="Q1121" i="18"/>
  <c r="I1114" i="28"/>
  <c r="J1114" i="28"/>
  <c r="Q1122" i="18"/>
  <c r="Q1123" i="18"/>
  <c r="I780" i="28"/>
  <c r="J780" i="28"/>
  <c r="Q1124" i="18"/>
  <c r="I1117" i="28"/>
  <c r="J1117" i="28"/>
  <c r="Q1125" i="18"/>
  <c r="Q1126" i="18"/>
  <c r="I1119" i="28"/>
  <c r="J1119" i="28"/>
  <c r="Q1127" i="18"/>
  <c r="Q1128" i="18"/>
  <c r="Q1129" i="18"/>
  <c r="Q1130" i="18"/>
  <c r="I1357" i="28"/>
  <c r="J1357" i="28"/>
  <c r="I1123" i="28"/>
  <c r="J1123" i="28"/>
  <c r="Q1131" i="18"/>
  <c r="I1185" i="28"/>
  <c r="J1185" i="28"/>
  <c r="I1124" i="28"/>
  <c r="J1124" i="28"/>
  <c r="Q1132" i="18"/>
  <c r="Q1133" i="18"/>
  <c r="I1126" i="28"/>
  <c r="J1126" i="28"/>
  <c r="Q1134" i="18"/>
  <c r="Q1135" i="18"/>
  <c r="Q1136" i="18"/>
  <c r="Q1137" i="18"/>
  <c r="I1130" i="28"/>
  <c r="J1130" i="28"/>
  <c r="Q1138" i="18"/>
  <c r="I397" i="28"/>
  <c r="J397" i="28"/>
  <c r="Q1139" i="18"/>
  <c r="I1132" i="28"/>
  <c r="J1132" i="28"/>
  <c r="Q1140" i="18"/>
  <c r="Q1141" i="18"/>
  <c r="Q1142" i="18"/>
  <c r="I112" i="28"/>
  <c r="J112" i="28"/>
  <c r="Q1143" i="18"/>
  <c r="Q1144" i="18"/>
  <c r="I102" i="28"/>
  <c r="J102" i="28"/>
  <c r="Q1145" i="18"/>
  <c r="Q1146" i="18"/>
  <c r="I1282" i="28"/>
  <c r="J1282" i="28"/>
  <c r="I1139" i="28"/>
  <c r="J1139" i="28"/>
  <c r="Q1147" i="18"/>
  <c r="I1140" i="28"/>
  <c r="J1140" i="28"/>
  <c r="Q1148" i="18"/>
  <c r="Q1149" i="18"/>
  <c r="Q1150" i="18"/>
  <c r="Q1151" i="18"/>
  <c r="I1336" i="28"/>
  <c r="J1336" i="28"/>
  <c r="Q1152" i="18"/>
  <c r="I1145" i="28"/>
  <c r="J1145" i="28"/>
  <c r="Q1153" i="18"/>
  <c r="Q1154" i="18"/>
  <c r="I1147" i="28"/>
  <c r="J1147" i="28"/>
  <c r="Q1155" i="18"/>
  <c r="I1151" i="28"/>
  <c r="J1151" i="28"/>
  <c r="I1148" i="28"/>
  <c r="J1148" i="28"/>
  <c r="Q1156" i="18"/>
  <c r="Q1157" i="18"/>
  <c r="Q1158" i="18"/>
  <c r="I1154" i="28"/>
  <c r="J1154" i="28"/>
  <c r="Q1159" i="18"/>
  <c r="I1152" i="28"/>
  <c r="J1152" i="28"/>
  <c r="Q1160" i="18"/>
  <c r="Q1161" i="18"/>
  <c r="Q1162" i="18"/>
  <c r="Q1163" i="18"/>
  <c r="I1156" i="28"/>
  <c r="J1156" i="28"/>
  <c r="Q1164" i="18"/>
  <c r="Q1165" i="18"/>
  <c r="Q1166" i="18"/>
  <c r="Q1167" i="18"/>
  <c r="I1160" i="28"/>
  <c r="J1160" i="28"/>
  <c r="Q1168" i="18"/>
  <c r="I839" i="28"/>
  <c r="J839" i="28"/>
  <c r="Q1169" i="18"/>
  <c r="I1162" i="28"/>
  <c r="J1162" i="28"/>
  <c r="Q1170" i="18"/>
  <c r="I1163" i="28"/>
  <c r="J1163" i="28"/>
  <c r="Q1171" i="18"/>
  <c r="Q1172" i="18"/>
  <c r="Q1173" i="18"/>
  <c r="I1166" i="28"/>
  <c r="J1166" i="28"/>
  <c r="Q1174" i="18"/>
  <c r="I1188" i="28"/>
  <c r="J1188" i="28"/>
  <c r="I1167" i="28"/>
  <c r="J1167" i="28"/>
  <c r="Q1175" i="18"/>
  <c r="I1274" i="28"/>
  <c r="J1274" i="28"/>
  <c r="I1168" i="28"/>
  <c r="J1168" i="28"/>
  <c r="Q1176" i="18"/>
  <c r="Q1177" i="18"/>
  <c r="Q1178" i="18"/>
  <c r="Q1179" i="18"/>
  <c r="I1172" i="28"/>
  <c r="J1172" i="28"/>
  <c r="Q1180" i="18"/>
  <c r="Q1181" i="18"/>
  <c r="Q1182" i="18"/>
  <c r="Q1183" i="18"/>
  <c r="I1175" i="28"/>
  <c r="J1175" i="28"/>
  <c r="Q1184" i="18"/>
  <c r="I1177" i="28"/>
  <c r="J1177" i="28"/>
  <c r="Q1185" i="18"/>
  <c r="Q1186" i="18"/>
  <c r="Q1187" i="18"/>
  <c r="Q1188" i="18"/>
  <c r="I1454" i="28"/>
  <c r="J1454" i="28"/>
  <c r="Q1189" i="18"/>
  <c r="I1476" i="28"/>
  <c r="J1476" i="28"/>
  <c r="Q1190" i="18"/>
  <c r="I1003" i="28"/>
  <c r="J1003" i="28"/>
  <c r="I1183" i="28"/>
  <c r="J1183" i="28"/>
  <c r="Q1191" i="18"/>
  <c r="Q1192" i="18"/>
  <c r="I1330" i="28"/>
  <c r="J1330" i="28"/>
  <c r="Q1193" i="18"/>
  <c r="I1186" i="28"/>
  <c r="J1186" i="28"/>
  <c r="Q1194" i="18"/>
  <c r="I1187" i="28"/>
  <c r="J1187" i="28"/>
  <c r="Q1195" i="18"/>
  <c r="Q1196" i="18"/>
  <c r="I1275" i="28"/>
  <c r="J1275" i="28"/>
  <c r="Q1197" i="18"/>
  <c r="I1190" i="28"/>
  <c r="J1190" i="28"/>
  <c r="Q1198" i="18"/>
  <c r="Q1199" i="18"/>
  <c r="I1192" i="28"/>
  <c r="J1192" i="28"/>
  <c r="Q1200" i="18"/>
  <c r="I1193" i="28"/>
  <c r="J1193" i="28"/>
  <c r="Q1201" i="18"/>
  <c r="Q1202" i="18"/>
  <c r="Q1203" i="18"/>
  <c r="I1247" i="28"/>
  <c r="J1247" i="28"/>
  <c r="I1196" i="28"/>
  <c r="J1196" i="28"/>
  <c r="Q1204" i="18"/>
  <c r="I1197" i="28"/>
  <c r="J1197" i="28"/>
  <c r="Q1205" i="18"/>
  <c r="I1198" i="28"/>
  <c r="J1198" i="28"/>
  <c r="Q1206" i="18"/>
  <c r="I1199" i="28"/>
  <c r="J1199" i="28"/>
  <c r="Q1207" i="18"/>
  <c r="Q1208" i="18"/>
  <c r="Q1209" i="18"/>
  <c r="I1204" i="28"/>
  <c r="J1204" i="28"/>
  <c r="I1202" i="28"/>
  <c r="J1202" i="28"/>
  <c r="Q1210" i="18"/>
  <c r="Q1211" i="18"/>
  <c r="Q1212" i="18"/>
  <c r="Q1213" i="18"/>
  <c r="I1206" i="28"/>
  <c r="J1206" i="28"/>
  <c r="Q1214" i="18"/>
  <c r="I1207" i="28"/>
  <c r="J1207" i="28"/>
  <c r="Q1215" i="18"/>
  <c r="Q1216" i="18"/>
  <c r="I1209" i="28"/>
  <c r="J1209" i="28"/>
  <c r="Q1217" i="18"/>
  <c r="Q1218" i="18"/>
  <c r="I1211" i="28"/>
  <c r="J1211" i="28"/>
  <c r="Q1219" i="18"/>
  <c r="Q1220" i="18"/>
  <c r="Q1221" i="18"/>
  <c r="Q1222" i="18"/>
  <c r="Q1223" i="18"/>
  <c r="Q1224" i="18"/>
  <c r="I1217" i="28"/>
  <c r="J1217" i="28"/>
  <c r="Q1225" i="18"/>
  <c r="Q1226" i="18"/>
  <c r="Q1227" i="18"/>
  <c r="Q1228" i="18"/>
  <c r="I1221" i="28"/>
  <c r="J1221" i="28"/>
  <c r="Q1229" i="18"/>
  <c r="Q1230" i="18"/>
  <c r="I1223" i="28"/>
  <c r="J1223" i="28"/>
  <c r="Q1231" i="18"/>
  <c r="I1224" i="28"/>
  <c r="J1224" i="28"/>
  <c r="Q1232" i="18"/>
  <c r="I1098" i="28"/>
  <c r="J1098" i="28"/>
  <c r="I1225" i="28"/>
  <c r="J1225" i="28"/>
  <c r="Q1233" i="18"/>
  <c r="I1226" i="28"/>
  <c r="J1226" i="28"/>
  <c r="Q1234" i="18"/>
  <c r="Q1235" i="18"/>
  <c r="Q1236" i="18"/>
  <c r="Q1237" i="18"/>
  <c r="Q1238" i="18"/>
  <c r="Q1239" i="18"/>
  <c r="Q1240" i="18"/>
  <c r="Q1241" i="18"/>
  <c r="I1356" i="28"/>
  <c r="J1356" i="28"/>
  <c r="Q1242" i="18"/>
  <c r="Q1243" i="18"/>
  <c r="I1502" i="28"/>
  <c r="J1502" i="28"/>
  <c r="Q1244" i="18"/>
  <c r="Q1245" i="18"/>
  <c r="I1238" i="28"/>
  <c r="J1238" i="28"/>
  <c r="Q1246" i="18"/>
  <c r="Q1247" i="18"/>
  <c r="I1240" i="28"/>
  <c r="J1240" i="28"/>
  <c r="Q1248" i="18"/>
  <c r="Q1249" i="18"/>
  <c r="Q1250" i="18"/>
  <c r="Q1251" i="18"/>
  <c r="Q1252" i="18"/>
  <c r="Q1253" i="18"/>
  <c r="Q1254" i="18"/>
  <c r="Q1255" i="18"/>
  <c r="I1248" i="28"/>
  <c r="J1248" i="28"/>
  <c r="Q1256" i="18"/>
  <c r="Q1257" i="18"/>
  <c r="I1250" i="28"/>
  <c r="J1250" i="28"/>
  <c r="Q1258" i="18"/>
  <c r="Q1259" i="18"/>
  <c r="Q1260" i="18"/>
  <c r="Q1261" i="18"/>
  <c r="Q1262" i="18"/>
  <c r="Q1263" i="18"/>
  <c r="I1256" i="28"/>
  <c r="J1256" i="28"/>
  <c r="Q1264" i="18"/>
  <c r="Q1265" i="18"/>
  <c r="Q1266" i="18"/>
  <c r="Q1267" i="18"/>
  <c r="I1218" i="28"/>
  <c r="J1218" i="28"/>
  <c r="Q1268" i="18"/>
  <c r="Q1269" i="18"/>
  <c r="Q1270" i="18"/>
  <c r="Q1271" i="18"/>
  <c r="Q1272" i="18"/>
  <c r="Q1273" i="18"/>
  <c r="Q1274" i="18"/>
  <c r="I1342" i="28"/>
  <c r="J1342" i="28"/>
  <c r="I1267" i="28"/>
  <c r="J1267" i="28"/>
  <c r="Q1275" i="18"/>
  <c r="I1343" i="28"/>
  <c r="J1343" i="28"/>
  <c r="Q1276" i="18"/>
  <c r="Q1277" i="18"/>
  <c r="I1270" i="28"/>
  <c r="J1270" i="28"/>
  <c r="Q1278" i="18"/>
  <c r="Q1279" i="18"/>
  <c r="Q1280" i="18"/>
  <c r="Q1281" i="18"/>
  <c r="Q1282" i="18"/>
  <c r="Q1283" i="18"/>
  <c r="Q1284" i="18"/>
  <c r="Q1285" i="18"/>
  <c r="I1278" i="28"/>
  <c r="J1278" i="28"/>
  <c r="Q1286" i="18"/>
  <c r="Q1287" i="18"/>
  <c r="I1280" i="28"/>
  <c r="J1280" i="28"/>
  <c r="Q1288" i="18"/>
  <c r="Q1289" i="18"/>
  <c r="Q1290" i="18"/>
  <c r="Q1291" i="18"/>
  <c r="Q1292" i="18"/>
  <c r="Q1293" i="18"/>
  <c r="Q1294" i="18"/>
  <c r="Q1295" i="18"/>
  <c r="Q1296" i="18"/>
  <c r="Q1297" i="18"/>
  <c r="Q1298" i="18"/>
  <c r="Q1299" i="18"/>
  <c r="Q1300" i="18"/>
  <c r="I1489" i="28"/>
  <c r="J1489" i="28"/>
  <c r="Q1301" i="18"/>
  <c r="Q1302" i="18"/>
  <c r="Q1303" i="18"/>
  <c r="Q1304" i="18"/>
  <c r="I518" i="28"/>
  <c r="J518" i="28"/>
  <c r="Q1305" i="18"/>
  <c r="I1298" i="28"/>
  <c r="J1298" i="28"/>
  <c r="Q1306" i="18"/>
  <c r="I356" i="28"/>
  <c r="J356" i="28"/>
  <c r="Q1307" i="18"/>
  <c r="I595" i="28"/>
  <c r="J595" i="28"/>
  <c r="Q1308" i="18"/>
  <c r="I1301" i="28"/>
  <c r="J1301" i="28"/>
  <c r="Q1309" i="18"/>
  <c r="I1302" i="28"/>
  <c r="J1302" i="28"/>
  <c r="Q1310" i="18"/>
  <c r="Q1311" i="18"/>
  <c r="Q1312" i="18"/>
  <c r="Q1313" i="18"/>
  <c r="Q1314" i="18"/>
  <c r="Q1315" i="18"/>
  <c r="I1494" i="28"/>
  <c r="J1494" i="28"/>
  <c r="Q1316" i="18"/>
  <c r="Q1317" i="18"/>
  <c r="I1310" i="28"/>
  <c r="J1310" i="28"/>
  <c r="Q1318" i="18"/>
  <c r="I236" i="28"/>
  <c r="J236" i="28"/>
  <c r="Q1319" i="18"/>
  <c r="Q1320" i="18"/>
  <c r="Q1321" i="18"/>
  <c r="I1329" i="28"/>
  <c r="J1329" i="28"/>
  <c r="I1314" i="28"/>
  <c r="J1314" i="28"/>
  <c r="Q1322" i="18"/>
  <c r="Q1323" i="18"/>
  <c r="Q1324" i="18"/>
  <c r="Q1325" i="18"/>
  <c r="Q1329" i="18"/>
  <c r="Q1330" i="18"/>
  <c r="I1300" i="28"/>
  <c r="J1300" i="28"/>
  <c r="Q1331" i="18"/>
  <c r="Q1332" i="18"/>
  <c r="I1325" i="28"/>
  <c r="J1325" i="28"/>
  <c r="Q1333" i="18"/>
  <c r="Q1334" i="18"/>
  <c r="Q1335" i="18"/>
  <c r="I1328" i="28"/>
  <c r="J1328" i="28"/>
  <c r="Q1336" i="18"/>
  <c r="Q1337" i="18"/>
  <c r="Q1338" i="18"/>
  <c r="I1331" i="28"/>
  <c r="J1331" i="28"/>
  <c r="Q1339" i="18"/>
  <c r="I1332" i="28"/>
  <c r="J1332" i="28"/>
  <c r="Q1340" i="18"/>
  <c r="Q1341" i="18"/>
  <c r="Q1342" i="18"/>
  <c r="I1495" i="28"/>
  <c r="J1495" i="28"/>
  <c r="Q1343" i="18"/>
  <c r="Q1344" i="18"/>
  <c r="Q1345" i="18"/>
  <c r="Q1346" i="18"/>
  <c r="Q1347" i="18"/>
  <c r="I1340" i="28"/>
  <c r="J1340" i="28"/>
  <c r="Q1348" i="18"/>
  <c r="Q1349" i="18"/>
  <c r="Q1350" i="18"/>
  <c r="I1427" i="28"/>
  <c r="J1427" i="28"/>
  <c r="Q1351" i="18"/>
  <c r="Q1352" i="18"/>
  <c r="Q1353" i="18"/>
  <c r="Q1354" i="18"/>
  <c r="Q1355" i="18"/>
  <c r="Q1356" i="18"/>
  <c r="Q1357" i="18"/>
  <c r="I1350" i="28"/>
  <c r="J1350" i="28"/>
  <c r="Q1358" i="18"/>
  <c r="Q1359" i="18"/>
  <c r="Q1360" i="18"/>
  <c r="Q1361" i="18"/>
  <c r="I1392" i="28"/>
  <c r="J1392" i="28"/>
  <c r="Q1362" i="18"/>
  <c r="Q1363" i="18"/>
  <c r="Q1364" i="18"/>
  <c r="Q1365" i="18"/>
  <c r="Q1366" i="18"/>
  <c r="Q1367" i="18"/>
  <c r="Q1368" i="18"/>
  <c r="Q1369" i="18"/>
  <c r="Q1370" i="18"/>
  <c r="Q1371" i="18"/>
  <c r="I1364" i="28"/>
  <c r="J1364" i="28"/>
  <c r="Q1372" i="18"/>
  <c r="I1365" i="28"/>
  <c r="J1365" i="28"/>
  <c r="Q1373" i="18"/>
  <c r="Q1374" i="18"/>
  <c r="Q1375" i="18"/>
  <c r="I1368" i="28"/>
  <c r="J1368" i="28"/>
  <c r="Q1376" i="18"/>
  <c r="Q1377" i="18"/>
  <c r="Q1378" i="18"/>
  <c r="Q1379" i="18"/>
  <c r="I1372" i="28"/>
  <c r="J1372" i="28"/>
  <c r="Q1380" i="18"/>
  <c r="Q1381" i="18"/>
  <c r="Q1382" i="18"/>
  <c r="I1377" i="28"/>
  <c r="J1377" i="28"/>
  <c r="Q1385" i="18"/>
  <c r="I1398" i="28"/>
  <c r="J1398" i="28"/>
  <c r="Q1386" i="18"/>
  <c r="Q1387" i="18"/>
  <c r="Q1388" i="18"/>
  <c r="Q1389" i="18"/>
  <c r="Q1390" i="18"/>
  <c r="Q1391" i="18"/>
  <c r="Q1392" i="18"/>
  <c r="I623" i="28"/>
  <c r="J623" i="28"/>
  <c r="Q1393" i="18"/>
  <c r="I1386" i="28"/>
  <c r="J1386" i="28"/>
  <c r="Q1394" i="18"/>
  <c r="I1387" i="28"/>
  <c r="J1387" i="28"/>
  <c r="Q1395" i="18"/>
  <c r="I1388" i="28"/>
  <c r="J1388" i="28"/>
  <c r="Q1396" i="18"/>
  <c r="I1389" i="28"/>
  <c r="J1389" i="28"/>
  <c r="Q1397" i="18"/>
  <c r="I1390" i="28"/>
  <c r="J1390" i="28"/>
  <c r="Q1398" i="18"/>
  <c r="Q1399" i="18"/>
  <c r="Q1400" i="18"/>
  <c r="I1507" i="28"/>
  <c r="J1507" i="28"/>
  <c r="Q1401" i="18"/>
  <c r="I1394" i="28"/>
  <c r="J1394" i="28"/>
  <c r="Q1402" i="18"/>
  <c r="I1395" i="28"/>
  <c r="J1395" i="28"/>
  <c r="Q1403" i="18"/>
  <c r="Q1404" i="18"/>
  <c r="Q1405" i="18"/>
  <c r="Q1406" i="18"/>
  <c r="I1276" i="28"/>
  <c r="J1276" i="28"/>
  <c r="Q1407" i="18"/>
  <c r="I1400" i="28"/>
  <c r="J1400" i="28"/>
  <c r="Q1408" i="18"/>
  <c r="Q1409" i="18"/>
  <c r="I1402" i="28"/>
  <c r="J1402" i="28"/>
  <c r="Q1410" i="18"/>
  <c r="I1403" i="28"/>
  <c r="J1403" i="28"/>
  <c r="Q1411" i="18"/>
  <c r="I1404" i="28"/>
  <c r="J1404" i="28"/>
  <c r="Q1412" i="18"/>
  <c r="Q1413" i="18"/>
  <c r="Q1414" i="18"/>
  <c r="Q1415" i="18"/>
  <c r="I1440" i="28"/>
  <c r="J1440" i="28"/>
  <c r="Q1416" i="18"/>
  <c r="I1347" i="28"/>
  <c r="J1347" i="28"/>
  <c r="Q1417" i="18"/>
  <c r="I1337" i="28"/>
  <c r="J1337" i="28"/>
  <c r="Q1418" i="18"/>
  <c r="I1485" i="28"/>
  <c r="J1485" i="28"/>
  <c r="Q1419" i="18"/>
  <c r="Q1420" i="18"/>
  <c r="Q1421" i="18"/>
  <c r="Q1422" i="18"/>
  <c r="Q1423" i="18"/>
  <c r="Q1424" i="18"/>
  <c r="I1436" i="28"/>
  <c r="J1436" i="28"/>
  <c r="Q1425" i="18"/>
  <c r="I1418" i="28"/>
  <c r="J1418" i="28"/>
  <c r="Q1426" i="18"/>
  <c r="Q1427" i="18"/>
  <c r="Q1428" i="18"/>
  <c r="Q1429" i="18"/>
  <c r="Q1430" i="18"/>
  <c r="Q1431" i="18"/>
  <c r="I1424" i="28"/>
  <c r="J1424" i="28"/>
  <c r="Q1432" i="18"/>
  <c r="I807" i="28"/>
  <c r="J807" i="28"/>
  <c r="Q1433" i="18"/>
  <c r="I1426" i="28"/>
  <c r="J1426" i="28"/>
  <c r="Q1434" i="18"/>
  <c r="Q1435" i="18"/>
  <c r="Q1436" i="18"/>
  <c r="I1429" i="28"/>
  <c r="J1429" i="28"/>
  <c r="Q1437" i="18"/>
  <c r="Q1438" i="18"/>
  <c r="Q1439" i="18"/>
  <c r="Q1440" i="18"/>
  <c r="Q1441" i="18"/>
  <c r="Q1442" i="18"/>
  <c r="Q1443" i="18"/>
  <c r="Q1444" i="18"/>
  <c r="Q1445" i="18"/>
  <c r="Q1446" i="18"/>
  <c r="Q1447" i="18"/>
  <c r="Q1448" i="18"/>
  <c r="Q1449" i="18"/>
  <c r="Q1450" i="18"/>
  <c r="Q1451" i="18"/>
  <c r="I1444" i="28"/>
  <c r="J1444" i="28"/>
  <c r="Q1452" i="18"/>
  <c r="Q1453" i="18"/>
  <c r="Q1454" i="18"/>
  <c r="I1447" i="28"/>
  <c r="J1447" i="28"/>
  <c r="Q1455" i="18"/>
  <c r="I1448" i="28"/>
  <c r="J1448" i="28"/>
  <c r="Q1456" i="18"/>
  <c r="Q1457" i="18"/>
  <c r="Q1458" i="18"/>
  <c r="Q1459" i="18"/>
  <c r="Q1460" i="18"/>
  <c r="I389" i="28"/>
  <c r="J389" i="28"/>
  <c r="Q1461" i="18"/>
  <c r="I886" i="28"/>
  <c r="J886" i="28"/>
  <c r="Q1462" i="18"/>
  <c r="Q1463" i="18"/>
  <c r="I1456" i="28"/>
  <c r="J1456" i="28"/>
  <c r="Q1464" i="18"/>
  <c r="I1457" i="28"/>
  <c r="J1457" i="28"/>
  <c r="Q1465" i="18"/>
  <c r="Q1466" i="18"/>
  <c r="Q1467" i="18"/>
  <c r="I1460" i="28"/>
  <c r="J1460" i="28"/>
  <c r="Q1468" i="18"/>
  <c r="I1461" i="28"/>
  <c r="J1461" i="28"/>
  <c r="Q1469" i="18"/>
  <c r="Q1470" i="18"/>
  <c r="I1463" i="28"/>
  <c r="J1463" i="28"/>
  <c r="Q1471" i="18"/>
  <c r="Q1472" i="18"/>
  <c r="Q1473" i="18"/>
  <c r="I1466" i="28"/>
  <c r="J1466" i="28"/>
  <c r="Q1474" i="18"/>
  <c r="I1467" i="28"/>
  <c r="J1467" i="28"/>
  <c r="Q1475" i="18"/>
  <c r="Q1476" i="18"/>
  <c r="Q1477" i="18"/>
  <c r="I1470" i="28"/>
  <c r="J1470" i="28"/>
  <c r="Q1478" i="18"/>
  <c r="Q1479" i="18"/>
  <c r="Q1480" i="18"/>
  <c r="Q1481" i="18"/>
  <c r="I1474" i="28"/>
  <c r="J1474" i="28"/>
  <c r="Q1482" i="18"/>
  <c r="Q1483" i="18"/>
  <c r="Q1484" i="18"/>
  <c r="Q1485" i="18"/>
  <c r="Q1486" i="18"/>
  <c r="Q1487" i="18"/>
  <c r="I1480" i="28"/>
  <c r="J1480" i="28"/>
  <c r="Q1488" i="18"/>
  <c r="Q1489" i="18"/>
  <c r="I1482" i="28"/>
  <c r="J1482" i="28"/>
  <c r="Q1490" i="18"/>
  <c r="I1483" i="28"/>
  <c r="J1483" i="28"/>
  <c r="Q1491" i="18"/>
  <c r="Q1492" i="18"/>
  <c r="Q1493" i="18"/>
  <c r="I1486" i="28"/>
  <c r="J1486" i="28"/>
  <c r="Q1494" i="18"/>
  <c r="I1487" i="28"/>
  <c r="J1487" i="28"/>
  <c r="Q1495" i="18"/>
  <c r="Q1496" i="18"/>
  <c r="Q1497" i="18"/>
  <c r="Q1498" i="18"/>
  <c r="Q1499" i="18"/>
  <c r="Q1500" i="18"/>
  <c r="Q1501" i="18"/>
  <c r="Q1502" i="18"/>
  <c r="Q1503" i="18"/>
  <c r="Q1504" i="18"/>
  <c r="Q1505" i="18"/>
  <c r="Q1506" i="18"/>
  <c r="I1499" i="28"/>
  <c r="J1499" i="28"/>
  <c r="Q1507" i="18"/>
  <c r="Q1508" i="18"/>
  <c r="Q1509" i="18"/>
  <c r="Q1510" i="18"/>
  <c r="Q1511" i="18"/>
  <c r="Q1512" i="18"/>
  <c r="Q1513" i="18"/>
  <c r="Q1514" i="18"/>
  <c r="Q1515" i="18"/>
  <c r="Q1516" i="18"/>
  <c r="Q1517" i="18"/>
  <c r="Q1518" i="18"/>
  <c r="Q1519" i="18"/>
  <c r="Q1520" i="18"/>
  <c r="Q1521" i="18"/>
  <c r="Q1522" i="18"/>
  <c r="Q1523" i="18"/>
  <c r="Q1524" i="18"/>
  <c r="Q1525" i="18"/>
  <c r="Q1526" i="18"/>
  <c r="Q1527" i="18"/>
  <c r="Q1528" i="18"/>
  <c r="Q1529" i="18"/>
  <c r="Q1530" i="18"/>
  <c r="Q1531" i="18"/>
  <c r="Q1532" i="18"/>
  <c r="Q1533" i="18"/>
  <c r="Q1534" i="18"/>
  <c r="Q1535" i="18"/>
  <c r="Q1536" i="18"/>
  <c r="Q1537" i="18"/>
  <c r="Q1538" i="18"/>
  <c r="Q1539" i="18"/>
  <c r="Q1540" i="18"/>
  <c r="Q1541" i="18"/>
  <c r="Q1542" i="18"/>
  <c r="Q1543" i="18"/>
  <c r="Q1544" i="18"/>
  <c r="Q1545" i="18"/>
  <c r="Q1546" i="18"/>
  <c r="Q1547" i="18"/>
  <c r="Q1548" i="18"/>
  <c r="Q1549" i="18"/>
  <c r="Q1550" i="18"/>
  <c r="Q1551" i="18"/>
  <c r="Q1552" i="18"/>
  <c r="Q1553" i="18"/>
  <c r="Q1554" i="18"/>
  <c r="Q1555" i="18"/>
  <c r="Q1556" i="18"/>
  <c r="Q1557" i="18"/>
  <c r="Q1558" i="18"/>
  <c r="Q1559" i="18"/>
  <c r="Q1560" i="18"/>
  <c r="Q1561" i="18"/>
  <c r="Q1562" i="18"/>
  <c r="Q1563" i="18"/>
  <c r="Q1564" i="18"/>
  <c r="Q1565" i="18"/>
  <c r="Q1566" i="18"/>
  <c r="Q1567" i="18"/>
  <c r="Q1568" i="18"/>
  <c r="Q1569" i="18"/>
  <c r="Q1570" i="18"/>
  <c r="Q1571" i="18"/>
  <c r="Q1572" i="18"/>
  <c r="Q1573" i="18"/>
  <c r="Q1574" i="18"/>
  <c r="Q1575" i="18"/>
  <c r="Q1576" i="18"/>
  <c r="Q1577" i="18"/>
  <c r="Q1578" i="18"/>
  <c r="Q1579" i="18"/>
  <c r="Q1580" i="18"/>
  <c r="Q1581" i="18"/>
  <c r="Q1582" i="18"/>
  <c r="Q1583" i="18"/>
  <c r="Q1584" i="18"/>
  <c r="Q1585" i="18"/>
  <c r="Q1586" i="18"/>
  <c r="Q1587" i="18"/>
  <c r="Q1588" i="18"/>
  <c r="Q1589" i="18"/>
  <c r="Q1590" i="18"/>
  <c r="Q1591" i="18"/>
  <c r="Q1592" i="18"/>
  <c r="Q1593" i="18"/>
  <c r="Q1594" i="18"/>
  <c r="Q1595" i="18"/>
  <c r="Q1596" i="18"/>
  <c r="Q1597" i="18"/>
  <c r="Q1598" i="18"/>
  <c r="Q1599" i="18"/>
  <c r="Q1600" i="18"/>
  <c r="Q1601" i="18"/>
  <c r="Q1602" i="18"/>
  <c r="Q1603" i="18"/>
  <c r="Q1604" i="18"/>
  <c r="Q1605" i="18"/>
  <c r="Q1606" i="18"/>
  <c r="Q1607" i="18"/>
  <c r="Q1608" i="18"/>
  <c r="Q1609" i="18"/>
  <c r="Q1610" i="18"/>
  <c r="Q1611" i="18"/>
  <c r="Q1612" i="18"/>
  <c r="Q1613" i="18"/>
  <c r="Q1614" i="18"/>
  <c r="Q1615" i="18"/>
  <c r="Q1616" i="18"/>
  <c r="Q1617" i="18"/>
  <c r="Q1618" i="18"/>
  <c r="Q1619" i="18"/>
  <c r="Q1620" i="18"/>
  <c r="Q1621" i="18"/>
  <c r="Q1622" i="18"/>
  <c r="Q1623" i="18"/>
  <c r="Q1624" i="18"/>
  <c r="Q1625" i="18"/>
  <c r="Q1626" i="18"/>
  <c r="Q1627" i="18"/>
  <c r="Q1628" i="18"/>
  <c r="Q1629" i="18"/>
  <c r="Q1630" i="18"/>
  <c r="Q1631" i="18"/>
  <c r="Q1632" i="18"/>
  <c r="Q1633" i="18"/>
  <c r="Q1634" i="18"/>
  <c r="Q1635" i="18"/>
  <c r="Q1636" i="18"/>
  <c r="Q1637" i="18"/>
  <c r="Q1638" i="18"/>
  <c r="Q1639" i="18"/>
  <c r="Q1640" i="18"/>
  <c r="Q1641" i="18"/>
  <c r="Q1642" i="18"/>
  <c r="Q1643" i="18"/>
  <c r="Q1644" i="18"/>
  <c r="Q1645" i="18"/>
  <c r="Q1646" i="18"/>
  <c r="Q1647" i="18"/>
  <c r="Q1648" i="18"/>
  <c r="Q1649" i="18"/>
  <c r="Q1650" i="18"/>
  <c r="Q1651" i="18"/>
  <c r="Q1652" i="18"/>
  <c r="Q1653" i="18"/>
  <c r="Q1654" i="18"/>
  <c r="Q1655" i="18"/>
  <c r="Q1656" i="18"/>
  <c r="Q1657" i="18"/>
  <c r="Q1658" i="18"/>
  <c r="Q1659" i="18"/>
  <c r="L231" i="30"/>
  <c r="L4" i="30"/>
  <c r="L8" i="30"/>
  <c r="L12" i="30"/>
  <c r="L16" i="30"/>
  <c r="L20" i="30"/>
  <c r="L24" i="30"/>
  <c r="L28" i="30"/>
  <c r="L32" i="30"/>
  <c r="L36" i="30"/>
  <c r="L40" i="30"/>
  <c r="L44" i="30"/>
  <c r="L48" i="30"/>
  <c r="L52" i="30"/>
  <c r="L56" i="30"/>
  <c r="L60" i="30"/>
  <c r="L64" i="30"/>
  <c r="L68" i="30"/>
  <c r="L72" i="30"/>
  <c r="L76" i="30"/>
  <c r="L80" i="30"/>
  <c r="L84" i="30"/>
  <c r="L88" i="30"/>
  <c r="L92" i="30"/>
  <c r="L96" i="30"/>
  <c r="L100" i="30"/>
  <c r="L104" i="30"/>
  <c r="L108" i="30"/>
  <c r="L112" i="30"/>
  <c r="L116" i="30"/>
  <c r="L120" i="30"/>
  <c r="L124" i="30"/>
  <c r="L128" i="30"/>
  <c r="L132" i="30"/>
  <c r="L136" i="30"/>
  <c r="L140" i="30"/>
  <c r="L144" i="30"/>
  <c r="L148" i="30"/>
  <c r="L152" i="30"/>
  <c r="L156" i="30"/>
  <c r="L160" i="30"/>
  <c r="L164" i="30"/>
  <c r="L168" i="30"/>
  <c r="L172" i="30"/>
  <c r="L176" i="30"/>
  <c r="L180" i="30"/>
  <c r="L184" i="30"/>
  <c r="L188" i="30"/>
  <c r="L192" i="30"/>
  <c r="L196" i="30"/>
  <c r="L200" i="30"/>
  <c r="L204" i="30"/>
  <c r="L208" i="30"/>
  <c r="L212" i="30"/>
  <c r="L216" i="30"/>
  <c r="L220" i="30"/>
  <c r="L224" i="30"/>
  <c r="L228" i="30"/>
  <c r="L5" i="30"/>
  <c r="L9" i="30"/>
  <c r="L13" i="30"/>
  <c r="L17" i="30"/>
  <c r="L21" i="30"/>
  <c r="L25" i="30"/>
  <c r="L29" i="30"/>
  <c r="L33" i="30"/>
  <c r="L37" i="30"/>
  <c r="L41" i="30"/>
  <c r="L45" i="30"/>
  <c r="L49" i="30"/>
  <c r="L53" i="30"/>
  <c r="L57" i="30"/>
  <c r="L61" i="30"/>
  <c r="L65" i="30"/>
  <c r="L69" i="30"/>
  <c r="L73" i="30"/>
  <c r="L77" i="30"/>
  <c r="L81" i="30"/>
  <c r="L85" i="30"/>
  <c r="L89" i="30"/>
  <c r="L93" i="30"/>
  <c r="L97" i="30"/>
  <c r="L101" i="30"/>
  <c r="L105" i="30"/>
  <c r="L109" i="30"/>
  <c r="L113" i="30"/>
  <c r="L117" i="30"/>
  <c r="L121" i="30"/>
  <c r="L125" i="30"/>
  <c r="L129" i="30"/>
  <c r="L133" i="30"/>
  <c r="L137" i="30"/>
  <c r="L141" i="30"/>
  <c r="L145" i="30"/>
  <c r="L149" i="30"/>
  <c r="L153" i="30"/>
  <c r="L157" i="30"/>
  <c r="L161" i="30"/>
  <c r="L165" i="30"/>
  <c r="L169" i="30"/>
  <c r="L173" i="30"/>
  <c r="L177" i="30"/>
  <c r="L181" i="30"/>
  <c r="L185" i="30"/>
  <c r="L189" i="30"/>
  <c r="L193" i="30"/>
  <c r="L197" i="30"/>
  <c r="L201" i="30"/>
  <c r="L205" i="30"/>
  <c r="L209" i="30"/>
  <c r="L213" i="30"/>
  <c r="L217" i="30"/>
  <c r="L221" i="30"/>
  <c r="L225" i="30"/>
  <c r="L229" i="30"/>
  <c r="L3" i="30"/>
  <c r="L6" i="30"/>
  <c r="L10" i="30"/>
  <c r="L14" i="30"/>
  <c r="L18" i="30"/>
  <c r="L22" i="30"/>
  <c r="L26" i="30"/>
  <c r="L30" i="30"/>
  <c r="L34" i="30"/>
  <c r="L38" i="30"/>
  <c r="L42" i="30"/>
  <c r="L46" i="30"/>
  <c r="L50" i="30"/>
  <c r="L54" i="30"/>
  <c r="L58" i="30"/>
  <c r="L62" i="30"/>
  <c r="L66" i="30"/>
  <c r="L70" i="30"/>
  <c r="L74" i="30"/>
  <c r="L78" i="30"/>
  <c r="L82" i="30"/>
  <c r="L86" i="30"/>
  <c r="L90" i="30"/>
  <c r="L94" i="30"/>
  <c r="L98" i="30"/>
  <c r="L102" i="30"/>
  <c r="L106" i="30"/>
  <c r="L110" i="30"/>
  <c r="L114" i="30"/>
  <c r="L118" i="30"/>
  <c r="L122" i="30"/>
  <c r="L126" i="30"/>
  <c r="L130" i="30"/>
  <c r="L134" i="30"/>
  <c r="L138" i="30"/>
  <c r="L142" i="30"/>
  <c r="L146" i="30"/>
  <c r="L150" i="30"/>
  <c r="L154" i="30"/>
  <c r="L158" i="30"/>
  <c r="L162" i="30"/>
  <c r="L166" i="30"/>
  <c r="L170" i="30"/>
  <c r="L174" i="30"/>
  <c r="L178" i="30"/>
  <c r="L182" i="30"/>
  <c r="L186" i="30"/>
  <c r="L190" i="30"/>
  <c r="L194" i="30"/>
  <c r="L198" i="30"/>
  <c r="L202" i="30"/>
  <c r="L206" i="30"/>
  <c r="L210" i="30"/>
  <c r="L214" i="30"/>
  <c r="L218" i="30"/>
  <c r="L222" i="30"/>
  <c r="L226" i="30"/>
  <c r="L230" i="30"/>
  <c r="L2" i="30"/>
  <c r="L7" i="30"/>
  <c r="L11" i="30"/>
  <c r="L15" i="30"/>
  <c r="L19" i="30"/>
  <c r="L23" i="30"/>
  <c r="L27" i="30"/>
  <c r="L31" i="30"/>
  <c r="L35" i="30"/>
  <c r="L39" i="30"/>
  <c r="L43" i="30"/>
  <c r="L47" i="30"/>
  <c r="L51" i="30"/>
  <c r="L55" i="30"/>
  <c r="L59" i="30"/>
  <c r="L63" i="30"/>
  <c r="L67" i="30"/>
  <c r="L71" i="30"/>
  <c r="L75" i="30"/>
  <c r="L79" i="30"/>
  <c r="L83" i="30"/>
  <c r="L87" i="30"/>
  <c r="L91" i="30"/>
  <c r="L95" i="30"/>
  <c r="L99" i="30"/>
  <c r="L103" i="30"/>
  <c r="L107" i="30"/>
  <c r="L111" i="30"/>
  <c r="L115" i="30"/>
  <c r="L119" i="30"/>
  <c r="L123" i="30"/>
  <c r="L127" i="30"/>
  <c r="L131" i="30"/>
  <c r="L135" i="30"/>
  <c r="L139" i="30"/>
  <c r="L143" i="30"/>
  <c r="L147" i="30"/>
  <c r="L151" i="30"/>
  <c r="L155" i="30"/>
  <c r="L159" i="30"/>
  <c r="L163" i="30"/>
  <c r="L167" i="30"/>
  <c r="L171" i="30"/>
  <c r="L175" i="30"/>
  <c r="L179" i="30"/>
  <c r="L183" i="30"/>
  <c r="L187" i="30"/>
  <c r="L191" i="30"/>
  <c r="L195" i="30"/>
  <c r="L199" i="30"/>
  <c r="L203" i="30"/>
  <c r="L207" i="30"/>
  <c r="L211" i="30"/>
  <c r="L215" i="30"/>
  <c r="L219" i="30"/>
  <c r="L223" i="30"/>
  <c r="L227" i="30"/>
  <c r="K1064" i="28"/>
  <c r="K183" i="28"/>
  <c r="K571" i="28"/>
  <c r="R579" i="18"/>
  <c r="K1285" i="28"/>
  <c r="R1293" i="18"/>
  <c r="K414" i="28"/>
  <c r="K548" i="28"/>
  <c r="R1284" i="18"/>
  <c r="K620" i="28"/>
  <c r="K1256" i="28"/>
  <c r="R1264" i="18"/>
  <c r="K1254" i="28"/>
  <c r="R1262" i="18"/>
  <c r="K1249" i="28"/>
  <c r="R1257" i="18"/>
  <c r="K768" i="28"/>
  <c r="K821" i="28"/>
  <c r="K740" i="28"/>
  <c r="R1252" i="18"/>
  <c r="K971" i="28"/>
  <c r="K1208" i="28"/>
  <c r="R1216" i="18"/>
  <c r="K1206" i="28"/>
  <c r="R1214" i="18"/>
  <c r="K862" i="28"/>
  <c r="K1201" i="28"/>
  <c r="R1209" i="18"/>
  <c r="K1199" i="28"/>
  <c r="R1207" i="18"/>
  <c r="K1247" i="28"/>
  <c r="K1196" i="28"/>
  <c r="R1204" i="18"/>
  <c r="K858" i="28"/>
  <c r="K991" i="28"/>
  <c r="K569" i="28"/>
  <c r="K1182" i="28"/>
  <c r="R1106" i="18"/>
  <c r="K82" i="28"/>
  <c r="K1086" i="28"/>
  <c r="R1094" i="18"/>
  <c r="K1362" i="28"/>
  <c r="K1059" i="28"/>
  <c r="R1067" i="18"/>
  <c r="K783" i="28"/>
  <c r="K1024" i="28"/>
  <c r="R1052" i="18"/>
  <c r="K1042" i="28"/>
  <c r="R1050" i="18"/>
  <c r="K1488" i="28"/>
  <c r="K937" i="28"/>
  <c r="R945" i="18"/>
  <c r="K1111" i="28"/>
  <c r="K1263" i="28"/>
  <c r="R931" i="18"/>
  <c r="K884" i="28"/>
  <c r="R892" i="18"/>
  <c r="K882" i="28"/>
  <c r="R890" i="18"/>
  <c r="K873" i="28"/>
  <c r="R881" i="18"/>
  <c r="K361" i="28"/>
  <c r="K772" i="28"/>
  <c r="R780" i="18"/>
  <c r="K714" i="28"/>
  <c r="K1405" i="28"/>
  <c r="K746" i="28"/>
  <c r="R754" i="18"/>
  <c r="K40" i="28"/>
  <c r="K721" i="28"/>
  <c r="R729" i="18"/>
  <c r="K1430" i="28"/>
  <c r="R706" i="18"/>
  <c r="K727" i="28"/>
  <c r="K651" i="28"/>
  <c r="R659" i="18"/>
  <c r="K694" i="28"/>
  <c r="K1281" i="28"/>
  <c r="R1289" i="18"/>
  <c r="K1279" i="28"/>
  <c r="R1287" i="18"/>
  <c r="K1277" i="28"/>
  <c r="R1285" i="18"/>
  <c r="K1343" i="28"/>
  <c r="K222" i="28"/>
  <c r="R1276" i="18"/>
  <c r="K1257" i="28"/>
  <c r="R1265" i="18"/>
  <c r="K994" i="28"/>
  <c r="K1252" i="28"/>
  <c r="R1260" i="18"/>
  <c r="K455" i="28"/>
  <c r="K1235" i="28"/>
  <c r="R1243" i="18"/>
  <c r="K121" i="28"/>
  <c r="K631" i="28"/>
  <c r="K1228" i="28"/>
  <c r="R1236" i="18"/>
  <c r="K699" i="28"/>
  <c r="K1226" i="28"/>
  <c r="R1234" i="18"/>
  <c r="K1148" i="28"/>
  <c r="K1213" i="28"/>
  <c r="R1221" i="18"/>
  <c r="K1211" i="28"/>
  <c r="R1219" i="18"/>
  <c r="K689" i="28"/>
  <c r="K1209" i="28"/>
  <c r="R1217" i="18"/>
  <c r="K388" i="28"/>
  <c r="K355" i="28"/>
  <c r="K1187" i="28"/>
  <c r="R1195" i="18"/>
  <c r="K516" i="28"/>
  <c r="K1166" i="28"/>
  <c r="R1174" i="18"/>
  <c r="K487" i="28"/>
  <c r="K1162" i="28"/>
  <c r="R1170" i="18"/>
  <c r="K1336" i="28"/>
  <c r="R1152" i="18"/>
  <c r="K837" i="28"/>
  <c r="K1128" i="28"/>
  <c r="R1150" i="18"/>
  <c r="K958" i="28"/>
  <c r="K1130" i="28"/>
  <c r="R1138" i="18"/>
  <c r="K71" i="28"/>
  <c r="K1122" i="28"/>
  <c r="R1130" i="18"/>
  <c r="K317" i="28"/>
  <c r="K780" i="28"/>
  <c r="R1124" i="18"/>
  <c r="K368" i="28"/>
  <c r="K1102" i="28"/>
  <c r="R1110" i="18"/>
  <c r="K895" i="28"/>
  <c r="K1067" i="28"/>
  <c r="R1075" i="18"/>
  <c r="K1058" i="28"/>
  <c r="K1062" i="28"/>
  <c r="R1070" i="18"/>
  <c r="K1055" i="28"/>
  <c r="K889" i="28"/>
  <c r="R897" i="18"/>
  <c r="R844" i="18"/>
  <c r="K876" i="28"/>
  <c r="K834" i="28"/>
  <c r="R842" i="18"/>
  <c r="K316" i="28"/>
  <c r="K923" i="28"/>
  <c r="R828" i="18"/>
  <c r="K74" i="28"/>
  <c r="K676" i="28"/>
  <c r="R684" i="18"/>
  <c r="K511" i="28"/>
  <c r="K1297" i="28"/>
  <c r="R645" i="18"/>
  <c r="K1227" i="28"/>
  <c r="K144" i="28"/>
  <c r="K621" i="28"/>
  <c r="R629" i="18"/>
  <c r="K612" i="28"/>
  <c r="K619" i="28"/>
  <c r="R627" i="18"/>
  <c r="K1258" i="28"/>
  <c r="K605" i="28"/>
  <c r="R613" i="18"/>
  <c r="K708" i="28"/>
  <c r="K589" i="28"/>
  <c r="R597" i="18"/>
  <c r="K129" i="28"/>
  <c r="K573" i="28"/>
  <c r="R581" i="18"/>
  <c r="K96" i="28"/>
  <c r="K1289" i="28"/>
  <c r="R1297" i="18"/>
  <c r="K1202" i="28"/>
  <c r="K1291" i="28"/>
  <c r="R1299" i="18"/>
  <c r="K977" i="28"/>
  <c r="K933" i="28"/>
  <c r="K1296" i="28"/>
  <c r="R1304" i="18"/>
  <c r="K606" i="28"/>
  <c r="K356" i="28"/>
  <c r="R1307" i="18"/>
  <c r="K1078" i="28"/>
  <c r="K1304" i="28"/>
  <c r="R1312" i="18"/>
  <c r="K1307" i="28"/>
  <c r="R1315" i="18"/>
  <c r="K374" i="28"/>
  <c r="K1310" i="28"/>
  <c r="R1318" i="18"/>
  <c r="K1312" i="28"/>
  <c r="R1320" i="18"/>
  <c r="K1198" i="28"/>
  <c r="K323" i="28"/>
  <c r="K1321" i="28"/>
  <c r="R1329" i="18"/>
  <c r="K475" i="28"/>
  <c r="K1300" i="28"/>
  <c r="R1331" i="18"/>
  <c r="K980" i="28"/>
  <c r="K1323" i="28"/>
  <c r="R1334" i="18"/>
  <c r="K1329" i="28"/>
  <c r="R1337" i="18"/>
  <c r="K54" i="28"/>
  <c r="K474" i="28"/>
  <c r="K1003" i="28"/>
  <c r="R1342" i="18"/>
  <c r="K190" i="28"/>
  <c r="K820" i="28"/>
  <c r="R1345" i="18"/>
  <c r="K1339" i="28"/>
  <c r="R1347" i="18"/>
  <c r="K495" i="28"/>
  <c r="K1342" i="28"/>
  <c r="R1350" i="18"/>
  <c r="K365" i="28"/>
  <c r="K1345" i="28"/>
  <c r="R1353" i="18"/>
  <c r="K373" i="28"/>
  <c r="K500" i="28"/>
  <c r="R1355" i="18"/>
  <c r="K836" i="28"/>
  <c r="K1350" i="28"/>
  <c r="R1358" i="18"/>
  <c r="K307" i="28"/>
  <c r="K410" i="28"/>
  <c r="K1355" i="28"/>
  <c r="R1363" i="18"/>
  <c r="K1224" i="28"/>
  <c r="K712" i="28"/>
  <c r="R1369" i="18"/>
  <c r="K1369" i="28"/>
  <c r="R1377" i="18"/>
  <c r="K1371" i="28"/>
  <c r="R1379" i="18"/>
  <c r="K518" i="28"/>
  <c r="K424" i="28"/>
  <c r="R1382" i="18"/>
  <c r="K1476" i="28"/>
  <c r="K1218" i="28"/>
  <c r="K1381" i="28"/>
  <c r="R1389" i="18"/>
  <c r="K337" i="28"/>
  <c r="K1384" i="28"/>
  <c r="R1392" i="18"/>
  <c r="K967" i="28"/>
  <c r="K1387" i="28"/>
  <c r="R1395" i="18"/>
  <c r="K1389" i="28"/>
  <c r="R1397" i="18"/>
  <c r="K1132" i="28"/>
  <c r="K681" i="28"/>
  <c r="K1395" i="28"/>
  <c r="R1403" i="18"/>
  <c r="K282" i="28"/>
  <c r="K1397" i="28"/>
  <c r="R1405" i="18"/>
  <c r="K1400" i="28"/>
  <c r="R1408" i="18"/>
  <c r="K1403" i="28"/>
  <c r="R1411" i="18"/>
  <c r="K615" i="28"/>
  <c r="R1413" i="18"/>
  <c r="K1440" i="28"/>
  <c r="K1408" i="28"/>
  <c r="R1416" i="18"/>
  <c r="K1485" i="28"/>
  <c r="K1411" i="28"/>
  <c r="R1419" i="18"/>
  <c r="K1028" i="28"/>
  <c r="K1413" i="28"/>
  <c r="R1421" i="18"/>
  <c r="K566" i="28"/>
  <c r="K1416" i="28"/>
  <c r="R1424" i="18"/>
  <c r="K939" i="28"/>
  <c r="K998" i="28"/>
  <c r="K180" i="28"/>
  <c r="K1424" i="28"/>
  <c r="R1432" i="18"/>
  <c r="K526" i="28"/>
  <c r="K218" i="28"/>
  <c r="K1049" i="28"/>
  <c r="R1443" i="18"/>
  <c r="K1437" i="28"/>
  <c r="R1445" i="18"/>
  <c r="R1448" i="18"/>
  <c r="K1404" i="28"/>
  <c r="K1443" i="28"/>
  <c r="R1451" i="18"/>
  <c r="K1448" i="28"/>
  <c r="R1456" i="18"/>
  <c r="K1390" i="28"/>
  <c r="K1451" i="28"/>
  <c r="R1459" i="18"/>
  <c r="K389" i="28"/>
  <c r="R1461" i="18"/>
  <c r="K1456" i="28"/>
  <c r="R1464" i="18"/>
  <c r="K1459" i="28"/>
  <c r="R1467" i="18"/>
  <c r="K1094" i="28"/>
  <c r="K1461" i="28"/>
  <c r="R1469" i="18"/>
  <c r="K1409" i="28"/>
  <c r="K1464" i="28"/>
  <c r="R1472" i="18"/>
  <c r="K499" i="28"/>
  <c r="K1467" i="28"/>
  <c r="R1475" i="18"/>
  <c r="K1469" i="28"/>
  <c r="R1477" i="18"/>
  <c r="K1429" i="28"/>
  <c r="K1472" i="28"/>
  <c r="R1480" i="18"/>
  <c r="K749" i="28"/>
  <c r="K859" i="28"/>
  <c r="K1477" i="28"/>
  <c r="R1485" i="18"/>
  <c r="K1163" i="28"/>
  <c r="K1480" i="28"/>
  <c r="R1488" i="18"/>
  <c r="K327" i="28"/>
  <c r="K1483" i="28"/>
  <c r="R1491" i="18"/>
  <c r="R1493" i="18"/>
  <c r="K805" i="28"/>
  <c r="R1496" i="18"/>
  <c r="K725" i="28"/>
  <c r="K1491" i="28"/>
  <c r="R1499" i="18"/>
  <c r="K1493" i="28"/>
  <c r="R1501" i="18"/>
  <c r="K853" i="28"/>
  <c r="K1496" i="28"/>
  <c r="R1504" i="18"/>
  <c r="K1426" i="28"/>
  <c r="K611" i="28"/>
  <c r="K1501" i="28"/>
  <c r="R1509" i="18"/>
  <c r="K716" i="28"/>
  <c r="K1504" i="28"/>
  <c r="R1512" i="18"/>
  <c r="K1507" i="28"/>
  <c r="R1515" i="18"/>
  <c r="R1517" i="18"/>
  <c r="R1520" i="18"/>
  <c r="K79" i="28"/>
  <c r="R1525" i="18"/>
  <c r="K1288" i="28"/>
  <c r="R1296" i="18"/>
  <c r="K1489" i="28"/>
  <c r="K1301" i="28"/>
  <c r="R1309" i="18"/>
  <c r="K1177" i="28"/>
  <c r="K1309" i="28"/>
  <c r="R1317" i="18"/>
  <c r="K1317" i="28"/>
  <c r="R1325" i="18"/>
  <c r="K1328" i="28"/>
  <c r="R1336" i="18"/>
  <c r="K1090" i="28"/>
  <c r="K1311" i="28"/>
  <c r="R1344" i="18"/>
  <c r="K362" i="28"/>
  <c r="K1352" i="28"/>
  <c r="R1360" i="18"/>
  <c r="K1225" i="28"/>
  <c r="K1217" i="28"/>
  <c r="K1368" i="28"/>
  <c r="R1376" i="18"/>
  <c r="K1398" i="28"/>
  <c r="K124" i="28"/>
  <c r="R1386" i="18"/>
  <c r="K988" i="28"/>
  <c r="K1394" i="28"/>
  <c r="R1402" i="18"/>
  <c r="K130" i="28"/>
  <c r="K1402" i="28"/>
  <c r="R1410" i="18"/>
  <c r="K1298" i="28"/>
  <c r="K1337" i="28"/>
  <c r="R1418" i="18"/>
  <c r="R1434" i="18"/>
  <c r="K1365" i="28"/>
  <c r="K1139" i="28"/>
  <c r="K1442" i="28"/>
  <c r="R1450" i="18"/>
  <c r="K1450" i="28"/>
  <c r="R1458" i="18"/>
  <c r="K1458" i="28"/>
  <c r="R1466" i="18"/>
  <c r="K685" i="28"/>
  <c r="K1314" i="28"/>
  <c r="K1482" i="28"/>
  <c r="R1490" i="18"/>
  <c r="K1490" i="28"/>
  <c r="R1498" i="18"/>
  <c r="K252" i="28"/>
  <c r="K1498" i="28"/>
  <c r="R1506" i="18"/>
  <c r="K922" i="28"/>
  <c r="K1506" i="28"/>
  <c r="R1514" i="18"/>
  <c r="R1522" i="18"/>
  <c r="K358" i="28"/>
  <c r="R1530" i="18"/>
  <c r="K600" i="28"/>
  <c r="R1538" i="18"/>
  <c r="R1546" i="18"/>
  <c r="K978" i="28"/>
  <c r="R1554" i="18"/>
  <c r="K375" i="28"/>
  <c r="R1570" i="18"/>
  <c r="K1052" i="28"/>
  <c r="R1579" i="18"/>
  <c r="K777" i="28"/>
  <c r="R1582" i="18"/>
  <c r="R1591" i="18"/>
  <c r="K80" i="28"/>
  <c r="K364" i="28"/>
  <c r="K1063" i="28"/>
  <c r="R1599" i="18"/>
  <c r="R1601" i="18"/>
  <c r="K344" i="28"/>
  <c r="K915" i="28"/>
  <c r="R1607" i="18"/>
  <c r="R1609" i="18"/>
  <c r="K102" i="28"/>
  <c r="R1612" i="18"/>
  <c r="R1615" i="18"/>
  <c r="K975" i="28"/>
  <c r="R1617" i="18"/>
  <c r="K974" i="28"/>
  <c r="R1620" i="18"/>
  <c r="K1499" i="28"/>
  <c r="R1625" i="18"/>
  <c r="R1633" i="18"/>
  <c r="K81" i="28"/>
  <c r="K824" i="28"/>
  <c r="R1639" i="18"/>
  <c r="R1644" i="18"/>
  <c r="R1647" i="18"/>
  <c r="R1652" i="18"/>
  <c r="K1466" i="28"/>
  <c r="K1334" i="28"/>
  <c r="K386" i="28"/>
  <c r="K1223" i="28"/>
  <c r="K641" i="28"/>
  <c r="K932" i="28"/>
  <c r="K771" i="28"/>
  <c r="K1290" i="28"/>
  <c r="R1298" i="18"/>
  <c r="K545" i="28"/>
  <c r="R1306" i="18"/>
  <c r="K929" i="28"/>
  <c r="K1306" i="28"/>
  <c r="R1314" i="18"/>
  <c r="R1322" i="18"/>
  <c r="K315" i="28"/>
  <c r="K1325" i="28"/>
  <c r="R1333" i="18"/>
  <c r="K1425" i="28"/>
  <c r="K1333" i="28"/>
  <c r="R1341" i="18"/>
  <c r="K481" i="28"/>
  <c r="K1349" i="28"/>
  <c r="R1357" i="18"/>
  <c r="K1357" i="28"/>
  <c r="R1365" i="18"/>
  <c r="K465" i="28"/>
  <c r="K982" i="28"/>
  <c r="K1373" i="28"/>
  <c r="R1381" i="18"/>
  <c r="K753" i="28"/>
  <c r="K1391" i="28"/>
  <c r="R1399" i="18"/>
  <c r="K1175" i="28"/>
  <c r="K179" i="28"/>
  <c r="K1423" i="28"/>
  <c r="R1431" i="18"/>
  <c r="K1364" i="28"/>
  <c r="K987" i="28"/>
  <c r="K1340" i="28"/>
  <c r="K1447" i="28"/>
  <c r="R1455" i="18"/>
  <c r="K1455" i="28"/>
  <c r="R1463" i="18"/>
  <c r="K412" i="28"/>
  <c r="K1463" i="28"/>
  <c r="R1471" i="18"/>
  <c r="K377" i="28"/>
  <c r="K1479" i="28"/>
  <c r="R1487" i="18"/>
  <c r="K1068" i="28"/>
  <c r="K639" i="28"/>
  <c r="K1495" i="28"/>
  <c r="R1503" i="18"/>
  <c r="K807" i="28"/>
  <c r="K1503" i="28"/>
  <c r="R1511" i="18"/>
  <c r="K479" i="28"/>
  <c r="R1527" i="18"/>
  <c r="K202" i="28"/>
  <c r="R1529" i="18"/>
  <c r="K1117" i="28"/>
  <c r="K567" i="28"/>
  <c r="K890" i="28"/>
  <c r="R1541" i="18"/>
  <c r="K648" i="28"/>
  <c r="R1544" i="18"/>
  <c r="K506" i="28"/>
  <c r="R1556" i="18"/>
  <c r="K675" i="28"/>
  <c r="R1559" i="18"/>
  <c r="K1134" i="28"/>
  <c r="R1571" i="18"/>
  <c r="K1460" i="28"/>
  <c r="R1573" i="18"/>
  <c r="R1576" i="18"/>
  <c r="K77" i="28"/>
  <c r="K265" i="28"/>
  <c r="R1587" i="18"/>
  <c r="K359" i="28"/>
  <c r="K428" i="28"/>
  <c r="R1592" i="18"/>
  <c r="K850" i="28"/>
  <c r="R1594" i="18"/>
  <c r="R1603" i="18"/>
  <c r="K343" i="28"/>
  <c r="K1347" i="28"/>
  <c r="R1622" i="18"/>
  <c r="R1624" i="18"/>
  <c r="R1626" i="18"/>
  <c r="R1635" i="18"/>
  <c r="K688" i="28"/>
  <c r="R1637" i="18"/>
  <c r="K1276" i="28"/>
  <c r="R1646" i="18"/>
  <c r="R1648" i="18"/>
  <c r="R1651" i="18"/>
  <c r="K894" i="28"/>
  <c r="R1653" i="18"/>
  <c r="K318" i="28"/>
  <c r="K1486" i="28"/>
  <c r="K1238" i="28"/>
  <c r="K1010" i="28"/>
  <c r="K418" i="28"/>
  <c r="K232" i="28"/>
  <c r="K357" i="28"/>
  <c r="K1160" i="28"/>
  <c r="K965" i="28"/>
  <c r="K187" i="28"/>
  <c r="K1295" i="28"/>
  <c r="R1303" i="18"/>
  <c r="R1305" i="18"/>
  <c r="K304" i="28"/>
  <c r="K246" i="28"/>
  <c r="R1311" i="18"/>
  <c r="K1050" i="28"/>
  <c r="K1305" i="28"/>
  <c r="R1313" i="18"/>
  <c r="K504" i="28"/>
  <c r="K1322" i="28"/>
  <c r="R1330" i="18"/>
  <c r="K1324" i="28"/>
  <c r="R1332" i="18"/>
  <c r="K585" i="28"/>
  <c r="K1330" i="28"/>
  <c r="R1338" i="18"/>
  <c r="K56" i="28"/>
  <c r="K263" i="28"/>
  <c r="K710" i="28"/>
  <c r="R1348" i="18"/>
  <c r="K1346" i="28"/>
  <c r="R1354" i="18"/>
  <c r="K595" i="28"/>
  <c r="K1116" i="28"/>
  <c r="R1356" i="18"/>
  <c r="K188" i="28"/>
  <c r="K1392" i="28"/>
  <c r="R1362" i="18"/>
  <c r="K1356" i="28"/>
  <c r="R1364" i="18"/>
  <c r="K1098" i="28"/>
  <c r="R1370" i="18"/>
  <c r="R1372" i="18"/>
  <c r="K538" i="28"/>
  <c r="K445" i="28"/>
  <c r="K1372" i="28"/>
  <c r="R1380" i="18"/>
  <c r="K1315" i="28"/>
  <c r="R1388" i="18"/>
  <c r="K1382" i="28"/>
  <c r="R1390" i="18"/>
  <c r="K33" i="28"/>
  <c r="K1388" i="28"/>
  <c r="R1396" i="18"/>
  <c r="K580" i="28"/>
  <c r="K1396" i="28"/>
  <c r="R1404" i="18"/>
  <c r="R1412" i="18"/>
  <c r="K1406" i="28"/>
  <c r="R1414" i="18"/>
  <c r="K1412" i="28"/>
  <c r="R1420" i="18"/>
  <c r="K1414" i="28"/>
  <c r="R1422" i="18"/>
  <c r="K902" i="28"/>
  <c r="K1420" i="28"/>
  <c r="R1428" i="18"/>
  <c r="K1422" i="28"/>
  <c r="R1430" i="18"/>
  <c r="K1280" i="28"/>
  <c r="K1428" i="28"/>
  <c r="R1436" i="18"/>
  <c r="K259" i="28"/>
  <c r="K444" i="28"/>
  <c r="R1438" i="18"/>
  <c r="K1040" i="28"/>
  <c r="K1436" i="28"/>
  <c r="R1444" i="18"/>
  <c r="K1438" i="28"/>
  <c r="R1446" i="18"/>
  <c r="K471" i="28"/>
  <c r="K1444" i="28"/>
  <c r="R1452" i="18"/>
  <c r="K1446" i="28"/>
  <c r="R1454" i="18"/>
  <c r="K785" i="28"/>
  <c r="K1452" i="28"/>
  <c r="R1460" i="18"/>
  <c r="K23" i="28"/>
  <c r="K886" i="28"/>
  <c r="R1462" i="18"/>
  <c r="K719" i="28"/>
  <c r="R1468" i="18"/>
  <c r="K979" i="28"/>
  <c r="K157" i="28"/>
  <c r="K1468" i="28"/>
  <c r="R1476" i="18"/>
  <c r="K201" i="28"/>
  <c r="K1470" i="28"/>
  <c r="R1478" i="18"/>
  <c r="K692" i="28"/>
  <c r="R1484" i="18"/>
  <c r="K996" i="28"/>
  <c r="K1478" i="28"/>
  <c r="R1486" i="18"/>
  <c r="K1152" i="28"/>
  <c r="K1484" i="28"/>
  <c r="R1492" i="18"/>
  <c r="K1492" i="28"/>
  <c r="R1500" i="18"/>
  <c r="K1494" i="28"/>
  <c r="R1502" i="18"/>
  <c r="K954" i="28"/>
  <c r="K1500" i="28"/>
  <c r="R1508" i="18"/>
  <c r="K1502" i="28"/>
  <c r="R1510" i="18"/>
  <c r="R1516" i="18"/>
  <c r="K1454" i="28"/>
  <c r="R1518" i="18"/>
  <c r="R1524" i="18"/>
  <c r="R1526" i="18"/>
  <c r="R1531" i="18"/>
  <c r="K845" i="28"/>
  <c r="R1533" i="18"/>
  <c r="K371" i="28"/>
  <c r="R1536" i="18"/>
  <c r="K1332" i="28"/>
  <c r="R1548" i="18"/>
  <c r="R1553" i="18"/>
  <c r="R1558" i="18"/>
  <c r="K901" i="28"/>
  <c r="R1563" i="18"/>
  <c r="K253" i="28"/>
  <c r="R1565" i="18"/>
  <c r="K400" i="28"/>
  <c r="R1568" i="18"/>
  <c r="K1183" i="28"/>
  <c r="R1586" i="18"/>
  <c r="K29" i="28"/>
  <c r="R1589" i="18"/>
  <c r="K203" i="28"/>
  <c r="R1600" i="18"/>
  <c r="K1016" i="28"/>
  <c r="R1602" i="18"/>
  <c r="R1611" i="18"/>
  <c r="R1613" i="18"/>
  <c r="R1630" i="18"/>
  <c r="R1632" i="18"/>
  <c r="R1634" i="18"/>
  <c r="R1641" i="18"/>
  <c r="K839" i="28"/>
  <c r="R1650" i="18"/>
  <c r="K865" i="28"/>
  <c r="R1657" i="18"/>
  <c r="K19" i="28"/>
  <c r="K1457" i="28"/>
  <c r="K384" i="28"/>
  <c r="K1144" i="28"/>
  <c r="K112" i="28"/>
  <c r="K1308" i="28"/>
  <c r="R1316" i="18"/>
  <c r="K1427" i="28"/>
  <c r="R1351" i="18"/>
  <c r="K1047" i="28"/>
  <c r="K1377" i="28"/>
  <c r="R1385" i="18"/>
  <c r="R1417" i="18"/>
  <c r="K210" i="28"/>
  <c r="K1441" i="28"/>
  <c r="R1449" i="18"/>
  <c r="K1473" i="28"/>
  <c r="R1481" i="18"/>
  <c r="K1207" i="28"/>
  <c r="K1505" i="28"/>
  <c r="R1513" i="18"/>
  <c r="K755" i="28"/>
  <c r="R1532" i="18"/>
  <c r="K264" i="28"/>
  <c r="R1550" i="18"/>
  <c r="K938" i="28"/>
  <c r="R1567" i="18"/>
  <c r="K322" i="28"/>
  <c r="K1074" i="28"/>
  <c r="K1053" i="28"/>
  <c r="R1595" i="18"/>
  <c r="K269" i="28"/>
  <c r="K1029" i="28"/>
  <c r="R1619" i="18"/>
  <c r="R1621" i="18"/>
  <c r="K819" i="28"/>
  <c r="R1638" i="18"/>
  <c r="R1640" i="18"/>
  <c r="K1020" i="28"/>
  <c r="R1642" i="18"/>
  <c r="K649" i="28"/>
  <c r="K1487" i="28"/>
  <c r="K346" i="28"/>
  <c r="K1083" i="28"/>
  <c r="K48" i="28"/>
  <c r="K1009" i="28"/>
  <c r="K1268" i="28"/>
  <c r="K1270" i="28"/>
  <c r="K934" i="28"/>
  <c r="K283" i="28"/>
  <c r="K113" i="28"/>
  <c r="K913" i="28"/>
  <c r="K1082" i="28"/>
  <c r="K1193" i="28"/>
  <c r="K829" i="28"/>
  <c r="K41" i="28"/>
  <c r="K310" i="28"/>
  <c r="K276" i="28"/>
  <c r="K880" i="28"/>
  <c r="K1167" i="28"/>
  <c r="K602" i="28"/>
  <c r="K221" i="28"/>
  <c r="K1110" i="28"/>
  <c r="K514" i="28"/>
  <c r="K941" i="28"/>
  <c r="K285" i="28"/>
  <c r="K597" i="28"/>
  <c r="K731" i="28"/>
  <c r="K191" i="28"/>
  <c r="K466" i="28"/>
  <c r="K684" i="28"/>
  <c r="K905" i="28"/>
  <c r="K12" i="28"/>
  <c r="K1123" i="28"/>
  <c r="K1156" i="28"/>
  <c r="K208" i="28"/>
  <c r="K60" i="28"/>
  <c r="K197" i="28"/>
  <c r="K1140" i="28"/>
  <c r="K32" i="28"/>
  <c r="K311" i="28"/>
  <c r="K800" i="28"/>
  <c r="K254" i="28"/>
  <c r="K1070" i="28"/>
  <c r="K486" i="28"/>
  <c r="K446" i="28"/>
  <c r="K154" i="28"/>
  <c r="K607" i="28"/>
  <c r="K245" i="28"/>
  <c r="K664" i="28"/>
  <c r="K1385" i="28"/>
  <c r="K1278" i="28"/>
  <c r="K387" i="28"/>
  <c r="K348" i="28"/>
  <c r="K640" i="28"/>
  <c r="K875" i="28"/>
  <c r="K1033" i="28"/>
  <c r="K1106" i="28"/>
  <c r="K576" i="28"/>
  <c r="K50" i="28"/>
  <c r="K62" i="28"/>
  <c r="K1415" i="28"/>
  <c r="K496" i="28"/>
  <c r="K277" i="28"/>
  <c r="K244" i="28"/>
  <c r="K1261" i="28"/>
  <c r="K669" i="28"/>
  <c r="K432" i="28"/>
  <c r="K743" i="28"/>
  <c r="K10" i="28"/>
  <c r="K141" i="28"/>
  <c r="K1287" i="28"/>
  <c r="K543" i="28"/>
  <c r="K577" i="28"/>
  <c r="K435" i="28"/>
  <c r="K1002" i="28"/>
  <c r="K434" i="28"/>
  <c r="K199" i="28"/>
  <c r="K693" i="28"/>
  <c r="K280" i="28"/>
  <c r="K39" i="28"/>
  <c r="K1138" i="28"/>
  <c r="K964" i="28"/>
  <c r="K5" i="28"/>
  <c r="R5" i="18"/>
  <c r="K438" i="28"/>
  <c r="K8" i="28"/>
  <c r="R8" i="18"/>
  <c r="K13" i="28"/>
  <c r="R13" i="18"/>
  <c r="K984" i="28"/>
  <c r="K1351" i="28"/>
  <c r="R1359" i="18"/>
  <c r="K4" i="28"/>
  <c r="K95" i="28"/>
  <c r="K1449" i="28"/>
  <c r="R1457" i="18"/>
  <c r="K303" i="28"/>
  <c r="K1481" i="28"/>
  <c r="R1489" i="18"/>
  <c r="R1521" i="18"/>
  <c r="R1537" i="18"/>
  <c r="R1545" i="18"/>
  <c r="K1172" i="28"/>
  <c r="R1549" i="18"/>
  <c r="R1557" i="18"/>
  <c r="R1572" i="18"/>
  <c r="K843" i="28"/>
  <c r="R1574" i="18"/>
  <c r="K405" i="28"/>
  <c r="R1585" i="18"/>
  <c r="K883" i="28"/>
  <c r="R1614" i="18"/>
  <c r="R1616" i="18"/>
  <c r="K1186" i="28"/>
  <c r="R1618" i="18"/>
  <c r="K1361" i="28"/>
  <c r="R1659" i="18"/>
  <c r="K482" i="28"/>
  <c r="K903" i="28"/>
  <c r="K904" i="28"/>
  <c r="K782" i="28"/>
  <c r="K695" i="28"/>
  <c r="K267" i="28"/>
  <c r="K234" i="28"/>
  <c r="K795" i="28"/>
  <c r="K296" i="28"/>
  <c r="K657" i="28"/>
  <c r="K581" i="28"/>
  <c r="K236" i="28"/>
  <c r="K1453" i="28"/>
  <c r="K505" i="28"/>
  <c r="K552" i="28"/>
  <c r="K635" i="28"/>
  <c r="K528" i="28"/>
  <c r="K732" i="28"/>
  <c r="K20" i="28"/>
  <c r="K126" i="28"/>
  <c r="K617" i="28"/>
  <c r="K278" i="28"/>
  <c r="K811" i="28"/>
  <c r="K292" i="28"/>
  <c r="K116" i="28"/>
  <c r="K825" i="28"/>
  <c r="K935" i="28"/>
  <c r="K301" i="28"/>
  <c r="K1142" i="28"/>
  <c r="K530" i="28"/>
  <c r="K718" i="28"/>
  <c r="K451" i="28"/>
  <c r="K916" i="28"/>
  <c r="K700" i="28"/>
  <c r="K955" i="28"/>
  <c r="K321" i="28"/>
  <c r="K1126" i="28"/>
  <c r="K433" i="28"/>
  <c r="K1105" i="28"/>
  <c r="K927" i="28"/>
  <c r="K1248" i="28"/>
  <c r="K513" i="28"/>
  <c r="K906" i="28"/>
  <c r="K976" i="28"/>
  <c r="K178" i="28"/>
  <c r="K1353" i="28"/>
  <c r="K58" i="28"/>
  <c r="K76" i="28"/>
  <c r="K723" i="28"/>
  <c r="K742" i="28"/>
  <c r="K1046" i="28"/>
  <c r="K1272" i="28"/>
  <c r="K251" i="28"/>
  <c r="K1445" i="28"/>
  <c r="K868" i="28"/>
  <c r="K25" i="28"/>
  <c r="K324" i="28"/>
  <c r="K907" i="28"/>
  <c r="K1179" i="28"/>
  <c r="K1080" i="28"/>
  <c r="K847" i="28"/>
  <c r="K540" i="28"/>
  <c r="K705" i="28"/>
  <c r="K425" i="28"/>
  <c r="K326" i="28"/>
  <c r="K690" i="28"/>
  <c r="K542" i="28"/>
  <c r="K1000" i="28"/>
  <c r="K156" i="28"/>
  <c r="K972" i="28"/>
  <c r="K7" i="28"/>
  <c r="R7" i="18"/>
  <c r="K658" i="28"/>
  <c r="R10" i="18"/>
  <c r="K887" i="28"/>
  <c r="K15" i="28"/>
  <c r="R15" i="18"/>
  <c r="K841" i="28"/>
  <c r="K826" i="28"/>
  <c r="R19" i="18"/>
  <c r="K237" i="28"/>
  <c r="K24" i="28"/>
  <c r="R24" i="18"/>
  <c r="K599" i="28"/>
  <c r="K960" i="28"/>
  <c r="K27" i="28"/>
  <c r="R27" i="18"/>
  <c r="R32" i="18"/>
  <c r="K35" i="28"/>
  <c r="R35" i="18"/>
  <c r="K477" i="28"/>
  <c r="K431" i="28"/>
  <c r="K43" i="28"/>
  <c r="R43" i="18"/>
  <c r="K1158" i="28"/>
  <c r="K250" i="28"/>
  <c r="K51" i="28"/>
  <c r="R51" i="18"/>
  <c r="K440" i="28"/>
  <c r="R56" i="18"/>
  <c r="K72" i="28"/>
  <c r="R72" i="18"/>
  <c r="R80" i="18"/>
  <c r="K1161" i="28"/>
  <c r="K88" i="28"/>
  <c r="R88" i="18"/>
  <c r="K1012" i="28"/>
  <c r="K93" i="28"/>
  <c r="R93" i="18"/>
  <c r="K983" i="28"/>
  <c r="R96" i="18"/>
  <c r="K99" i="28"/>
  <c r="R99" i="18"/>
  <c r="K107" i="28"/>
  <c r="R107" i="18"/>
  <c r="K176" i="28"/>
  <c r="K110" i="28"/>
  <c r="R110" i="18"/>
  <c r="K671" i="28"/>
  <c r="K1169" i="28"/>
  <c r="R113" i="18"/>
  <c r="R116" i="18"/>
  <c r="K123" i="28"/>
  <c r="R123" i="18"/>
  <c r="K1023" i="28"/>
  <c r="R126" i="18"/>
  <c r="K911" i="28"/>
  <c r="R129" i="18"/>
  <c r="K687" i="28"/>
  <c r="K132" i="28"/>
  <c r="R132" i="18"/>
  <c r="K856" i="28"/>
  <c r="K139" i="28"/>
  <c r="R139" i="18"/>
  <c r="K142" i="28"/>
  <c r="R142" i="18"/>
  <c r="K145" i="28"/>
  <c r="R145" i="18"/>
  <c r="K1133" i="28"/>
  <c r="K148" i="28"/>
  <c r="R148" i="18"/>
  <c r="K249" i="28"/>
  <c r="K1393" i="28"/>
  <c r="R1401" i="18"/>
  <c r="K1331" i="28"/>
  <c r="R1547" i="18"/>
  <c r="R1564" i="18"/>
  <c r="K761" i="28"/>
  <c r="R1569" i="18"/>
  <c r="K426" i="28"/>
  <c r="R1578" i="18"/>
  <c r="K734" i="28"/>
  <c r="R1606" i="18"/>
  <c r="K553" i="28"/>
  <c r="R1608" i="18"/>
  <c r="R1610" i="18"/>
  <c r="K182" i="28"/>
  <c r="R1649" i="18"/>
  <c r="K289" i="28"/>
  <c r="R1654" i="18"/>
  <c r="K1145" i="28"/>
  <c r="R1658" i="18"/>
  <c r="K1014" i="28"/>
  <c r="K623" i="28"/>
  <c r="K765" i="28"/>
  <c r="K92" i="28"/>
  <c r="K1181" i="28"/>
  <c r="K195" i="28"/>
  <c r="K707" i="28"/>
  <c r="K1075" i="28"/>
  <c r="K65" i="28"/>
  <c r="K616" i="28"/>
  <c r="K59" i="28"/>
  <c r="K1022" i="28"/>
  <c r="K333" i="28"/>
  <c r="K663" i="28"/>
  <c r="K956" i="28"/>
  <c r="K78" i="28"/>
  <c r="K724" i="28"/>
  <c r="K452" i="28"/>
  <c r="K900" i="28"/>
  <c r="K1119" i="28"/>
  <c r="K1104" i="28"/>
  <c r="K376" i="28"/>
  <c r="K328" i="28"/>
  <c r="K508" i="28"/>
  <c r="K949" i="28"/>
  <c r="K1176" i="28"/>
  <c r="K290" i="28"/>
  <c r="K26" i="28"/>
  <c r="K544" i="28"/>
  <c r="K459" i="28"/>
  <c r="K1421" i="28"/>
  <c r="K398" i="28"/>
  <c r="K22" i="28"/>
  <c r="R22" i="18"/>
  <c r="K698" i="28"/>
  <c r="R29" i="18"/>
  <c r="K773" i="28"/>
  <c r="K38" i="28"/>
  <c r="R38" i="18"/>
  <c r="K959" i="28"/>
  <c r="K45" i="28"/>
  <c r="R45" i="18"/>
  <c r="R54" i="18"/>
  <c r="K85" i="28"/>
  <c r="K748" i="28"/>
  <c r="K867" i="28"/>
  <c r="R71" i="18"/>
  <c r="K476" i="28"/>
  <c r="R76" i="18"/>
  <c r="K1299" i="28"/>
  <c r="R81" i="18"/>
  <c r="K849" i="28"/>
  <c r="K83" i="28"/>
  <c r="R83" i="18"/>
  <c r="K1013" i="28"/>
  <c r="K86" i="28"/>
  <c r="R86" i="18"/>
  <c r="K1015" i="28"/>
  <c r="R95" i="18"/>
  <c r="K98" i="28"/>
  <c r="R98" i="18"/>
  <c r="K1269" i="28"/>
  <c r="K100" i="28"/>
  <c r="R100" i="18"/>
  <c r="K184" i="28"/>
  <c r="K103" i="28"/>
  <c r="R103" i="18"/>
  <c r="K1036" i="28"/>
  <c r="K953" i="28"/>
  <c r="R112" i="18"/>
  <c r="K115" i="28"/>
  <c r="R115" i="18"/>
  <c r="K536" i="28"/>
  <c r="K117" i="28"/>
  <c r="R117" i="18"/>
  <c r="K120" i="28"/>
  <c r="R120" i="18"/>
  <c r="K128" i="28"/>
  <c r="R128" i="18"/>
  <c r="K943" i="28"/>
  <c r="K131" i="28"/>
  <c r="R131" i="18"/>
  <c r="K1054" i="28"/>
  <c r="K133" i="28"/>
  <c r="R133" i="18"/>
  <c r="K1109" i="28"/>
  <c r="K846" i="28"/>
  <c r="K136" i="28"/>
  <c r="R136" i="18"/>
  <c r="K1245" i="28"/>
  <c r="R144" i="18"/>
  <c r="K147" i="28"/>
  <c r="R147" i="18"/>
  <c r="K351" i="28"/>
  <c r="K149" i="28"/>
  <c r="R149" i="18"/>
  <c r="K340" i="28"/>
  <c r="K152" i="28"/>
  <c r="R152" i="18"/>
  <c r="R159" i="18"/>
  <c r="K838" i="28"/>
  <c r="K161" i="28"/>
  <c r="R161" i="18"/>
  <c r="K614" i="28"/>
  <c r="K166" i="28"/>
  <c r="R166" i="18"/>
  <c r="K248" i="28"/>
  <c r="K168" i="28"/>
  <c r="R168" i="18"/>
  <c r="K399" i="28"/>
  <c r="R176" i="18"/>
  <c r="K219" i="28"/>
  <c r="K857" i="28"/>
  <c r="R183" i="18"/>
  <c r="K185" i="28"/>
  <c r="R185" i="18"/>
  <c r="K1316" i="28"/>
  <c r="R192" i="18"/>
  <c r="K674" i="28"/>
  <c r="K194" i="28"/>
  <c r="R194" i="18"/>
  <c r="K342" i="28"/>
  <c r="R199" i="18"/>
  <c r="R204" i="18"/>
  <c r="R207" i="18"/>
  <c r="K1475" i="28"/>
  <c r="K211" i="28"/>
  <c r="R212" i="18"/>
  <c r="R215" i="18"/>
  <c r="K501" i="28"/>
  <c r="R220" i="18"/>
  <c r="K789" i="28"/>
  <c r="R223" i="18"/>
  <c r="K227" i="28"/>
  <c r="R228" i="18"/>
  <c r="K230" i="28"/>
  <c r="R231" i="18"/>
  <c r="K235" i="28"/>
  <c r="R236" i="18"/>
  <c r="K484" i="28"/>
  <c r="K238" i="28"/>
  <c r="R239" i="18"/>
  <c r="K243" i="28"/>
  <c r="R244" i="18"/>
  <c r="K618" i="28"/>
  <c r="R247" i="18"/>
  <c r="R252" i="18"/>
  <c r="K660" i="28"/>
  <c r="R255" i="18"/>
  <c r="R260" i="18"/>
  <c r="K257" i="28"/>
  <c r="K262" i="28"/>
  <c r="R263" i="18"/>
  <c r="K802" i="28"/>
  <c r="R268" i="18"/>
  <c r="K270" i="28"/>
  <c r="R271" i="18"/>
  <c r="K275" i="28"/>
  <c r="R276" i="18"/>
  <c r="K57" i="28"/>
  <c r="K87" i="28"/>
  <c r="K286" i="28"/>
  <c r="R288" i="18"/>
  <c r="K1366" i="28"/>
  <c r="K294" i="28"/>
  <c r="R296" i="18"/>
  <c r="K300" i="28"/>
  <c r="R302" i="18"/>
  <c r="K677" i="28"/>
  <c r="R305" i="18"/>
  <c r="K89" i="28"/>
  <c r="K1118" i="28"/>
  <c r="R313" i="18"/>
  <c r="K1215" i="28"/>
  <c r="R318" i="18"/>
  <c r="K319" i="28"/>
  <c r="R321" i="18"/>
  <c r="K652" i="28"/>
  <c r="R326" i="18"/>
  <c r="K741" i="28"/>
  <c r="R329" i="18"/>
  <c r="K430" i="28"/>
  <c r="K332" i="28"/>
  <c r="R334" i="18"/>
  <c r="K335" i="28"/>
  <c r="R337" i="18"/>
  <c r="K305" i="28"/>
  <c r="R345" i="18"/>
  <c r="R350" i="18"/>
  <c r="K1255" i="28"/>
  <c r="K350" i="28"/>
  <c r="R353" i="18"/>
  <c r="R358" i="18"/>
  <c r="K654" i="28"/>
  <c r="R361" i="18"/>
  <c r="K844" i="28"/>
  <c r="K363" i="28"/>
  <c r="R366" i="18"/>
  <c r="K366" i="28"/>
  <c r="R369" i="18"/>
  <c r="K1374" i="28"/>
  <c r="K1092" i="28"/>
  <c r="R382" i="18"/>
  <c r="K787" i="28"/>
  <c r="K382" i="28"/>
  <c r="R385" i="18"/>
  <c r="K547" i="28"/>
  <c r="R390" i="18"/>
  <c r="K1178" i="28"/>
  <c r="K390" i="28"/>
  <c r="R393" i="18"/>
  <c r="K395" i="28"/>
  <c r="R398" i="18"/>
  <c r="R401" i="18"/>
  <c r="K403" i="28"/>
  <c r="R406" i="18"/>
  <c r="K169" i="28"/>
  <c r="R408" i="18"/>
  <c r="K416" i="28"/>
  <c r="R419" i="18"/>
  <c r="R427" i="18"/>
  <c r="R435" i="18"/>
  <c r="K349" i="28"/>
  <c r="R443" i="18"/>
  <c r="K456" i="28"/>
  <c r="R460" i="18"/>
  <c r="K852" i="28"/>
  <c r="K463" i="28"/>
  <c r="R467" i="18"/>
  <c r="K111" i="28"/>
  <c r="R475" i="18"/>
  <c r="K478" i="28"/>
  <c r="R483" i="18"/>
  <c r="K703" i="28"/>
  <c r="R492" i="18"/>
  <c r="K205" i="28"/>
  <c r="R500" i="18"/>
  <c r="K502" i="28"/>
  <c r="R507" i="18"/>
  <c r="K1335" i="28"/>
  <c r="R1343" i="18"/>
  <c r="K1401" i="28"/>
  <c r="R1409" i="18"/>
  <c r="K1465" i="28"/>
  <c r="R1473" i="18"/>
  <c r="K1113" i="28"/>
  <c r="R1543" i="18"/>
  <c r="R1560" i="18"/>
  <c r="R1643" i="18"/>
  <c r="K1197" i="28"/>
  <c r="K986" i="28"/>
  <c r="K472" i="28"/>
  <c r="K314" i="28"/>
  <c r="K990" i="28"/>
  <c r="K879" i="28"/>
  <c r="K91" i="28"/>
  <c r="K1386" i="28"/>
  <c r="K1101" i="28"/>
  <c r="K561" i="28"/>
  <c r="K603" i="28"/>
  <c r="K636" i="28"/>
  <c r="K1192" i="28"/>
  <c r="K338" i="28"/>
  <c r="K575" i="28"/>
  <c r="K1056" i="28"/>
  <c r="K1221" i="28"/>
  <c r="K503" i="28"/>
  <c r="K464" i="28"/>
  <c r="K1435" i="28"/>
  <c r="K16" i="28"/>
  <c r="K97" i="28"/>
  <c r="K628" i="28"/>
  <c r="K383" i="28"/>
  <c r="K1462" i="28"/>
  <c r="K747" i="28"/>
  <c r="K196" i="28"/>
  <c r="K1153" i="28"/>
  <c r="R4" i="18"/>
  <c r="K306" i="28"/>
  <c r="K6" i="28"/>
  <c r="R6" i="18"/>
  <c r="K55" i="28"/>
  <c r="R12" i="18"/>
  <c r="K228" i="28"/>
  <c r="K524" i="28"/>
  <c r="K14" i="28"/>
  <c r="R14" i="18"/>
  <c r="K1230" i="28"/>
  <c r="R16" i="18"/>
  <c r="K1038" i="28"/>
  <c r="R26" i="18"/>
  <c r="K28" i="28"/>
  <c r="R28" i="18"/>
  <c r="K31" i="28"/>
  <c r="R31" i="18"/>
  <c r="K588" i="28"/>
  <c r="R33" i="18"/>
  <c r="K642" i="28"/>
  <c r="K42" i="28"/>
  <c r="R42" i="18"/>
  <c r="K1173" i="28"/>
  <c r="K44" i="28"/>
  <c r="R44" i="18"/>
  <c r="K1419" i="28"/>
  <c r="K49" i="28"/>
  <c r="R49" i="18"/>
  <c r="K347" i="28"/>
  <c r="R58" i="18"/>
  <c r="K854" i="28"/>
  <c r="K815" i="28"/>
  <c r="K68" i="28"/>
  <c r="R68" i="18"/>
  <c r="K808" i="28"/>
  <c r="K809" i="28"/>
  <c r="K73" i="28"/>
  <c r="R73" i="18"/>
  <c r="K759" i="28"/>
  <c r="K75" i="28"/>
  <c r="R75" i="18"/>
  <c r="K339" i="28"/>
  <c r="R78" i="18"/>
  <c r="K90" i="28"/>
  <c r="R90" i="18"/>
  <c r="R97" i="18"/>
  <c r="K109" i="28"/>
  <c r="R109" i="18"/>
  <c r="K114" i="28"/>
  <c r="R114" i="18"/>
  <c r="K1497" i="28"/>
  <c r="R130" i="18"/>
  <c r="R141" i="18"/>
  <c r="K146" i="28"/>
  <c r="R146" i="18"/>
  <c r="K155" i="28"/>
  <c r="R155" i="18"/>
  <c r="K625" i="28"/>
  <c r="K163" i="28"/>
  <c r="R163" i="18"/>
  <c r="K738" i="28"/>
  <c r="K1326" i="28"/>
  <c r="R170" i="18"/>
  <c r="K172" i="28"/>
  <c r="R172" i="18"/>
  <c r="R180" i="18"/>
  <c r="R182" i="18"/>
  <c r="R187" i="18"/>
  <c r="K630" i="28"/>
  <c r="R196" i="18"/>
  <c r="K239" i="28"/>
  <c r="K198" i="28"/>
  <c r="R198" i="18"/>
  <c r="K531" i="28"/>
  <c r="R201" i="18"/>
  <c r="K912" i="28"/>
  <c r="K213" i="28"/>
  <c r="R214" i="18"/>
  <c r="K1095" i="28"/>
  <c r="K216" i="28"/>
  <c r="R217" i="18"/>
  <c r="K584" i="28"/>
  <c r="K224" i="28"/>
  <c r="R225" i="18"/>
  <c r="K1007" i="28"/>
  <c r="K229" i="28"/>
  <c r="R230" i="18"/>
  <c r="K1344" i="28"/>
  <c r="R233" i="18"/>
  <c r="R238" i="18"/>
  <c r="K240" i="28"/>
  <c r="R241" i="18"/>
  <c r="R246" i="18"/>
  <c r="K1313" i="28"/>
  <c r="R249" i="18"/>
  <c r="K754" i="28"/>
  <c r="K798" i="28"/>
  <c r="K256" i="28"/>
  <c r="R257" i="18"/>
  <c r="R270" i="18"/>
  <c r="K272" i="28"/>
  <c r="R273" i="18"/>
  <c r="K492" i="28"/>
  <c r="R278" i="18"/>
  <c r="R282" i="18"/>
  <c r="K138" i="28"/>
  <c r="R287" i="18"/>
  <c r="K415" i="28"/>
  <c r="K1318" i="28"/>
  <c r="R295" i="18"/>
  <c r="K1141" i="28"/>
  <c r="R298" i="18"/>
  <c r="K626" i="28"/>
  <c r="K302" i="28"/>
  <c r="R304" i="18"/>
  <c r="K447" i="28"/>
  <c r="R312" i="18"/>
  <c r="K702" i="28"/>
  <c r="K313" i="28"/>
  <c r="R315" i="18"/>
  <c r="R320" i="18"/>
  <c r="K909" i="28"/>
  <c r="R323" i="18"/>
  <c r="K722" i="28"/>
  <c r="K329" i="28"/>
  <c r="R331" i="18"/>
  <c r="K334" i="28"/>
  <c r="R336" i="18"/>
  <c r="K1143" i="28"/>
  <c r="R344" i="18"/>
  <c r="K870" i="28"/>
  <c r="K345" i="28"/>
  <c r="R347" i="18"/>
  <c r="R352" i="18"/>
  <c r="K1030" i="28"/>
  <c r="K1194" i="28"/>
  <c r="R355" i="18"/>
  <c r="K583" i="28"/>
  <c r="R360" i="18"/>
  <c r="K360" i="28"/>
  <c r="R363" i="18"/>
  <c r="K1043" i="28"/>
  <c r="R368" i="18"/>
  <c r="K352" i="28"/>
  <c r="R371" i="18"/>
  <c r="K1171" i="28"/>
  <c r="R379" i="18"/>
  <c r="K212" i="28"/>
  <c r="K381" i="28"/>
  <c r="R384" i="18"/>
  <c r="R387" i="18"/>
  <c r="K409" i="28"/>
  <c r="R392" i="18"/>
  <c r="K392" i="28"/>
  <c r="R395" i="18"/>
  <c r="R400" i="18"/>
  <c r="K1379" i="28"/>
  <c r="R403" i="18"/>
  <c r="K1432" i="28"/>
  <c r="K407" i="28"/>
  <c r="R410" i="18"/>
  <c r="R413" i="18"/>
  <c r="K413" i="28"/>
  <c r="R416" i="18"/>
  <c r="R418" i="18"/>
  <c r="K774" i="28"/>
  <c r="R421" i="18"/>
  <c r="K421" i="28"/>
  <c r="R424" i="18"/>
  <c r="K423" i="28"/>
  <c r="R426" i="18"/>
  <c r="R429" i="18"/>
  <c r="K284" i="28"/>
  <c r="K429" i="28"/>
  <c r="R432" i="18"/>
  <c r="K756" i="28"/>
  <c r="R434" i="18"/>
  <c r="K910" i="28"/>
  <c r="R437" i="18"/>
  <c r="K549" i="28"/>
  <c r="R445" i="18"/>
  <c r="K1026" i="28"/>
  <c r="K297" i="28"/>
  <c r="K752" i="28"/>
  <c r="K1359" i="28"/>
  <c r="R1367" i="18"/>
  <c r="K437" i="28"/>
  <c r="K411" i="28"/>
  <c r="R1540" i="18"/>
  <c r="R1542" i="18"/>
  <c r="K962" i="28"/>
  <c r="K266" i="28"/>
  <c r="K1147" i="28"/>
  <c r="K667" i="28"/>
  <c r="K449" i="28"/>
  <c r="K537" i="28"/>
  <c r="K134" i="28"/>
  <c r="K830" i="28"/>
  <c r="K1168" i="28"/>
  <c r="K1031" i="28"/>
  <c r="K797" i="28"/>
  <c r="K643" i="28"/>
  <c r="K525" i="28"/>
  <c r="K604" i="28"/>
  <c r="K241" i="28"/>
  <c r="K633" i="28"/>
  <c r="K47" i="28"/>
  <c r="K1284" i="28"/>
  <c r="K1114" i="28"/>
  <c r="K448" i="28"/>
  <c r="K260" i="28"/>
  <c r="K842" i="28"/>
  <c r="K3" i="28"/>
  <c r="R3" i="18"/>
  <c r="K17" i="28"/>
  <c r="R17" i="18"/>
  <c r="R20" i="18"/>
  <c r="K1057" i="28"/>
  <c r="R52" i="18"/>
  <c r="K794" i="28"/>
  <c r="K961" i="28"/>
  <c r="R79" i="18"/>
  <c r="K579" i="28"/>
  <c r="K914" i="28"/>
  <c r="R87" i="18"/>
  <c r="K1021" i="28"/>
  <c r="K122" i="28"/>
  <c r="R122" i="18"/>
  <c r="K160" i="28"/>
  <c r="R124" i="18"/>
  <c r="K127" i="28"/>
  <c r="R134" i="18"/>
  <c r="K810" i="28"/>
  <c r="R154" i="18"/>
  <c r="K551" i="28"/>
  <c r="K624" i="28"/>
  <c r="R156" i="18"/>
  <c r="K164" i="28"/>
  <c r="R164" i="18"/>
  <c r="K1253" i="28"/>
  <c r="K656" i="28"/>
  <c r="R169" i="18"/>
  <c r="K644" i="28"/>
  <c r="K171" i="28"/>
  <c r="R171" i="18"/>
  <c r="K622" i="28"/>
  <c r="K181" i="28"/>
  <c r="R181" i="18"/>
  <c r="K186" i="28"/>
  <c r="R186" i="18"/>
  <c r="K118" i="28"/>
  <c r="R188" i="18"/>
  <c r="R197" i="18"/>
  <c r="K84" i="28"/>
  <c r="R211" i="18"/>
  <c r="R213" i="18"/>
  <c r="K1096" i="28"/>
  <c r="R219" i="18"/>
  <c r="K220" i="28"/>
  <c r="R221" i="18"/>
  <c r="K586" i="28"/>
  <c r="R227" i="18"/>
  <c r="K587" i="28"/>
  <c r="R229" i="18"/>
  <c r="R235" i="18"/>
  <c r="K776" i="28"/>
  <c r="K242" i="28"/>
  <c r="R243" i="18"/>
  <c r="R251" i="18"/>
  <c r="R253" i="18"/>
  <c r="K258" i="28"/>
  <c r="R259" i="18"/>
  <c r="R261" i="18"/>
  <c r="K1072" i="28"/>
  <c r="K268" i="28"/>
  <c r="R269" i="18"/>
  <c r="K274" i="28"/>
  <c r="R275" i="18"/>
  <c r="R277" i="18"/>
  <c r="K369" i="28"/>
  <c r="R284" i="18"/>
  <c r="K135" i="28"/>
  <c r="R286" i="18"/>
  <c r="K298" i="28"/>
  <c r="R300" i="18"/>
  <c r="R303" i="18"/>
  <c r="K881" i="28"/>
  <c r="K309" i="28"/>
  <c r="R311" i="18"/>
  <c r="K1004" i="28"/>
  <c r="R317" i="18"/>
  <c r="K1216" i="28"/>
  <c r="R319" i="18"/>
  <c r="K1093" i="28"/>
  <c r="R325" i="18"/>
  <c r="K331" i="28"/>
  <c r="R333" i="18"/>
  <c r="R335" i="18"/>
  <c r="K200" i="28"/>
  <c r="K341" i="28"/>
  <c r="R343" i="18"/>
  <c r="K550" i="28"/>
  <c r="R349" i="18"/>
  <c r="K1232" i="28"/>
  <c r="K637" i="28"/>
  <c r="R357" i="18"/>
  <c r="K1367" i="28"/>
  <c r="R359" i="18"/>
  <c r="K940" i="28"/>
  <c r="R367" i="18"/>
  <c r="K370" i="28"/>
  <c r="R373" i="18"/>
  <c r="K66" i="28"/>
  <c r="K372" i="28"/>
  <c r="R375" i="18"/>
  <c r="K378" i="28"/>
  <c r="R381" i="18"/>
  <c r="K661" i="28"/>
  <c r="R383" i="18"/>
  <c r="R389" i="18"/>
  <c r="K1069" i="28"/>
  <c r="K653" i="28"/>
  <c r="R391" i="18"/>
  <c r="K608" i="28"/>
  <c r="K396" i="28"/>
  <c r="R399" i="18"/>
  <c r="K1220" i="28"/>
  <c r="K402" i="28"/>
  <c r="R405" i="18"/>
  <c r="K812" i="28"/>
  <c r="R415" i="18"/>
  <c r="R417" i="18"/>
  <c r="K420" i="28"/>
  <c r="R423" i="18"/>
  <c r="K422" i="28"/>
  <c r="R425" i="18"/>
  <c r="R431" i="18"/>
  <c r="K159" i="28"/>
  <c r="R441" i="18"/>
  <c r="K863" i="28"/>
  <c r="K442" i="28"/>
  <c r="R446" i="18"/>
  <c r="K598" i="28"/>
  <c r="R449" i="18"/>
  <c r="R453" i="18"/>
  <c r="R456" i="18"/>
  <c r="K52" i="28"/>
  <c r="R459" i="18"/>
  <c r="K507" i="28"/>
  <c r="K458" i="28"/>
  <c r="R462" i="18"/>
  <c r="K831" i="28"/>
  <c r="K1155" i="28"/>
  <c r="R470" i="18"/>
  <c r="K936" i="28"/>
  <c r="K480" i="28"/>
  <c r="R485" i="18"/>
  <c r="K483" i="28"/>
  <c r="R488" i="18"/>
  <c r="K485" i="28"/>
  <c r="R490" i="18"/>
  <c r="K491" i="28"/>
  <c r="R496" i="18"/>
  <c r="K494" i="28"/>
  <c r="R499" i="18"/>
  <c r="K1001" i="28"/>
  <c r="R505" i="18"/>
  <c r="R523" i="18"/>
  <c r="K973" i="28"/>
  <c r="R530" i="18"/>
  <c r="K866" i="28"/>
  <c r="K534" i="28"/>
  <c r="R541" i="18"/>
  <c r="K1338" i="28"/>
  <c r="R543" i="18"/>
  <c r="R555" i="18"/>
  <c r="K792" i="28"/>
  <c r="K555" i="28"/>
  <c r="R563" i="18"/>
  <c r="K1100" i="28"/>
  <c r="R575" i="18"/>
  <c r="K594" i="28"/>
  <c r="K1360" i="28"/>
  <c r="R583" i="18"/>
  <c r="K591" i="28"/>
  <c r="R591" i="18"/>
  <c r="K1210" i="28"/>
  <c r="R599" i="18"/>
  <c r="K1239" i="28"/>
  <c r="R607" i="18"/>
  <c r="K519" i="28"/>
  <c r="R615" i="18"/>
  <c r="K1200" i="28"/>
  <c r="K948" i="28"/>
  <c r="R639" i="18"/>
  <c r="K379" i="28"/>
  <c r="R647" i="18"/>
  <c r="K645" i="28"/>
  <c r="R653" i="18"/>
  <c r="K404" i="28"/>
  <c r="R656" i="18"/>
  <c r="K650" i="28"/>
  <c r="R658" i="18"/>
  <c r="K1410" i="28"/>
  <c r="R661" i="18"/>
  <c r="K985" i="28"/>
  <c r="R664" i="18"/>
  <c r="K730" i="28"/>
  <c r="R669" i="18"/>
  <c r="R675" i="18"/>
  <c r="K1294" i="28"/>
  <c r="R683" i="18"/>
  <c r="K1327" i="28"/>
  <c r="R689" i="18"/>
  <c r="K532" i="28"/>
  <c r="R692" i="18"/>
  <c r="K638" i="28"/>
  <c r="K686" i="28"/>
  <c r="R694" i="18"/>
  <c r="K668" i="28"/>
  <c r="R697" i="18"/>
  <c r="K417" i="28"/>
  <c r="R703" i="18"/>
  <c r="K992" i="28"/>
  <c r="R711" i="18"/>
  <c r="K1265" i="28"/>
  <c r="R720" i="18"/>
  <c r="K803" i="28"/>
  <c r="R722" i="18"/>
  <c r="K717" i="28"/>
  <c r="R725" i="18"/>
  <c r="K720" i="28"/>
  <c r="R728" i="18"/>
  <c r="R730" i="18"/>
  <c r="K930" i="28"/>
  <c r="R733" i="18"/>
  <c r="K1077" i="28"/>
  <c r="K728" i="28"/>
  <c r="R736" i="18"/>
  <c r="R738" i="18"/>
  <c r="K737" i="28"/>
  <c r="R745" i="18"/>
  <c r="R748" i="18"/>
  <c r="K745" i="28"/>
  <c r="R753" i="18"/>
  <c r="K751" i="28"/>
  <c r="R759" i="18"/>
  <c r="R762" i="18"/>
  <c r="K921" i="28"/>
  <c r="R767" i="18"/>
  <c r="K233" i="28"/>
  <c r="K764" i="28"/>
  <c r="R772" i="18"/>
  <c r="K766" i="28"/>
  <c r="R774" i="18"/>
  <c r="K1091" i="28"/>
  <c r="K769" i="28"/>
  <c r="R777" i="18"/>
  <c r="R779" i="18"/>
  <c r="K813" i="28"/>
  <c r="K779" i="28"/>
  <c r="R787" i="18"/>
  <c r="K533" i="28"/>
  <c r="K790" i="28"/>
  <c r="R798" i="18"/>
  <c r="K925" i="28"/>
  <c r="K793" i="28"/>
  <c r="R801" i="18"/>
  <c r="K796" i="28"/>
  <c r="R804" i="18"/>
  <c r="R806" i="18"/>
  <c r="K9" i="28"/>
  <c r="K801" i="28"/>
  <c r="R809" i="18"/>
  <c r="K823" i="28"/>
  <c r="K214" i="28"/>
  <c r="R814" i="18"/>
  <c r="R817" i="18"/>
  <c r="K1115" i="28"/>
  <c r="R819" i="18"/>
  <c r="K816" i="28"/>
  <c r="R824" i="18"/>
  <c r="K1108" i="28"/>
  <c r="K818" i="28"/>
  <c r="R826" i="18"/>
  <c r="K162" i="28"/>
  <c r="R829" i="18"/>
  <c r="R832" i="18"/>
  <c r="K498" i="28"/>
  <c r="R835" i="18"/>
  <c r="R838" i="18"/>
  <c r="K1079" i="28"/>
  <c r="K833" i="28"/>
  <c r="R841" i="18"/>
  <c r="K517" i="28"/>
  <c r="K840" i="28"/>
  <c r="R848" i="18"/>
  <c r="R850" i="18"/>
  <c r="K1073" i="28"/>
  <c r="R857" i="18"/>
  <c r="K919" i="28"/>
  <c r="K662" i="28"/>
  <c r="R859" i="18"/>
  <c r="K1363" i="28"/>
  <c r="R864" i="18"/>
  <c r="R866" i="18"/>
  <c r="K696" i="28"/>
  <c r="R873" i="18"/>
  <c r="R875" i="18"/>
  <c r="K775" i="28"/>
  <c r="K872" i="28"/>
  <c r="R880" i="18"/>
  <c r="K874" i="28"/>
  <c r="R882" i="18"/>
  <c r="K288" i="28"/>
  <c r="R889" i="18"/>
  <c r="R891" i="18"/>
  <c r="K888" i="28"/>
  <c r="R896" i="18"/>
  <c r="R903" i="18"/>
  <c r="R908" i="18"/>
  <c r="R913" i="18"/>
  <c r="K908" i="28"/>
  <c r="R916" i="18"/>
  <c r="R921" i="18"/>
  <c r="R924" i="18"/>
  <c r="K918" i="28"/>
  <c r="R926" i="18"/>
  <c r="K151" i="28"/>
  <c r="R933" i="18"/>
  <c r="K1203" i="28"/>
  <c r="R936" i="18"/>
  <c r="K406" i="28"/>
  <c r="R941" i="18"/>
  <c r="K1121" i="28"/>
  <c r="R944" i="18"/>
  <c r="R949" i="18"/>
  <c r="R951" i="18"/>
  <c r="K946" i="28"/>
  <c r="R954" i="18"/>
  <c r="K951" i="28"/>
  <c r="R959" i="18"/>
  <c r="K864" i="28"/>
  <c r="R964" i="18"/>
  <c r="R966" i="18"/>
  <c r="R973" i="18"/>
  <c r="R975" i="18"/>
  <c r="K706" i="28"/>
  <c r="R980" i="18"/>
  <c r="K1006" i="28"/>
  <c r="R982" i="18"/>
  <c r="K981" i="28"/>
  <c r="R989" i="18"/>
  <c r="K108" i="28"/>
  <c r="R991" i="18"/>
  <c r="R998" i="18"/>
  <c r="K291" i="28"/>
  <c r="K1380" i="28"/>
  <c r="R1001" i="18"/>
  <c r="K36" i="28"/>
  <c r="K995" i="28"/>
  <c r="R1003" i="18"/>
  <c r="R1009" i="18"/>
  <c r="R1011" i="18"/>
  <c r="R1014" i="18"/>
  <c r="K192" i="28"/>
  <c r="R1017" i="18"/>
  <c r="K1125" i="28"/>
  <c r="R1022" i="18"/>
  <c r="K1017" i="28"/>
  <c r="R1025" i="18"/>
  <c r="K1019" i="28"/>
  <c r="R1027" i="18"/>
  <c r="K469" i="28"/>
  <c r="R1030" i="18"/>
  <c r="K1025" i="28"/>
  <c r="R1033" i="18"/>
  <c r="K828" i="28"/>
  <c r="R1035" i="18"/>
  <c r="R1038" i="18"/>
  <c r="K827" i="28"/>
  <c r="K1434" i="28"/>
  <c r="R1044" i="18"/>
  <c r="K2" i="28"/>
  <c r="R1046" i="18"/>
  <c r="K1041" i="28"/>
  <c r="R1049" i="18"/>
  <c r="R1051" i="18"/>
  <c r="K760" i="28"/>
  <c r="R1054" i="18"/>
  <c r="K736" i="28"/>
  <c r="R1058" i="18"/>
  <c r="K711" i="28"/>
  <c r="R1060" i="18"/>
  <c r="K562" i="28"/>
  <c r="R1063" i="18"/>
  <c r="K554" i="28"/>
  <c r="R1066" i="18"/>
  <c r="K1060" i="28"/>
  <c r="R1068" i="18"/>
  <c r="K1066" i="28"/>
  <c r="R1074" i="18"/>
  <c r="K207" i="28"/>
  <c r="K1071" i="28"/>
  <c r="R1079" i="18"/>
  <c r="R1082" i="18"/>
  <c r="K1471" i="28"/>
  <c r="K1076" i="28"/>
  <c r="R1084" i="18"/>
  <c r="K1259" i="28"/>
  <c r="R1087" i="18"/>
  <c r="R1090" i="18"/>
  <c r="K1085" i="28"/>
  <c r="R1093" i="18"/>
  <c r="K497" i="28"/>
  <c r="K1088" i="28"/>
  <c r="R1096" i="18"/>
  <c r="K1150" i="28"/>
  <c r="R1103" i="18"/>
  <c r="K733" i="28"/>
  <c r="K1097" i="28"/>
  <c r="R1105" i="18"/>
  <c r="R1112" i="18"/>
  <c r="K680" i="28"/>
  <c r="R1115" i="18"/>
  <c r="K1112" i="28"/>
  <c r="R1120" i="18"/>
  <c r="K835" i="28"/>
  <c r="R1123" i="18"/>
  <c r="K670" i="28"/>
  <c r="R1125" i="18"/>
  <c r="K1185" i="28"/>
  <c r="K1124" i="28"/>
  <c r="R1132" i="18"/>
  <c r="K1127" i="28"/>
  <c r="R1135" i="18"/>
  <c r="R1140" i="18"/>
  <c r="K952" i="28"/>
  <c r="K393" i="28"/>
  <c r="R1146" i="18"/>
  <c r="K1146" i="28"/>
  <c r="R1154" i="18"/>
  <c r="K1149" i="28"/>
  <c r="R1157" i="18"/>
  <c r="R1163" i="18"/>
  <c r="R1166" i="18"/>
  <c r="R1169" i="18"/>
  <c r="K1164" i="28"/>
  <c r="R1172" i="18"/>
  <c r="K1188" i="28"/>
  <c r="R1175" i="18"/>
  <c r="K1170" i="28"/>
  <c r="R1178" i="18"/>
  <c r="K582" i="28"/>
  <c r="R1181" i="18"/>
  <c r="K610" i="28"/>
  <c r="K287" i="28"/>
  <c r="R1187" i="18"/>
  <c r="K1354" i="28"/>
  <c r="R1190" i="18"/>
  <c r="K1184" i="28"/>
  <c r="R1192" i="18"/>
  <c r="K1018" i="28"/>
  <c r="K1191" i="28"/>
  <c r="R1199" i="18"/>
  <c r="K704" i="28"/>
  <c r="K520" i="28"/>
  <c r="R1202" i="18"/>
  <c r="K917" i="28"/>
  <c r="R1205" i="18"/>
  <c r="R1208" i="18"/>
  <c r="R1215" i="18"/>
  <c r="K997" i="28"/>
  <c r="K1212" i="28"/>
  <c r="R1220" i="18"/>
  <c r="R1223" i="18"/>
  <c r="K397" i="28"/>
  <c r="R1226" i="18"/>
  <c r="R1229" i="18"/>
  <c r="R1232" i="18"/>
  <c r="K659" i="28"/>
  <c r="R1235" i="18"/>
  <c r="K104" i="28"/>
  <c r="R1240" i="18"/>
  <c r="R1247" i="18"/>
  <c r="K1242" i="28"/>
  <c r="R1250" i="18"/>
  <c r="K822" i="28"/>
  <c r="R1253" i="18"/>
  <c r="K443" i="28"/>
  <c r="R1256" i="18"/>
  <c r="R1263" i="18"/>
  <c r="R1375" i="18"/>
  <c r="R1505" i="18"/>
  <c r="R1583" i="18"/>
  <c r="K899" i="28"/>
  <c r="K450" i="28"/>
  <c r="K1267" i="28"/>
  <c r="K1240" i="28"/>
  <c r="K391" i="28"/>
  <c r="K1302" i="28"/>
  <c r="K1205" i="28"/>
  <c r="K1260" i="28"/>
  <c r="K1129" i="28"/>
  <c r="K37" i="28"/>
  <c r="R37" i="18"/>
  <c r="K21" i="28"/>
  <c r="K596" i="28"/>
  <c r="K46" i="28"/>
  <c r="R46" i="18"/>
  <c r="K53" i="28"/>
  <c r="R60" i="18"/>
  <c r="R62" i="18"/>
  <c r="K729" i="28"/>
  <c r="R77" i="18"/>
  <c r="K572" i="28"/>
  <c r="R85" i="18"/>
  <c r="K1244" i="28"/>
  <c r="R89" i="18"/>
  <c r="K394" i="28"/>
  <c r="R111" i="18"/>
  <c r="R121" i="18"/>
  <c r="K353" i="28"/>
  <c r="K1262" i="28"/>
  <c r="K143" i="28"/>
  <c r="R143" i="18"/>
  <c r="R151" i="18"/>
  <c r="K655" i="28"/>
  <c r="K427" i="28"/>
  <c r="R153" i="18"/>
  <c r="K1243" i="28"/>
  <c r="K1135" i="28"/>
  <c r="R160" i="18"/>
  <c r="K167" i="28"/>
  <c r="R167" i="18"/>
  <c r="R179" i="18"/>
  <c r="K697" i="28"/>
  <c r="R184" i="18"/>
  <c r="K1103" i="28"/>
  <c r="R200" i="18"/>
  <c r="K947" i="28"/>
  <c r="R202" i="18"/>
  <c r="R208" i="18"/>
  <c r="K1358" i="28"/>
  <c r="K209" i="28"/>
  <c r="R210" i="18"/>
  <c r="K215" i="28"/>
  <c r="R216" i="18"/>
  <c r="K1045" i="28"/>
  <c r="K217" i="28"/>
  <c r="R218" i="18"/>
  <c r="K223" i="28"/>
  <c r="R224" i="18"/>
  <c r="K770" i="28"/>
  <c r="K225" i="28"/>
  <c r="R226" i="18"/>
  <c r="K231" i="28"/>
  <c r="R232" i="18"/>
  <c r="K817" i="28"/>
  <c r="R234" i="18"/>
  <c r="R240" i="18"/>
  <c r="K928" i="28"/>
  <c r="R242" i="18"/>
  <c r="K1165" i="28"/>
  <c r="K247" i="28"/>
  <c r="R248" i="18"/>
  <c r="K968" i="28"/>
  <c r="R250" i="18"/>
  <c r="K1293" i="28"/>
  <c r="K255" i="28"/>
  <c r="R256" i="18"/>
  <c r="K679" i="28"/>
  <c r="R258" i="18"/>
  <c r="K312" i="28"/>
  <c r="R266" i="18"/>
  <c r="K1417" i="28"/>
  <c r="K271" i="28"/>
  <c r="R272" i="18"/>
  <c r="K273" i="28"/>
  <c r="R274" i="18"/>
  <c r="R280" i="18"/>
  <c r="K226" i="28"/>
  <c r="R283" i="18"/>
  <c r="K489" i="28"/>
  <c r="R289" i="18"/>
  <c r="R291" i="18"/>
  <c r="K295" i="28"/>
  <c r="R297" i="18"/>
  <c r="R299" i="18"/>
  <c r="R306" i="18"/>
  <c r="K989" i="28"/>
  <c r="R308" i="18"/>
  <c r="K993" i="28"/>
  <c r="R314" i="18"/>
  <c r="R316" i="18"/>
  <c r="K320" i="28"/>
  <c r="R322" i="18"/>
  <c r="R324" i="18"/>
  <c r="R330" i="18"/>
  <c r="K848" i="28"/>
  <c r="R332" i="18"/>
  <c r="K293" i="28"/>
  <c r="R340" i="18"/>
  <c r="R346" i="18"/>
  <c r="R348" i="18"/>
  <c r="K119" i="28"/>
  <c r="K529" i="28"/>
  <c r="R354" i="18"/>
  <c r="R356" i="18"/>
  <c r="R362" i="18"/>
  <c r="K101" i="28"/>
  <c r="R364" i="18"/>
  <c r="K367" i="28"/>
  <c r="R370" i="18"/>
  <c r="R372" i="18"/>
  <c r="R378" i="18"/>
  <c r="R380" i="18"/>
  <c r="K885" i="28"/>
  <c r="R386" i="18"/>
  <c r="K385" i="28"/>
  <c r="R388" i="18"/>
  <c r="R394" i="18"/>
  <c r="R396" i="18"/>
  <c r="R402" i="18"/>
  <c r="K401" i="28"/>
  <c r="R404" i="18"/>
  <c r="R412" i="18"/>
  <c r="R414" i="18"/>
  <c r="K419" i="28"/>
  <c r="R422" i="18"/>
  <c r="R430" i="18"/>
  <c r="K330" i="28"/>
  <c r="R438" i="18"/>
  <c r="R447" i="18"/>
  <c r="R454" i="18"/>
  <c r="K454" i="28"/>
  <c r="R458" i="18"/>
  <c r="R463" i="18"/>
  <c r="R478" i="18"/>
  <c r="R480" i="18"/>
  <c r="K673" i="28"/>
  <c r="R482" i="18"/>
  <c r="R487" i="18"/>
  <c r="K1264" i="28"/>
  <c r="R491" i="18"/>
  <c r="K735" i="28"/>
  <c r="R494" i="18"/>
  <c r="R497" i="18"/>
  <c r="R509" i="18"/>
  <c r="R512" i="18"/>
  <c r="K1251" i="28"/>
  <c r="K512" i="28"/>
  <c r="R517" i="18"/>
  <c r="K515" i="28"/>
  <c r="R520" i="18"/>
  <c r="R522" i="18"/>
  <c r="K521" i="28"/>
  <c r="R526" i="18"/>
  <c r="R535" i="18"/>
  <c r="R534" i="18"/>
  <c r="R545" i="18"/>
  <c r="R548" i="18"/>
  <c r="R540" i="18"/>
  <c r="K646" i="28"/>
  <c r="K891" i="28"/>
  <c r="R552" i="18"/>
  <c r="K546" i="28"/>
  <c r="R554" i="18"/>
  <c r="R557" i="18"/>
  <c r="R560" i="18"/>
  <c r="R562" i="18"/>
  <c r="R569" i="18"/>
  <c r="K666" i="28"/>
  <c r="K564" i="28"/>
  <c r="R572" i="18"/>
  <c r="K1099" i="28"/>
  <c r="R574" i="18"/>
  <c r="K1214" i="28"/>
  <c r="R577" i="18"/>
  <c r="R580" i="18"/>
  <c r="K574" i="28"/>
  <c r="R582" i="18"/>
  <c r="R585" i="18"/>
  <c r="K493" i="28"/>
  <c r="R588" i="18"/>
  <c r="R590" i="18"/>
  <c r="R593" i="18"/>
  <c r="K593" i="28"/>
  <c r="R596" i="18"/>
  <c r="K165" i="28"/>
  <c r="K590" i="28"/>
  <c r="R598" i="18"/>
  <c r="R601" i="18"/>
  <c r="K778" i="28"/>
  <c r="R604" i="18"/>
  <c r="R606" i="18"/>
  <c r="K601" i="28"/>
  <c r="R609" i="18"/>
  <c r="K665" i="28"/>
  <c r="R612" i="18"/>
  <c r="R614" i="18"/>
  <c r="K609" i="28"/>
  <c r="R617" i="18"/>
  <c r="R620" i="18"/>
  <c r="R622" i="18"/>
  <c r="K193" i="28"/>
  <c r="R625" i="18"/>
  <c r="R628" i="18"/>
  <c r="R630" i="18"/>
  <c r="R633" i="18"/>
  <c r="R636" i="18"/>
  <c r="R638" i="18"/>
  <c r="R641" i="18"/>
  <c r="R644" i="18"/>
  <c r="R646" i="18"/>
  <c r="K1241" i="28"/>
  <c r="R649" i="18"/>
  <c r="R663" i="18"/>
  <c r="R672" i="18"/>
  <c r="R674" i="18"/>
  <c r="K1236" i="28"/>
  <c r="R680" i="18"/>
  <c r="K691" i="28"/>
  <c r="R682" i="18"/>
  <c r="R685" i="18"/>
  <c r="K683" i="28"/>
  <c r="R691" i="18"/>
  <c r="R699" i="18"/>
  <c r="K1348" i="28"/>
  <c r="R702" i="18"/>
  <c r="K715" i="28"/>
  <c r="R705" i="18"/>
  <c r="R708" i="18"/>
  <c r="R710" i="18"/>
  <c r="K1273" i="28"/>
  <c r="R713" i="18"/>
  <c r="K69" i="28"/>
  <c r="R719" i="18"/>
  <c r="R727" i="18"/>
  <c r="K170" i="28"/>
  <c r="R742" i="18"/>
  <c r="K1341" i="28"/>
  <c r="K739" i="28"/>
  <c r="R747" i="18"/>
  <c r="R750" i="18"/>
  <c r="K1081" i="28"/>
  <c r="K744" i="28"/>
  <c r="R752" i="18"/>
  <c r="K1283" i="28"/>
  <c r="R755" i="18"/>
  <c r="K750" i="28"/>
  <c r="R758" i="18"/>
  <c r="K470" i="28"/>
  <c r="R781" i="18"/>
  <c r="K1383" i="28"/>
  <c r="R784" i="18"/>
  <c r="R786" i="18"/>
  <c r="R790" i="18"/>
  <c r="K784" i="28"/>
  <c r="R792" i="18"/>
  <c r="K786" i="28"/>
  <c r="R794" i="18"/>
  <c r="R803" i="18"/>
  <c r="K325" i="28"/>
  <c r="R810" i="18"/>
  <c r="K945" i="28"/>
  <c r="R823" i="18"/>
  <c r="R831" i="18"/>
  <c r="R834" i="18"/>
  <c r="R840" i="18"/>
  <c r="K510" i="28"/>
  <c r="R845" i="18"/>
  <c r="R852" i="18"/>
  <c r="R854" i="18"/>
  <c r="K966" i="28"/>
  <c r="R861" i="18"/>
  <c r="R863" i="18"/>
  <c r="K893" i="28"/>
  <c r="R870" i="18"/>
  <c r="K869" i="28"/>
  <c r="R877" i="18"/>
  <c r="K871" i="28"/>
  <c r="R879" i="18"/>
  <c r="R884" i="18"/>
  <c r="K878" i="28"/>
  <c r="R886" i="18"/>
  <c r="K806" i="28"/>
  <c r="R895" i="18"/>
  <c r="R898" i="18"/>
  <c r="K897" i="28"/>
  <c r="R905" i="18"/>
  <c r="K64" i="28"/>
  <c r="R907" i="18"/>
  <c r="R915" i="18"/>
  <c r="R918" i="18"/>
  <c r="K851" i="28"/>
  <c r="R923" i="18"/>
  <c r="K920" i="28"/>
  <c r="R928" i="18"/>
  <c r="R930" i="18"/>
  <c r="R935" i="18"/>
  <c r="K61" i="28"/>
  <c r="R946" i="18"/>
  <c r="R953" i="18"/>
  <c r="K1157" i="28"/>
  <c r="K672" i="28"/>
  <c r="R961" i="18"/>
  <c r="K1303" i="28"/>
  <c r="R963" i="18"/>
  <c r="R968" i="18"/>
  <c r="R970" i="18"/>
  <c r="K969" i="28"/>
  <c r="R977" i="18"/>
  <c r="R979" i="18"/>
  <c r="K281" i="28"/>
  <c r="R984" i="18"/>
  <c r="R986" i="18"/>
  <c r="K556" i="28"/>
  <c r="R993" i="18"/>
  <c r="K137" i="28"/>
  <c r="R1008" i="18"/>
  <c r="K1044" i="28"/>
  <c r="K1008" i="28"/>
  <c r="R1016" i="18"/>
  <c r="K1137" i="28"/>
  <c r="R1024" i="18"/>
  <c r="R1032" i="18"/>
  <c r="R1040" i="18"/>
  <c r="K1180" i="28"/>
  <c r="R1048" i="18"/>
  <c r="R1057" i="18"/>
  <c r="R1065" i="18"/>
  <c r="K1039" i="28"/>
  <c r="K892" i="28"/>
  <c r="R1081" i="18"/>
  <c r="K34" i="28"/>
  <c r="K1084" i="28"/>
  <c r="R1092" i="18"/>
  <c r="R1095" i="18"/>
  <c r="R1098" i="18"/>
  <c r="R1100" i="18"/>
  <c r="K1051" i="28"/>
  <c r="R1109" i="18"/>
  <c r="R1114" i="18"/>
  <c r="K1286" i="28"/>
  <c r="R1117" i="18"/>
  <c r="R1122" i="18"/>
  <c r="R1127" i="18"/>
  <c r="K926" i="28"/>
  <c r="R1129" i="18"/>
  <c r="K461" i="28"/>
  <c r="R1143" i="18"/>
  <c r="R1151" i="18"/>
  <c r="K1151" i="28"/>
  <c r="R1156" i="18"/>
  <c r="K1154" i="28"/>
  <c r="R1159" i="18"/>
  <c r="R1433" i="18"/>
  <c r="K944" i="28"/>
  <c r="K999" i="28"/>
  <c r="R9" i="18"/>
  <c r="K1087" i="28"/>
  <c r="K11" i="28"/>
  <c r="R11" i="18"/>
  <c r="R59" i="18"/>
  <c r="K94" i="28"/>
  <c r="R94" i="18"/>
  <c r="R138" i="18"/>
  <c r="K1037" i="28"/>
  <c r="K140" i="28"/>
  <c r="R140" i="18"/>
  <c r="R157" i="18"/>
  <c r="K125" i="28"/>
  <c r="R190" i="18"/>
  <c r="K441" i="28"/>
  <c r="R444" i="18"/>
  <c r="K861" i="28"/>
  <c r="R469" i="18"/>
  <c r="K467" i="28"/>
  <c r="R471" i="18"/>
  <c r="R489" i="18"/>
  <c r="R498" i="18"/>
  <c r="R506" i="18"/>
  <c r="R510" i="18"/>
  <c r="K1136" i="28"/>
  <c r="K522" i="28"/>
  <c r="R527" i="18"/>
  <c r="R533" i="18"/>
  <c r="R539" i="18"/>
  <c r="K539" i="28"/>
  <c r="R546" i="18"/>
  <c r="R558" i="18"/>
  <c r="K523" i="28"/>
  <c r="R570" i="18"/>
  <c r="K570" i="28"/>
  <c r="R578" i="18"/>
  <c r="K578" i="28"/>
  <c r="R586" i="18"/>
  <c r="R594" i="18"/>
  <c r="R602" i="18"/>
  <c r="R610" i="18"/>
  <c r="R618" i="18"/>
  <c r="R626" i="18"/>
  <c r="R634" i="18"/>
  <c r="K634" i="28"/>
  <c r="R642" i="18"/>
  <c r="R688" i="18"/>
  <c r="R696" i="18"/>
  <c r="K678" i="28"/>
  <c r="R704" i="18"/>
  <c r="K1399" i="28"/>
  <c r="R712" i="18"/>
  <c r="R744" i="18"/>
  <c r="K757" i="28"/>
  <c r="K758" i="28"/>
  <c r="R766" i="18"/>
  <c r="R776" i="18"/>
  <c r="R811" i="18"/>
  <c r="R818" i="18"/>
  <c r="R820" i="18"/>
  <c r="R827" i="18"/>
  <c r="K408" i="28"/>
  <c r="R856" i="18"/>
  <c r="K1131" i="28"/>
  <c r="R872" i="18"/>
  <c r="K1370" i="28"/>
  <c r="R888" i="18"/>
  <c r="K898" i="28"/>
  <c r="R906" i="18"/>
  <c r="K460" i="28"/>
  <c r="R914" i="18"/>
  <c r="R920" i="18"/>
  <c r="R922" i="18"/>
  <c r="R927" i="18"/>
  <c r="R929" i="18"/>
  <c r="K177" i="28"/>
  <c r="R962" i="18"/>
  <c r="R969" i="18"/>
  <c r="K970" i="28"/>
  <c r="R978" i="18"/>
  <c r="K799" i="28"/>
  <c r="R983" i="18"/>
  <c r="K1266" i="28"/>
  <c r="R985" i="18"/>
  <c r="K565" i="28"/>
  <c r="R994" i="18"/>
  <c r="K1229" i="28"/>
  <c r="R1015" i="18"/>
  <c r="R1031" i="18"/>
  <c r="K855" i="28"/>
  <c r="R1047" i="18"/>
  <c r="R1055" i="18"/>
  <c r="K1195" i="28"/>
  <c r="R1064" i="18"/>
  <c r="R1072" i="18"/>
  <c r="R1080" i="18"/>
  <c r="R1088" i="18"/>
  <c r="R1102" i="18"/>
  <c r="K1233" i="28"/>
  <c r="R1113" i="18"/>
  <c r="R1119" i="18"/>
  <c r="R1126" i="18"/>
  <c r="K629" i="28"/>
  <c r="K1120" i="28"/>
  <c r="R1128" i="18"/>
  <c r="K1034" i="28"/>
  <c r="R1145" i="18"/>
  <c r="K1282" i="28"/>
  <c r="R1147" i="18"/>
  <c r="R1153" i="18"/>
  <c r="R1155" i="18"/>
  <c r="K174" i="28"/>
  <c r="R1161" i="18"/>
  <c r="R1168" i="18"/>
  <c r="R1171" i="18"/>
  <c r="R1173" i="18"/>
  <c r="R1180" i="18"/>
  <c r="R1183" i="18"/>
  <c r="R1185" i="18"/>
  <c r="K942" i="28"/>
  <c r="R1194" i="18"/>
  <c r="K1275" i="28"/>
  <c r="K1204" i="28"/>
  <c r="R1210" i="18"/>
  <c r="R1218" i="18"/>
  <c r="R1225" i="18"/>
  <c r="K1222" i="28"/>
  <c r="R1230" i="18"/>
  <c r="K931" i="28"/>
  <c r="R1237" i="18"/>
  <c r="K1234" i="28"/>
  <c r="R1242" i="18"/>
  <c r="K1237" i="28"/>
  <c r="R1245" i="18"/>
  <c r="K1250" i="28"/>
  <c r="R1258" i="18"/>
  <c r="R1261" i="18"/>
  <c r="R1267" i="18"/>
  <c r="R1275" i="18"/>
  <c r="R1278" i="18"/>
  <c r="R1280" i="18"/>
  <c r="R1283" i="18"/>
  <c r="R1286" i="18"/>
  <c r="R1291" i="18"/>
  <c r="R1294" i="18"/>
  <c r="K950" i="28"/>
  <c r="K1433" i="28"/>
  <c r="R1441" i="18"/>
  <c r="R1627" i="18"/>
  <c r="R1629" i="18"/>
  <c r="K462" i="28"/>
  <c r="K150" i="28"/>
  <c r="K1219" i="28"/>
  <c r="K1065" i="28"/>
  <c r="K18" i="28"/>
  <c r="R53" i="18"/>
  <c r="R55" i="18"/>
  <c r="R57" i="18"/>
  <c r="K1407" i="28"/>
  <c r="K814" i="28"/>
  <c r="R135" i="18"/>
  <c r="R137" i="18"/>
  <c r="K1431" i="28"/>
  <c r="R411" i="18"/>
  <c r="R420" i="18"/>
  <c r="R452" i="18"/>
  <c r="K457" i="28"/>
  <c r="R461" i="18"/>
  <c r="K473" i="28"/>
  <c r="R477" i="18"/>
  <c r="K509" i="28"/>
  <c r="R481" i="18"/>
  <c r="K490" i="28"/>
  <c r="R495" i="18"/>
  <c r="R504" i="18"/>
  <c r="K804" i="28"/>
  <c r="R508" i="18"/>
  <c r="R516" i="18"/>
  <c r="R524" i="18"/>
  <c r="K1174" i="28"/>
  <c r="R531" i="18"/>
  <c r="K535" i="28"/>
  <c r="R542" i="18"/>
  <c r="R544" i="18"/>
  <c r="R556" i="18"/>
  <c r="K63" i="28"/>
  <c r="K568" i="28"/>
  <c r="R576" i="18"/>
  <c r="R592" i="18"/>
  <c r="K701" i="28"/>
  <c r="K592" i="28"/>
  <c r="R600" i="18"/>
  <c r="R616" i="18"/>
  <c r="R624" i="18"/>
  <c r="R632" i="18"/>
  <c r="R640" i="18"/>
  <c r="R648" i="18"/>
  <c r="K173" i="28"/>
  <c r="R654" i="18"/>
  <c r="R662" i="18"/>
  <c r="R671" i="18"/>
  <c r="R673" i="18"/>
  <c r="R679" i="18"/>
  <c r="R681" i="18"/>
  <c r="K1159" i="28"/>
  <c r="R687" i="18"/>
  <c r="K713" i="28"/>
  <c r="R693" i="18"/>
  <c r="K453" i="28"/>
  <c r="R701" i="18"/>
  <c r="K70" i="28"/>
  <c r="K726" i="28"/>
  <c r="R726" i="18"/>
  <c r="R749" i="18"/>
  <c r="R751" i="18"/>
  <c r="K613" i="28"/>
  <c r="R756" i="18"/>
  <c r="R763" i="18"/>
  <c r="K206" i="28"/>
  <c r="R765" i="18"/>
  <c r="R773" i="18"/>
  <c r="K767" i="28"/>
  <c r="R775" i="18"/>
  <c r="R785" i="18"/>
  <c r="K896" i="28"/>
  <c r="R791" i="18"/>
  <c r="K791" i="28"/>
  <c r="R793" i="18"/>
  <c r="K627" i="28"/>
  <c r="R800" i="18"/>
  <c r="R808" i="18"/>
  <c r="R816" i="18"/>
  <c r="R833" i="18"/>
  <c r="K1089" i="28"/>
  <c r="R839" i="18"/>
  <c r="K189" i="28"/>
  <c r="R871" i="18"/>
  <c r="R887" i="18"/>
  <c r="R902" i="18"/>
  <c r="R904" i="18"/>
  <c r="R909" i="18"/>
  <c r="K439" i="28"/>
  <c r="R911" i="18"/>
  <c r="K1107" i="28"/>
  <c r="R917" i="18"/>
  <c r="R919" i="18"/>
  <c r="K860" i="28"/>
  <c r="R925" i="18"/>
  <c r="R950" i="18"/>
  <c r="R952" i="18"/>
  <c r="R958" i="18"/>
  <c r="R960" i="18"/>
  <c r="R974" i="18"/>
  <c r="R976" i="18"/>
  <c r="R981" i="18"/>
  <c r="R990" i="18"/>
  <c r="R992" i="18"/>
  <c r="R997" i="18"/>
  <c r="R1005" i="18"/>
  <c r="K1035" i="28"/>
  <c r="K1005" i="28"/>
  <c r="R1013" i="18"/>
  <c r="R1021" i="18"/>
  <c r="R1029" i="18"/>
  <c r="K436" i="28"/>
  <c r="R1037" i="18"/>
  <c r="K308" i="28"/>
  <c r="R1053" i="18"/>
  <c r="K563" i="28"/>
  <c r="R1062" i="18"/>
  <c r="K1292" i="28"/>
  <c r="R1300" i="18"/>
  <c r="K788" i="28"/>
  <c r="R74" i="18"/>
  <c r="K106" i="28"/>
  <c r="R106" i="18"/>
  <c r="R108" i="18"/>
  <c r="K963" i="28"/>
  <c r="R127" i="18"/>
  <c r="R173" i="18"/>
  <c r="R407" i="18"/>
  <c r="R409" i="18"/>
  <c r="K647" i="28"/>
  <c r="R428" i="18"/>
  <c r="R457" i="18"/>
  <c r="R466" i="18"/>
  <c r="R474" i="18"/>
  <c r="K261" i="28"/>
  <c r="R479" i="18"/>
  <c r="R486" i="18"/>
  <c r="K541" i="28"/>
  <c r="R501" i="18"/>
  <c r="R652" i="18"/>
  <c r="R660" i="18"/>
  <c r="R670" i="18"/>
  <c r="K1231" i="28"/>
  <c r="R707" i="18"/>
  <c r="R709" i="18"/>
  <c r="R715" i="18"/>
  <c r="K153" i="28"/>
  <c r="R724" i="18"/>
  <c r="R734" i="18"/>
  <c r="R739" i="18"/>
  <c r="R741" i="18"/>
  <c r="R757" i="18"/>
  <c r="R782" i="18"/>
  <c r="K204" i="28"/>
  <c r="K781" i="28"/>
  <c r="R789" i="18"/>
  <c r="R799" i="18"/>
  <c r="R805" i="18"/>
  <c r="R807" i="18"/>
  <c r="R813" i="18"/>
  <c r="R815" i="18"/>
  <c r="K1189" i="28"/>
  <c r="R830" i="18"/>
  <c r="R837" i="18"/>
  <c r="R846" i="18"/>
  <c r="R851" i="18"/>
  <c r="R862" i="18"/>
  <c r="R867" i="18"/>
  <c r="K1032" i="28"/>
  <c r="R869" i="18"/>
  <c r="K488" i="28"/>
  <c r="R878" i="18"/>
  <c r="K380" i="28"/>
  <c r="R883" i="18"/>
  <c r="K877" i="28"/>
  <c r="R885" i="18"/>
  <c r="R894" i="18"/>
  <c r="R900" i="18"/>
  <c r="K924" i="28"/>
  <c r="R932" i="18"/>
  <c r="R934" i="18"/>
  <c r="R942" i="18"/>
  <c r="R948" i="18"/>
  <c r="K1439" i="28"/>
  <c r="R955" i="18"/>
  <c r="R957" i="18"/>
  <c r="R972" i="18"/>
  <c r="R988" i="18"/>
  <c r="R1002" i="18"/>
  <c r="R1004" i="18"/>
  <c r="R1012" i="18"/>
  <c r="R1020" i="18"/>
  <c r="R1026" i="18"/>
  <c r="R1034" i="18"/>
  <c r="K1027" i="28"/>
  <c r="R1036" i="18"/>
  <c r="K957" i="28"/>
  <c r="K336" i="28"/>
  <c r="K1190" i="28"/>
  <c r="K1418" i="28"/>
  <c r="K1474" i="28"/>
  <c r="R21" i="18"/>
  <c r="R23" i="18"/>
  <c r="K527" i="28"/>
  <c r="K30" i="28"/>
  <c r="R30" i="18"/>
  <c r="R82" i="18"/>
  <c r="R84" i="18"/>
  <c r="R104" i="18"/>
  <c r="R150" i="18"/>
  <c r="R436" i="18"/>
  <c r="R464" i="18"/>
  <c r="K1011" i="28"/>
  <c r="K468" i="28"/>
  <c r="R472" i="18"/>
  <c r="R476" i="18"/>
  <c r="R484" i="18"/>
  <c r="R511" i="18"/>
  <c r="R513" i="18"/>
  <c r="R519" i="18"/>
  <c r="R521" i="18"/>
  <c r="R528" i="18"/>
  <c r="R532" i="18"/>
  <c r="R536" i="18"/>
  <c r="R537" i="18"/>
  <c r="R547" i="18"/>
  <c r="R549" i="18"/>
  <c r="R551" i="18"/>
  <c r="R559" i="18"/>
  <c r="R561" i="18"/>
  <c r="R1290" i="18"/>
  <c r="K1061" i="28"/>
  <c r="K1271" i="28"/>
  <c r="R1279" i="18"/>
  <c r="R1277" i="18"/>
  <c r="R1251" i="18"/>
  <c r="R1248" i="18"/>
  <c r="R1246" i="18"/>
  <c r="R1241" i="18"/>
  <c r="R1239" i="18"/>
  <c r="R1203" i="18"/>
  <c r="R1198" i="18"/>
  <c r="R1193" i="18"/>
  <c r="R1191" i="18"/>
  <c r="R1189" i="18"/>
  <c r="K1274" i="28"/>
  <c r="R1176" i="18"/>
  <c r="R1141" i="18"/>
  <c r="R1139" i="18"/>
  <c r="R1133" i="18"/>
  <c r="R1131" i="18"/>
  <c r="R1085" i="18"/>
  <c r="R1083" i="18"/>
  <c r="R1078" i="18"/>
  <c r="R1061" i="18"/>
  <c r="K1246" i="28"/>
  <c r="R1059" i="18"/>
  <c r="R1043" i="18"/>
  <c r="R987" i="18"/>
  <c r="R939" i="18"/>
  <c r="R937" i="18"/>
  <c r="R860" i="18"/>
  <c r="R858" i="18"/>
  <c r="R849" i="18"/>
  <c r="R796" i="18"/>
  <c r="R746" i="18"/>
  <c r="R737" i="18"/>
  <c r="R723" i="18"/>
  <c r="R698" i="18"/>
  <c r="K67" i="28"/>
  <c r="R665" i="18"/>
  <c r="R651" i="18"/>
  <c r="K632" i="28"/>
  <c r="R1292" i="18"/>
  <c r="R1282" i="18"/>
  <c r="R1273" i="18"/>
  <c r="R1271" i="18"/>
  <c r="R1269" i="18"/>
  <c r="R1259" i="18"/>
  <c r="R1254" i="18"/>
  <c r="K158" i="28"/>
  <c r="R1249" i="18"/>
  <c r="R1244" i="18"/>
  <c r="R1233" i="18"/>
  <c r="R1231" i="18"/>
  <c r="R1224" i="18"/>
  <c r="R1222" i="18"/>
  <c r="R1206" i="18"/>
  <c r="R1201" i="18"/>
  <c r="R1196" i="18"/>
  <c r="R1177" i="18"/>
  <c r="R1167" i="18"/>
  <c r="R1164" i="18"/>
  <c r="R1160" i="18"/>
  <c r="R1158" i="18"/>
  <c r="R1144" i="18"/>
  <c r="R1142" i="18"/>
  <c r="R1118" i="18"/>
  <c r="R1116" i="18"/>
  <c r="R1104" i="18"/>
  <c r="K682" i="28"/>
  <c r="R1099" i="18"/>
  <c r="R1097" i="18"/>
  <c r="R1091" i="18"/>
  <c r="R971" i="18"/>
  <c r="R876" i="18"/>
  <c r="R874" i="18"/>
  <c r="R865" i="18"/>
  <c r="K709" i="28"/>
  <c r="R836" i="18"/>
  <c r="R822" i="18"/>
  <c r="R714" i="18"/>
  <c r="R690" i="18"/>
  <c r="R621" i="18"/>
  <c r="R619" i="18"/>
  <c r="R605" i="18"/>
  <c r="R603" i="18"/>
  <c r="R589" i="18"/>
  <c r="R587" i="18"/>
  <c r="R573" i="18"/>
  <c r="R571" i="18"/>
  <c r="O2" i="18"/>
  <c r="R1211" i="18"/>
  <c r="O194" i="32"/>
  <c r="R667" i="18"/>
  <c r="O105" i="32"/>
  <c r="R1042" i="18"/>
  <c r="O166" i="32"/>
  <c r="R503" i="18"/>
  <c r="O82" i="32"/>
  <c r="O361" i="32"/>
  <c r="R718" i="18"/>
  <c r="O115" i="32"/>
  <c r="R608" i="18"/>
  <c r="O94" i="32"/>
  <c r="R118" i="18"/>
  <c r="O23" i="32"/>
  <c r="O307" i="32"/>
  <c r="R1272" i="18"/>
  <c r="O204" i="32"/>
  <c r="R1121" i="18"/>
  <c r="O179" i="32"/>
  <c r="R999" i="18"/>
  <c r="O155" i="32"/>
  <c r="R92" i="18"/>
  <c r="O20" i="32"/>
  <c r="R1162" i="18"/>
  <c r="O185" i="32"/>
  <c r="R1148" i="18"/>
  <c r="O183" i="32"/>
  <c r="R943" i="18"/>
  <c r="O148" i="32"/>
  <c r="R910" i="18"/>
  <c r="O144" i="32"/>
  <c r="R847" i="18"/>
  <c r="O137" i="32"/>
  <c r="R761" i="18"/>
  <c r="O123" i="32"/>
  <c r="R735" i="18"/>
  <c r="O119" i="32"/>
  <c r="R525" i="18"/>
  <c r="O86" i="32"/>
  <c r="R514" i="18"/>
  <c r="O83" i="32"/>
  <c r="R195" i="18"/>
  <c r="O35" i="32"/>
  <c r="R177" i="18"/>
  <c r="O30" i="32"/>
  <c r="R119" i="18"/>
  <c r="O24" i="32"/>
  <c r="R41" i="18"/>
  <c r="O7" i="32"/>
  <c r="R1149" i="18"/>
  <c r="O184" i="32"/>
  <c r="R1041" i="18"/>
  <c r="O165" i="32"/>
  <c r="R1019" i="18"/>
  <c r="O161" i="32"/>
  <c r="R795" i="18"/>
  <c r="O130" i="32"/>
  <c r="R686" i="18"/>
  <c r="O110" i="32"/>
  <c r="R666" i="18"/>
  <c r="O104" i="32"/>
  <c r="R341" i="18"/>
  <c r="O61" i="32"/>
  <c r="R309" i="18"/>
  <c r="O55" i="32"/>
  <c r="R292" i="18"/>
  <c r="O51" i="32"/>
  <c r="R91" i="18"/>
  <c r="O19" i="32"/>
  <c r="O387" i="32"/>
  <c r="O344" i="32"/>
  <c r="O332" i="32"/>
  <c r="O302" i="32"/>
  <c r="R1535" i="18"/>
  <c r="O265" i="32"/>
  <c r="R448" i="18"/>
  <c r="O73" i="32"/>
  <c r="R254" i="18"/>
  <c r="O43" i="32"/>
  <c r="R222" i="18"/>
  <c r="O40" i="32"/>
  <c r="R206" i="18"/>
  <c r="O38" i="32"/>
  <c r="R189" i="18"/>
  <c r="O32" i="32"/>
  <c r="R158" i="18"/>
  <c r="O26" i="32"/>
  <c r="O314" i="32"/>
  <c r="R1555" i="18"/>
  <c r="O269" i="32"/>
  <c r="R451" i="18"/>
  <c r="O75" i="32"/>
  <c r="R285" i="18"/>
  <c r="O49" i="32"/>
  <c r="O360" i="32"/>
  <c r="O358" i="32"/>
  <c r="O335" i="32"/>
  <c r="R1465" i="18"/>
  <c r="O251" i="32"/>
  <c r="R48" i="18"/>
  <c r="O9" i="32"/>
  <c r="O389" i="32"/>
  <c r="O386" i="32"/>
  <c r="O372" i="32"/>
  <c r="O368" i="32"/>
  <c r="O362" i="32"/>
  <c r="O297" i="32"/>
  <c r="R1324" i="18"/>
  <c r="O216" i="32"/>
  <c r="O383" i="32"/>
  <c r="O373" i="32"/>
  <c r="O350" i="32"/>
  <c r="O343" i="32"/>
  <c r="O319" i="32"/>
  <c r="O299" i="32"/>
  <c r="R1597" i="18"/>
  <c r="O282" i="32"/>
  <c r="R1494" i="18"/>
  <c r="O257" i="32"/>
  <c r="R1398" i="18"/>
  <c r="O234" i="32"/>
  <c r="O298" i="32"/>
  <c r="R1561" i="18"/>
  <c r="O270" i="32"/>
  <c r="R1495" i="18"/>
  <c r="O258" i="32"/>
  <c r="R1655" i="18"/>
  <c r="O291" i="32"/>
  <c r="R1628" i="18"/>
  <c r="O287" i="32"/>
  <c r="R1596" i="18"/>
  <c r="O281" i="32"/>
  <c r="R1482" i="18"/>
  <c r="O255" i="32"/>
  <c r="R1352" i="18"/>
  <c r="O222" i="32"/>
  <c r="R1483" i="18"/>
  <c r="O256" i="32"/>
  <c r="R1440" i="18"/>
  <c r="O247" i="32"/>
  <c r="R1429" i="18"/>
  <c r="O243" i="32"/>
  <c r="R1387" i="18"/>
  <c r="O230" i="32"/>
  <c r="R1374" i="18"/>
  <c r="O228" i="32"/>
  <c r="R611" i="18"/>
  <c r="O95" i="32"/>
  <c r="R643" i="18"/>
  <c r="O100" i="32"/>
  <c r="R899" i="18"/>
  <c r="O142" i="32"/>
  <c r="R731" i="18"/>
  <c r="O117" i="32"/>
  <c r="R1186" i="18"/>
  <c r="O190" i="32"/>
  <c r="R1255" i="18"/>
  <c r="O200" i="32"/>
  <c r="R1274" i="18"/>
  <c r="O205" i="32"/>
  <c r="R657" i="18"/>
  <c r="O103" i="32"/>
  <c r="R635" i="18"/>
  <c r="O98" i="32"/>
  <c r="R788" i="18"/>
  <c r="O129" i="32"/>
  <c r="R1268" i="18"/>
  <c r="O202" i="32"/>
  <c r="R102" i="18"/>
  <c r="O22" i="32"/>
  <c r="R1010" i="18"/>
  <c r="O159" i="32"/>
  <c r="R853" i="18"/>
  <c r="O138" i="32"/>
  <c r="R36" i="18"/>
  <c r="O4" i="32"/>
  <c r="R637" i="18"/>
  <c r="O99" i="32"/>
  <c r="R676" i="18"/>
  <c r="O107" i="32"/>
  <c r="R1228" i="18"/>
  <c r="O198" i="32"/>
  <c r="R191" i="18"/>
  <c r="O33" i="32"/>
  <c r="R25" i="18"/>
  <c r="O2" i="32"/>
  <c r="O327" i="32"/>
  <c r="R940" i="18"/>
  <c r="O147" i="32"/>
  <c r="R732" i="18"/>
  <c r="O118" i="32"/>
  <c r="R668" i="18"/>
  <c r="O106" i="32"/>
  <c r="R34" i="18"/>
  <c r="O3" i="32"/>
  <c r="O370" i="32"/>
  <c r="R855" i="18"/>
  <c r="O139" i="32"/>
  <c r="R564" i="18"/>
  <c r="O91" i="32"/>
  <c r="R174" i="18"/>
  <c r="O29" i="32"/>
  <c r="O325" i="32"/>
  <c r="O313" i="32"/>
  <c r="R1270" i="18"/>
  <c r="O203" i="32"/>
  <c r="R1197" i="18"/>
  <c r="O192" i="32"/>
  <c r="R1023" i="18"/>
  <c r="O162" i="32"/>
  <c r="R912" i="18"/>
  <c r="O145" i="32"/>
  <c r="R455" i="18"/>
  <c r="O76" i="32"/>
  <c r="R1073" i="18"/>
  <c r="O170" i="32"/>
  <c r="R956" i="18"/>
  <c r="O150" i="32"/>
  <c r="R938" i="18"/>
  <c r="O146" i="32"/>
  <c r="R893" i="18"/>
  <c r="O141" i="32"/>
  <c r="R338" i="18"/>
  <c r="O59" i="32"/>
  <c r="R193" i="18"/>
  <c r="O34" i="32"/>
  <c r="R39" i="18"/>
  <c r="O5" i="32"/>
  <c r="R1071" i="18"/>
  <c r="O169" i="32"/>
  <c r="R1006" i="18"/>
  <c r="O157" i="32"/>
  <c r="R996" i="18"/>
  <c r="O154" i="32"/>
  <c r="R901" i="18"/>
  <c r="O143" i="32"/>
  <c r="R631" i="18"/>
  <c r="O97" i="32"/>
  <c r="R502" i="18"/>
  <c r="O81" i="32"/>
  <c r="R468" i="18"/>
  <c r="O78" i="32"/>
  <c r="R439" i="18"/>
  <c r="O70" i="32"/>
  <c r="R351" i="18"/>
  <c r="O63" i="32"/>
  <c r="R237" i="18"/>
  <c r="O41" i="32"/>
  <c r="R205" i="18"/>
  <c r="O37" i="32"/>
  <c r="R50" i="18"/>
  <c r="O10" i="32"/>
  <c r="O376" i="32"/>
  <c r="O294" i="32"/>
  <c r="R1497" i="18"/>
  <c r="O259" i="32"/>
  <c r="R265" i="18"/>
  <c r="O46" i="32"/>
  <c r="R125" i="18"/>
  <c r="O25" i="32"/>
  <c r="O349" i="32"/>
  <c r="O323" i="32"/>
  <c r="R1645" i="18"/>
  <c r="O290" i="32"/>
  <c r="R377" i="18"/>
  <c r="O67" i="32"/>
  <c r="R279" i="18"/>
  <c r="O48" i="32"/>
  <c r="R69" i="18"/>
  <c r="O17" i="32"/>
  <c r="O365" i="32"/>
  <c r="O333" i="32"/>
  <c r="R1656" i="18"/>
  <c r="O292" i="32"/>
  <c r="R64" i="18"/>
  <c r="O13" i="32"/>
  <c r="O354" i="32"/>
  <c r="O339" i="32"/>
  <c r="O301" i="32"/>
  <c r="R1528" i="18"/>
  <c r="O263" i="32"/>
  <c r="R1425" i="18"/>
  <c r="O240" i="32"/>
  <c r="O380" i="32"/>
  <c r="O375" i="32"/>
  <c r="O342" i="32"/>
  <c r="O337" i="32"/>
  <c r="O326" i="32"/>
  <c r="O305" i="32"/>
  <c r="O293" i="32"/>
  <c r="R1552" i="18"/>
  <c r="O268" i="32"/>
  <c r="R1581" i="18"/>
  <c r="O276" i="32"/>
  <c r="R1378" i="18"/>
  <c r="O229" i="32"/>
  <c r="R1346" i="18"/>
  <c r="O220" i="32"/>
  <c r="O296" i="32"/>
  <c r="R1605" i="18"/>
  <c r="O285" i="32"/>
  <c r="R1590" i="18"/>
  <c r="O279" i="32"/>
  <c r="R1539" i="18"/>
  <c r="O266" i="32"/>
  <c r="R1519" i="18"/>
  <c r="O261" i="32"/>
  <c r="R1423" i="18"/>
  <c r="O239" i="32"/>
  <c r="R1391" i="18"/>
  <c r="O231" i="32"/>
  <c r="R1636" i="18"/>
  <c r="O289" i="32"/>
  <c r="R1604" i="18"/>
  <c r="O284" i="32"/>
  <c r="R1593" i="18"/>
  <c r="O280" i="32"/>
  <c r="R1474" i="18"/>
  <c r="O253" i="32"/>
  <c r="R1442" i="18"/>
  <c r="O248" i="32"/>
  <c r="R1523" i="18"/>
  <c r="O262" i="32"/>
  <c r="R1437" i="18"/>
  <c r="O245" i="32"/>
  <c r="R1427" i="18"/>
  <c r="O242" i="32"/>
  <c r="R1371" i="18"/>
  <c r="O226" i="32"/>
  <c r="R1361" i="18"/>
  <c r="O223" i="32"/>
  <c r="R1339" i="18"/>
  <c r="O218" i="32"/>
  <c r="R1188" i="18"/>
  <c r="O191" i="32"/>
  <c r="R1238" i="18"/>
  <c r="O199" i="32"/>
  <c r="R947" i="18"/>
  <c r="O149" i="32"/>
  <c r="R1069" i="18"/>
  <c r="O168" i="32"/>
  <c r="R1108" i="18"/>
  <c r="O177" i="32"/>
  <c r="R1179" i="18"/>
  <c r="O187" i="32"/>
  <c r="O384" i="32"/>
  <c r="O334" i="32"/>
  <c r="R1308" i="18"/>
  <c r="O211" i="32"/>
  <c r="R1018" i="18"/>
  <c r="O160" i="32"/>
  <c r="R797" i="18"/>
  <c r="O131" i="32"/>
  <c r="R783" i="18"/>
  <c r="O128" i="32"/>
  <c r="R743" i="18"/>
  <c r="O121" i="32"/>
  <c r="R695" i="18"/>
  <c r="O111" i="32"/>
  <c r="R1288" i="18"/>
  <c r="O207" i="32"/>
  <c r="R967" i="18"/>
  <c r="O152" i="32"/>
  <c r="R518" i="18"/>
  <c r="O85" i="32"/>
  <c r="O381" i="32"/>
  <c r="O366" i="32"/>
  <c r="O303" i="32"/>
  <c r="R1137" i="18"/>
  <c r="O182" i="32"/>
  <c r="R1107" i="18"/>
  <c r="O176" i="32"/>
  <c r="R1000" i="18"/>
  <c r="O156" i="32"/>
  <c r="R821" i="18"/>
  <c r="O134" i="32"/>
  <c r="R677" i="18"/>
  <c r="O108" i="32"/>
  <c r="R655" i="18"/>
  <c r="O102" i="32"/>
  <c r="R465" i="18"/>
  <c r="O77" i="32"/>
  <c r="R162" i="18"/>
  <c r="O27" i="32"/>
  <c r="R1588" i="18"/>
  <c r="O278" i="32"/>
  <c r="R1184" i="18"/>
  <c r="O189" i="32"/>
  <c r="R812" i="18"/>
  <c r="O133" i="32"/>
  <c r="R650" i="18"/>
  <c r="O101" i="32"/>
  <c r="R623" i="18"/>
  <c r="O96" i="32"/>
  <c r="R433" i="18"/>
  <c r="O69" i="32"/>
  <c r="R397" i="18"/>
  <c r="O68" i="32"/>
  <c r="R365" i="18"/>
  <c r="O64" i="32"/>
  <c r="R267" i="18"/>
  <c r="O47" i="32"/>
  <c r="R203" i="18"/>
  <c r="O36" i="32"/>
  <c r="R442" i="18"/>
  <c r="O72" i="32"/>
  <c r="R376" i="18"/>
  <c r="O66" i="32"/>
  <c r="R328" i="18"/>
  <c r="O58" i="32"/>
  <c r="R262" i="18"/>
  <c r="O44" i="32"/>
  <c r="R165" i="18"/>
  <c r="O28" i="32"/>
  <c r="R63" i="18"/>
  <c r="O12" i="32"/>
  <c r="R47" i="18"/>
  <c r="O8" i="32"/>
  <c r="O328" i="32"/>
  <c r="O322" i="32"/>
  <c r="O311" i="32"/>
  <c r="R374" i="18"/>
  <c r="O65" i="32"/>
  <c r="R342" i="18"/>
  <c r="O62" i="32"/>
  <c r="R310" i="18"/>
  <c r="O56" i="32"/>
  <c r="R293" i="18"/>
  <c r="O52" i="32"/>
  <c r="R178" i="18"/>
  <c r="O31" i="32"/>
  <c r="R66" i="18"/>
  <c r="O15" i="32"/>
  <c r="R1335" i="18"/>
  <c r="O217" i="32"/>
  <c r="R40" i="18"/>
  <c r="O6" i="32"/>
  <c r="O385" i="32"/>
  <c r="O378" i="32"/>
  <c r="O363" i="32"/>
  <c r="O348" i="32"/>
  <c r="O336" i="32"/>
  <c r="O315" i="32"/>
  <c r="O308" i="32"/>
  <c r="R1393" i="18"/>
  <c r="O232" i="32"/>
  <c r="O379" i="32"/>
  <c r="O357" i="32"/>
  <c r="O351" i="32"/>
  <c r="O345" i="32"/>
  <c r="O341" i="32"/>
  <c r="O324" i="32"/>
  <c r="O316" i="32"/>
  <c r="O312" i="32"/>
  <c r="O304" i="32"/>
  <c r="R1577" i="18"/>
  <c r="O274" i="32"/>
  <c r="R1598" i="18"/>
  <c r="O283" i="32"/>
  <c r="R1470" i="18"/>
  <c r="O252" i="32"/>
  <c r="R1406" i="18"/>
  <c r="O236" i="32"/>
  <c r="R1340" i="18"/>
  <c r="O219" i="32"/>
  <c r="R1321" i="18"/>
  <c r="O214" i="32"/>
  <c r="R1534" i="18"/>
  <c r="O264" i="32"/>
  <c r="R1479" i="18"/>
  <c r="O254" i="32"/>
  <c r="R1447" i="18"/>
  <c r="O249" i="32"/>
  <c r="R1415" i="18"/>
  <c r="O238" i="32"/>
  <c r="R1349" i="18"/>
  <c r="O221" i="32"/>
  <c r="O295" i="32"/>
  <c r="R1623" i="18"/>
  <c r="O286" i="32"/>
  <c r="R1562" i="18"/>
  <c r="O271" i="32"/>
  <c r="R1368" i="18"/>
  <c r="O225" i="32"/>
  <c r="R1301" i="18"/>
  <c r="O209" i="32"/>
  <c r="R1435" i="18"/>
  <c r="O244" i="32"/>
  <c r="R1323" i="18"/>
  <c r="O215" i="32"/>
  <c r="R1302" i="18"/>
  <c r="O210" i="32"/>
  <c r="R595" i="18"/>
  <c r="O93" i="32"/>
  <c r="R778" i="18"/>
  <c r="O127" i="32"/>
  <c r="R1165" i="18"/>
  <c r="O186" i="32"/>
  <c r="R1227" i="18"/>
  <c r="O197" i="32"/>
  <c r="R1086" i="18"/>
  <c r="O173" i="32"/>
  <c r="R721" i="18"/>
  <c r="O116" i="32"/>
  <c r="R760" i="18"/>
  <c r="O122" i="32"/>
  <c r="R1200" i="18"/>
  <c r="O193" i="32"/>
  <c r="R1266" i="18"/>
  <c r="O201" i="32"/>
  <c r="R1281" i="18"/>
  <c r="O206" i="32"/>
  <c r="R553" i="18"/>
  <c r="O90" i="32"/>
  <c r="R493" i="18"/>
  <c r="O80" i="32"/>
  <c r="R65" i="18"/>
  <c r="O14" i="32"/>
  <c r="O353" i="32"/>
  <c r="O309" i="32"/>
  <c r="R1295" i="18"/>
  <c r="O208" i="32"/>
  <c r="R1028" i="18"/>
  <c r="O163" i="32"/>
  <c r="R717" i="18"/>
  <c r="O114" i="32"/>
  <c r="R678" i="18"/>
  <c r="O109" i="32"/>
  <c r="R67" i="18"/>
  <c r="O16" i="32"/>
  <c r="O369" i="32"/>
  <c r="O356" i="32"/>
  <c r="R1045" i="18"/>
  <c r="O167" i="32"/>
  <c r="R965" i="18"/>
  <c r="O151" i="32"/>
  <c r="R584" i="18"/>
  <c r="O92" i="32"/>
  <c r="O371" i="32"/>
  <c r="O330" i="32"/>
  <c r="R1213" i="18"/>
  <c r="O196" i="32"/>
  <c r="R1111" i="18"/>
  <c r="O178" i="32"/>
  <c r="R1039" i="18"/>
  <c r="O164" i="32"/>
  <c r="R1007" i="18"/>
  <c r="O158" i="32"/>
  <c r="R825" i="18"/>
  <c r="O135" i="32"/>
  <c r="R802" i="18"/>
  <c r="O132" i="32"/>
  <c r="R1134" i="18"/>
  <c r="O180" i="32"/>
  <c r="R1089" i="18"/>
  <c r="O174" i="32"/>
  <c r="R995" i="18"/>
  <c r="O153" i="32"/>
  <c r="R868" i="18"/>
  <c r="O140" i="32"/>
  <c r="R769" i="18"/>
  <c r="O126" i="32"/>
  <c r="R740" i="18"/>
  <c r="O120" i="32"/>
  <c r="R716" i="18"/>
  <c r="O113" i="32"/>
  <c r="R550" i="18"/>
  <c r="O89" i="32"/>
  <c r="R538" i="18"/>
  <c r="O88" i="32"/>
  <c r="R529" i="18"/>
  <c r="O87" i="32"/>
  <c r="R264" i="18"/>
  <c r="O45" i="32"/>
  <c r="O364" i="32"/>
  <c r="R1076" i="18"/>
  <c r="O171" i="32"/>
  <c r="R843" i="18"/>
  <c r="O136" i="32"/>
  <c r="R764" i="18"/>
  <c r="O124" i="32"/>
  <c r="R700" i="18"/>
  <c r="O112" i="32"/>
  <c r="R515" i="18"/>
  <c r="O84" i="32"/>
  <c r="R473" i="18"/>
  <c r="O79" i="32"/>
  <c r="R327" i="18"/>
  <c r="O57" i="32"/>
  <c r="R294" i="18"/>
  <c r="O53" i="32"/>
  <c r="R245" i="18"/>
  <c r="O42" i="32"/>
  <c r="R101" i="18"/>
  <c r="O21" i="32"/>
  <c r="R70" i="18"/>
  <c r="O18" i="32"/>
  <c r="O317" i="32"/>
  <c r="R450" i="18"/>
  <c r="O74" i="32"/>
  <c r="R440" i="18"/>
  <c r="O71" i="32"/>
  <c r="R339" i="18"/>
  <c r="O60" i="32"/>
  <c r="R307" i="18"/>
  <c r="O54" i="32"/>
  <c r="R290" i="18"/>
  <c r="O50" i="32"/>
  <c r="R209" i="18"/>
  <c r="O39" i="32"/>
  <c r="R61" i="18"/>
  <c r="O11" i="32"/>
  <c r="O321" i="32"/>
  <c r="O382" i="32"/>
  <c r="O367" i="32"/>
  <c r="O355" i="32"/>
  <c r="O338" i="32"/>
  <c r="O329" i="32"/>
  <c r="O318" i="32"/>
  <c r="R1580" i="18"/>
  <c r="O275" i="32"/>
  <c r="O377" i="32"/>
  <c r="O374" i="32"/>
  <c r="O352" i="32"/>
  <c r="O346" i="32"/>
  <c r="O310" i="32"/>
  <c r="O306" i="32"/>
  <c r="O388" i="32"/>
  <c r="O359" i="32"/>
  <c r="O347" i="32"/>
  <c r="O340" i="32"/>
  <c r="O331" i="32"/>
  <c r="O320" i="32"/>
  <c r="O300" i="32"/>
  <c r="R1575" i="18"/>
  <c r="O273" i="32"/>
  <c r="R1551" i="18"/>
  <c r="O267" i="32"/>
  <c r="R1319" i="18"/>
  <c r="O213" i="32"/>
  <c r="R1584" i="18"/>
  <c r="O277" i="32"/>
  <c r="R1566" i="18"/>
  <c r="O272" i="32"/>
  <c r="R1439" i="18"/>
  <c r="O246" i="32"/>
  <c r="R1407" i="18"/>
  <c r="O237" i="32"/>
  <c r="R1373" i="18"/>
  <c r="O227" i="32"/>
  <c r="R1631" i="18"/>
  <c r="O288" i="32"/>
  <c r="R1426" i="18"/>
  <c r="O241" i="32"/>
  <c r="R1394" i="18"/>
  <c r="O233" i="32"/>
  <c r="R1507" i="18"/>
  <c r="O260" i="32"/>
  <c r="R1453" i="18"/>
  <c r="O250" i="32"/>
  <c r="R1400" i="18"/>
  <c r="O235" i="32"/>
  <c r="R1366" i="18"/>
  <c r="O224" i="32"/>
  <c r="R1310" i="18"/>
  <c r="O212" i="32"/>
  <c r="R768" i="18"/>
  <c r="O125" i="32"/>
  <c r="R1077" i="18"/>
  <c r="O172" i="32"/>
  <c r="R1136" i="18"/>
  <c r="O181" i="32"/>
  <c r="R1212" i="18"/>
  <c r="O195" i="32"/>
  <c r="R1101" i="18"/>
  <c r="O175" i="32"/>
  <c r="R1182" i="18"/>
  <c r="O188" i="32"/>
  <c r="K2" i="5"/>
  <c r="E172" i="9"/>
  <c r="B172" i="9"/>
  <c r="I172" i="9"/>
  <c r="E161" i="9"/>
  <c r="B161" i="9"/>
  <c r="E150" i="9"/>
  <c r="B150" i="9"/>
  <c r="E139" i="9"/>
  <c r="B139" i="9"/>
  <c r="E128" i="9"/>
  <c r="B128" i="9"/>
  <c r="I128" i="9"/>
  <c r="E117" i="9"/>
  <c r="B117" i="9"/>
  <c r="E106" i="9"/>
  <c r="B106" i="9"/>
  <c r="E95" i="9"/>
  <c r="B95" i="9"/>
  <c r="E84" i="9"/>
  <c r="B84" i="9"/>
  <c r="B73" i="9"/>
  <c r="I73" i="9"/>
  <c r="I161" i="9"/>
  <c r="I150" i="9"/>
  <c r="I139" i="9"/>
  <c r="I117" i="9"/>
  <c r="I106" i="9"/>
  <c r="I95" i="9"/>
  <c r="I84" i="9"/>
  <c r="E73" i="9"/>
  <c r="B62" i="9"/>
  <c r="E62" i="9"/>
  <c r="I62" i="9"/>
  <c r="E23" i="9"/>
  <c r="E36" i="9"/>
  <c r="B36" i="9"/>
  <c r="E10" i="9"/>
  <c r="B23" i="9"/>
  <c r="B49" i="9"/>
  <c r="E49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I23" i="9"/>
  <c r="I49" i="9"/>
  <c r="I36" i="9"/>
  <c r="I10" i="9"/>
  <c r="R2" i="18"/>
  <c r="Q2" i="18"/>
</calcChain>
</file>

<file path=xl/sharedStrings.xml><?xml version="1.0" encoding="utf-8"?>
<sst xmlns="http://schemas.openxmlformats.org/spreadsheetml/2006/main" count="42813" uniqueCount="13791">
  <si>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</si>
  <si>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</si>
  <si>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</si>
  <si>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</si>
  <si>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</si>
  <si>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</si>
  <si>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</si>
  <si>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</si>
  <si>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</si>
  <si>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</si>
  <si>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</si>
  <si>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</si>
  <si>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</si>
  <si>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</si>
  <si>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</si>
  <si>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</si>
  <si>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</si>
  <si>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</si>
  <si>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</si>
  <si>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</si>
  <si>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</si>
  <si>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</si>
  <si>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</si>
  <si>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</si>
  <si>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</si>
  <si>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</si>
  <si>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</si>
  <si>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</si>
  <si>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</si>
  <si>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</si>
  <si>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</si>
  <si>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</si>
  <si>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本日银行清算入账</t>
    <phoneticPr fontId="3" type="noConversion"/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</si>
  <si>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</si>
  <si>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</si>
  <si>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</si>
  <si>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</si>
  <si>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</si>
  <si>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</si>
  <si>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</si>
  <si>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</si>
  <si>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</si>
  <si>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</si>
  <si>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</si>
  <si>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</si>
  <si>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</si>
  <si>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</si>
  <si>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</si>
  <si>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</si>
  <si>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状态</t>
  </si>
  <si>
    <t>0306</t>
  </si>
  <si>
    <t>自助机广发004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</si>
  <si>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</si>
  <si>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</si>
  <si>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</si>
  <si>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</si>
  <si>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</si>
  <si>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</si>
  <si>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</si>
  <si>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</si>
  <si>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</si>
  <si>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</si>
  <si>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</si>
  <si>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</si>
  <si>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</si>
  <si>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</si>
  <si>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</si>
  <si>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</si>
  <si>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</si>
  <si>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</si>
  <si>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</si>
  <si>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</si>
  <si>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</si>
  <si>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</si>
  <si>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</si>
  <si>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</si>
  <si>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</si>
  <si>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</si>
  <si>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</si>
  <si>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</si>
  <si>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</si>
  <si>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</si>
  <si>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</si>
  <si>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自助机广发033</t>
  </si>
  <si>
    <t>自助机广发012</t>
  </si>
  <si>
    <t>9</t>
  </si>
  <si>
    <t>7</t>
  </si>
  <si>
    <t>OR</t>
  </si>
  <si>
    <t>A</t>
  </si>
  <si>
    <t>本日HIS端广发转出</t>
    <phoneticPr fontId="3" type="noConversion"/>
  </si>
  <si>
    <t>本日银行清算转出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</si>
  <si>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</si>
  <si>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</si>
  <si>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</si>
  <si>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</si>
  <si>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</si>
  <si>
    <t>自助机广发023</t>
  </si>
  <si>
    <t>自助机广发017</t>
  </si>
  <si>
    <t>HB02</t>
  </si>
  <si>
    <t>账户</t>
  </si>
  <si>
    <t>narrative</t>
  </si>
  <si>
    <t>退汇状态</t>
  </si>
  <si>
    <t>流水号</t>
  </si>
  <si>
    <t>收入</t>
  </si>
  <si>
    <t>支出</t>
  </si>
  <si>
    <t>对方账号</t>
  </si>
  <si>
    <t>对方户名</t>
  </si>
  <si>
    <t>摘要</t>
  </si>
  <si>
    <t>附言</t>
  </si>
  <si>
    <t>网银退汇</t>
  </si>
  <si>
    <t>8</t>
  </si>
  <si>
    <t>帐号</t>
  </si>
  <si>
    <t>交易日期</t>
  </si>
  <si>
    <t>交易渠道</t>
  </si>
  <si>
    <t>借贷标识</t>
  </si>
  <si>
    <t>交易对手卡号</t>
  </si>
  <si>
    <t>交易对手名称</t>
  </si>
  <si>
    <t>对手方联行号</t>
  </si>
  <si>
    <t>币别</t>
  </si>
  <si>
    <t>交易金额</t>
  </si>
  <si>
    <t>退汇金额</t>
    <phoneticPr fontId="3" type="noConversion"/>
  </si>
  <si>
    <t>自助机金额</t>
    <phoneticPr fontId="3" type="noConversion"/>
  </si>
  <si>
    <t>是否平台</t>
    <phoneticPr fontId="3" type="noConversion"/>
  </si>
  <si>
    <t>广发退款调节表 2017-06-16</t>
    <phoneticPr fontId="3" type="noConversion"/>
  </si>
  <si>
    <t>银行时间</t>
    <phoneticPr fontId="3" type="noConversion"/>
  </si>
  <si>
    <t>广发退款调节表 2017-06-17</t>
    <phoneticPr fontId="3" type="noConversion"/>
  </si>
  <si>
    <t>广发退款调节表 2017-06-18</t>
    <phoneticPr fontId="3" type="noConversion"/>
  </si>
  <si>
    <t>广发退款调节表 2017-06-19</t>
    <phoneticPr fontId="3" type="noConversion"/>
  </si>
  <si>
    <t>广发退款调节表 2017-06-20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</si>
  <si>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</si>
  <si>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</si>
  <si>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自助机入HIS在途</t>
    <phoneticPr fontId="3" type="noConversion"/>
  </si>
  <si>
    <t>自助机前日在途计入</t>
    <phoneticPr fontId="3" type="noConversion"/>
  </si>
  <si>
    <t>银行未受理</t>
    <phoneticPr fontId="3" type="noConversion"/>
  </si>
  <si>
    <t>6</t>
  </si>
  <si>
    <t>自助机广发036</t>
  </si>
  <si>
    <t>自助机广发019</t>
  </si>
  <si>
    <t>自助机广发038</t>
  </si>
  <si>
    <t>自助机广发041</t>
  </si>
  <si>
    <t>广发退款调节表 2017-06-21</t>
    <phoneticPr fontId="3" type="noConversion"/>
  </si>
  <si>
    <t xml:space="preserve"> </t>
  </si>
  <si>
    <t>广发退款调节表 2017-06-22</t>
    <phoneticPr fontId="3" type="noConversion"/>
  </si>
  <si>
    <t>广发退款调节表 2017-06-23</t>
    <phoneticPr fontId="3" type="noConversion"/>
  </si>
  <si>
    <t>广发退款调节表 2017-06-24</t>
    <phoneticPr fontId="3" type="noConversion"/>
  </si>
  <si>
    <t>广发退款调节表 2017-06-25</t>
    <phoneticPr fontId="3" type="noConversion"/>
  </si>
  <si>
    <t>广发退款调节表 2017-06-26</t>
    <phoneticPr fontId="3" type="noConversion"/>
  </si>
  <si>
    <t>广发退款调节表 2017-06-27</t>
    <phoneticPr fontId="3" type="noConversion"/>
  </si>
  <si>
    <t>广发退款调节表 2017-06-28</t>
    <phoneticPr fontId="3" type="noConversion"/>
  </si>
  <si>
    <t>广发退款调节表 2017-06-29</t>
    <phoneticPr fontId="3" type="noConversion"/>
  </si>
  <si>
    <t>广发退款调节表 2017-06-30</t>
    <phoneticPr fontId="3" type="noConversion"/>
  </si>
  <si>
    <t>李琼</t>
  </si>
  <si>
    <t>1000149155</t>
  </si>
  <si>
    <t>李名朋</t>
  </si>
  <si>
    <t>自助机广发001</t>
  </si>
  <si>
    <t>PAYER_ACCOUNT</t>
  </si>
  <si>
    <t>0308</t>
  </si>
  <si>
    <t>6228481928591937579</t>
  </si>
  <si>
    <t>银行退</t>
    <phoneticPr fontId="3" type="noConversion"/>
  </si>
  <si>
    <t>HIS退</t>
    <phoneticPr fontId="3" type="noConversion"/>
  </si>
  <si>
    <t>退汇标志</t>
    <phoneticPr fontId="3" type="noConversion"/>
  </si>
  <si>
    <t>自助机招商034</t>
  </si>
  <si>
    <t>自助机招商020</t>
  </si>
  <si>
    <t>自助机招商018</t>
  </si>
  <si>
    <t>自助机招商026</t>
  </si>
  <si>
    <t>自助机招商024</t>
  </si>
  <si>
    <t>自助机招商021</t>
  </si>
  <si>
    <t>自助机招商030</t>
  </si>
  <si>
    <t>自助机招商012</t>
  </si>
  <si>
    <t>张敏</t>
  </si>
  <si>
    <t>李英</t>
  </si>
  <si>
    <t>孔德江</t>
  </si>
  <si>
    <t>周琼</t>
  </si>
  <si>
    <t>王敏</t>
  </si>
  <si>
    <t>张明</t>
  </si>
  <si>
    <t>刘禹辰</t>
  </si>
  <si>
    <t>纳佳琦</t>
  </si>
  <si>
    <t>吴明忠</t>
  </si>
  <si>
    <t>杨丽娟</t>
  </si>
  <si>
    <t>李芬</t>
  </si>
  <si>
    <t>李鹏</t>
  </si>
  <si>
    <t>朱雪芹</t>
  </si>
  <si>
    <t>杨楠</t>
  </si>
  <si>
    <t>张琳</t>
  </si>
  <si>
    <t>申时珍</t>
  </si>
  <si>
    <t>刘琼</t>
  </si>
  <si>
    <t>高进花</t>
  </si>
  <si>
    <t>李玉梅</t>
  </si>
  <si>
    <t>李梦竹</t>
  </si>
  <si>
    <t>辛林琼</t>
  </si>
  <si>
    <t>李花艳</t>
  </si>
  <si>
    <t>李凯</t>
  </si>
  <si>
    <t>魏明惠</t>
  </si>
  <si>
    <t>周美玲</t>
  </si>
  <si>
    <t>周建梅</t>
  </si>
  <si>
    <t>刘子强</t>
  </si>
  <si>
    <t>李开梅</t>
  </si>
  <si>
    <t>周继美</t>
  </si>
  <si>
    <t>陈树琼</t>
  </si>
  <si>
    <t>冷琼仙</t>
  </si>
  <si>
    <t>董万户</t>
  </si>
  <si>
    <t>黄绍英</t>
  </si>
  <si>
    <t>龚光英</t>
  </si>
  <si>
    <t>张艳</t>
  </si>
  <si>
    <t>杨建伟</t>
  </si>
  <si>
    <t>赵玲怡</t>
  </si>
  <si>
    <t>6228480861175540918</t>
  </si>
  <si>
    <t>1000167286</t>
  </si>
  <si>
    <t>1000167036</t>
  </si>
  <si>
    <t>6217003860020194252</t>
  </si>
  <si>
    <t>1000164222</t>
  </si>
  <si>
    <t>6231900000045964224</t>
  </si>
  <si>
    <t>6231900000047572264</t>
  </si>
  <si>
    <t>1000168346</t>
  </si>
  <si>
    <t>1000105404</t>
  </si>
  <si>
    <t>6221550331057046</t>
  </si>
  <si>
    <t>1000163330</t>
  </si>
  <si>
    <t>6228483868565461479</t>
  </si>
  <si>
    <t>1000175936</t>
  </si>
  <si>
    <t>5201521321197874</t>
  </si>
  <si>
    <t>1000174908</t>
  </si>
  <si>
    <t>1000168051</t>
  </si>
  <si>
    <t>6228481920133637817</t>
  </si>
  <si>
    <t>1000081738</t>
  </si>
  <si>
    <t>6231900000131380434</t>
  </si>
  <si>
    <t>1000166173</t>
  </si>
  <si>
    <t>6217995620003464829</t>
  </si>
  <si>
    <t>1000186998</t>
  </si>
  <si>
    <t>1000186724</t>
  </si>
  <si>
    <t>6223691120015544</t>
  </si>
  <si>
    <t>1000103371</t>
  </si>
  <si>
    <t>6212262505001125091</t>
  </si>
  <si>
    <t>1000190071</t>
  </si>
  <si>
    <t>6259960060832896</t>
  </si>
  <si>
    <t>1000040097</t>
  </si>
  <si>
    <t>6228480868296872575</t>
  </si>
  <si>
    <t>0111214473</t>
  </si>
  <si>
    <t>6225970052485646</t>
  </si>
  <si>
    <t>1000184559</t>
  </si>
  <si>
    <t>6210178002001645010</t>
  </si>
  <si>
    <t>1000146685</t>
  </si>
  <si>
    <t>6210137283766049</t>
  </si>
  <si>
    <t>6222022409000372210</t>
  </si>
  <si>
    <t>1000127714</t>
  </si>
  <si>
    <t>6228481938614939270</t>
  </si>
  <si>
    <t>6212262518000733286</t>
  </si>
  <si>
    <t>交易行所</t>
  </si>
  <si>
    <t>凭证号</t>
  </si>
  <si>
    <t>-</t>
  </si>
  <si>
    <t>中国建设银行信用卡中心存放款项户</t>
  </si>
  <si>
    <t/>
  </si>
  <si>
    <t>普通汇兑</t>
  </si>
  <si>
    <t>广发银行昆明分行金碧路支行</t>
  </si>
  <si>
    <t>退汇</t>
  </si>
  <si>
    <t>账号与户名不符</t>
  </si>
  <si>
    <t>请填写正确的收款账户和户名</t>
  </si>
  <si>
    <t>收款账户户名不符</t>
  </si>
  <si>
    <t>(RJ02)账号、户名不符</t>
  </si>
  <si>
    <t>收款人名称不符</t>
  </si>
  <si>
    <t>收款人名称有误</t>
  </si>
  <si>
    <t>户名不符</t>
  </si>
  <si>
    <t>信用卡系统内清算款项（往来账专户）</t>
  </si>
  <si>
    <t>户名有误</t>
  </si>
  <si>
    <t>6221887300043338845</t>
  </si>
  <si>
    <t>张志福</t>
  </si>
  <si>
    <t>李婷</t>
  </si>
  <si>
    <t>收款账户户名不符，退</t>
  </si>
  <si>
    <t>张丽</t>
  </si>
  <si>
    <t>马丽华</t>
  </si>
  <si>
    <t>6283174240479210</t>
  </si>
  <si>
    <t>张涵</t>
  </si>
  <si>
    <t>1000142903</t>
  </si>
  <si>
    <t>周明珍</t>
  </si>
  <si>
    <t>自助机广发022</t>
  </si>
  <si>
    <t>李海燕</t>
  </si>
  <si>
    <t>李艳</t>
  </si>
  <si>
    <t>陈晓玲</t>
  </si>
  <si>
    <t>李荣</t>
  </si>
  <si>
    <t>1000146998</t>
  </si>
  <si>
    <t>尹晓雷</t>
  </si>
  <si>
    <t>胡晓</t>
  </si>
  <si>
    <t>杨芳</t>
  </si>
  <si>
    <t>1000134635</t>
  </si>
  <si>
    <t>周兴妹</t>
  </si>
  <si>
    <t>自助机招商039</t>
  </si>
  <si>
    <t>1000153005</t>
  </si>
  <si>
    <t>杜丽萍</t>
  </si>
  <si>
    <t>1000130927</t>
  </si>
  <si>
    <t>郑睦春</t>
  </si>
  <si>
    <t>1000154719</t>
  </si>
  <si>
    <t>刘红艳</t>
  </si>
  <si>
    <t>1000158724</t>
  </si>
  <si>
    <t>顾尚飞</t>
  </si>
  <si>
    <t>王琪</t>
  </si>
  <si>
    <t>李静</t>
  </si>
  <si>
    <t>李鑫</t>
  </si>
  <si>
    <t>6228483860882695616</t>
  </si>
  <si>
    <t>6217003860006172793</t>
  </si>
  <si>
    <t>6259654231382762</t>
  </si>
  <si>
    <t>6221507300015321191</t>
  </si>
  <si>
    <t>用途</t>
  </si>
  <si>
    <t>账号户名不符</t>
  </si>
  <si>
    <r>
      <rPr>
        <b/>
        <sz val="10"/>
        <color indexed="8"/>
        <rFont val="宋体"/>
        <family val="3"/>
        <charset val="134"/>
      </rPr>
      <t>银行</t>
    </r>
    <phoneticPr fontId="3" type="noConversion"/>
  </si>
  <si>
    <t>网银退汇</t>
    <phoneticPr fontId="3" type="noConversion"/>
  </si>
  <si>
    <t>陈艳</t>
  </si>
  <si>
    <t>1000191240</t>
  </si>
  <si>
    <t>蒋兴成</t>
  </si>
  <si>
    <t>1000202186</t>
  </si>
  <si>
    <t>华瑞娴</t>
  </si>
  <si>
    <t>1000204073</t>
  </si>
  <si>
    <t>黄波</t>
  </si>
  <si>
    <t>1000200219</t>
  </si>
  <si>
    <t>周应良</t>
  </si>
  <si>
    <t>1000173794</t>
  </si>
  <si>
    <t>李艳芬</t>
  </si>
  <si>
    <t>1000107802</t>
  </si>
  <si>
    <t>陈明丹</t>
  </si>
  <si>
    <t>1000205568</t>
  </si>
  <si>
    <t>何学武</t>
  </si>
  <si>
    <t>1000205550</t>
  </si>
  <si>
    <t>刘云波</t>
  </si>
  <si>
    <t>1000201872</t>
  </si>
  <si>
    <t>张兴龙</t>
  </si>
  <si>
    <t>赵丽红</t>
  </si>
  <si>
    <t>王婷</t>
  </si>
  <si>
    <t>1000139416</t>
  </si>
  <si>
    <t>赵查柳</t>
  </si>
  <si>
    <t>1000206864</t>
  </si>
  <si>
    <t>郭粉香</t>
  </si>
  <si>
    <t>1000190177</t>
  </si>
  <si>
    <t>高桂兰</t>
  </si>
  <si>
    <t>1000205046</t>
  </si>
  <si>
    <t>王玉芬</t>
  </si>
  <si>
    <t>杨燕</t>
  </si>
  <si>
    <t>王娇</t>
  </si>
  <si>
    <t>1000206995</t>
  </si>
  <si>
    <t>孔秀兰</t>
  </si>
  <si>
    <t>0102332282</t>
  </si>
  <si>
    <t>陈晓景</t>
  </si>
  <si>
    <t>1000205499</t>
  </si>
  <si>
    <t>袁春会</t>
  </si>
  <si>
    <t>1000212850</t>
  </si>
  <si>
    <t>戴春龙</t>
  </si>
  <si>
    <t>1000209925</t>
  </si>
  <si>
    <t>徐晖璜</t>
  </si>
  <si>
    <t>王芳</t>
  </si>
  <si>
    <t>王琴</t>
  </si>
  <si>
    <t>1000115682</t>
  </si>
  <si>
    <t>邓玉香</t>
  </si>
  <si>
    <t>1000194838</t>
  </si>
  <si>
    <t>殷国冰</t>
  </si>
  <si>
    <t>1000211768</t>
  </si>
  <si>
    <t>张蕊</t>
  </si>
  <si>
    <t>1000209512</t>
  </si>
  <si>
    <t>汪琳</t>
  </si>
  <si>
    <t>1000142714</t>
  </si>
  <si>
    <t>张文燕</t>
  </si>
  <si>
    <t>1000218923</t>
  </si>
  <si>
    <t>刘梦渟</t>
  </si>
  <si>
    <t>1000216417</t>
  </si>
  <si>
    <t>何庆姜</t>
  </si>
  <si>
    <t>5306-0629014238</t>
  </si>
  <si>
    <t>周月红</t>
  </si>
  <si>
    <t>1000201832</t>
  </si>
  <si>
    <t>孙应娇</t>
  </si>
  <si>
    <t>自助机招商009</t>
  </si>
  <si>
    <t>2017-07-31 08:56:10</t>
  </si>
  <si>
    <t>0058890024</t>
  </si>
  <si>
    <t>1000221896</t>
  </si>
  <si>
    <t>李雨泽</t>
  </si>
  <si>
    <t>2017-07-31 08:57:12</t>
  </si>
  <si>
    <t>0058890085</t>
  </si>
  <si>
    <t>1000153407</t>
  </si>
  <si>
    <t>杨秀英</t>
  </si>
  <si>
    <t>2017-07-31 09:13:17</t>
  </si>
  <si>
    <t>0058891535</t>
  </si>
  <si>
    <t>0103170130</t>
  </si>
  <si>
    <t>王友惠</t>
  </si>
  <si>
    <t>2017-07-31 09:28:19</t>
  </si>
  <si>
    <t>0058893639</t>
  </si>
  <si>
    <t>1000221989</t>
  </si>
  <si>
    <t>徐吉馨</t>
  </si>
  <si>
    <t>2017-07-31 09:28:37</t>
  </si>
  <si>
    <t>0058893749</t>
  </si>
  <si>
    <t>1000160510</t>
  </si>
  <si>
    <t>陆艳兰</t>
  </si>
  <si>
    <t>2017-07-31 09:29:49</t>
  </si>
  <si>
    <t>0058894070</t>
  </si>
  <si>
    <t>1000223106</t>
  </si>
  <si>
    <t>孙运昆</t>
  </si>
  <si>
    <t>2017-07-31 09:38:00</t>
  </si>
  <si>
    <t>0058894819</t>
  </si>
  <si>
    <t>1000212168</t>
  </si>
  <si>
    <t>杨海玲</t>
  </si>
  <si>
    <t>2017-07-31 09:39:16</t>
  </si>
  <si>
    <t>0058894906</t>
  </si>
  <si>
    <t>1000223982</t>
  </si>
  <si>
    <t>罗余梅</t>
  </si>
  <si>
    <t>2017-07-31 09:39:38</t>
  </si>
  <si>
    <t>0058894930</t>
  </si>
  <si>
    <t>1000211874</t>
  </si>
  <si>
    <t>杨泽涛</t>
  </si>
  <si>
    <t>2017-07-31 09:41:14</t>
  </si>
  <si>
    <t>0058895039</t>
  </si>
  <si>
    <t>1000221894</t>
  </si>
  <si>
    <t>杨正礼</t>
  </si>
  <si>
    <t>2017-07-31 09:44:31</t>
  </si>
  <si>
    <t>0058896003</t>
  </si>
  <si>
    <t>1000179280</t>
  </si>
  <si>
    <t>杨健琦</t>
  </si>
  <si>
    <t>2017-07-31 09:48:54</t>
  </si>
  <si>
    <t>0058896911</t>
  </si>
  <si>
    <t>2017-07-31 09:54:43</t>
  </si>
  <si>
    <t>0058898027</t>
  </si>
  <si>
    <t>1000213736</t>
  </si>
  <si>
    <t>陈蕾</t>
  </si>
  <si>
    <t>2017-07-31 09:59:33</t>
  </si>
  <si>
    <t>0058899043</t>
  </si>
  <si>
    <t>1000221762</t>
  </si>
  <si>
    <t>彭一茂</t>
  </si>
  <si>
    <t>2017-07-31 10:00:22</t>
  </si>
  <si>
    <t>0058899170</t>
  </si>
  <si>
    <t>5306-0627027635</t>
  </si>
  <si>
    <t>唐梦芸</t>
  </si>
  <si>
    <t>2017-07-31 10:00:49</t>
  </si>
  <si>
    <t>0058899225</t>
  </si>
  <si>
    <t>1000222654</t>
  </si>
  <si>
    <t>楼俊甫</t>
  </si>
  <si>
    <t>2017-07-31 10:09:37</t>
  </si>
  <si>
    <t>0058900672</t>
  </si>
  <si>
    <t>1000222959</t>
  </si>
  <si>
    <t>普云珍</t>
  </si>
  <si>
    <t>2017-07-31 10:10:21</t>
  </si>
  <si>
    <t>0058900756</t>
  </si>
  <si>
    <t>1000169932</t>
  </si>
  <si>
    <t>汤砚</t>
  </si>
  <si>
    <t>2017-07-31 10:10:52</t>
  </si>
  <si>
    <t>0058900850</t>
  </si>
  <si>
    <t>5304-0401095162</t>
  </si>
  <si>
    <t>普丽华</t>
  </si>
  <si>
    <t>2017-07-31 10:11:22</t>
  </si>
  <si>
    <t>0058900907</t>
  </si>
  <si>
    <t>1000221034</t>
  </si>
  <si>
    <t>单迪</t>
  </si>
  <si>
    <t>2017-07-31 10:12:31</t>
  </si>
  <si>
    <t>0058901136</t>
  </si>
  <si>
    <t>1000086310</t>
  </si>
  <si>
    <t>陈美</t>
  </si>
  <si>
    <t>2017-07-31 10:14:17</t>
  </si>
  <si>
    <t>0058901443</t>
  </si>
  <si>
    <t>1000017111</t>
  </si>
  <si>
    <t>陈健</t>
  </si>
  <si>
    <t>2017-07-31 10:18:34</t>
  </si>
  <si>
    <t>0058901890</t>
  </si>
  <si>
    <t>5327-2729012532</t>
  </si>
  <si>
    <t>李志荣</t>
  </si>
  <si>
    <t>2017-07-31 10:19:51</t>
  </si>
  <si>
    <t>0058902036</t>
  </si>
  <si>
    <t>1000222246</t>
  </si>
  <si>
    <t>郭俊辉</t>
  </si>
  <si>
    <t>2017-07-31 10:24:27</t>
  </si>
  <si>
    <t>0058902587</t>
  </si>
  <si>
    <t>5335-5350017938</t>
  </si>
  <si>
    <t>张桔薇</t>
  </si>
  <si>
    <t>2017-07-31 10:25:10</t>
  </si>
  <si>
    <t>0058902724</t>
  </si>
  <si>
    <t>1000224427</t>
  </si>
  <si>
    <t>张云红</t>
  </si>
  <si>
    <t>2017-07-31 10:25:49</t>
  </si>
  <si>
    <t>0058902844</t>
  </si>
  <si>
    <t>1000028473</t>
  </si>
  <si>
    <t>张进连</t>
  </si>
  <si>
    <t>2017-07-31 10:28:37</t>
  </si>
  <si>
    <t>0058903150</t>
  </si>
  <si>
    <t>1000168536</t>
  </si>
  <si>
    <t>马晓辉</t>
  </si>
  <si>
    <t>2017-07-31 10:30:25</t>
  </si>
  <si>
    <t>0058903309</t>
  </si>
  <si>
    <t>1000220969</t>
  </si>
  <si>
    <t>陶妍竹</t>
  </si>
  <si>
    <t>2017-07-31 10:33:27</t>
  </si>
  <si>
    <t>0058903780</t>
  </si>
  <si>
    <t>1000194776</t>
  </si>
  <si>
    <t>夏顺香</t>
  </si>
  <si>
    <t>2017-07-31 10:33:41</t>
  </si>
  <si>
    <t>0058903829</t>
  </si>
  <si>
    <t>1000167777</t>
  </si>
  <si>
    <t>周昂</t>
  </si>
  <si>
    <t>2017-07-31 10:34:17</t>
  </si>
  <si>
    <t>0058904007</t>
  </si>
  <si>
    <t>1000162801</t>
  </si>
  <si>
    <t>周志华</t>
  </si>
  <si>
    <t>2017-07-31 10:37:29</t>
  </si>
  <si>
    <t>0058904737</t>
  </si>
  <si>
    <t>1000027769</t>
  </si>
  <si>
    <t>黄万芳</t>
  </si>
  <si>
    <t>2017-07-31 10:40:27</t>
  </si>
  <si>
    <t>0058904995</t>
  </si>
  <si>
    <t>1000224249</t>
  </si>
  <si>
    <t>谢琼</t>
  </si>
  <si>
    <t>2017-07-31 10:41:08</t>
  </si>
  <si>
    <t>0058905082</t>
  </si>
  <si>
    <t>1000222178</t>
  </si>
  <si>
    <t>曹晓霞</t>
  </si>
  <si>
    <t>2017-07-31 10:45:53</t>
  </si>
  <si>
    <t>0058905639</t>
  </si>
  <si>
    <t>5013637358</t>
  </si>
  <si>
    <t>杨方学</t>
  </si>
  <si>
    <t>2017-07-31 10:46:10</t>
  </si>
  <si>
    <t>0058905658</t>
  </si>
  <si>
    <t>5335-3526002805</t>
  </si>
  <si>
    <t>陈浩</t>
  </si>
  <si>
    <t>2017-07-31 10:46:42</t>
  </si>
  <si>
    <t>0058905745</t>
  </si>
  <si>
    <t>1000218861</t>
  </si>
  <si>
    <t>2017-07-31 10:47:18</t>
  </si>
  <si>
    <t>0058905916</t>
  </si>
  <si>
    <t>5327-2723003376</t>
  </si>
  <si>
    <t>刘仕高</t>
  </si>
  <si>
    <t>2017-07-31 10:56:34</t>
  </si>
  <si>
    <t>0058907882</t>
  </si>
  <si>
    <t>1000049695</t>
  </si>
  <si>
    <t>邓红艳</t>
  </si>
  <si>
    <t>2017-07-31 11:06:29</t>
  </si>
  <si>
    <t>0058909118</t>
  </si>
  <si>
    <t>1000195916</t>
  </si>
  <si>
    <t>2017-07-31 11:08:48</t>
  </si>
  <si>
    <t>0058909284</t>
  </si>
  <si>
    <t>1000098688</t>
  </si>
  <si>
    <t>张健</t>
  </si>
  <si>
    <t>2017-07-31 11:09:43</t>
  </si>
  <si>
    <t>0058909323</t>
  </si>
  <si>
    <t>1000098714</t>
  </si>
  <si>
    <t>徐艳</t>
  </si>
  <si>
    <t>2017-07-31 11:11:00</t>
  </si>
  <si>
    <t>0058909408</t>
  </si>
  <si>
    <t>1000148111</t>
  </si>
  <si>
    <t>万丽红</t>
  </si>
  <si>
    <t>2017-07-31 11:23:32</t>
  </si>
  <si>
    <t>0058911360</t>
  </si>
  <si>
    <t>1000074077</t>
  </si>
  <si>
    <t>彭刘路</t>
  </si>
  <si>
    <t>2017-07-31 11:24:54</t>
  </si>
  <si>
    <t>0058911503</t>
  </si>
  <si>
    <t>1000224985</t>
  </si>
  <si>
    <t>马春娟</t>
  </si>
  <si>
    <t>2017-07-31 11:25:52</t>
  </si>
  <si>
    <t>0058911670</t>
  </si>
  <si>
    <t>5304-0425048932</t>
  </si>
  <si>
    <t>汪微</t>
  </si>
  <si>
    <t>2017-07-31 11:27:44</t>
  </si>
  <si>
    <t>0058911962</t>
  </si>
  <si>
    <t>1000218052</t>
  </si>
  <si>
    <t>谷留生</t>
  </si>
  <si>
    <t>2017-07-31 11:33:05</t>
  </si>
  <si>
    <t>0058912748</t>
  </si>
  <si>
    <t>1000218649</t>
  </si>
  <si>
    <t>张琪</t>
  </si>
  <si>
    <t>2017-07-31 11:34:31</t>
  </si>
  <si>
    <t>0058912958</t>
  </si>
  <si>
    <t>1000223658</t>
  </si>
  <si>
    <t>王琼芝</t>
  </si>
  <si>
    <t>2017-07-31 11:35:00</t>
  </si>
  <si>
    <t>0058913057</t>
  </si>
  <si>
    <t>1000023124</t>
  </si>
  <si>
    <t>杨雅棋</t>
  </si>
  <si>
    <t>2017-07-31 11:42:09</t>
  </si>
  <si>
    <t>0058913660</t>
  </si>
  <si>
    <t>1000216215</t>
  </si>
  <si>
    <t>张世鸿</t>
  </si>
  <si>
    <t>2017-07-31 11:46:45</t>
  </si>
  <si>
    <t>0058914057</t>
  </si>
  <si>
    <t>1000223789</t>
  </si>
  <si>
    <t>赵素吉</t>
  </si>
  <si>
    <t>2017-07-31 11:52:19</t>
  </si>
  <si>
    <t>0058915133</t>
  </si>
  <si>
    <t>1000183055</t>
  </si>
  <si>
    <t>耿吕秀</t>
  </si>
  <si>
    <t>2017-07-31 11:53:03</t>
  </si>
  <si>
    <t>0058915249</t>
  </si>
  <si>
    <t>2017-07-31 11:53:46</t>
  </si>
  <si>
    <t>0058915316</t>
  </si>
  <si>
    <t>5303-0301005957</t>
  </si>
  <si>
    <t>徐冬云</t>
  </si>
  <si>
    <t>2017-07-31 11:55:17</t>
  </si>
  <si>
    <t>0058915444</t>
  </si>
  <si>
    <t>1000099520</t>
  </si>
  <si>
    <t>2017-07-31 11:57:58</t>
  </si>
  <si>
    <t>0058915690</t>
  </si>
  <si>
    <t>5335-3500025439</t>
  </si>
  <si>
    <t>陶志新</t>
  </si>
  <si>
    <t>2017-07-31 11:59:35</t>
  </si>
  <si>
    <t>0058916226</t>
  </si>
  <si>
    <t>1000222627</t>
  </si>
  <si>
    <t>杨素美</t>
  </si>
  <si>
    <t>2017-07-31 12:01:09</t>
  </si>
  <si>
    <t>0058916711</t>
  </si>
  <si>
    <t>5323-2329004461</t>
  </si>
  <si>
    <t>李翠芬</t>
  </si>
  <si>
    <t>2017-07-31 12:06:07</t>
  </si>
  <si>
    <t>0058917060</t>
  </si>
  <si>
    <t>1000224422</t>
  </si>
  <si>
    <t>李叔仙</t>
  </si>
  <si>
    <t>2017-07-31 12:07:33</t>
  </si>
  <si>
    <t>0058917211</t>
  </si>
  <si>
    <t>1000223738</t>
  </si>
  <si>
    <t>陈先涛</t>
  </si>
  <si>
    <t>2017-07-31 12:16:11</t>
  </si>
  <si>
    <t>0058918086</t>
  </si>
  <si>
    <t>1000222481</t>
  </si>
  <si>
    <t>陈相</t>
  </si>
  <si>
    <t>2017-07-31 12:16:33</t>
  </si>
  <si>
    <t>0058918130</t>
  </si>
  <si>
    <t>1000223239</t>
  </si>
  <si>
    <t>粟定芬</t>
  </si>
  <si>
    <t>2017-07-31 12:17:24</t>
  </si>
  <si>
    <t>0058918229</t>
  </si>
  <si>
    <t>1000130892</t>
  </si>
  <si>
    <t>任飞</t>
  </si>
  <si>
    <t>自助机招商025</t>
  </si>
  <si>
    <t>2017-07-31 12:20:12</t>
  </si>
  <si>
    <t>0058918386</t>
  </si>
  <si>
    <t>0112355663</t>
  </si>
  <si>
    <t>刘璐</t>
  </si>
  <si>
    <t>2017-07-31 12:22:48</t>
  </si>
  <si>
    <t>0058918532</t>
  </si>
  <si>
    <t>1000224841</t>
  </si>
  <si>
    <t>文秋云</t>
  </si>
  <si>
    <t>2017-07-31 12:28:28</t>
  </si>
  <si>
    <t>0058919547</t>
  </si>
  <si>
    <t>1000220798</t>
  </si>
  <si>
    <t>王明丽</t>
  </si>
  <si>
    <t>2017-07-31 12:28:56</t>
  </si>
  <si>
    <t>0058919614</t>
  </si>
  <si>
    <t>1000104358</t>
  </si>
  <si>
    <t>雷立勇</t>
  </si>
  <si>
    <t>2017-07-31 12:30:21</t>
  </si>
  <si>
    <t>0058919671</t>
  </si>
  <si>
    <t>1000223770</t>
  </si>
  <si>
    <t>杨春梅</t>
  </si>
  <si>
    <t>2017-07-31 12:33:21</t>
  </si>
  <si>
    <t>0058919976</t>
  </si>
  <si>
    <t>1000223821</t>
  </si>
  <si>
    <t>郭美芝</t>
  </si>
  <si>
    <t>2017-07-31 12:37:01</t>
  </si>
  <si>
    <t>0058920130</t>
  </si>
  <si>
    <t>1000212237</t>
  </si>
  <si>
    <t>陈霜</t>
  </si>
  <si>
    <t>2017-07-31 12:45:13</t>
  </si>
  <si>
    <t>0058920681</t>
  </si>
  <si>
    <t>1000201697</t>
  </si>
  <si>
    <t>马玲江</t>
  </si>
  <si>
    <t>2017-07-31 12:50:03</t>
  </si>
  <si>
    <t>0058921003</t>
  </si>
  <si>
    <t>1000216869</t>
  </si>
  <si>
    <t>王发巧</t>
  </si>
  <si>
    <t>2017-07-31 12:50:54</t>
  </si>
  <si>
    <t>0058921155</t>
  </si>
  <si>
    <t>1000223281</t>
  </si>
  <si>
    <t>周永健</t>
  </si>
  <si>
    <t>2017-07-31 12:51:26</t>
  </si>
  <si>
    <t>0058921264</t>
  </si>
  <si>
    <t>1000224932</t>
  </si>
  <si>
    <t>王兴燕</t>
  </si>
  <si>
    <t>2017-07-31 12:51:46</t>
  </si>
  <si>
    <t>0058921317</t>
  </si>
  <si>
    <t>1000223284</t>
  </si>
  <si>
    <t>李明昌</t>
  </si>
  <si>
    <t>2017-07-31 12:53:33</t>
  </si>
  <si>
    <t>0058921492</t>
  </si>
  <si>
    <t>2017-07-31 12:54:57</t>
  </si>
  <si>
    <t>0058921522</t>
  </si>
  <si>
    <t>1000207608</t>
  </si>
  <si>
    <t>谢涓</t>
  </si>
  <si>
    <t>2017-07-31 12:55:20</t>
  </si>
  <si>
    <t>0058921547</t>
  </si>
  <si>
    <t>1000223270</t>
  </si>
  <si>
    <t>李树金</t>
  </si>
  <si>
    <t>2017-07-31 13:04:57</t>
  </si>
  <si>
    <t>0058921830</t>
  </si>
  <si>
    <t>1000222013</t>
  </si>
  <si>
    <t>余江兴灏</t>
  </si>
  <si>
    <t>2017-07-31 13:06:55</t>
  </si>
  <si>
    <t>0058921869</t>
  </si>
  <si>
    <t>1000221984</t>
  </si>
  <si>
    <t>江维兰</t>
  </si>
  <si>
    <t>2017-07-31 13:12:04</t>
  </si>
  <si>
    <t>0058922757</t>
  </si>
  <si>
    <t>0112109367</t>
  </si>
  <si>
    <t>何卫东</t>
  </si>
  <si>
    <t>2017-07-31 13:13:12</t>
  </si>
  <si>
    <t>0058922775</t>
  </si>
  <si>
    <t>2017-07-31 13:17:14</t>
  </si>
  <si>
    <t>0058922924</t>
  </si>
  <si>
    <t>1000087909</t>
  </si>
  <si>
    <t>郭燕</t>
  </si>
  <si>
    <t>2017-07-31 13:18:34</t>
  </si>
  <si>
    <t>0058923019</t>
  </si>
  <si>
    <t>1000087838</t>
  </si>
  <si>
    <t>郭明煌</t>
  </si>
  <si>
    <t>2017-07-31 13:23:54</t>
  </si>
  <si>
    <t>0058923191</t>
  </si>
  <si>
    <t>1000188600</t>
  </si>
  <si>
    <t>柏林丽</t>
  </si>
  <si>
    <t>2017-07-31 13:24:54</t>
  </si>
  <si>
    <t>0058923226</t>
  </si>
  <si>
    <t>1000224512</t>
  </si>
  <si>
    <t>李富明</t>
  </si>
  <si>
    <t>2017-07-31 13:25:28</t>
  </si>
  <si>
    <t>0058923244</t>
  </si>
  <si>
    <t>5304-0422009615</t>
  </si>
  <si>
    <t>彭丽华</t>
  </si>
  <si>
    <t>2017-07-31 13:28:58</t>
  </si>
  <si>
    <t>0058923662</t>
  </si>
  <si>
    <t>1000139450</t>
  </si>
  <si>
    <t>郑维亚</t>
  </si>
  <si>
    <t>2017-07-31 13:29:24</t>
  </si>
  <si>
    <t>0058923745</t>
  </si>
  <si>
    <t>1000033473</t>
  </si>
  <si>
    <t>胡亚飞</t>
  </si>
  <si>
    <t>2017-07-31 13:32:46</t>
  </si>
  <si>
    <t>0058924436</t>
  </si>
  <si>
    <t>1000223140</t>
  </si>
  <si>
    <t>陈艳芳</t>
  </si>
  <si>
    <t>2017-07-31 13:35:58</t>
  </si>
  <si>
    <t>0058925102</t>
  </si>
  <si>
    <t>1000223113</t>
  </si>
  <si>
    <t>吴汝学</t>
  </si>
  <si>
    <t>2017-07-31 13:39:18</t>
  </si>
  <si>
    <t>0058925408</t>
  </si>
  <si>
    <t>1000221474</t>
  </si>
  <si>
    <t>刘金弟</t>
  </si>
  <si>
    <t>2017-07-31 13:53:31</t>
  </si>
  <si>
    <t>0058925993</t>
  </si>
  <si>
    <t>0113000174</t>
  </si>
  <si>
    <t>丁兴芝</t>
  </si>
  <si>
    <t>2017-07-31 14:04:59</t>
  </si>
  <si>
    <t>0058926547</t>
  </si>
  <si>
    <t>5306-0627008796</t>
  </si>
  <si>
    <t>李雁芳</t>
  </si>
  <si>
    <t>2017-07-31 14:12:08</t>
  </si>
  <si>
    <t>0058927272</t>
  </si>
  <si>
    <t>5325-2502050864</t>
  </si>
  <si>
    <t>刘娜</t>
  </si>
  <si>
    <t>2017-07-31 14:16:05</t>
  </si>
  <si>
    <t>0058927840</t>
  </si>
  <si>
    <t>1000222459</t>
  </si>
  <si>
    <t>刘松信</t>
  </si>
  <si>
    <t>2017-07-31 14:22:19</t>
  </si>
  <si>
    <t>0058928173</t>
  </si>
  <si>
    <t>1000219614</t>
  </si>
  <si>
    <t>陈静</t>
  </si>
  <si>
    <t>2017-07-31 14:26:35</t>
  </si>
  <si>
    <t>0058928413</t>
  </si>
  <si>
    <t>1000078638</t>
  </si>
  <si>
    <t>唐世娇</t>
  </si>
  <si>
    <t>2017-07-31 14:27:23</t>
  </si>
  <si>
    <t>0058928449</t>
  </si>
  <si>
    <t>1000223223</t>
  </si>
  <si>
    <t>李竹</t>
  </si>
  <si>
    <t>2017-07-31 14:40:31</t>
  </si>
  <si>
    <t>0058929284</t>
  </si>
  <si>
    <t>2017-07-31 14:48:47</t>
  </si>
  <si>
    <t>0058929801</t>
  </si>
  <si>
    <t>1000224061</t>
  </si>
  <si>
    <t>王杰槐</t>
  </si>
  <si>
    <t>2017-07-31 14:55:32</t>
  </si>
  <si>
    <t>0058930689</t>
  </si>
  <si>
    <t>2017-07-31 14:59:23</t>
  </si>
  <si>
    <t>0058931183</t>
  </si>
  <si>
    <t>1000222940</t>
  </si>
  <si>
    <t>潘自友</t>
  </si>
  <si>
    <t>2017-07-31 15:00:45</t>
  </si>
  <si>
    <t>0058931708</t>
  </si>
  <si>
    <t>0000811835</t>
  </si>
  <si>
    <t>刘新燕</t>
  </si>
  <si>
    <t>2017-07-31 15:01:43</t>
  </si>
  <si>
    <t>0058931868</t>
  </si>
  <si>
    <t>1000222557</t>
  </si>
  <si>
    <t>刘云洪</t>
  </si>
  <si>
    <t>2017-07-31 15:12:32</t>
  </si>
  <si>
    <t>0058933308</t>
  </si>
  <si>
    <t>1000224368</t>
  </si>
  <si>
    <t>周永超</t>
  </si>
  <si>
    <t>2017-07-31 15:13:34</t>
  </si>
  <si>
    <t>0058933388</t>
  </si>
  <si>
    <t>1000124743</t>
  </si>
  <si>
    <t>王成涛</t>
  </si>
  <si>
    <t>2017-07-31 15:17:34</t>
  </si>
  <si>
    <t>0058933690</t>
  </si>
  <si>
    <t>0102652754</t>
  </si>
  <si>
    <t>宁显棣</t>
  </si>
  <si>
    <t>2017-07-31 15:17:42</t>
  </si>
  <si>
    <t>0058933709</t>
  </si>
  <si>
    <t>1000170398</t>
  </si>
  <si>
    <t>孙光兰</t>
  </si>
  <si>
    <t>2017-07-31 15:19:57</t>
  </si>
  <si>
    <t>0058933896</t>
  </si>
  <si>
    <t>1000221953</t>
  </si>
  <si>
    <t>刘秋影</t>
  </si>
  <si>
    <t>2017-07-31 15:26:52</t>
  </si>
  <si>
    <t>0058934597</t>
  </si>
  <si>
    <t>1000223482</t>
  </si>
  <si>
    <t>刘绍辉</t>
  </si>
  <si>
    <t>2017-07-31 15:27:36</t>
  </si>
  <si>
    <t>0058934635</t>
  </si>
  <si>
    <t>1000225126</t>
  </si>
  <si>
    <t>张明刚</t>
  </si>
  <si>
    <t>2017-07-31 15:37:46</t>
  </si>
  <si>
    <t>0058935720</t>
  </si>
  <si>
    <t>1000226293</t>
  </si>
  <si>
    <t>任鸿勇</t>
  </si>
  <si>
    <t>2017-07-31 15:39:47</t>
  </si>
  <si>
    <t>0058935869</t>
  </si>
  <si>
    <t>1000224275</t>
  </si>
  <si>
    <t>陈泽高</t>
  </si>
  <si>
    <t>2017-07-31 15:39:52</t>
  </si>
  <si>
    <t>0058935875</t>
  </si>
  <si>
    <t>1000225770</t>
  </si>
  <si>
    <t>方芳</t>
  </si>
  <si>
    <t>2017-07-31 15:41:28</t>
  </si>
  <si>
    <t>0058936010</t>
  </si>
  <si>
    <t>1000107440</t>
  </si>
  <si>
    <t>钟金花</t>
  </si>
  <si>
    <t>2017-07-31 15:42:26</t>
  </si>
  <si>
    <t>0058936121</t>
  </si>
  <si>
    <t>5300-0000795329</t>
  </si>
  <si>
    <t>杨丹</t>
  </si>
  <si>
    <t>2017-07-31 15:51:53</t>
  </si>
  <si>
    <t>0058936936</t>
  </si>
  <si>
    <t>1000223306</t>
  </si>
  <si>
    <t>查丽君</t>
  </si>
  <si>
    <t>2017-07-31 15:55:18</t>
  </si>
  <si>
    <t>0058937601</t>
  </si>
  <si>
    <t>1000216913</t>
  </si>
  <si>
    <t>黄玉媛</t>
  </si>
  <si>
    <t>2017-07-31 16:14:59</t>
  </si>
  <si>
    <t>0058973479</t>
  </si>
  <si>
    <t>1000224305</t>
  </si>
  <si>
    <t>肖小均</t>
  </si>
  <si>
    <t>2017-07-31 16:16:52</t>
  </si>
  <si>
    <t>0058978228</t>
  </si>
  <si>
    <t>1000224057</t>
  </si>
  <si>
    <t>黄尹</t>
  </si>
  <si>
    <t>2017-07-31 16:20:21</t>
  </si>
  <si>
    <t>0058986671</t>
  </si>
  <si>
    <t>1000081491</t>
  </si>
  <si>
    <t>陈正银</t>
  </si>
  <si>
    <t>2017-07-31 16:21:51</t>
  </si>
  <si>
    <t>0058990358</t>
  </si>
  <si>
    <t>1000131727</t>
  </si>
  <si>
    <t>白当双</t>
  </si>
  <si>
    <t>2017-07-31 16:22:49</t>
  </si>
  <si>
    <t>0058992552</t>
  </si>
  <si>
    <t>2017-07-31 16:27:01</t>
  </si>
  <si>
    <t>0059002677</t>
  </si>
  <si>
    <t>1000181414</t>
  </si>
  <si>
    <t>赵传华</t>
  </si>
  <si>
    <t>2017-07-31 16:27:51</t>
  </si>
  <si>
    <t>0059004915</t>
  </si>
  <si>
    <t>1000213078</t>
  </si>
  <si>
    <t>张秀兰</t>
  </si>
  <si>
    <t>2017-07-31 16:28:50</t>
  </si>
  <si>
    <t>0059007340</t>
  </si>
  <si>
    <t>1000222598</t>
  </si>
  <si>
    <t>谢洪熟</t>
  </si>
  <si>
    <t>2017-07-31 16:31:41</t>
  </si>
  <si>
    <t>0059014204</t>
  </si>
  <si>
    <t>1000226567</t>
  </si>
  <si>
    <t>蒋兴建</t>
  </si>
  <si>
    <t>2017-07-31 16:35:22</t>
  </si>
  <si>
    <t>0059018516</t>
  </si>
  <si>
    <t>1000036634</t>
  </si>
  <si>
    <t>周改明</t>
  </si>
  <si>
    <t>2017-07-31 16:38:40</t>
  </si>
  <si>
    <t>0059018784</t>
  </si>
  <si>
    <t>1000226296</t>
  </si>
  <si>
    <t>明成规</t>
  </si>
  <si>
    <t>2017-07-31 16:39:38</t>
  </si>
  <si>
    <t>0059018824</t>
  </si>
  <si>
    <t>1000222791</t>
  </si>
  <si>
    <t>刘晓明</t>
  </si>
  <si>
    <t>2017-07-31 16:41:15</t>
  </si>
  <si>
    <t>0059018946</t>
  </si>
  <si>
    <t>1000105932</t>
  </si>
  <si>
    <t>陈燕梅</t>
  </si>
  <si>
    <t>2017-07-31 16:44:00</t>
  </si>
  <si>
    <t>0059019747</t>
  </si>
  <si>
    <t>1000226353</t>
  </si>
  <si>
    <t>雷清扬</t>
  </si>
  <si>
    <t>2017-07-31 16:57:14</t>
  </si>
  <si>
    <t>0059025727</t>
  </si>
  <si>
    <t>2017-07-31 17:04:34</t>
  </si>
  <si>
    <t>0059026214</t>
  </si>
  <si>
    <t>1000223599</t>
  </si>
  <si>
    <t>陶晓婷</t>
  </si>
  <si>
    <t>2017-07-31 17:09:18</t>
  </si>
  <si>
    <t>0059026472</t>
  </si>
  <si>
    <t>5335-3528002357</t>
  </si>
  <si>
    <t>和秀兰</t>
  </si>
  <si>
    <t>2017-07-31 17:10:02</t>
  </si>
  <si>
    <t>0059026502</t>
  </si>
  <si>
    <t>1000173198</t>
  </si>
  <si>
    <t>马关美</t>
  </si>
  <si>
    <t>2017-07-31 17:11:05</t>
  </si>
  <si>
    <t>0059026552</t>
  </si>
  <si>
    <t>1000106086</t>
  </si>
  <si>
    <t>罗娜</t>
  </si>
  <si>
    <t>2017-07-31 17:15:29</t>
  </si>
  <si>
    <t>0059026716</t>
  </si>
  <si>
    <t>1000225698</t>
  </si>
  <si>
    <t>赵静</t>
  </si>
  <si>
    <t>2017-07-31 17:15:37</t>
  </si>
  <si>
    <t>0059026726</t>
  </si>
  <si>
    <t>1000121916</t>
  </si>
  <si>
    <t>倪玲</t>
  </si>
  <si>
    <t>2017-07-31 17:20:45</t>
  </si>
  <si>
    <t>0059026910</t>
  </si>
  <si>
    <t>1000222666</t>
  </si>
  <si>
    <t>洪翠兰</t>
  </si>
  <si>
    <t>2017-07-31 17:21:44</t>
  </si>
  <si>
    <t>0059026946</t>
  </si>
  <si>
    <t>1000210340</t>
  </si>
  <si>
    <t>范露娟</t>
  </si>
  <si>
    <t>2017-07-31 17:37:31</t>
  </si>
  <si>
    <t>0059027748</t>
  </si>
  <si>
    <t>1000225743</t>
  </si>
  <si>
    <t>宋朝云</t>
  </si>
  <si>
    <t>2017-07-31 17:38:43</t>
  </si>
  <si>
    <t>0059027808</t>
  </si>
  <si>
    <t>1000220988</t>
  </si>
  <si>
    <t>黄海波</t>
  </si>
  <si>
    <t>2017-07-31 17:39:35</t>
  </si>
  <si>
    <t>0059027874</t>
  </si>
  <si>
    <t>2017-07-31 17:39:50</t>
  </si>
  <si>
    <t>0059027891</t>
  </si>
  <si>
    <t>2017-07-31 17:42:03</t>
  </si>
  <si>
    <t>0059027992</t>
  </si>
  <si>
    <t>1000158414</t>
  </si>
  <si>
    <t>陆丽</t>
  </si>
  <si>
    <t>2017-07-31 17:47:00</t>
  </si>
  <si>
    <t>0059028372</t>
  </si>
  <si>
    <t>5303-0324021224</t>
  </si>
  <si>
    <t>王贵香</t>
  </si>
  <si>
    <t>2017-07-31 17:54:18</t>
  </si>
  <si>
    <t>0059028969</t>
  </si>
  <si>
    <t>1000160340</t>
  </si>
  <si>
    <t>兰真富</t>
  </si>
  <si>
    <t>2017-07-31 17:56:14</t>
  </si>
  <si>
    <t>0059029076</t>
  </si>
  <si>
    <t>1000222244</t>
  </si>
  <si>
    <t>蔡帅</t>
  </si>
  <si>
    <t>6212262502000271521</t>
  </si>
  <si>
    <t>6227003860280396885</t>
  </si>
  <si>
    <t>6214157312902920678</t>
  </si>
  <si>
    <t>6228481938606659571</t>
  </si>
  <si>
    <t>4637580000657043</t>
  </si>
  <si>
    <t>6227003483160148977</t>
  </si>
  <si>
    <t>6228360018501594</t>
  </si>
  <si>
    <t>6212262502027569121</t>
  </si>
  <si>
    <t>6217001340001466641</t>
  </si>
  <si>
    <t>6221560591191682</t>
  </si>
  <si>
    <t>6221682915554153</t>
  </si>
  <si>
    <t>6212262502021440311</t>
  </si>
  <si>
    <t>6227003920200168283</t>
  </si>
  <si>
    <t>6231900020010381675</t>
  </si>
  <si>
    <t>6227003960290046270</t>
  </si>
  <si>
    <t>6221560695578727</t>
  </si>
  <si>
    <t>5201521320558332</t>
  </si>
  <si>
    <t>6217003890000106901</t>
  </si>
  <si>
    <t>6212262406003609531</t>
  </si>
  <si>
    <t>6217997300018897440</t>
  </si>
  <si>
    <t>6221550349382345</t>
  </si>
  <si>
    <t>6231900000017848835</t>
  </si>
  <si>
    <t>6217007170002365953</t>
  </si>
  <si>
    <t>6228482898583916072</t>
  </si>
  <si>
    <t>6223691985027741</t>
  </si>
  <si>
    <t>6231900000106131846</t>
  </si>
  <si>
    <t>6224690033644100</t>
  </si>
  <si>
    <t>SR17073100018826</t>
  </si>
  <si>
    <t>OR17073100231090</t>
  </si>
  <si>
    <t>6259690006571338</t>
  </si>
  <si>
    <t>SR17073100018829</t>
  </si>
  <si>
    <t>OR17073100231108</t>
  </si>
  <si>
    <t>6270670499901072</t>
  </si>
  <si>
    <t>SR17073100018838</t>
  </si>
  <si>
    <t>OR17073100231283</t>
  </si>
  <si>
    <t>6217852700010689030</t>
  </si>
  <si>
    <t>SR17073100018848</t>
  </si>
  <si>
    <t>OR17073100231459</t>
  </si>
  <si>
    <t>6227003920200143534</t>
  </si>
  <si>
    <t>SR17073100018850</t>
  </si>
  <si>
    <t>OR17073100231467</t>
  </si>
  <si>
    <t>6221550369347319</t>
  </si>
  <si>
    <t>SR17073100018853</t>
  </si>
  <si>
    <t>OR17073100231487</t>
  </si>
  <si>
    <t>6227003890290138985</t>
  </si>
  <si>
    <t>SR17073100018870</t>
  </si>
  <si>
    <t>OR17073100231579</t>
  </si>
  <si>
    <t>6222082502007138845</t>
  </si>
  <si>
    <t>SR17073100018871</t>
  </si>
  <si>
    <t>OR17073100231588</t>
  </si>
  <si>
    <t>6228483866049901961</t>
  </si>
  <si>
    <t>SR17073100018873</t>
  </si>
  <si>
    <t>OR17073100231594</t>
  </si>
  <si>
    <t>6230200072638690</t>
  </si>
  <si>
    <t>SR17073100018877</t>
  </si>
  <si>
    <t>OR17073100231610</t>
  </si>
  <si>
    <t>4367427171510152518</t>
  </si>
  <si>
    <t>SR17073100018879</t>
  </si>
  <si>
    <t>OR17073100231638</t>
  </si>
  <si>
    <t>6217003860036744504</t>
  </si>
  <si>
    <t>SR17073100018881</t>
  </si>
  <si>
    <t>OR17073100231682</t>
  </si>
  <si>
    <t>SR17073100018892</t>
  </si>
  <si>
    <t>OR17073100231745</t>
  </si>
  <si>
    <t>6228483318587384473</t>
  </si>
  <si>
    <t>SR17073100018897</t>
  </si>
  <si>
    <t>OR17073100231791</t>
  </si>
  <si>
    <t>6230790019900816357</t>
  </si>
  <si>
    <t>SR17073100018900</t>
  </si>
  <si>
    <t>OR17073100231804</t>
  </si>
  <si>
    <t>6231900000127360036</t>
  </si>
  <si>
    <t>SR17073100018901</t>
  </si>
  <si>
    <t>OR17073100231807</t>
  </si>
  <si>
    <t>6228480388960696978</t>
  </si>
  <si>
    <t>SR17073100018905</t>
  </si>
  <si>
    <t>OR17073100231885</t>
  </si>
  <si>
    <t>4895920315314764</t>
  </si>
  <si>
    <t>SR17073100018906</t>
  </si>
  <si>
    <t>OR17073100231894</t>
  </si>
  <si>
    <t>6228480868334024478</t>
  </si>
  <si>
    <t>SR17073100018907</t>
  </si>
  <si>
    <t>OR17073100231901</t>
  </si>
  <si>
    <t>6231900022510970106</t>
  </si>
  <si>
    <t>SR17073100018908</t>
  </si>
  <si>
    <t>OR17073100231906</t>
  </si>
  <si>
    <t>6231900000107195014</t>
  </si>
  <si>
    <t>SR17073100018910</t>
  </si>
  <si>
    <t>OR17073100231917</t>
  </si>
  <si>
    <t>6259075224674587</t>
  </si>
  <si>
    <t>SR17073100018914</t>
  </si>
  <si>
    <t>OR17073100231929</t>
  </si>
  <si>
    <t>6217007170005840184</t>
  </si>
  <si>
    <t>SR17073100018921</t>
  </si>
  <si>
    <t>OR17073100231976</t>
  </si>
  <si>
    <t>6236683860000094552</t>
  </si>
  <si>
    <t>SR17073100018926</t>
  </si>
  <si>
    <t>OR17073100231988</t>
  </si>
  <si>
    <t>6217997300023375549</t>
  </si>
  <si>
    <t>SR17073100018929</t>
  </si>
  <si>
    <t>OR17073100232021</t>
  </si>
  <si>
    <t>6231900000145581068</t>
  </si>
  <si>
    <t>SR17073100018930</t>
  </si>
  <si>
    <t>OR17073100232025</t>
  </si>
  <si>
    <t>6227003940150112198</t>
  </si>
  <si>
    <t>SR17073100018931</t>
  </si>
  <si>
    <t>OR17073100232035</t>
  </si>
  <si>
    <t>6226230193492566</t>
  </si>
  <si>
    <t>SR17073100018935</t>
  </si>
  <si>
    <t>OR17073100232054</t>
  </si>
  <si>
    <t>6230521730002490778</t>
  </si>
  <si>
    <t>SR17073100018938</t>
  </si>
  <si>
    <t>OR17073100232069</t>
  </si>
  <si>
    <t>6228484148100606576</t>
  </si>
  <si>
    <t>SR17073100018941</t>
  </si>
  <si>
    <t>OR17073100232091</t>
  </si>
  <si>
    <t>6235732700000238572</t>
  </si>
  <si>
    <t>SR17073100018942</t>
  </si>
  <si>
    <t>OR17073100232093</t>
  </si>
  <si>
    <t>6222022502011107854</t>
  </si>
  <si>
    <t>SR17073100018944</t>
  </si>
  <si>
    <t>OR17073100232097</t>
  </si>
  <si>
    <t>SR17073100018949</t>
  </si>
  <si>
    <t>OR17073100232131</t>
  </si>
  <si>
    <t>6212262502014216157</t>
  </si>
  <si>
    <t>SR17073100018951</t>
  </si>
  <si>
    <t>OR17073100232158</t>
  </si>
  <si>
    <t>3568570119081412</t>
  </si>
  <si>
    <t>SR17073100018952</t>
  </si>
  <si>
    <t>OR17073100232161</t>
  </si>
  <si>
    <t>6282680007200475</t>
  </si>
  <si>
    <t>SR17073100018958</t>
  </si>
  <si>
    <t>OR17073100232195</t>
  </si>
  <si>
    <t>6210178002018002676</t>
  </si>
  <si>
    <t>SR17073100018960</t>
  </si>
  <si>
    <t>OR17073100232199</t>
  </si>
  <si>
    <t>6222082518000123378</t>
  </si>
  <si>
    <t>SR17073100018962</t>
  </si>
  <si>
    <t>OR17073100232203</t>
  </si>
  <si>
    <t>6222620590001272180</t>
  </si>
  <si>
    <t>SR17073100018963</t>
  </si>
  <si>
    <t>OR17073100232210</t>
  </si>
  <si>
    <t>6231900000030551119</t>
  </si>
  <si>
    <t>SR17073100018976</t>
  </si>
  <si>
    <t>OR17073100232280</t>
  </si>
  <si>
    <t>6259960280500711</t>
  </si>
  <si>
    <t>SR17073100018990</t>
  </si>
  <si>
    <t>OR17073100232352</t>
  </si>
  <si>
    <t>6228483318598685371</t>
  </si>
  <si>
    <t>SR17073100018993</t>
  </si>
  <si>
    <t>OR17073100232362</t>
  </si>
  <si>
    <t>6231900000038353963</t>
  </si>
  <si>
    <t>SR17073100018995</t>
  </si>
  <si>
    <t>OR17073100232375</t>
  </si>
  <si>
    <t>SR17073100018997</t>
  </si>
  <si>
    <t>OR17073100232382</t>
  </si>
  <si>
    <t>6227003940280194512</t>
  </si>
  <si>
    <t>SR17073100019010</t>
  </si>
  <si>
    <t>OR17073100232445</t>
  </si>
  <si>
    <t>6228481938590318879</t>
  </si>
  <si>
    <t>SR17073100019014</t>
  </si>
  <si>
    <t>OR17073100232453</t>
  </si>
  <si>
    <t>6223690744359452</t>
  </si>
  <si>
    <t>SR17073100019016</t>
  </si>
  <si>
    <t>OR17073100232456</t>
  </si>
  <si>
    <t>6228481928255640774</t>
  </si>
  <si>
    <t>SR17073100019021</t>
  </si>
  <si>
    <t>OR17073100232464</t>
  </si>
  <si>
    <t>SR17073100019027</t>
  </si>
  <si>
    <t>OR17073100232492</t>
  </si>
  <si>
    <t>6231900000065162899</t>
  </si>
  <si>
    <t>SR17073100019030</t>
  </si>
  <si>
    <t>OR17073100232504</t>
  </si>
  <si>
    <t>6228481920910299419</t>
  </si>
  <si>
    <t>SR17073100019031</t>
  </si>
  <si>
    <t>OR17073100232508</t>
  </si>
  <si>
    <t>4895920340566016</t>
  </si>
  <si>
    <t>SR17073100019046</t>
  </si>
  <si>
    <t>OR17073100232557</t>
  </si>
  <si>
    <t>6283660300478019</t>
  </si>
  <si>
    <t>SR17073100019053</t>
  </si>
  <si>
    <t>OR17073100232577</t>
  </si>
  <si>
    <t>6227007171570271440</t>
  </si>
  <si>
    <t>SR17073100019062</t>
  </si>
  <si>
    <t>OR17073100232602</t>
  </si>
  <si>
    <t>5289311644276620</t>
  </si>
  <si>
    <t>SR17073100019064</t>
  </si>
  <si>
    <t>OR17073100232604</t>
  </si>
  <si>
    <t>SR17073100019065</t>
  </si>
  <si>
    <t>OR17073100232607</t>
  </si>
  <si>
    <t>6227003890070017763</t>
  </si>
  <si>
    <t>SR17073100019067</t>
  </si>
  <si>
    <t>OR17073100232618</t>
  </si>
  <si>
    <t>6212262502016850920</t>
  </si>
  <si>
    <t>SR17073100019069</t>
  </si>
  <si>
    <t>OR17073100232625</t>
  </si>
  <si>
    <t>6223691338640752</t>
  </si>
  <si>
    <t>SR17073100019073</t>
  </si>
  <si>
    <t>OR17073100232634</t>
  </si>
  <si>
    <t>6222530592250695</t>
  </si>
  <si>
    <t>SR17073100019077</t>
  </si>
  <si>
    <t>OR17073100232639</t>
  </si>
  <si>
    <t>6231900000131899664</t>
  </si>
  <si>
    <t>SR17073100019085</t>
  </si>
  <si>
    <t>OR17073100232656</t>
  </si>
  <si>
    <t>6210178002036041805</t>
  </si>
  <si>
    <t>SR17073100019088</t>
  </si>
  <si>
    <t>OR17073100232661</t>
  </si>
  <si>
    <t>6222620590005305473</t>
  </si>
  <si>
    <t>SR17073100019099</t>
  </si>
  <si>
    <t>OR17073100232690</t>
  </si>
  <si>
    <t>6231900000011076979</t>
  </si>
  <si>
    <t>SR17073100019100</t>
  </si>
  <si>
    <t>OR17073100232692</t>
  </si>
  <si>
    <t>6231900023402814949</t>
  </si>
  <si>
    <t>SR17073100019101</t>
  </si>
  <si>
    <t>OR17073100232694</t>
  </si>
  <si>
    <t>6258101653079154</t>
  </si>
  <si>
    <t>SR17073100019105</t>
  </si>
  <si>
    <t>OR17073100232704</t>
  </si>
  <si>
    <t>4270300036832862</t>
  </si>
  <si>
    <t>SR17073100019108</t>
  </si>
  <si>
    <t>OR17073100232713</t>
  </si>
  <si>
    <t>6222520595136611</t>
  </si>
  <si>
    <t>SR17073100019113</t>
  </si>
  <si>
    <t>OR17073100232732</t>
  </si>
  <si>
    <t>6223691022969806</t>
  </si>
  <si>
    <t>SR17073100019114</t>
  </si>
  <si>
    <t>OR17073100232734</t>
  </si>
  <si>
    <t>6217997300045070052</t>
  </si>
  <si>
    <t>SR17073100019116</t>
  </si>
  <si>
    <t>OR17073100232738</t>
  </si>
  <si>
    <t>6228480866115076162</t>
  </si>
  <si>
    <t>SR17073100019119</t>
  </si>
  <si>
    <t>OR17073100232749</t>
  </si>
  <si>
    <t>SR17073100019123</t>
  </si>
  <si>
    <t>OR17073100232759</t>
  </si>
  <si>
    <t>6228480868486539570</t>
  </si>
  <si>
    <t>SR17073100019129</t>
  </si>
  <si>
    <t>OR17073100232775</t>
  </si>
  <si>
    <t>6217997300020461144</t>
  </si>
  <si>
    <t>SR17073100019131</t>
  </si>
  <si>
    <t>OR17073100232786</t>
  </si>
  <si>
    <t>6228483868217223079</t>
  </si>
  <si>
    <t>SR17073100019132</t>
  </si>
  <si>
    <t>OR17073100232790</t>
  </si>
  <si>
    <t>6283078022055108</t>
  </si>
  <si>
    <t>SR17073100019133</t>
  </si>
  <si>
    <t>OR17073100232791</t>
  </si>
  <si>
    <t>6217003890003998734</t>
  </si>
  <si>
    <t>SR17073100019135</t>
  </si>
  <si>
    <t>OR17073100232794</t>
  </si>
  <si>
    <t>SR17073100019137</t>
  </si>
  <si>
    <t>OR17073100232800</t>
  </si>
  <si>
    <t>SR17073100019138</t>
  </si>
  <si>
    <t>OR17073100232807</t>
  </si>
  <si>
    <t>6217997300004814763</t>
  </si>
  <si>
    <t>SR17073100019139</t>
  </si>
  <si>
    <t>OR17073100232808</t>
  </si>
  <si>
    <t>SR17073100019142</t>
  </si>
  <si>
    <t>OR17073100232829</t>
  </si>
  <si>
    <t>6228930001079080457</t>
  </si>
  <si>
    <t>SR17073100019143</t>
  </si>
  <si>
    <t>OR17073100232835</t>
  </si>
  <si>
    <t>SR17073100019146</t>
  </si>
  <si>
    <t>OR17073100232857</t>
  </si>
  <si>
    <t>6222530590196718</t>
  </si>
  <si>
    <t>SR17073100019147</t>
  </si>
  <si>
    <t>OR17073100232860</t>
  </si>
  <si>
    <t>SR17073100019152</t>
  </si>
  <si>
    <t>OR17073100232872</t>
  </si>
  <si>
    <t>6228460866006601668</t>
  </si>
  <si>
    <t>SR17073100019155</t>
  </si>
  <si>
    <t>OR17073100232876</t>
  </si>
  <si>
    <t>SR17073100019159</t>
  </si>
  <si>
    <t>OR17073100232893</t>
  </si>
  <si>
    <t>6228484146063087560</t>
  </si>
  <si>
    <t>SR17073100019160</t>
  </si>
  <si>
    <t>OR17073100232897</t>
  </si>
  <si>
    <t>SR17073100019161</t>
  </si>
  <si>
    <t>OR17073100232899</t>
  </si>
  <si>
    <t>6222082517000294379</t>
  </si>
  <si>
    <t>SR17073100019163</t>
  </si>
  <si>
    <t>OR17073100232909</t>
  </si>
  <si>
    <t>6228480339353471875</t>
  </si>
  <si>
    <t>SR17073100019164</t>
  </si>
  <si>
    <t>OR17073100232911</t>
  </si>
  <si>
    <t>6228481198758416375</t>
  </si>
  <si>
    <t>SR17073100019166</t>
  </si>
  <si>
    <t>OR17073100232922</t>
  </si>
  <si>
    <t>6223691333702334</t>
  </si>
  <si>
    <t>SR17073100019167</t>
  </si>
  <si>
    <t>OR17073100232935</t>
  </si>
  <si>
    <t>SR17073100019169</t>
  </si>
  <si>
    <t>OR17073100232945</t>
  </si>
  <si>
    <t>6222022506001513559</t>
  </si>
  <si>
    <t>SR17073100019178</t>
  </si>
  <si>
    <t>OR17073100232993</t>
  </si>
  <si>
    <t>6212262502007546255</t>
  </si>
  <si>
    <t>SR17073100019180</t>
  </si>
  <si>
    <t>OR17073100233037</t>
  </si>
  <si>
    <t>6217003880000396529</t>
  </si>
  <si>
    <t>SR17073100019182</t>
  </si>
  <si>
    <t>OR17073100233081</t>
  </si>
  <si>
    <t>6225571640120818</t>
  </si>
  <si>
    <t>SR17073100019191</t>
  </si>
  <si>
    <t>OR17073100233116</t>
  </si>
  <si>
    <t>6217232410001096143</t>
  </si>
  <si>
    <t>SR17073100019192</t>
  </si>
  <si>
    <t>OR17073100233151</t>
  </si>
  <si>
    <t>6221680028479979</t>
  </si>
  <si>
    <t>SR17073100019196</t>
  </si>
  <si>
    <t>OR17073100233179</t>
  </si>
  <si>
    <t>6231900000022259473</t>
  </si>
  <si>
    <t>SR17073100019197</t>
  </si>
  <si>
    <t>OR17073100233185</t>
  </si>
  <si>
    <t>6223691932036233</t>
  </si>
  <si>
    <t>SR17073100019203</t>
  </si>
  <si>
    <t>OR17073100233261</t>
  </si>
  <si>
    <t>SR17073100019210</t>
  </si>
  <si>
    <t>OR17073100233305</t>
  </si>
  <si>
    <t>6231900020016419206</t>
  </si>
  <si>
    <t>SR17073100019215</t>
  </si>
  <si>
    <t>OR17073100233343</t>
  </si>
  <si>
    <t>SR17073100019223</t>
  </si>
  <si>
    <t>OR17073100233367</t>
  </si>
  <si>
    <t>6228480868178203170</t>
  </si>
  <si>
    <t>SR17073100019224</t>
  </si>
  <si>
    <t>OR17073100233375</t>
  </si>
  <si>
    <t>6214623221000116236</t>
  </si>
  <si>
    <t>SR17073100019225</t>
  </si>
  <si>
    <t>OR17073100233381</t>
  </si>
  <si>
    <t>6217003920003348794</t>
  </si>
  <si>
    <t>SR17073100019240</t>
  </si>
  <si>
    <t>OR17073100233451</t>
  </si>
  <si>
    <t>6217862700000326724</t>
  </si>
  <si>
    <t>SR17073100019243</t>
  </si>
  <si>
    <t>OR17073100233458</t>
  </si>
  <si>
    <t>6217003860019899085</t>
  </si>
  <si>
    <t>SR17073100019248</t>
  </si>
  <si>
    <t>OR17073100233482</t>
  </si>
  <si>
    <t>6217003860032650200</t>
  </si>
  <si>
    <t>SR17073100019249</t>
  </si>
  <si>
    <t>OR17073100233484</t>
  </si>
  <si>
    <t>6217997300053113018</t>
  </si>
  <si>
    <t>SR17073100019252</t>
  </si>
  <si>
    <t>OR17073100233496</t>
  </si>
  <si>
    <t>6223691387247616</t>
  </si>
  <si>
    <t>SR17073100019267</t>
  </si>
  <si>
    <t>OR17073100233539</t>
  </si>
  <si>
    <t>6228480868100307974</t>
  </si>
  <si>
    <t>SR17073100019268</t>
  </si>
  <si>
    <t>OR17073100233542</t>
  </si>
  <si>
    <t>6217003910002180835</t>
  </si>
  <si>
    <t>SR17073100019281</t>
  </si>
  <si>
    <t>OR17073100233602</t>
  </si>
  <si>
    <t>6228930001089884070</t>
  </si>
  <si>
    <t>SR17073100019283</t>
  </si>
  <si>
    <t>OR17073100233611</t>
  </si>
  <si>
    <t>6217003860021358286</t>
  </si>
  <si>
    <t>SR17073100019284</t>
  </si>
  <si>
    <t>OR17073100233612</t>
  </si>
  <si>
    <t>6212262502024834387</t>
  </si>
  <si>
    <t>SR17073100019288</t>
  </si>
  <si>
    <t>OR17073100233620</t>
  </si>
  <si>
    <t>6227002021550219080</t>
  </si>
  <si>
    <t>SR17073100019290</t>
  </si>
  <si>
    <t>OR17073100233627</t>
  </si>
  <si>
    <t>6217862700000812947</t>
  </si>
  <si>
    <t>SR17073100019301</t>
  </si>
  <si>
    <t>OR17073100233669</t>
  </si>
  <si>
    <t>4367480038758168</t>
  </si>
  <si>
    <t>SR17073100019308</t>
  </si>
  <si>
    <t>OR17073100233694</t>
  </si>
  <si>
    <t>SR17073100019332</t>
  </si>
  <si>
    <t>OR17073100233772</t>
  </si>
  <si>
    <t>6226192201008398</t>
  </si>
  <si>
    <t>SR17073100019333</t>
  </si>
  <si>
    <t>OR17073100233780</t>
  </si>
  <si>
    <t>6253360024314865</t>
  </si>
  <si>
    <t>SR17073100019339</t>
  </si>
  <si>
    <t>OR17073100233792</t>
  </si>
  <si>
    <t>6231900000041147162</t>
  </si>
  <si>
    <t>SR17073100019341</t>
  </si>
  <si>
    <t>OR17073100233797</t>
  </si>
  <si>
    <t>6231900000036706568</t>
  </si>
  <si>
    <t>SR17073100019343</t>
  </si>
  <si>
    <t>OR17073100233802</t>
  </si>
  <si>
    <t>SR17073100019350</t>
  </si>
  <si>
    <t>OR17073100233822</t>
  </si>
  <si>
    <t>6253335346137442</t>
  </si>
  <si>
    <t>SR17073100019352</t>
  </si>
  <si>
    <t>OR17073100233827</t>
  </si>
  <si>
    <t>6228463348001986375</t>
  </si>
  <si>
    <t>SR17073100019353</t>
  </si>
  <si>
    <t>OR17073100233833</t>
  </si>
  <si>
    <t>6228930001015526795</t>
  </si>
  <si>
    <t>SR17073100019358</t>
  </si>
  <si>
    <t>OR17073100233847</t>
  </si>
  <si>
    <t>6217232410000714456</t>
  </si>
  <si>
    <t>SR17073100019363</t>
  </si>
  <si>
    <t>OR17073100233858</t>
  </si>
  <si>
    <t>6231900000107565513</t>
  </si>
  <si>
    <t>SR17073100019367</t>
  </si>
  <si>
    <t>OR17073100233870</t>
  </si>
  <si>
    <t>6228483318263073077</t>
  </si>
  <si>
    <t>SR17073100019368</t>
  </si>
  <si>
    <t>OR17073100233872</t>
  </si>
  <si>
    <t>6217003900002646604</t>
  </si>
  <si>
    <t>SR17073100019369</t>
  </si>
  <si>
    <t>OR17073100233879</t>
  </si>
  <si>
    <t>6228483306143490066</t>
  </si>
  <si>
    <t>SR17073100019373</t>
  </si>
  <si>
    <t>OR17073100233889</t>
  </si>
  <si>
    <t>SR17073100019391</t>
  </si>
  <si>
    <t>OR17073100233939</t>
  </si>
  <si>
    <t>SR17073100019398</t>
  </si>
  <si>
    <t>OR17073100233954</t>
  </si>
  <si>
    <t>6214157572900098237</t>
  </si>
  <si>
    <t>SR17073100019401</t>
  </si>
  <si>
    <t>OR17073100233965</t>
  </si>
  <si>
    <t>6228483308097819076</t>
  </si>
  <si>
    <t>SR17073100019403</t>
  </si>
  <si>
    <t>OR17073100233970</t>
  </si>
  <si>
    <t>6223691534749357</t>
  </si>
  <si>
    <t>SR17073100019404</t>
  </si>
  <si>
    <t>OR17073100233971</t>
  </si>
  <si>
    <t>6224698105037111</t>
  </si>
  <si>
    <t>SR17073100019410</t>
  </si>
  <si>
    <t>OR17073100233983</t>
  </si>
  <si>
    <t>62230829004948653</t>
  </si>
  <si>
    <t>SR17073100019411</t>
  </si>
  <si>
    <t>OR17073100233984</t>
  </si>
  <si>
    <t>6222620590000071682</t>
  </si>
  <si>
    <t>SR17073100019415</t>
  </si>
  <si>
    <t>OR17073100233998</t>
  </si>
  <si>
    <t>6231900000142640859</t>
  </si>
  <si>
    <t>SR17073100019416</t>
  </si>
  <si>
    <t>OR17073100234000</t>
  </si>
  <si>
    <t>5201521321243561</t>
  </si>
  <si>
    <t>SR17073100019430</t>
  </si>
  <si>
    <t>OR17073100234027</t>
  </si>
  <si>
    <t>6228930001079286518</t>
  </si>
  <si>
    <t>SR17073100019434</t>
  </si>
  <si>
    <t>OR17073100234032</t>
  </si>
  <si>
    <t>6221550332582091</t>
  </si>
  <si>
    <t>SR17073100019437</t>
  </si>
  <si>
    <t>OR17073100234035</t>
  </si>
  <si>
    <t>SR17073100019438</t>
  </si>
  <si>
    <t>OR17073100234037</t>
  </si>
  <si>
    <t>SR17073100019441</t>
  </si>
  <si>
    <t>OR17073100234042</t>
  </si>
  <si>
    <t>6226222201468613</t>
  </si>
  <si>
    <t>SR17073100019446</t>
  </si>
  <si>
    <t>OR17073100234050</t>
  </si>
  <si>
    <t>6282880049032098</t>
  </si>
  <si>
    <t>SR17073100019451</t>
  </si>
  <si>
    <t>OR17073100234059</t>
  </si>
  <si>
    <t>6222520596308730</t>
  </si>
  <si>
    <t>SR17073100019453</t>
  </si>
  <si>
    <t>OR17073100234062</t>
  </si>
  <si>
    <t>6228930001061400846</t>
  </si>
  <si>
    <t>结算单号</t>
  </si>
  <si>
    <t>交易流水</t>
  </si>
  <si>
    <t>交易类型</t>
  </si>
  <si>
    <t>''</t>
  </si>
  <si>
    <t>S</t>
  </si>
  <si>
    <t>000004435754</t>
  </si>
  <si>
    <t>2017-08-01 15:22:08</t>
  </si>
  <si>
    <t>000004435380</t>
  </si>
  <si>
    <t>2017-08-01 15:22:06</t>
  </si>
  <si>
    <t>000004435375</t>
  </si>
  <si>
    <t>户名误，退</t>
  </si>
  <si>
    <t>账户名不符退汇,301290000007不接收对公对私业务,请选择正确的接收行行号</t>
  </si>
  <si>
    <t>户名错</t>
  </si>
  <si>
    <t>退汇,301290000007不接收对公对私业务,请选择正确的接收行行号</t>
  </si>
  <si>
    <t>姓名不符</t>
  </si>
  <si>
    <t>帐号与户名不符</t>
  </si>
  <si>
    <t>收款人户名有误，退回</t>
  </si>
  <si>
    <t>20170731</t>
  </si>
  <si>
    <t>原预存ID</t>
  </si>
  <si>
    <t>银行卡号</t>
  </si>
  <si>
    <t>1000132139</t>
  </si>
  <si>
    <t>穆风云</t>
  </si>
  <si>
    <t>6212262502012441104</t>
  </si>
  <si>
    <t>2017-07-31 09:29:25</t>
  </si>
  <si>
    <t>2017-07-31 09:29:43</t>
  </si>
  <si>
    <t>2017-07-31 09:40:43</t>
  </si>
  <si>
    <t>2017-07-31 10:10:44</t>
  </si>
  <si>
    <t>2017-07-31 10:19:40</t>
  </si>
  <si>
    <t>2017-07-31 10:20:57</t>
  </si>
  <si>
    <t>2017-07-31 10:26:56</t>
  </si>
  <si>
    <t>2017-07-31 10:34:32</t>
  </si>
  <si>
    <t>2017-07-31 10:38:34</t>
  </si>
  <si>
    <t>2017-07-31 11:28:50</t>
  </si>
  <si>
    <t>2017-07-31 11:36:04</t>
  </si>
  <si>
    <t>2017-07-31 11:43:15</t>
  </si>
  <si>
    <t>2017-07-31 12:07:13</t>
  </si>
  <si>
    <t>2017-07-31 12:54:38</t>
  </si>
  <si>
    <t>2017-07-31 13:18:18</t>
  </si>
  <si>
    <t>2017-07-31 13:24:58</t>
  </si>
  <si>
    <t>2017-07-31 13:25:59</t>
  </si>
  <si>
    <t>2017-07-31 15:38:51</t>
  </si>
  <si>
    <t>银行退汇</t>
    <phoneticPr fontId="3" type="noConversion"/>
  </si>
  <si>
    <t>银行退汇</t>
    <phoneticPr fontId="3" type="noConversion"/>
  </si>
  <si>
    <t>2017-08-01 08:07:13</t>
  </si>
  <si>
    <t>0059044461</t>
  </si>
  <si>
    <t>1000227152</t>
  </si>
  <si>
    <t>舒长珍</t>
  </si>
  <si>
    <t>2017-08-01 08:55:48</t>
  </si>
  <si>
    <t>0059045547</t>
  </si>
  <si>
    <t>1000227650</t>
  </si>
  <si>
    <t>杨水丽</t>
  </si>
  <si>
    <t>2017-08-01 09:01:10</t>
  </si>
  <si>
    <t>0059045780</t>
  </si>
  <si>
    <t>0111145629</t>
  </si>
  <si>
    <t>张静</t>
  </si>
  <si>
    <t>2017-08-01 09:11:03</t>
  </si>
  <si>
    <t>0059046333</t>
  </si>
  <si>
    <t>1000205231</t>
  </si>
  <si>
    <t>茵茵敏凯</t>
  </si>
  <si>
    <t>2017-08-01 09:28:36</t>
  </si>
  <si>
    <t>0059047520</t>
  </si>
  <si>
    <t>0102569476</t>
  </si>
  <si>
    <t>蔡艳</t>
  </si>
  <si>
    <t>2017-08-01 09:30:02</t>
  </si>
  <si>
    <t>0059047631</t>
  </si>
  <si>
    <t>1000214876</t>
  </si>
  <si>
    <t>王科鑫</t>
  </si>
  <si>
    <t>2017-08-01 09:34:18</t>
  </si>
  <si>
    <t>0059047838</t>
  </si>
  <si>
    <t>2017-08-01 09:36:57</t>
  </si>
  <si>
    <t>0059047964</t>
  </si>
  <si>
    <t>1000116584</t>
  </si>
  <si>
    <t>张丽芝</t>
  </si>
  <si>
    <t>2017-08-01 09:39:25</t>
  </si>
  <si>
    <t>0059048090</t>
  </si>
  <si>
    <t>1000227216</t>
  </si>
  <si>
    <t>彭国花</t>
  </si>
  <si>
    <t>2017-08-01 09:40:53</t>
  </si>
  <si>
    <t>0059048149</t>
  </si>
  <si>
    <t>2017-08-01 09:44:33</t>
  </si>
  <si>
    <t>0059048418</t>
  </si>
  <si>
    <t>1000222009</t>
  </si>
  <si>
    <t>吴天昊</t>
  </si>
  <si>
    <t>2017-08-01 09:48:56</t>
  </si>
  <si>
    <t>0059048673</t>
  </si>
  <si>
    <t>1000224700</t>
  </si>
  <si>
    <t>杨玲丽</t>
  </si>
  <si>
    <t>2017-08-01 09:51:45</t>
  </si>
  <si>
    <t>0059048930</t>
  </si>
  <si>
    <t>2017-08-01 10:01:03</t>
  </si>
  <si>
    <t>0059049588</t>
  </si>
  <si>
    <t>1000221963</t>
  </si>
  <si>
    <t>梁丹</t>
  </si>
  <si>
    <t>2017-08-01 10:01:57</t>
  </si>
  <si>
    <t>0059049699</t>
  </si>
  <si>
    <t>1000106726</t>
  </si>
  <si>
    <t>卜香芹</t>
  </si>
  <si>
    <t>2017-08-01 10:06:20</t>
  </si>
  <si>
    <t>0059049982</t>
  </si>
  <si>
    <t>1000207357</t>
  </si>
  <si>
    <t>毕已丹</t>
  </si>
  <si>
    <t>2017-08-01 10:16:10</t>
  </si>
  <si>
    <t>0059050761</t>
  </si>
  <si>
    <t>1000222126</t>
  </si>
  <si>
    <t>赵志豪</t>
  </si>
  <si>
    <t>2017-08-01 10:16:30</t>
  </si>
  <si>
    <t>0059050779</t>
  </si>
  <si>
    <t>1000227252</t>
  </si>
  <si>
    <t>秦学存</t>
  </si>
  <si>
    <t>2017-08-01 10:23:31</t>
  </si>
  <si>
    <t>0059051344</t>
  </si>
  <si>
    <t>1000187162</t>
  </si>
  <si>
    <t>陈得美</t>
  </si>
  <si>
    <t>2017-08-01 10:26:04</t>
  </si>
  <si>
    <t>0059051607</t>
  </si>
  <si>
    <t>1000223592</t>
  </si>
  <si>
    <t>2017-08-01 10:26:24</t>
  </si>
  <si>
    <t>0059051630</t>
  </si>
  <si>
    <t>5327-2723024737</t>
  </si>
  <si>
    <t>吴春兰</t>
  </si>
  <si>
    <t>2017-08-01 10:27:05</t>
  </si>
  <si>
    <t>0059051706</t>
  </si>
  <si>
    <t>1000226608</t>
  </si>
  <si>
    <t>张新龙</t>
  </si>
  <si>
    <t>2017-08-01 10:35:43</t>
  </si>
  <si>
    <t>0059052390</t>
  </si>
  <si>
    <t>1000226553</t>
  </si>
  <si>
    <t>吴道伟</t>
  </si>
  <si>
    <t>2017-08-01 10:45:39</t>
  </si>
  <si>
    <t>0059053006</t>
  </si>
  <si>
    <t>1000225625</t>
  </si>
  <si>
    <t>2017-08-01 10:46:10</t>
  </si>
  <si>
    <t>0059053065</t>
  </si>
  <si>
    <t>1000170031</t>
  </si>
  <si>
    <t>李彧</t>
  </si>
  <si>
    <t>2017-08-01 10:47:04</t>
  </si>
  <si>
    <t>0059053121</t>
  </si>
  <si>
    <t>1000225789</t>
  </si>
  <si>
    <t>袁升桥</t>
  </si>
  <si>
    <t>2017-08-01 10:48:12</t>
  </si>
  <si>
    <t>0059053223</t>
  </si>
  <si>
    <t>2017-08-01 10:53:45</t>
  </si>
  <si>
    <t>0059053547</t>
  </si>
  <si>
    <t>1000222777</t>
  </si>
  <si>
    <t>李学琴</t>
  </si>
  <si>
    <t>2017-08-01 11:03:56</t>
  </si>
  <si>
    <t>0059054514</t>
  </si>
  <si>
    <t>1000226959</t>
  </si>
  <si>
    <t>张红伟</t>
  </si>
  <si>
    <t>2017-08-01 11:04:50</t>
  </si>
  <si>
    <t>0059054584</t>
  </si>
  <si>
    <t>1000227238</t>
  </si>
  <si>
    <t>韩桂仙</t>
  </si>
  <si>
    <t>0059054583</t>
  </si>
  <si>
    <t>1000228391</t>
  </si>
  <si>
    <t>陈昕怡</t>
  </si>
  <si>
    <t>2017-08-01 11:09:25</t>
  </si>
  <si>
    <t>0059055022</t>
  </si>
  <si>
    <t>1000221203</t>
  </si>
  <si>
    <t>王化林</t>
  </si>
  <si>
    <t>2017-08-01 11:19:21</t>
  </si>
  <si>
    <t>0059055919</t>
  </si>
  <si>
    <t>1000227678</t>
  </si>
  <si>
    <t>李正籼</t>
  </si>
  <si>
    <t>2017-08-01 11:19:31</t>
  </si>
  <si>
    <t>0059055929</t>
  </si>
  <si>
    <t>2017-08-01 11:19:53</t>
  </si>
  <si>
    <t>0059055961</t>
  </si>
  <si>
    <t>1000197791</t>
  </si>
  <si>
    <t>普加宏</t>
  </si>
  <si>
    <t>2017-08-01 11:22:26</t>
  </si>
  <si>
    <t>0059056169</t>
  </si>
  <si>
    <t>1000227831</t>
  </si>
  <si>
    <t>马文</t>
  </si>
  <si>
    <t>2017-08-01 11:23:39</t>
  </si>
  <si>
    <t>0059056249</t>
  </si>
  <si>
    <t>1000227868</t>
  </si>
  <si>
    <t>肖焱</t>
  </si>
  <si>
    <t>2017-08-01 11:25:59</t>
  </si>
  <si>
    <t>0059056435</t>
  </si>
  <si>
    <t>1000227193</t>
  </si>
  <si>
    <t>吴刚</t>
  </si>
  <si>
    <t>2017-08-01 11:28:28</t>
  </si>
  <si>
    <t>0059056601</t>
  </si>
  <si>
    <t>1000228520</t>
  </si>
  <si>
    <t>李婉伦</t>
  </si>
  <si>
    <t>2017-08-01 11:34:31</t>
  </si>
  <si>
    <t>0059057054</t>
  </si>
  <si>
    <t>1000227551</t>
  </si>
  <si>
    <t>董寿斌</t>
  </si>
  <si>
    <t>2017-08-01 11:38:55</t>
  </si>
  <si>
    <t>0059057366</t>
  </si>
  <si>
    <t>1000167445</t>
  </si>
  <si>
    <t>黄丽莉</t>
  </si>
  <si>
    <t>2017-08-01 11:49:24</t>
  </si>
  <si>
    <t>0059057945</t>
  </si>
  <si>
    <t>1000220712</t>
  </si>
  <si>
    <t>钱康会</t>
  </si>
  <si>
    <t>2017-08-01 12:01:29</t>
  </si>
  <si>
    <t>0059059073</t>
  </si>
  <si>
    <t>1000168710</t>
  </si>
  <si>
    <t>徐昆燕</t>
  </si>
  <si>
    <t>2017-08-01 12:03:27</t>
  </si>
  <si>
    <t>0059059131</t>
  </si>
  <si>
    <t>1000098982</t>
  </si>
  <si>
    <t>蔡云</t>
  </si>
  <si>
    <t>2017-08-01 12:04:06</t>
  </si>
  <si>
    <t>0059059148</t>
  </si>
  <si>
    <t>1000225691</t>
  </si>
  <si>
    <t>刘丽井</t>
  </si>
  <si>
    <t>2017-08-01 12:09:57</t>
  </si>
  <si>
    <t>0059059359</t>
  </si>
  <si>
    <t>1000222498</t>
  </si>
  <si>
    <t>王正会</t>
  </si>
  <si>
    <t>2017-08-01 12:18:45</t>
  </si>
  <si>
    <t>0059059557</t>
  </si>
  <si>
    <t>2017-08-01 12:27:16</t>
  </si>
  <si>
    <t>0059059850</t>
  </si>
  <si>
    <t>2017-08-01 12:47:02</t>
  </si>
  <si>
    <t>0059060455</t>
  </si>
  <si>
    <t>1000023953</t>
  </si>
  <si>
    <t>子世仕</t>
  </si>
  <si>
    <t>2017-08-01 13:26:18</t>
  </si>
  <si>
    <t>0059061693</t>
  </si>
  <si>
    <t>1000225629</t>
  </si>
  <si>
    <t>杨成芬</t>
  </si>
  <si>
    <t>2017-08-01 14:02:34</t>
  </si>
  <si>
    <t>0059063433</t>
  </si>
  <si>
    <t>5303-0326064756</t>
  </si>
  <si>
    <t>2017-08-01 14:09:51</t>
  </si>
  <si>
    <t>0059063804</t>
  </si>
  <si>
    <t>0111210286</t>
  </si>
  <si>
    <t>刘玲玲</t>
  </si>
  <si>
    <t>2017-08-01 14:10:29</t>
  </si>
  <si>
    <t>0059063849</t>
  </si>
  <si>
    <t>1000202429</t>
  </si>
  <si>
    <t>李小英</t>
  </si>
  <si>
    <t>2017-08-01 14:14:30</t>
  </si>
  <si>
    <t>0059064169</t>
  </si>
  <si>
    <t>1000212142</t>
  </si>
  <si>
    <t>罗娇娜</t>
  </si>
  <si>
    <t>2017-08-01 14:19:33</t>
  </si>
  <si>
    <t>0059064484</t>
  </si>
  <si>
    <t>1000015950</t>
  </si>
  <si>
    <t>杨琼</t>
  </si>
  <si>
    <t>2017-08-01 14:26:30</t>
  </si>
  <si>
    <t>0059065042</t>
  </si>
  <si>
    <t>1000185217</t>
  </si>
  <si>
    <t>龙美艳</t>
  </si>
  <si>
    <t>2017-08-01 14:27:23</t>
  </si>
  <si>
    <t>0059065098</t>
  </si>
  <si>
    <t>1000185707</t>
  </si>
  <si>
    <t>李鑫龙</t>
  </si>
  <si>
    <t>2017-08-01 14:27:48</t>
  </si>
  <si>
    <t>0059065117</t>
  </si>
  <si>
    <t>1000215611</t>
  </si>
  <si>
    <t>朱金荣</t>
  </si>
  <si>
    <t>2017-08-01 14:28:31</t>
  </si>
  <si>
    <t>0059065192</t>
  </si>
  <si>
    <t>5011332836</t>
  </si>
  <si>
    <t>杨家才</t>
  </si>
  <si>
    <t>2017-08-01 14:29:45</t>
  </si>
  <si>
    <t>0059065266</t>
  </si>
  <si>
    <t>1000228592</t>
  </si>
  <si>
    <t>王敬维</t>
  </si>
  <si>
    <t>2017-08-01 14:30:11</t>
  </si>
  <si>
    <t>0059065328</t>
  </si>
  <si>
    <t>1000195401</t>
  </si>
  <si>
    <t>杨雅婷</t>
  </si>
  <si>
    <t>2017-08-01 14:31:23</t>
  </si>
  <si>
    <t>0059065390</t>
  </si>
  <si>
    <t>2017-08-01 14:43:51</t>
  </si>
  <si>
    <t>0059066225</t>
  </si>
  <si>
    <t>5325-2528011347</t>
  </si>
  <si>
    <t>尚玲</t>
  </si>
  <si>
    <t>2017-08-01 14:45:13</t>
  </si>
  <si>
    <t>0059066298</t>
  </si>
  <si>
    <t>1000224036</t>
  </si>
  <si>
    <t>和学军</t>
  </si>
  <si>
    <t>2017-08-01 14:48:54</t>
  </si>
  <si>
    <t>0059066605</t>
  </si>
  <si>
    <t>1000225797</t>
  </si>
  <si>
    <t>刘松彦</t>
  </si>
  <si>
    <t>2017-08-01 14:49:49</t>
  </si>
  <si>
    <t>0059066671</t>
  </si>
  <si>
    <t>5333-3321006081</t>
  </si>
  <si>
    <t>祝新惠</t>
  </si>
  <si>
    <t>2017-08-01 14:58:43</t>
  </si>
  <si>
    <t>0059068863</t>
  </si>
  <si>
    <t>1000214924</t>
  </si>
  <si>
    <t>吴富莲</t>
  </si>
  <si>
    <t>2017-08-01 15:07:52</t>
  </si>
  <si>
    <t>0059070537</t>
  </si>
  <si>
    <t>2017-08-01 15:11:30</t>
  </si>
  <si>
    <t>0059071247</t>
  </si>
  <si>
    <t>1000219907</t>
  </si>
  <si>
    <t>杨欲魁</t>
  </si>
  <si>
    <t>2017-08-01 15:11:53</t>
  </si>
  <si>
    <t>0059071261</t>
  </si>
  <si>
    <t>0112332228</t>
  </si>
  <si>
    <t>刘嘉</t>
  </si>
  <si>
    <t>2017-08-01 15:17:24</t>
  </si>
  <si>
    <t>0059071694</t>
  </si>
  <si>
    <t>5329-2901174423</t>
  </si>
  <si>
    <t>赵倩</t>
  </si>
  <si>
    <t>2017-08-01 15:28:44</t>
  </si>
  <si>
    <t>0059073396</t>
  </si>
  <si>
    <t>5333-3325004752</t>
  </si>
  <si>
    <t>杨建明</t>
  </si>
  <si>
    <t>2017-08-01 15:29:39</t>
  </si>
  <si>
    <t>0059073487</t>
  </si>
  <si>
    <t>5010294675</t>
  </si>
  <si>
    <t>王抒平</t>
  </si>
  <si>
    <t>2017-08-01 15:38:56</t>
  </si>
  <si>
    <t>0059074099</t>
  </si>
  <si>
    <t>1000025845</t>
  </si>
  <si>
    <t>邵祖芹</t>
  </si>
  <si>
    <t>2017-08-01 15:47:59</t>
  </si>
  <si>
    <t>0059074765</t>
  </si>
  <si>
    <t>1000221897</t>
  </si>
  <si>
    <t>陈宇奎</t>
  </si>
  <si>
    <t>2017-08-01 15:49:06</t>
  </si>
  <si>
    <t>0059074879</t>
  </si>
  <si>
    <t>1000224864</t>
  </si>
  <si>
    <t>高健伟</t>
  </si>
  <si>
    <t>2017-08-01 15:50:06</t>
  </si>
  <si>
    <t>0059074940</t>
  </si>
  <si>
    <t>1000224364</t>
  </si>
  <si>
    <t>胡泽顺</t>
  </si>
  <si>
    <t>2017-08-01 15:57:42</t>
  </si>
  <si>
    <t>0059075418</t>
  </si>
  <si>
    <t>1000211958</t>
  </si>
  <si>
    <t>徐艳飞</t>
  </si>
  <si>
    <t>2017-08-01 15:58:43</t>
  </si>
  <si>
    <t>0059075484</t>
  </si>
  <si>
    <t>1000227780</t>
  </si>
  <si>
    <t>王绍懿</t>
  </si>
  <si>
    <t>2017-08-01 16:01:46</t>
  </si>
  <si>
    <t>0059078336</t>
  </si>
  <si>
    <t>1000223842</t>
  </si>
  <si>
    <t>马媛怡</t>
  </si>
  <si>
    <t>2017-08-01 16:02:21</t>
  </si>
  <si>
    <t>0059079341</t>
  </si>
  <si>
    <t>1000227775</t>
  </si>
  <si>
    <t>颜泽</t>
  </si>
  <si>
    <t>2017-08-01 16:02:49</t>
  </si>
  <si>
    <t>0059080048</t>
  </si>
  <si>
    <t>2017-08-01 16:09:07</t>
  </si>
  <si>
    <t>0059094980</t>
  </si>
  <si>
    <t>1000223979</t>
  </si>
  <si>
    <t>郝观宝</t>
  </si>
  <si>
    <t>2017-08-01 16:15:01</t>
  </si>
  <si>
    <t>0059108312</t>
  </si>
  <si>
    <t>1000101562</t>
  </si>
  <si>
    <t>邓百发</t>
  </si>
  <si>
    <t>2017-08-01 16:18:57</t>
  </si>
  <si>
    <t>0059118104</t>
  </si>
  <si>
    <t>1000130976</t>
  </si>
  <si>
    <t>张正妃</t>
  </si>
  <si>
    <t>2017-08-01 16:20:19</t>
  </si>
  <si>
    <t>0059121686</t>
  </si>
  <si>
    <t>1000229875</t>
  </si>
  <si>
    <t>杨美芳</t>
  </si>
  <si>
    <t>2017-08-01 16:24:28</t>
  </si>
  <si>
    <t>0059133648</t>
  </si>
  <si>
    <t>2017-08-01 16:25:04</t>
  </si>
  <si>
    <t>0059134592</t>
  </si>
  <si>
    <t>5330-3023034126</t>
  </si>
  <si>
    <t>梁会秀</t>
  </si>
  <si>
    <t>2017-08-01 16:28:16</t>
  </si>
  <si>
    <t>0059134766</t>
  </si>
  <si>
    <t>1000183896</t>
  </si>
  <si>
    <t>莫雪娇</t>
  </si>
  <si>
    <t>2017-08-01 16:35:57</t>
  </si>
  <si>
    <t>0059135480</t>
  </si>
  <si>
    <t>5334-3400035962</t>
  </si>
  <si>
    <t>杨淑英</t>
  </si>
  <si>
    <t>2017-08-01 16:45:27</t>
  </si>
  <si>
    <t>0059136085</t>
  </si>
  <si>
    <t>1000229891</t>
  </si>
  <si>
    <t>周国洪</t>
  </si>
  <si>
    <t>2017-08-01 16:46:18</t>
  </si>
  <si>
    <t>0059136125</t>
  </si>
  <si>
    <t>0102488434</t>
  </si>
  <si>
    <t>李荣泉</t>
  </si>
  <si>
    <t>2017-08-01 16:47:39</t>
  </si>
  <si>
    <t>0059136189</t>
  </si>
  <si>
    <t>5329-5290052004</t>
  </si>
  <si>
    <t>姚文斌</t>
  </si>
  <si>
    <t>2017-08-01 16:48:07</t>
  </si>
  <si>
    <t>0059136202</t>
  </si>
  <si>
    <t>1000223266</t>
  </si>
  <si>
    <t>刘代青</t>
  </si>
  <si>
    <t>2017-08-01 16:57:28</t>
  </si>
  <si>
    <t>0059136675</t>
  </si>
  <si>
    <t>1000229895</t>
  </si>
  <si>
    <t>张锋</t>
  </si>
  <si>
    <t>2017-08-01 16:58:01</t>
  </si>
  <si>
    <t>0059136689</t>
  </si>
  <si>
    <t>1000222227</t>
  </si>
  <si>
    <t>杨泽芬</t>
  </si>
  <si>
    <t>2017-08-01 17:00:31</t>
  </si>
  <si>
    <t>0059136826</t>
  </si>
  <si>
    <t>0103138653</t>
  </si>
  <si>
    <t>胡春文</t>
  </si>
  <si>
    <t>2017-08-01 17:02:01</t>
  </si>
  <si>
    <t>0059136896</t>
  </si>
  <si>
    <t>1000222204</t>
  </si>
  <si>
    <t>杨顶</t>
  </si>
  <si>
    <t>2017-08-01 17:12:17</t>
  </si>
  <si>
    <t>0059137281</t>
  </si>
  <si>
    <t>1000228190</t>
  </si>
  <si>
    <t>张建明</t>
  </si>
  <si>
    <t>2017-08-01 17:22:50</t>
  </si>
  <si>
    <t>0059137709</t>
  </si>
  <si>
    <t>1000221233</t>
  </si>
  <si>
    <t>李华玲</t>
  </si>
  <si>
    <t>2017-08-01 17:25:10</t>
  </si>
  <si>
    <t>0059137832</t>
  </si>
  <si>
    <t>1000079994</t>
  </si>
  <si>
    <t>吴宗阔</t>
  </si>
  <si>
    <t>2017-08-01 17:26:03</t>
  </si>
  <si>
    <t>0059137895</t>
  </si>
  <si>
    <t>1000225794</t>
  </si>
  <si>
    <t>和北华</t>
  </si>
  <si>
    <t>2017-08-01 17:26:54</t>
  </si>
  <si>
    <t>0059137923</t>
  </si>
  <si>
    <t>1000222061</t>
  </si>
  <si>
    <t>杨开林</t>
  </si>
  <si>
    <t>2017-08-01 17:27:56</t>
  </si>
  <si>
    <t>0059138013</t>
  </si>
  <si>
    <t>2017-08-01 17:40:10</t>
  </si>
  <si>
    <t>0059138458</t>
  </si>
  <si>
    <t>1000223200</t>
  </si>
  <si>
    <t>罗春花</t>
  </si>
  <si>
    <t>2017-08-01 17:42:40</t>
  </si>
  <si>
    <t>0059138514</t>
  </si>
  <si>
    <t>1000227259</t>
  </si>
  <si>
    <t>何礼珍</t>
  </si>
  <si>
    <t>2017-08-01 17:47:09</t>
  </si>
  <si>
    <t>0059138703</t>
  </si>
  <si>
    <t>5327-2724006528</t>
  </si>
  <si>
    <t>杨成金</t>
  </si>
  <si>
    <t>2017-08-01 17:51:39</t>
  </si>
  <si>
    <t>0059138815</t>
  </si>
  <si>
    <t>1000221023</t>
  </si>
  <si>
    <t>陈友明</t>
  </si>
  <si>
    <t>2017-08-01 17:52:33</t>
  </si>
  <si>
    <t>0059138833</t>
  </si>
  <si>
    <t>1000229301</t>
  </si>
  <si>
    <t>荀巧燕</t>
  </si>
  <si>
    <t>2017-08-01 17:56:08</t>
  </si>
  <si>
    <t>0059138962</t>
  </si>
  <si>
    <t>1000222746</t>
  </si>
  <si>
    <t>林贵</t>
  </si>
  <si>
    <t>2017-08-01 17:57:16</t>
  </si>
  <si>
    <t>0059138972</t>
  </si>
  <si>
    <t>1000222768</t>
  </si>
  <si>
    <t>肖尧</t>
  </si>
  <si>
    <t>2017-08-01 18:49:06</t>
  </si>
  <si>
    <t>0059147344</t>
  </si>
  <si>
    <t>1000219483</t>
  </si>
  <si>
    <t>邓秋</t>
  </si>
  <si>
    <t>2017-08-01 19:56:09</t>
  </si>
  <si>
    <t>0059149306</t>
  </si>
  <si>
    <t>1000029976</t>
  </si>
  <si>
    <t>高永凤</t>
  </si>
  <si>
    <t>2017-08-01 21:50:02</t>
  </si>
  <si>
    <t>0059153259</t>
  </si>
  <si>
    <t>1000230176</t>
  </si>
  <si>
    <t>戴娟</t>
  </si>
  <si>
    <t>2017-08-01 23:29:45</t>
  </si>
  <si>
    <t>0059155586</t>
  </si>
  <si>
    <t>1000230289</t>
  </si>
  <si>
    <t>沙文仙</t>
  </si>
  <si>
    <t>2017-08-02 06:46:17</t>
  </si>
  <si>
    <t>0059160208</t>
  </si>
  <si>
    <t>1000221689</t>
  </si>
  <si>
    <t>王明祥</t>
  </si>
  <si>
    <t>2017-08-02 08:02:51</t>
  </si>
  <si>
    <t>0059161017</t>
  </si>
  <si>
    <t>1000221567</t>
  </si>
  <si>
    <t>徐玉燕</t>
  </si>
  <si>
    <t>2017-08-02 08:13:07</t>
  </si>
  <si>
    <t>0059161170</t>
  </si>
  <si>
    <t>1000200694</t>
  </si>
  <si>
    <t>田英</t>
  </si>
  <si>
    <t>2017-08-02 08:28:01</t>
  </si>
  <si>
    <t>0059161523</t>
  </si>
  <si>
    <t>1000222411</t>
  </si>
  <si>
    <t>王兴亮</t>
  </si>
  <si>
    <t>2017-08-02 08:34:35</t>
  </si>
  <si>
    <t>0059161888</t>
  </si>
  <si>
    <t>1000222446</t>
  </si>
  <si>
    <t>肖锐芬</t>
  </si>
  <si>
    <t>2017-08-02 08:38:48</t>
  </si>
  <si>
    <t>0059162359</t>
  </si>
  <si>
    <t>2017-08-02 09:10:01</t>
  </si>
  <si>
    <t>0059167622</t>
  </si>
  <si>
    <t>0103303357</t>
  </si>
  <si>
    <t>马菊</t>
  </si>
  <si>
    <t>2017-08-02 09:26:24</t>
  </si>
  <si>
    <t>0059168933</t>
  </si>
  <si>
    <t>1000215055</t>
  </si>
  <si>
    <t>肖然</t>
  </si>
  <si>
    <t>2017-08-02 09:28:24</t>
  </si>
  <si>
    <t>0059169106</t>
  </si>
  <si>
    <t>5300-0000228914</t>
  </si>
  <si>
    <t>陆上华</t>
  </si>
  <si>
    <t>2017-08-02 09:31:23</t>
  </si>
  <si>
    <t>0059169402</t>
  </si>
  <si>
    <t>1000231415</t>
  </si>
  <si>
    <t>韦澄</t>
  </si>
  <si>
    <t>2017-08-02 09:31:26</t>
  </si>
  <si>
    <t>0059169405</t>
  </si>
  <si>
    <t>1000157106</t>
  </si>
  <si>
    <t>马胶</t>
  </si>
  <si>
    <t>2017-08-02 09:32:36</t>
  </si>
  <si>
    <t>0059169521</t>
  </si>
  <si>
    <t>1000231182</t>
  </si>
  <si>
    <t>王林</t>
  </si>
  <si>
    <t>2017-08-02 09:37:13</t>
  </si>
  <si>
    <t>0059169943</t>
  </si>
  <si>
    <t>1000105038</t>
  </si>
  <si>
    <t>林玉燕</t>
  </si>
  <si>
    <t>2017-08-02 10:02:56</t>
  </si>
  <si>
    <t>0059173525</t>
  </si>
  <si>
    <t>1000231229</t>
  </si>
  <si>
    <t>李德兰</t>
  </si>
  <si>
    <t>2017-08-02 10:07:49</t>
  </si>
  <si>
    <t>0059174134</t>
  </si>
  <si>
    <t>1000216007</t>
  </si>
  <si>
    <t>刘和林</t>
  </si>
  <si>
    <t>2017-08-02 10:38:19</t>
  </si>
  <si>
    <t>0059178707</t>
  </si>
  <si>
    <t>1000202519</t>
  </si>
  <si>
    <t>曾兴琼</t>
  </si>
  <si>
    <t>2017-08-02 10:38:30</t>
  </si>
  <si>
    <t>0059178749</t>
  </si>
  <si>
    <t>1000210852</t>
  </si>
  <si>
    <t>苏丽</t>
  </si>
  <si>
    <t>2017-08-02 10:42:05</t>
  </si>
  <si>
    <t>0059179196</t>
  </si>
  <si>
    <t>1000228161</t>
  </si>
  <si>
    <t>赵桃</t>
  </si>
  <si>
    <t>2017-08-02 10:55:44</t>
  </si>
  <si>
    <t>0059181786</t>
  </si>
  <si>
    <t>5325-2524046748</t>
  </si>
  <si>
    <t>2017-08-02 10:56:06</t>
  </si>
  <si>
    <t>0059181882</t>
  </si>
  <si>
    <t>1000152913</t>
  </si>
  <si>
    <t>赵运寿</t>
  </si>
  <si>
    <t>2017-08-02 10:58:02</t>
  </si>
  <si>
    <t>0059182372</t>
  </si>
  <si>
    <t>1000228480</t>
  </si>
  <si>
    <t>肖美琼</t>
  </si>
  <si>
    <t>2017-08-02 11:07:15</t>
  </si>
  <si>
    <t>0059185013</t>
  </si>
  <si>
    <t>1000230870</t>
  </si>
  <si>
    <t>但昭鑫</t>
  </si>
  <si>
    <t>2017-08-02 11:10:05</t>
  </si>
  <si>
    <t>0059185408</t>
  </si>
  <si>
    <t>1000228559</t>
  </si>
  <si>
    <t>武琼芬</t>
  </si>
  <si>
    <t>2017-08-02 11:10:54</t>
  </si>
  <si>
    <t>0059185543</t>
  </si>
  <si>
    <t>1000232025</t>
  </si>
  <si>
    <t>李怀友</t>
  </si>
  <si>
    <t>2017-08-02 11:13:11</t>
  </si>
  <si>
    <t>0059185800</t>
  </si>
  <si>
    <t>1000228884</t>
  </si>
  <si>
    <t>但昭杰</t>
  </si>
  <si>
    <t>2017-08-02 11:13:55</t>
  </si>
  <si>
    <t>0059185887</t>
  </si>
  <si>
    <t>5011270421</t>
  </si>
  <si>
    <t>李思娜</t>
  </si>
  <si>
    <t>2017-08-02 11:15:33</t>
  </si>
  <si>
    <t>0059186263</t>
  </si>
  <si>
    <t>1000227645</t>
  </si>
  <si>
    <t>郑莲香</t>
  </si>
  <si>
    <t>2017-08-02 11:15:53</t>
  </si>
  <si>
    <t>0059186325</t>
  </si>
  <si>
    <t>5326-2621006755</t>
  </si>
  <si>
    <t>王洪英</t>
  </si>
  <si>
    <t>2017-08-02 11:16:26</t>
  </si>
  <si>
    <t>0059186494</t>
  </si>
  <si>
    <t>1000192188</t>
  </si>
  <si>
    <t>徐美春</t>
  </si>
  <si>
    <t>2017-08-02 11:25:43</t>
  </si>
  <si>
    <t>0059188566</t>
  </si>
  <si>
    <t>0127056003</t>
  </si>
  <si>
    <t>韩建文</t>
  </si>
  <si>
    <t>2017-08-02 11:41:36</t>
  </si>
  <si>
    <t>0059191120</t>
  </si>
  <si>
    <t>1000196740</t>
  </si>
  <si>
    <t>葛清茹</t>
  </si>
  <si>
    <t>2017-08-02 11:42:49</t>
  </si>
  <si>
    <t>0059191252</t>
  </si>
  <si>
    <t>5325-2522010281</t>
  </si>
  <si>
    <t>杨丽</t>
  </si>
  <si>
    <t>2017-08-02 11:43:38</t>
  </si>
  <si>
    <t>0059191325</t>
  </si>
  <si>
    <t>1000221818</t>
  </si>
  <si>
    <t>马菊芬</t>
  </si>
  <si>
    <t>2017-08-02 11:45:51</t>
  </si>
  <si>
    <t>0059191615</t>
  </si>
  <si>
    <t>1000231739</t>
  </si>
  <si>
    <t>彭然</t>
  </si>
  <si>
    <t>2017-08-02 11:50:35</t>
  </si>
  <si>
    <t>0059192258</t>
  </si>
  <si>
    <t>1000230185</t>
  </si>
  <si>
    <t>杨蓉</t>
  </si>
  <si>
    <t>2017-08-02 11:51:37</t>
  </si>
  <si>
    <t>0059192373</t>
  </si>
  <si>
    <t>1000231847</t>
  </si>
  <si>
    <t>李悦铭</t>
  </si>
  <si>
    <t>2017-08-02 11:54:47</t>
  </si>
  <si>
    <t>0059192991</t>
  </si>
  <si>
    <t>1000232440</t>
  </si>
  <si>
    <t>黄荣</t>
  </si>
  <si>
    <t>2017-08-02 11:58:29</t>
  </si>
  <si>
    <t>0059193786</t>
  </si>
  <si>
    <t>0112113402</t>
  </si>
  <si>
    <t>马旭光</t>
  </si>
  <si>
    <t>2017-08-02 12:00:08</t>
  </si>
  <si>
    <t>0059194511</t>
  </si>
  <si>
    <t>1000208895</t>
  </si>
  <si>
    <t>贺少群</t>
  </si>
  <si>
    <t>2017-08-02 12:01:16</t>
  </si>
  <si>
    <t>0059194669</t>
  </si>
  <si>
    <t>1000151787</t>
  </si>
  <si>
    <t>李明芮</t>
  </si>
  <si>
    <t>2017-08-02 12:06:38</t>
  </si>
  <si>
    <t>0059195579</t>
  </si>
  <si>
    <t>2017-08-02 12:07:30</t>
  </si>
  <si>
    <t>0059195803</t>
  </si>
  <si>
    <t>5304-0422050948</t>
  </si>
  <si>
    <t>董珍娜</t>
  </si>
  <si>
    <t>2017-08-02 12:09:31</t>
  </si>
  <si>
    <t>0059196301</t>
  </si>
  <si>
    <t>1000222835</t>
  </si>
  <si>
    <t>赵向荣</t>
  </si>
  <si>
    <t>2017-08-02 12:13:52</t>
  </si>
  <si>
    <t>0059197510</t>
  </si>
  <si>
    <t>5326-2622025452</t>
  </si>
  <si>
    <t>2017-08-02 12:17:40</t>
  </si>
  <si>
    <t>0059198563</t>
  </si>
  <si>
    <t>1000230887</t>
  </si>
  <si>
    <t>涂在宝</t>
  </si>
  <si>
    <t>2017-08-02 12:21:11</t>
  </si>
  <si>
    <t>0059199205</t>
  </si>
  <si>
    <t>1000232490</t>
  </si>
  <si>
    <t>段毅勤</t>
  </si>
  <si>
    <t>2017-08-02 12:43:15</t>
  </si>
  <si>
    <t>0059202419</t>
  </si>
  <si>
    <t>5304-0422007493</t>
  </si>
  <si>
    <t>梁春</t>
  </si>
  <si>
    <t>2017-08-02 13:16:19</t>
  </si>
  <si>
    <t>0059207212</t>
  </si>
  <si>
    <t>5303-0326047171</t>
  </si>
  <si>
    <t>杨德婧</t>
  </si>
  <si>
    <t>2017-08-02 13:36:55</t>
  </si>
  <si>
    <t>0059209232</t>
  </si>
  <si>
    <t>1000016124</t>
  </si>
  <si>
    <t>李盛荣</t>
  </si>
  <si>
    <t>2017-08-02 13:41:17</t>
  </si>
  <si>
    <t>0059209901</t>
  </si>
  <si>
    <t>1000047921</t>
  </si>
  <si>
    <t>李绍兰</t>
  </si>
  <si>
    <t>2017-08-02 13:59:09</t>
  </si>
  <si>
    <t>0059215190</t>
  </si>
  <si>
    <t>5328-2822017759</t>
  </si>
  <si>
    <t>陶梅</t>
  </si>
  <si>
    <t>2017-08-02 14:08:51</t>
  </si>
  <si>
    <t>0059216767</t>
  </si>
  <si>
    <t>1000229452</t>
  </si>
  <si>
    <t>张勇庆</t>
  </si>
  <si>
    <t>2017-08-02 14:26:35</t>
  </si>
  <si>
    <t>0059220244</t>
  </si>
  <si>
    <t>1000232442</t>
  </si>
  <si>
    <t>李水</t>
  </si>
  <si>
    <t>2017-08-02 14:30:22</t>
  </si>
  <si>
    <t>0059221051</t>
  </si>
  <si>
    <t>0103082443</t>
  </si>
  <si>
    <t>沈琼芬</t>
  </si>
  <si>
    <t>2017-08-02 14:35:44</t>
  </si>
  <si>
    <t>0059222486</t>
  </si>
  <si>
    <t>5329-2901038860</t>
  </si>
  <si>
    <t>卜惠琴</t>
  </si>
  <si>
    <t>2017-08-02 14:44:54</t>
  </si>
  <si>
    <t>0059223500</t>
  </si>
  <si>
    <t>1000227558</t>
  </si>
  <si>
    <t>钱蕊</t>
  </si>
  <si>
    <t>2017-08-02 14:49:46</t>
  </si>
  <si>
    <t>0059224202</t>
  </si>
  <si>
    <t>1000160244</t>
  </si>
  <si>
    <t>刘建华</t>
  </si>
  <si>
    <t>2017-08-02 14:55:42</t>
  </si>
  <si>
    <t>0059225520</t>
  </si>
  <si>
    <t>1000221601</t>
  </si>
  <si>
    <t>冯妹</t>
  </si>
  <si>
    <t>2017-08-02 14:57:17</t>
  </si>
  <si>
    <t>0059225895</t>
  </si>
  <si>
    <t>1000227446</t>
  </si>
  <si>
    <t>唐菊芝</t>
  </si>
  <si>
    <t>2017-08-02 14:58:04</t>
  </si>
  <si>
    <t>0059226076</t>
  </si>
  <si>
    <t>1000147029</t>
  </si>
  <si>
    <t>杨五代</t>
  </si>
  <si>
    <t>2017-08-02 15:00:03</t>
  </si>
  <si>
    <t>0059226938</t>
  </si>
  <si>
    <t>1000014349</t>
  </si>
  <si>
    <t>代林灵</t>
  </si>
  <si>
    <t>2017-08-02 15:02:15</t>
  </si>
  <si>
    <t>0059227453</t>
  </si>
  <si>
    <t>1000111304</t>
  </si>
  <si>
    <t>沙建平</t>
  </si>
  <si>
    <t>2017-08-02 15:03:34</t>
  </si>
  <si>
    <t>0059227700</t>
  </si>
  <si>
    <t>1000030244</t>
  </si>
  <si>
    <t>苏秀英</t>
  </si>
  <si>
    <t>2017-08-02 15:10:07</t>
  </si>
  <si>
    <t>0059228965</t>
  </si>
  <si>
    <t>1000004825</t>
  </si>
  <si>
    <t>2017-08-02 15:14:21</t>
  </si>
  <si>
    <t>0059229968</t>
  </si>
  <si>
    <t>1000231579</t>
  </si>
  <si>
    <t>董文秀</t>
  </si>
  <si>
    <t>2017-08-02 15:16:03</t>
  </si>
  <si>
    <t>0059230295</t>
  </si>
  <si>
    <t>1000219662</t>
  </si>
  <si>
    <t>顾丹迪</t>
  </si>
  <si>
    <t>2017-08-02 15:17:36</t>
  </si>
  <si>
    <t>0059230652</t>
  </si>
  <si>
    <t>1000232905</t>
  </si>
  <si>
    <t>王笑</t>
  </si>
  <si>
    <t>2017-08-02 15:18:25</t>
  </si>
  <si>
    <t>0059230809</t>
  </si>
  <si>
    <t>1000125673</t>
  </si>
  <si>
    <t>陈哲</t>
  </si>
  <si>
    <t>2017-08-02 15:20:44</t>
  </si>
  <si>
    <t>0059231311</t>
  </si>
  <si>
    <t>1000232533</t>
  </si>
  <si>
    <t>石杨桐</t>
  </si>
  <si>
    <t>2017-08-02 15:27:44</t>
  </si>
  <si>
    <t>0059232824</t>
  </si>
  <si>
    <t>1000213537</t>
  </si>
  <si>
    <t>王艳平</t>
  </si>
  <si>
    <t>2017-08-02 15:33:20</t>
  </si>
  <si>
    <t>0059233864</t>
  </si>
  <si>
    <t>5303-0301166719</t>
  </si>
  <si>
    <t>闵德祥</t>
  </si>
  <si>
    <t>2017-08-02 15:35:50</t>
  </si>
  <si>
    <t>0059234174</t>
  </si>
  <si>
    <t>1000227368</t>
  </si>
  <si>
    <t>吕荣芹</t>
  </si>
  <si>
    <t>2017-08-02 15:40:34</t>
  </si>
  <si>
    <t>0059234741</t>
  </si>
  <si>
    <t>1000233235</t>
  </si>
  <si>
    <t>许忠雪</t>
  </si>
  <si>
    <t>2017-08-02 15:43:58</t>
  </si>
  <si>
    <t>0059235140</t>
  </si>
  <si>
    <t>1000182659</t>
  </si>
  <si>
    <t>伍超</t>
  </si>
  <si>
    <t>2017-08-02 15:51:31</t>
  </si>
  <si>
    <t>0059236168</t>
  </si>
  <si>
    <t>1000232703</t>
  </si>
  <si>
    <t>陈见兴</t>
  </si>
  <si>
    <t>2017-08-02 16:05:30</t>
  </si>
  <si>
    <t>0059249719</t>
  </si>
  <si>
    <t>5303-5030138769</t>
  </si>
  <si>
    <t>朱义娥</t>
  </si>
  <si>
    <t>2017-08-02 16:06:39</t>
  </si>
  <si>
    <t>0059252146</t>
  </si>
  <si>
    <t>1000221417</t>
  </si>
  <si>
    <t>2017-08-02 16:08:08</t>
  </si>
  <si>
    <t>0059254919</t>
  </si>
  <si>
    <t>1000232305</t>
  </si>
  <si>
    <t>周建程</t>
  </si>
  <si>
    <t>2017-08-02 16:08:37</t>
  </si>
  <si>
    <t>0059256055</t>
  </si>
  <si>
    <t>1000231577</t>
  </si>
  <si>
    <t>杨靖</t>
  </si>
  <si>
    <t>2017-08-02 16:13:09</t>
  </si>
  <si>
    <t>0059265402</t>
  </si>
  <si>
    <t>2017-08-02 16:16:49</t>
  </si>
  <si>
    <t>0059273080</t>
  </si>
  <si>
    <t>1000037761</t>
  </si>
  <si>
    <t>杨勇</t>
  </si>
  <si>
    <t>2017-08-02 16:17:09</t>
  </si>
  <si>
    <t>0059273627</t>
  </si>
  <si>
    <t>1000228611</t>
  </si>
  <si>
    <t>阮云芬</t>
  </si>
  <si>
    <t>2017-08-02 16:21:16</t>
  </si>
  <si>
    <t>0059279016</t>
  </si>
  <si>
    <t>1000046404</t>
  </si>
  <si>
    <t>张宇吉</t>
  </si>
  <si>
    <t>2017-08-02 16:24:38</t>
  </si>
  <si>
    <t>0059279751</t>
  </si>
  <si>
    <t>1000212069</t>
  </si>
  <si>
    <t>段小桃</t>
  </si>
  <si>
    <t>2017-08-02 16:28:27</t>
  </si>
  <si>
    <t>0059280568</t>
  </si>
  <si>
    <t>1000182119</t>
  </si>
  <si>
    <t>王俊娥</t>
  </si>
  <si>
    <t>2017-08-02 16:28:45</t>
  </si>
  <si>
    <t>0059280622</t>
  </si>
  <si>
    <t>1000196499</t>
  </si>
  <si>
    <t>2017-08-02 16:31:54</t>
  </si>
  <si>
    <t>0059281161</t>
  </si>
  <si>
    <t>1000049416</t>
  </si>
  <si>
    <t>鄢翠芬</t>
  </si>
  <si>
    <t>2017-08-02 16:32:41</t>
  </si>
  <si>
    <t>0059281290</t>
  </si>
  <si>
    <t>1000221691</t>
  </si>
  <si>
    <t>孔娟</t>
  </si>
  <si>
    <t>2017-08-02 16:41:22</t>
  </si>
  <si>
    <t>0059282785</t>
  </si>
  <si>
    <t>1000189680</t>
  </si>
  <si>
    <t>宋家巧</t>
  </si>
  <si>
    <t>2017-08-02 16:44:51</t>
  </si>
  <si>
    <t>0059283444</t>
  </si>
  <si>
    <t>1000210655</t>
  </si>
  <si>
    <t>程云芳</t>
  </si>
  <si>
    <t>2017-08-02 16:46:52</t>
  </si>
  <si>
    <t>0059283853</t>
  </si>
  <si>
    <t>1000146624</t>
  </si>
  <si>
    <t>毕秀梅</t>
  </si>
  <si>
    <t>2017-08-02 16:50:19</t>
  </si>
  <si>
    <t>0059284443</t>
  </si>
  <si>
    <t>1000232342</t>
  </si>
  <si>
    <t>杨淞</t>
  </si>
  <si>
    <t>2017-08-02 16:51:07</t>
  </si>
  <si>
    <t>0059284585</t>
  </si>
  <si>
    <t>5306-0627014134</t>
  </si>
  <si>
    <t>谭勇</t>
  </si>
  <si>
    <t>2017-08-02 16:51:36</t>
  </si>
  <si>
    <t>0059284687</t>
  </si>
  <si>
    <t>5328-2800113422</t>
  </si>
  <si>
    <t>2017-08-02 16:53:38</t>
  </si>
  <si>
    <t>0059285092</t>
  </si>
  <si>
    <t>2017-08-02 16:55:40</t>
  </si>
  <si>
    <t>0059285424</t>
  </si>
  <si>
    <t>1000224660</t>
  </si>
  <si>
    <t>蒋永乐</t>
  </si>
  <si>
    <t>2017-08-02 16:56:10</t>
  </si>
  <si>
    <t>0059285532</t>
  </si>
  <si>
    <t>5304-0422009525</t>
  </si>
  <si>
    <t>非吉红</t>
  </si>
  <si>
    <t>2017-08-02 17:06:43</t>
  </si>
  <si>
    <t>0059287555</t>
  </si>
  <si>
    <t>1000232652</t>
  </si>
  <si>
    <t>董润红</t>
  </si>
  <si>
    <t>2017-08-02 17:09:18</t>
  </si>
  <si>
    <t>0059288107</t>
  </si>
  <si>
    <t>1000220382</t>
  </si>
  <si>
    <t>侯娇</t>
  </si>
  <si>
    <t>2017-08-02 17:11:00</t>
  </si>
  <si>
    <t>0059288432</t>
  </si>
  <si>
    <t>5327-2729001016</t>
  </si>
  <si>
    <t>夏先琴</t>
  </si>
  <si>
    <t>2017-08-02 17:16:38</t>
  </si>
  <si>
    <t>0059290370</t>
  </si>
  <si>
    <t>1000227047</t>
  </si>
  <si>
    <t>杨德春</t>
  </si>
  <si>
    <t>2017-08-02 17:19:29</t>
  </si>
  <si>
    <t>0059291326</t>
  </si>
  <si>
    <t>1000221183</t>
  </si>
  <si>
    <t>谢兴品</t>
  </si>
  <si>
    <t>2017-08-02 17:26:38</t>
  </si>
  <si>
    <t>0059293473</t>
  </si>
  <si>
    <t>1000226716</t>
  </si>
  <si>
    <t>刘建英</t>
  </si>
  <si>
    <t>2017-08-02 17:30:30</t>
  </si>
  <si>
    <t>0059294253</t>
  </si>
  <si>
    <t>1000228049</t>
  </si>
  <si>
    <t>张琼焕</t>
  </si>
  <si>
    <t>2017-08-02 17:37:16</t>
  </si>
  <si>
    <t>0059295717</t>
  </si>
  <si>
    <t>1000233416</t>
  </si>
  <si>
    <t>何岩</t>
  </si>
  <si>
    <t>2017-08-02 17:48:37</t>
  </si>
  <si>
    <t>0059297421</t>
  </si>
  <si>
    <t>1000105790</t>
  </si>
  <si>
    <t>高顺武</t>
  </si>
  <si>
    <t>2017-08-02 17:53:14</t>
  </si>
  <si>
    <t>0059298203</t>
  </si>
  <si>
    <t>1000231400</t>
  </si>
  <si>
    <t>杨汝生</t>
  </si>
  <si>
    <t>2017-08-02 17:58:30</t>
  </si>
  <si>
    <t>0059299646</t>
  </si>
  <si>
    <t>1000225767</t>
  </si>
  <si>
    <t>赵利辉</t>
  </si>
  <si>
    <t>2017-08-02 17:59:22</t>
  </si>
  <si>
    <t>0059300037</t>
  </si>
  <si>
    <t>2017-08-02 18:32:26</t>
  </si>
  <si>
    <t>0059307535</t>
  </si>
  <si>
    <t>1000083230</t>
  </si>
  <si>
    <t>李淑丽</t>
  </si>
  <si>
    <t>2017-08-02 18:42:37</t>
  </si>
  <si>
    <t>0059309036</t>
  </si>
  <si>
    <t>1000123954</t>
  </si>
  <si>
    <t>祝吉凤</t>
  </si>
  <si>
    <t>2017-08-02 18:46:04</t>
  </si>
  <si>
    <t>0059309573</t>
  </si>
  <si>
    <t>1000091303</t>
  </si>
  <si>
    <t>余小巧</t>
  </si>
  <si>
    <t>2017-08-03 00:15:09</t>
  </si>
  <si>
    <t>0059330558</t>
  </si>
  <si>
    <t>1000233667</t>
  </si>
  <si>
    <t>陈艳梅</t>
  </si>
  <si>
    <t>2017-08-03 06:21:04</t>
  </si>
  <si>
    <t>0059334793</t>
  </si>
  <si>
    <t>1000202464</t>
  </si>
  <si>
    <t>魏禄彩</t>
  </si>
  <si>
    <t>2017-08-03 07:31:09</t>
  </si>
  <si>
    <t>0059335521</t>
  </si>
  <si>
    <t>1000165892</t>
  </si>
  <si>
    <t>汤志峰</t>
  </si>
  <si>
    <t>2017-08-03 08:54:36</t>
  </si>
  <si>
    <t>0059351394</t>
  </si>
  <si>
    <t>1000145207</t>
  </si>
  <si>
    <t>刘燕</t>
  </si>
  <si>
    <t>2017-08-03 09:07:40</t>
  </si>
  <si>
    <t>0059352106</t>
  </si>
  <si>
    <t>5326-2626022620</t>
  </si>
  <si>
    <t>彭仕玉</t>
  </si>
  <si>
    <t>2017-08-03 09:14:33</t>
  </si>
  <si>
    <t>0059352570</t>
  </si>
  <si>
    <t>1000225850</t>
  </si>
  <si>
    <t>卢蓉蓉</t>
  </si>
  <si>
    <t>2017-08-03 09:15:18</t>
  </si>
  <si>
    <t>0059352630</t>
  </si>
  <si>
    <t>1000225918</t>
  </si>
  <si>
    <t>赵琼兰</t>
  </si>
  <si>
    <t>2017-08-03 09:15:49</t>
  </si>
  <si>
    <t>0059352664</t>
  </si>
  <si>
    <t>1000172884</t>
  </si>
  <si>
    <t>陈建</t>
  </si>
  <si>
    <t>2017-08-03 09:27:58</t>
  </si>
  <si>
    <t>0059357104</t>
  </si>
  <si>
    <t>1000206760</t>
  </si>
  <si>
    <t>欧春艳</t>
  </si>
  <si>
    <t>2017-08-03 09:28:11</t>
  </si>
  <si>
    <t>0059357114</t>
  </si>
  <si>
    <t>5304-0422009764</t>
  </si>
  <si>
    <t>潘翠芳</t>
  </si>
  <si>
    <t>2017-08-03 09:39:29</t>
  </si>
  <si>
    <t>0059358173</t>
  </si>
  <si>
    <t>1000206100</t>
  </si>
  <si>
    <t>李浩</t>
  </si>
  <si>
    <t>2017-08-03 09:44:27</t>
  </si>
  <si>
    <t>0059359044</t>
  </si>
  <si>
    <t>1000234986</t>
  </si>
  <si>
    <t>赵宁仙</t>
  </si>
  <si>
    <t>2017-08-03 09:44:36</t>
  </si>
  <si>
    <t>0059359087</t>
  </si>
  <si>
    <t>1000013773</t>
  </si>
  <si>
    <t>邱丽君</t>
  </si>
  <si>
    <t>2017-08-03 09:47:12</t>
  </si>
  <si>
    <t>0059359728</t>
  </si>
  <si>
    <t>0112080999</t>
  </si>
  <si>
    <t>马应吉</t>
  </si>
  <si>
    <t>2017-08-03 09:49:44</t>
  </si>
  <si>
    <t>0059360035</t>
  </si>
  <si>
    <t>1000131386</t>
  </si>
  <si>
    <t>玉罕罗</t>
  </si>
  <si>
    <t>2017-08-03 09:52:21</t>
  </si>
  <si>
    <t>0059360274</t>
  </si>
  <si>
    <t>1000188688</t>
  </si>
  <si>
    <t>陈春莲</t>
  </si>
  <si>
    <t>2017-08-03 10:00:38</t>
  </si>
  <si>
    <t>0059361010</t>
  </si>
  <si>
    <t>1000148894</t>
  </si>
  <si>
    <t>管小朵</t>
  </si>
  <si>
    <t>2017-08-03 10:08:30</t>
  </si>
  <si>
    <t>0059361687</t>
  </si>
  <si>
    <t>1000223998</t>
  </si>
  <si>
    <t>张耀萍</t>
  </si>
  <si>
    <t>2017-08-03 10:09:18</t>
  </si>
  <si>
    <t>0059361779</t>
  </si>
  <si>
    <t>1000200188</t>
  </si>
  <si>
    <t>王云莲</t>
  </si>
  <si>
    <t>2017-08-03 10:13:32</t>
  </si>
  <si>
    <t>0059362242</t>
  </si>
  <si>
    <t>1000218454</t>
  </si>
  <si>
    <t>曹继英</t>
  </si>
  <si>
    <t>2017-08-03 10:20:26</t>
  </si>
  <si>
    <t>0059362847</t>
  </si>
  <si>
    <t>1000230630</t>
  </si>
  <si>
    <t>马弋</t>
  </si>
  <si>
    <t>2017-08-03 10:21:02</t>
  </si>
  <si>
    <t>0059362905</t>
  </si>
  <si>
    <t>1000234563</t>
  </si>
  <si>
    <t>李云娥</t>
  </si>
  <si>
    <t>2017-08-03 10:26:50</t>
  </si>
  <si>
    <t>0059363703</t>
  </si>
  <si>
    <t>1000011473</t>
  </si>
  <si>
    <t>张品</t>
  </si>
  <si>
    <t>2017-08-03 10:30:33</t>
  </si>
  <si>
    <t>0059364500</t>
  </si>
  <si>
    <t>5011140602</t>
  </si>
  <si>
    <t>王丽仙</t>
  </si>
  <si>
    <t>2017-08-03 10:33:33</t>
  </si>
  <si>
    <t>0059364949</t>
  </si>
  <si>
    <t>1000234861</t>
  </si>
  <si>
    <t>罗雅麒</t>
  </si>
  <si>
    <t>2017-08-03 10:37:11</t>
  </si>
  <si>
    <t>0059365411</t>
  </si>
  <si>
    <t>1000178711</t>
  </si>
  <si>
    <t>刀立国</t>
  </si>
  <si>
    <t>2017-08-03 10:44:20</t>
  </si>
  <si>
    <t>0059366258</t>
  </si>
  <si>
    <t>1000200669</t>
  </si>
  <si>
    <t>谢寿香</t>
  </si>
  <si>
    <t>2017-08-03 10:46:51</t>
  </si>
  <si>
    <t>0059366568</t>
  </si>
  <si>
    <t>1000233915</t>
  </si>
  <si>
    <t>储其瑞</t>
  </si>
  <si>
    <t>2017-08-03 10:53:05</t>
  </si>
  <si>
    <t>0059367353</t>
  </si>
  <si>
    <t>1000233923</t>
  </si>
  <si>
    <t>储玉英</t>
  </si>
  <si>
    <t>2017-08-03 10:54:37</t>
  </si>
  <si>
    <t>0059367579</t>
  </si>
  <si>
    <t>1000225308</t>
  </si>
  <si>
    <t>马琪</t>
  </si>
  <si>
    <t>2017-08-03 10:57:14</t>
  </si>
  <si>
    <t>0059367847</t>
  </si>
  <si>
    <t>1000178690</t>
  </si>
  <si>
    <t>张贵云</t>
  </si>
  <si>
    <t>2017-08-03 11:01:10</t>
  </si>
  <si>
    <t>0059368368</t>
  </si>
  <si>
    <t>1000234581</t>
  </si>
  <si>
    <t>潘语楠</t>
  </si>
  <si>
    <t>2017-08-03 11:19:47</t>
  </si>
  <si>
    <t>0059370776</t>
  </si>
  <si>
    <t>1000234095</t>
  </si>
  <si>
    <t>李艳芳</t>
  </si>
  <si>
    <t>2017-08-03 11:21:30</t>
  </si>
  <si>
    <t>0059370984</t>
  </si>
  <si>
    <t>1000234304</t>
  </si>
  <si>
    <t>卢云</t>
  </si>
  <si>
    <t>2017-08-03 11:26:04</t>
  </si>
  <si>
    <t>0059372077</t>
  </si>
  <si>
    <t>1000135485</t>
  </si>
  <si>
    <t>杨树芬</t>
  </si>
  <si>
    <t>2017-08-03 11:26:16</t>
  </si>
  <si>
    <t>0059372138</t>
  </si>
  <si>
    <t>1000226318</t>
  </si>
  <si>
    <t>寸六珍</t>
  </si>
  <si>
    <t>2017-08-03 11:32:12</t>
  </si>
  <si>
    <t>0059373538</t>
  </si>
  <si>
    <t>2017-08-03 11:40:23</t>
  </si>
  <si>
    <t>0059375528</t>
  </si>
  <si>
    <t>1000234437</t>
  </si>
  <si>
    <t>李正荣</t>
  </si>
  <si>
    <t>2017-08-03 11:42:32</t>
  </si>
  <si>
    <t>0059376031</t>
  </si>
  <si>
    <t>2017-08-03 11:43:34</t>
  </si>
  <si>
    <t>0059376261</t>
  </si>
  <si>
    <t>2017-08-03 11:44:48</t>
  </si>
  <si>
    <t>0059376613</t>
  </si>
  <si>
    <t>1000214340</t>
  </si>
  <si>
    <t>解芹珍</t>
  </si>
  <si>
    <t>2017-08-03 11:46:25</t>
  </si>
  <si>
    <t>0059377052</t>
  </si>
  <si>
    <t>0102080581</t>
  </si>
  <si>
    <t>钱红</t>
  </si>
  <si>
    <t>2017-08-03 11:48:50</t>
  </si>
  <si>
    <t>0059377562</t>
  </si>
  <si>
    <t>1000234489</t>
  </si>
  <si>
    <t>罗龄安</t>
  </si>
  <si>
    <t>2017-08-03 11:50:19</t>
  </si>
  <si>
    <t>0059377915</t>
  </si>
  <si>
    <t>1000233954</t>
  </si>
  <si>
    <t>石明香</t>
  </si>
  <si>
    <t>2017-08-03 11:51:05</t>
  </si>
  <si>
    <t>0059378081</t>
  </si>
  <si>
    <t>2017-08-03 11:51:40</t>
  </si>
  <si>
    <t>0059378206</t>
  </si>
  <si>
    <t>1000229437</t>
  </si>
  <si>
    <t>张秀琼</t>
  </si>
  <si>
    <t>2017-08-03 11:57:10</t>
  </si>
  <si>
    <t>0059378701</t>
  </si>
  <si>
    <t>1000235542</t>
  </si>
  <si>
    <t>杨艳花</t>
  </si>
  <si>
    <t>2017-08-03 12:07:46</t>
  </si>
  <si>
    <t>0059379761</t>
  </si>
  <si>
    <t>1000234136</t>
  </si>
  <si>
    <t>江荣贵</t>
  </si>
  <si>
    <t>2017-08-03 12:10:10</t>
  </si>
  <si>
    <t>0059380276</t>
  </si>
  <si>
    <t>2017-08-03 12:10:21</t>
  </si>
  <si>
    <t>0059380335</t>
  </si>
  <si>
    <t>1000203921</t>
  </si>
  <si>
    <t>徐朝能</t>
  </si>
  <si>
    <t>2017-08-03 12:34:23</t>
  </si>
  <si>
    <t>0059385343</t>
  </si>
  <si>
    <t>2017-08-03 12:41:53</t>
  </si>
  <si>
    <t>0059385524</t>
  </si>
  <si>
    <t>1000235318</t>
  </si>
  <si>
    <t>曲跃彩</t>
  </si>
  <si>
    <t>2017-08-03 12:44:02</t>
  </si>
  <si>
    <t>0059385614</t>
  </si>
  <si>
    <t>1000171914</t>
  </si>
  <si>
    <t>王会玲</t>
  </si>
  <si>
    <t>2017-08-03 12:47:56</t>
  </si>
  <si>
    <t>0059385759</t>
  </si>
  <si>
    <t>1000192368</t>
  </si>
  <si>
    <t>王池平</t>
  </si>
  <si>
    <t>2017-08-03 12:53:58</t>
  </si>
  <si>
    <t>0059386001</t>
  </si>
  <si>
    <t>1000107402</t>
  </si>
  <si>
    <t>王仁寿</t>
  </si>
  <si>
    <t>2017-08-03 13:08:41</t>
  </si>
  <si>
    <t>0059386468</t>
  </si>
  <si>
    <t>1000235940</t>
  </si>
  <si>
    <t>董俊辰</t>
  </si>
  <si>
    <t>2017-08-03 13:27:28</t>
  </si>
  <si>
    <t>0059387745</t>
  </si>
  <si>
    <t>5327-2724001637</t>
  </si>
  <si>
    <t>刘本军</t>
  </si>
  <si>
    <t>2017-08-03 13:28:58</t>
  </si>
  <si>
    <t>0059387829</t>
  </si>
  <si>
    <t>1000233877</t>
  </si>
  <si>
    <t>梁明丽</t>
  </si>
  <si>
    <t>2017-08-03 14:01:52</t>
  </si>
  <si>
    <t>0059389535</t>
  </si>
  <si>
    <t>1000229300</t>
  </si>
  <si>
    <t>白建英</t>
  </si>
  <si>
    <t>2017-08-03 14:07:15</t>
  </si>
  <si>
    <t>0059389948</t>
  </si>
  <si>
    <t>2017-08-03 14:08:47</t>
  </si>
  <si>
    <t>0059390201</t>
  </si>
  <si>
    <t>5010769280</t>
  </si>
  <si>
    <t>罗黎明</t>
  </si>
  <si>
    <t>2017-08-03 14:30:03</t>
  </si>
  <si>
    <t>1000081312</t>
  </si>
  <si>
    <t>李美芬</t>
  </si>
  <si>
    <t>2017-08-03 14:34:15</t>
  </si>
  <si>
    <t>0059395839</t>
  </si>
  <si>
    <t>1000201370</t>
  </si>
  <si>
    <t>陈宗巧</t>
  </si>
  <si>
    <t>2017-08-03 14:42:36</t>
  </si>
  <si>
    <t>0059397436</t>
  </si>
  <si>
    <t>1000234979</t>
  </si>
  <si>
    <t>朱流罡</t>
  </si>
  <si>
    <t>2017-08-03 14:42:48</t>
  </si>
  <si>
    <t>0059397479</t>
  </si>
  <si>
    <t>1000235864</t>
  </si>
  <si>
    <t>谭晓艳</t>
  </si>
  <si>
    <t>2017-08-03 14:44:14</t>
  </si>
  <si>
    <t>0059397839</t>
  </si>
  <si>
    <t>1000233930</t>
  </si>
  <si>
    <t>石永林</t>
  </si>
  <si>
    <t>2017-08-03 14:56:21</t>
  </si>
  <si>
    <t>0059400688</t>
  </si>
  <si>
    <t>1000225586</t>
  </si>
  <si>
    <t>朱庆梅</t>
  </si>
  <si>
    <t>2017-08-03 14:57:09</t>
  </si>
  <si>
    <t>0059401015</t>
  </si>
  <si>
    <t>1000230700</t>
  </si>
  <si>
    <t>邓彩银</t>
  </si>
  <si>
    <t>2017-08-03 14:57:44</t>
  </si>
  <si>
    <t>0059401277</t>
  </si>
  <si>
    <t>5300-0000254179</t>
  </si>
  <si>
    <t>丁睿玲</t>
  </si>
  <si>
    <t>2017-08-03 15:04:58</t>
  </si>
  <si>
    <t>0059404561</t>
  </si>
  <si>
    <t>1000236375</t>
  </si>
  <si>
    <t>陈智红</t>
  </si>
  <si>
    <t>2017-08-03 15:08:08</t>
  </si>
  <si>
    <t>0059405770</t>
  </si>
  <si>
    <t>1000020724</t>
  </si>
  <si>
    <t>2017-08-03 15:10:21</t>
  </si>
  <si>
    <t>0059406766</t>
  </si>
  <si>
    <t>1000204820</t>
  </si>
  <si>
    <t>2017-08-03 15:12:31</t>
  </si>
  <si>
    <t>0059407306</t>
  </si>
  <si>
    <t>1000224754</t>
  </si>
  <si>
    <t>孙琼会</t>
  </si>
  <si>
    <t>2017-08-03 15:13:09</t>
  </si>
  <si>
    <t>0059407463</t>
  </si>
  <si>
    <t>2017-08-03 15:13:52</t>
  </si>
  <si>
    <t>0059407604</t>
  </si>
  <si>
    <t>1000209718</t>
  </si>
  <si>
    <t>罗艳玲</t>
  </si>
  <si>
    <t>2017-08-03 15:20:39</t>
  </si>
  <si>
    <t>0059409200</t>
  </si>
  <si>
    <t>1000227675</t>
  </si>
  <si>
    <t>杨思香</t>
  </si>
  <si>
    <t>2017-08-03 15:25:17</t>
  </si>
  <si>
    <t>0059410437</t>
  </si>
  <si>
    <t>1000234629</t>
  </si>
  <si>
    <t>王传敏</t>
  </si>
  <si>
    <t>2017-08-03 15:26:39</t>
  </si>
  <si>
    <t>0059410782</t>
  </si>
  <si>
    <t>1000081546</t>
  </si>
  <si>
    <t>李彩丽</t>
  </si>
  <si>
    <t>2017-08-03 15:27:10</t>
  </si>
  <si>
    <t>0059410903</t>
  </si>
  <si>
    <t>1000095138</t>
  </si>
  <si>
    <t>喻文玲</t>
  </si>
  <si>
    <t>2017-08-03 15:27:50</t>
  </si>
  <si>
    <t>0059411079</t>
  </si>
  <si>
    <t>5327-2725016532</t>
  </si>
  <si>
    <t>李光华</t>
  </si>
  <si>
    <t>2017-08-03 15:28:39</t>
  </si>
  <si>
    <t>0059411268</t>
  </si>
  <si>
    <t>1000231639</t>
  </si>
  <si>
    <t>杨文珍</t>
  </si>
  <si>
    <t>2017-08-03 15:30:58</t>
  </si>
  <si>
    <t>0059411875</t>
  </si>
  <si>
    <t>5303-5033811426</t>
  </si>
  <si>
    <t>2017-08-03 15:38:52</t>
  </si>
  <si>
    <t>0059413887</t>
  </si>
  <si>
    <t>1000236179</t>
  </si>
  <si>
    <t>段从民</t>
  </si>
  <si>
    <t>2017-08-03 15:42:23</t>
  </si>
  <si>
    <t>0059414807</t>
  </si>
  <si>
    <t>1000189582</t>
  </si>
  <si>
    <t>王萍</t>
  </si>
  <si>
    <t>2017-08-03 15:49:00</t>
  </si>
  <si>
    <t>0059416223</t>
  </si>
  <si>
    <t>1000230752</t>
  </si>
  <si>
    <t>晋云飞</t>
  </si>
  <si>
    <t>2017-08-03 15:54:58</t>
  </si>
  <si>
    <t>0059417785</t>
  </si>
  <si>
    <t>1000227339</t>
  </si>
  <si>
    <t>陈洪祥</t>
  </si>
  <si>
    <t>2017-08-03 15:57:13</t>
  </si>
  <si>
    <t>0059417987</t>
  </si>
  <si>
    <t>1000234329</t>
  </si>
  <si>
    <t>江建海</t>
  </si>
  <si>
    <t>2017-08-03 15:59:00</t>
  </si>
  <si>
    <t>0059418138</t>
  </si>
  <si>
    <t>1000230898</t>
  </si>
  <si>
    <t>桑莲</t>
  </si>
  <si>
    <t>2017-08-03 16:00:33</t>
  </si>
  <si>
    <t>0059418947</t>
  </si>
  <si>
    <t>1000234689</t>
  </si>
  <si>
    <t>马树廉</t>
  </si>
  <si>
    <t>2017-08-03 16:09:56</t>
  </si>
  <si>
    <t>0059441078</t>
  </si>
  <si>
    <t>1000232765</t>
  </si>
  <si>
    <t>孙元兵</t>
  </si>
  <si>
    <t>2017-08-03 16:13:51</t>
  </si>
  <si>
    <t>0059451803</t>
  </si>
  <si>
    <t>1000232757</t>
  </si>
  <si>
    <t>余芸</t>
  </si>
  <si>
    <t>2017-08-03 16:17:14</t>
  </si>
  <si>
    <t>0059460599</t>
  </si>
  <si>
    <t>2017-08-03 16:17:26</t>
  </si>
  <si>
    <t>0059461092</t>
  </si>
  <si>
    <t>1000236660</t>
  </si>
  <si>
    <t>杨新勇</t>
  </si>
  <si>
    <t>2017-08-03 16:17:29</t>
  </si>
  <si>
    <t>0059461224</t>
  </si>
  <si>
    <t>1000006203</t>
  </si>
  <si>
    <t>梁谢望</t>
  </si>
  <si>
    <t>2017-08-03 16:23:18</t>
  </si>
  <si>
    <t>1000228283</t>
  </si>
  <si>
    <t>金佳聪</t>
  </si>
  <si>
    <t>2017-08-03 16:23:41</t>
  </si>
  <si>
    <t>0059475673</t>
  </si>
  <si>
    <t>1000195532</t>
  </si>
  <si>
    <t>乌日乐格</t>
  </si>
  <si>
    <t>2017-08-03 16:23:45</t>
  </si>
  <si>
    <t>0059475871</t>
  </si>
  <si>
    <t>1000168039</t>
  </si>
  <si>
    <t>白兰芳</t>
  </si>
  <si>
    <t>2017-08-03 16:23:54</t>
  </si>
  <si>
    <t>0059476160</t>
  </si>
  <si>
    <t>1000235221</t>
  </si>
  <si>
    <t>张瑜津</t>
  </si>
  <si>
    <t>2017-08-03 16:24:40</t>
  </si>
  <si>
    <t>0059477423</t>
  </si>
  <si>
    <t>1000235109</t>
  </si>
  <si>
    <t>张巨</t>
  </si>
  <si>
    <t>2017-08-03 16:25:23</t>
  </si>
  <si>
    <t>0059477481</t>
  </si>
  <si>
    <t>1000213636</t>
  </si>
  <si>
    <t>王丽萍</t>
  </si>
  <si>
    <t>2017-08-03 16:28:35</t>
  </si>
  <si>
    <t>0059477834</t>
  </si>
  <si>
    <t>1000218068</t>
  </si>
  <si>
    <t>段佳</t>
  </si>
  <si>
    <t>2017-08-03 16:31:04</t>
  </si>
  <si>
    <t>0059478346</t>
  </si>
  <si>
    <t>1000221020</t>
  </si>
  <si>
    <t>郭利红</t>
  </si>
  <si>
    <t>2017-08-03 16:31:21</t>
  </si>
  <si>
    <t>0059478375</t>
  </si>
  <si>
    <t>1000232048</t>
  </si>
  <si>
    <t>陈洁</t>
  </si>
  <si>
    <t>2017-08-03 16:35:53</t>
  </si>
  <si>
    <t>0059478930</t>
  </si>
  <si>
    <t>1000000711</t>
  </si>
  <si>
    <t>玉坎说</t>
  </si>
  <si>
    <t>2017-08-03 16:37:56</t>
  </si>
  <si>
    <t>0059479121</t>
  </si>
  <si>
    <t>1000235598</t>
  </si>
  <si>
    <t>吴国花</t>
  </si>
  <si>
    <t>2017-08-03 16:38:35</t>
  </si>
  <si>
    <t>0059479209</t>
  </si>
  <si>
    <t>1000228445</t>
  </si>
  <si>
    <t>王红</t>
  </si>
  <si>
    <t>2017-08-03 16:38:46</t>
  </si>
  <si>
    <t>0059479242</t>
  </si>
  <si>
    <t>1000227388</t>
  </si>
  <si>
    <t>胡家寅</t>
  </si>
  <si>
    <t>2017-08-03 16:40:33</t>
  </si>
  <si>
    <t>0059479420</t>
  </si>
  <si>
    <t>1000225677</t>
  </si>
  <si>
    <t>田丽梅</t>
  </si>
  <si>
    <t>2017-08-03 16:41:35</t>
  </si>
  <si>
    <t>0059479536</t>
  </si>
  <si>
    <t>1000194730</t>
  </si>
  <si>
    <t>张桂香</t>
  </si>
  <si>
    <t>2017-08-03 16:49:05</t>
  </si>
  <si>
    <t>0059480346</t>
  </si>
  <si>
    <t>2017-08-03 16:49:26</t>
  </si>
  <si>
    <t>0059480365</t>
  </si>
  <si>
    <t>1000227027</t>
  </si>
  <si>
    <t>马丽丹</t>
  </si>
  <si>
    <t>2017-08-03 16:49:30</t>
  </si>
  <si>
    <t>0059480377</t>
  </si>
  <si>
    <t>1000110661</t>
  </si>
  <si>
    <t>管茂</t>
  </si>
  <si>
    <t>2017-08-03 16:51:48</t>
  </si>
  <si>
    <t>0059480589</t>
  </si>
  <si>
    <t>1000213136</t>
  </si>
  <si>
    <t>陈志维</t>
  </si>
  <si>
    <t>2017-08-03 16:56:38</t>
  </si>
  <si>
    <t>0059481410</t>
  </si>
  <si>
    <t>1000219594</t>
  </si>
  <si>
    <t>李儒权</t>
  </si>
  <si>
    <t>2017-08-03 16:58:26</t>
  </si>
  <si>
    <t>0059481814</t>
  </si>
  <si>
    <t>1000140550</t>
  </si>
  <si>
    <t>施如玉</t>
  </si>
  <si>
    <t>2017-08-03 17:03:54</t>
  </si>
  <si>
    <t>0059482202</t>
  </si>
  <si>
    <t>1000233541</t>
  </si>
  <si>
    <t>王瑶</t>
  </si>
  <si>
    <t>2017-08-03 17:10:26</t>
  </si>
  <si>
    <t>0059483231</t>
  </si>
  <si>
    <t>1000233834</t>
  </si>
  <si>
    <t>宁坤华</t>
  </si>
  <si>
    <t>2017-08-03 17:17:28</t>
  </si>
  <si>
    <t>0059484145</t>
  </si>
  <si>
    <t>1000165047</t>
  </si>
  <si>
    <t>何发红</t>
  </si>
  <si>
    <t>2017-08-03 17:19:51</t>
  </si>
  <si>
    <t>0059484346</t>
  </si>
  <si>
    <t>1000196834</t>
  </si>
  <si>
    <t>吴小香</t>
  </si>
  <si>
    <t>2017-08-03 17:21:22</t>
  </si>
  <si>
    <t>0059484535</t>
  </si>
  <si>
    <t>1000162215</t>
  </si>
  <si>
    <t>江九龙</t>
  </si>
  <si>
    <t>2017-08-03 17:29:10</t>
  </si>
  <si>
    <t>0059486153</t>
  </si>
  <si>
    <t>1000165691</t>
  </si>
  <si>
    <t>李马艳</t>
  </si>
  <si>
    <t>2017-08-03 17:31:42</t>
  </si>
  <si>
    <t>0059486342</t>
  </si>
  <si>
    <t>1000236203</t>
  </si>
  <si>
    <t>曾华清</t>
  </si>
  <si>
    <t>2017-08-03 17:33:07</t>
  </si>
  <si>
    <t>0059486395</t>
  </si>
  <si>
    <t>5300-0000806752</t>
  </si>
  <si>
    <t>张一凡</t>
  </si>
  <si>
    <t>2017-08-03 17:43:18</t>
  </si>
  <si>
    <t>0059487032</t>
  </si>
  <si>
    <t>1000080088</t>
  </si>
  <si>
    <t>王凯萍</t>
  </si>
  <si>
    <t>2017-08-03 17:45:44</t>
  </si>
  <si>
    <t>0059487220</t>
  </si>
  <si>
    <t>1000214801</t>
  </si>
  <si>
    <t>商雁冰</t>
  </si>
  <si>
    <t>2017-08-03 18:20:17</t>
  </si>
  <si>
    <t>0059492084</t>
  </si>
  <si>
    <t>2017-08-04 02:34:48</t>
  </si>
  <si>
    <t>0059510286</t>
  </si>
  <si>
    <t>1000230235</t>
  </si>
  <si>
    <t>张述遥</t>
  </si>
  <si>
    <t>2017-08-04 07:37:48</t>
  </si>
  <si>
    <t>0059515775</t>
  </si>
  <si>
    <t>1000234265</t>
  </si>
  <si>
    <t>林登琴</t>
  </si>
  <si>
    <t>2017-08-04 07:42:06</t>
  </si>
  <si>
    <t>0059516745</t>
  </si>
  <si>
    <t>5325-2522060039</t>
  </si>
  <si>
    <t>杨克丽</t>
  </si>
  <si>
    <t>2017-08-04 07:51:13</t>
  </si>
  <si>
    <t>0059518561</t>
  </si>
  <si>
    <t>1000233657</t>
  </si>
  <si>
    <t>何泽玲</t>
  </si>
  <si>
    <t>2017-08-04 07:59:31</t>
  </si>
  <si>
    <t>0059519137</t>
  </si>
  <si>
    <t>1000237142</t>
  </si>
  <si>
    <t>马勇</t>
  </si>
  <si>
    <t>2017-08-04 08:21:15</t>
  </si>
  <si>
    <t>0059520321</t>
  </si>
  <si>
    <t>2017-08-04 08:23:06</t>
  </si>
  <si>
    <t>0059520473</t>
  </si>
  <si>
    <t>1000231794</t>
  </si>
  <si>
    <t>霍思羊</t>
  </si>
  <si>
    <t>0059520472</t>
  </si>
  <si>
    <t>1000192671</t>
  </si>
  <si>
    <t>普学贵</t>
  </si>
  <si>
    <t>2017-08-04 08:23:34</t>
  </si>
  <si>
    <t>0059520515</t>
  </si>
  <si>
    <t>1000224938</t>
  </si>
  <si>
    <t>马卓</t>
  </si>
  <si>
    <t>2017-08-04 08:24:02</t>
  </si>
  <si>
    <t>0059520539</t>
  </si>
  <si>
    <t>1000237538</t>
  </si>
  <si>
    <t>杨惠婷</t>
  </si>
  <si>
    <t>2017-08-04 08:29:26</t>
  </si>
  <si>
    <t>0059520836</t>
  </si>
  <si>
    <t>1000172658</t>
  </si>
  <si>
    <t>高勇</t>
  </si>
  <si>
    <t>2017-08-04 08:41:24</t>
  </si>
  <si>
    <t>0059521534</t>
  </si>
  <si>
    <t>1000161772</t>
  </si>
  <si>
    <t>杜薇</t>
  </si>
  <si>
    <t>2017-08-04 08:47:40</t>
  </si>
  <si>
    <t>0059521816</t>
  </si>
  <si>
    <t>1000237711</t>
  </si>
  <si>
    <t>吕斌</t>
  </si>
  <si>
    <t>2017-08-04 08:53:40</t>
  </si>
  <si>
    <t>0059522161</t>
  </si>
  <si>
    <t>1000092215</t>
  </si>
  <si>
    <t>杨所平</t>
  </si>
  <si>
    <t>2017-08-04 08:56:08</t>
  </si>
  <si>
    <t>0059522263</t>
  </si>
  <si>
    <t>1000237663</t>
  </si>
  <si>
    <t>唐正萍</t>
  </si>
  <si>
    <t>2017-08-04 09:02:11</t>
  </si>
  <si>
    <t>0059522837</t>
  </si>
  <si>
    <t>1000219874</t>
  </si>
  <si>
    <t>陶长江</t>
  </si>
  <si>
    <t>2017-08-04 09:04:31</t>
  </si>
  <si>
    <t>0059523237</t>
  </si>
  <si>
    <t>1000226415</t>
  </si>
  <si>
    <t>陈露</t>
  </si>
  <si>
    <t>2017-08-04 09:10:39</t>
  </si>
  <si>
    <t>0059523885</t>
  </si>
  <si>
    <t>5306-0628001790</t>
  </si>
  <si>
    <t>肖朝会</t>
  </si>
  <si>
    <t>2017-08-04 09:11:22</t>
  </si>
  <si>
    <t>0059523913</t>
  </si>
  <si>
    <t>2017-08-04 09:19:47</t>
  </si>
  <si>
    <t>0059525119</t>
  </si>
  <si>
    <t>1000227113</t>
  </si>
  <si>
    <t>杨翕然</t>
  </si>
  <si>
    <t>2017-08-04 09:41:08</t>
  </si>
  <si>
    <t>0059529854</t>
  </si>
  <si>
    <t>1000237738</t>
  </si>
  <si>
    <t>舒睿毅</t>
  </si>
  <si>
    <t>2017-08-04 09:41:34</t>
  </si>
  <si>
    <t>0059529906</t>
  </si>
  <si>
    <t>1000237483</t>
  </si>
  <si>
    <t>郭晏伶</t>
  </si>
  <si>
    <t>2017-08-04 09:44:01</t>
  </si>
  <si>
    <t>0059530208</t>
  </si>
  <si>
    <t>2017-08-04 09:44:26</t>
  </si>
  <si>
    <t>0059530242</t>
  </si>
  <si>
    <t>1000237313</t>
  </si>
  <si>
    <t>李仕云</t>
  </si>
  <si>
    <t>2017-08-04 09:46:49</t>
  </si>
  <si>
    <t>0059530639</t>
  </si>
  <si>
    <t>1000226927</t>
  </si>
  <si>
    <t>杨布清</t>
  </si>
  <si>
    <t>2017-08-04 09:49:28</t>
  </si>
  <si>
    <t>0059530967</t>
  </si>
  <si>
    <t>1000230222</t>
  </si>
  <si>
    <t>李宇</t>
  </si>
  <si>
    <t>2017-08-04 09:50:42</t>
  </si>
  <si>
    <t>0059531117</t>
  </si>
  <si>
    <t>1000238156</t>
  </si>
  <si>
    <t>2017-08-04 09:51:33</t>
  </si>
  <si>
    <t>0059531237</t>
  </si>
  <si>
    <t>1000236523</t>
  </si>
  <si>
    <t>李琳</t>
  </si>
  <si>
    <t>2017-08-04 10:05:37</t>
  </si>
  <si>
    <t>0059532874</t>
  </si>
  <si>
    <t>1000000874</t>
  </si>
  <si>
    <t>周育民</t>
  </si>
  <si>
    <t>2017-08-04 10:08:59</t>
  </si>
  <si>
    <t>0059533480</t>
  </si>
  <si>
    <t>1000237730</t>
  </si>
  <si>
    <t>李艳玲</t>
  </si>
  <si>
    <t>2017-08-04 10:09:33</t>
  </si>
  <si>
    <t>0059533574</t>
  </si>
  <si>
    <t>1000235171</t>
  </si>
  <si>
    <t>马忠玉</t>
  </si>
  <si>
    <t>2017-08-04 10:17:37</t>
  </si>
  <si>
    <t>0059534858</t>
  </si>
  <si>
    <t>1000238240</t>
  </si>
  <si>
    <t>蒋巧巧</t>
  </si>
  <si>
    <t>2017-08-04 10:17:46</t>
  </si>
  <si>
    <t>0059534883</t>
  </si>
  <si>
    <t>2017-08-04 10:24:36</t>
  </si>
  <si>
    <t>0059535817</t>
  </si>
  <si>
    <t>5330-3000010591</t>
  </si>
  <si>
    <t>鲁静</t>
  </si>
  <si>
    <t>2017-08-04 10:24:46</t>
  </si>
  <si>
    <t>0059535839</t>
  </si>
  <si>
    <t>5333-3325005198</t>
  </si>
  <si>
    <t>李杨仙</t>
  </si>
  <si>
    <t>2017-08-04 10:33:39</t>
  </si>
  <si>
    <t>0059536985</t>
  </si>
  <si>
    <t>1000236038</t>
  </si>
  <si>
    <t>张加琼</t>
  </si>
  <si>
    <t>2017-08-04 10:35:54</t>
  </si>
  <si>
    <t>0059537293</t>
  </si>
  <si>
    <t>1000236150</t>
  </si>
  <si>
    <t>洪开周</t>
  </si>
  <si>
    <t>2017-08-04 10:35:58</t>
  </si>
  <si>
    <t>0059537299</t>
  </si>
  <si>
    <t>1000089620</t>
  </si>
  <si>
    <t>崔留英</t>
  </si>
  <si>
    <t>2017-08-04 10:38:31</t>
  </si>
  <si>
    <t>0059537645</t>
  </si>
  <si>
    <t>1000210397</t>
  </si>
  <si>
    <t>严冬梅</t>
  </si>
  <si>
    <t>2017-08-04 10:41:55</t>
  </si>
  <si>
    <t>0059538025</t>
  </si>
  <si>
    <t>1000237334</t>
  </si>
  <si>
    <t>白祥艳</t>
  </si>
  <si>
    <t>2017-08-04 10:44:43</t>
  </si>
  <si>
    <t>0059538369</t>
  </si>
  <si>
    <t>1000237678</t>
  </si>
  <si>
    <t>杨靓男</t>
  </si>
  <si>
    <t>2017-08-04 10:46:34</t>
  </si>
  <si>
    <t>0059538593</t>
  </si>
  <si>
    <t>1000236917</t>
  </si>
  <si>
    <t>黄庭凤</t>
  </si>
  <si>
    <t>2017-08-04 10:58:25</t>
  </si>
  <si>
    <t>0059540686</t>
  </si>
  <si>
    <t>1000237237</t>
  </si>
  <si>
    <t>郑春华</t>
  </si>
  <si>
    <t>2017-08-04 10:59:22</t>
  </si>
  <si>
    <t>0059541030</t>
  </si>
  <si>
    <t>2017-08-04 11:01:26</t>
  </si>
  <si>
    <t>0059541673</t>
  </si>
  <si>
    <t>2017-08-04 11:03:48</t>
  </si>
  <si>
    <t>0059542369</t>
  </si>
  <si>
    <t>1000191513</t>
  </si>
  <si>
    <t>李渠</t>
  </si>
  <si>
    <t>2017-08-04 11:05:03</t>
  </si>
  <si>
    <t>0059542783</t>
  </si>
  <si>
    <t>1000234167</t>
  </si>
  <si>
    <t>李秋洁</t>
  </si>
  <si>
    <t>2017-08-04 11:06:18</t>
  </si>
  <si>
    <t>1000103742</t>
  </si>
  <si>
    <t>刘琳</t>
  </si>
  <si>
    <t>2017-08-04 11:12:18</t>
  </si>
  <si>
    <t>0059545834</t>
  </si>
  <si>
    <t>1000228051</t>
  </si>
  <si>
    <t>普美兰</t>
  </si>
  <si>
    <t>2017-08-04 11:18:20</t>
  </si>
  <si>
    <t>0059547490</t>
  </si>
  <si>
    <t>1000201586</t>
  </si>
  <si>
    <t>陶书群</t>
  </si>
  <si>
    <t>2017-08-04 11:19:32</t>
  </si>
  <si>
    <t>0059547861</t>
  </si>
  <si>
    <t>1000236835</t>
  </si>
  <si>
    <t>黄鹤</t>
  </si>
  <si>
    <t>2017-08-04 11:20:37</t>
  </si>
  <si>
    <t>0059548338</t>
  </si>
  <si>
    <t>1000236824</t>
  </si>
  <si>
    <t>薛庆敏</t>
  </si>
  <si>
    <t>2017-08-04 11:26:00</t>
  </si>
  <si>
    <t>0059549982</t>
  </si>
  <si>
    <t>1000139069</t>
  </si>
  <si>
    <t>熊熠</t>
  </si>
  <si>
    <t>2017-08-04 11:29:04</t>
  </si>
  <si>
    <t>0059550797</t>
  </si>
  <si>
    <t>1000236687</t>
  </si>
  <si>
    <t>胡勇</t>
  </si>
  <si>
    <t>2017-08-04 11:36:31</t>
  </si>
  <si>
    <t>0059552529</t>
  </si>
  <si>
    <t>1000232396</t>
  </si>
  <si>
    <t>陶得连</t>
  </si>
  <si>
    <t>2017-08-04 11:37:51</t>
  </si>
  <si>
    <t>0059552844</t>
  </si>
  <si>
    <t>1000228175</t>
  </si>
  <si>
    <t>吴灿</t>
  </si>
  <si>
    <t>2017-08-04 11:40:45</t>
  </si>
  <si>
    <t>0059553572</t>
  </si>
  <si>
    <t>5013510309</t>
  </si>
  <si>
    <t>李彩莲</t>
  </si>
  <si>
    <t>2017-08-04 11:41:38</t>
  </si>
  <si>
    <t>0059553808</t>
  </si>
  <si>
    <t>1000216052</t>
  </si>
  <si>
    <t>张庆仙</t>
  </si>
  <si>
    <t>2017-08-04 11:42:04</t>
  </si>
  <si>
    <t>0059553898</t>
  </si>
  <si>
    <t>2017-08-04 11:42:22</t>
  </si>
  <si>
    <t>0059554017</t>
  </si>
  <si>
    <t>1000223220</t>
  </si>
  <si>
    <t>吕粉松</t>
  </si>
  <si>
    <t>2017-08-04 11:42:45</t>
  </si>
  <si>
    <t>0059554164</t>
  </si>
  <si>
    <t>2017-08-04 11:44:46</t>
  </si>
  <si>
    <t>0059554697</t>
  </si>
  <si>
    <t>2017-08-04 11:49:00</t>
  </si>
  <si>
    <t>0059555981</t>
  </si>
  <si>
    <t>5303-5033319356</t>
  </si>
  <si>
    <t>罗发友</t>
  </si>
  <si>
    <t>2017-08-04 11:50:17</t>
  </si>
  <si>
    <t>0059556529</t>
  </si>
  <si>
    <t>1000188434</t>
  </si>
  <si>
    <t>朱健</t>
  </si>
  <si>
    <t>2017-08-04 11:53:11</t>
  </si>
  <si>
    <t>0059557482</t>
  </si>
  <si>
    <t>0102460551</t>
  </si>
  <si>
    <t>陈晓君</t>
  </si>
  <si>
    <t>2017-08-04 12:01:06</t>
  </si>
  <si>
    <t>0059560284</t>
  </si>
  <si>
    <t>1000238483</t>
  </si>
  <si>
    <t>刘子金</t>
  </si>
  <si>
    <t>2017-08-04 12:11:46</t>
  </si>
  <si>
    <t>0059561507</t>
  </si>
  <si>
    <t>1000221662</t>
  </si>
  <si>
    <t>罗孟</t>
  </si>
  <si>
    <t>2017-08-04 12:12:40</t>
  </si>
  <si>
    <t>0059561563</t>
  </si>
  <si>
    <t>1000138126</t>
  </si>
  <si>
    <t>非吉萍</t>
  </si>
  <si>
    <t>2017-08-04 12:15:12</t>
  </si>
  <si>
    <t>0059561739</t>
  </si>
  <si>
    <t>0127057426</t>
  </si>
  <si>
    <t>蔡荣华</t>
  </si>
  <si>
    <t>2017-08-04 12:25:59</t>
  </si>
  <si>
    <t>0059562483</t>
  </si>
  <si>
    <t>5306-0627004673</t>
  </si>
  <si>
    <t>谭厚春</t>
  </si>
  <si>
    <t>2017-08-04 12:29:59</t>
  </si>
  <si>
    <t>0059563250</t>
  </si>
  <si>
    <t>2017-08-04 12:44:30</t>
  </si>
  <si>
    <t>0059564021</t>
  </si>
  <si>
    <t>5303-5034994780</t>
  </si>
  <si>
    <t>田方跃</t>
  </si>
  <si>
    <t>2017-08-04 12:47:03</t>
  </si>
  <si>
    <t>0059564149</t>
  </si>
  <si>
    <t>2017-08-04 13:05:30</t>
  </si>
  <si>
    <t>0059565829</t>
  </si>
  <si>
    <t>1000193945</t>
  </si>
  <si>
    <t>田婷</t>
  </si>
  <si>
    <t>2017-08-04 13:18:39</t>
  </si>
  <si>
    <t>0059567839</t>
  </si>
  <si>
    <t>1000083823</t>
  </si>
  <si>
    <t>谭梅</t>
  </si>
  <si>
    <t>2017-08-04 13:21:43</t>
  </si>
  <si>
    <t>0059567996</t>
  </si>
  <si>
    <t>1000181983</t>
  </si>
  <si>
    <t>朱秀珍</t>
  </si>
  <si>
    <t>2017-08-04 13:25:56</t>
  </si>
  <si>
    <t>0059568719</t>
  </si>
  <si>
    <t>1000231678</t>
  </si>
  <si>
    <t>毛成娜</t>
  </si>
  <si>
    <t>2017-08-04 13:27:12</t>
  </si>
  <si>
    <t>0059568805</t>
  </si>
  <si>
    <t>5011280949</t>
  </si>
  <si>
    <t>贾子昭</t>
  </si>
  <si>
    <t>2017-08-04 13:29:14</t>
  </si>
  <si>
    <t>0059568959</t>
  </si>
  <si>
    <t>1000197796</t>
  </si>
  <si>
    <t>陈三焕</t>
  </si>
  <si>
    <t>2017-08-04 13:48:46</t>
  </si>
  <si>
    <t>0059570641</t>
  </si>
  <si>
    <t>1000216006</t>
  </si>
  <si>
    <t>杨芹</t>
  </si>
  <si>
    <t>2017-08-04 14:14:42</t>
  </si>
  <si>
    <t>0059577055</t>
  </si>
  <si>
    <t>1000239077</t>
  </si>
  <si>
    <t>陈运敏</t>
  </si>
  <si>
    <t>2017-08-04 14:18:10</t>
  </si>
  <si>
    <t>0059578264</t>
  </si>
  <si>
    <t>1000235847</t>
  </si>
  <si>
    <t>黄治刊</t>
  </si>
  <si>
    <t>2017-08-04 14:36:47</t>
  </si>
  <si>
    <t>0059582184</t>
  </si>
  <si>
    <t>1000231626</t>
  </si>
  <si>
    <t>谭安敏</t>
  </si>
  <si>
    <t>2017-08-04 14:40:15</t>
  </si>
  <si>
    <t>0059583665</t>
  </si>
  <si>
    <t>1000235110</t>
  </si>
  <si>
    <t>谭雪娇</t>
  </si>
  <si>
    <t>2017-08-04 14:45:53</t>
  </si>
  <si>
    <t>0059585681</t>
  </si>
  <si>
    <t>0112031014</t>
  </si>
  <si>
    <t>2017-08-04 14:46:27</t>
  </si>
  <si>
    <t>0059585822</t>
  </si>
  <si>
    <t>0102326850</t>
  </si>
  <si>
    <t>白晓卿</t>
  </si>
  <si>
    <t>2017-08-04 14:50:05</t>
  </si>
  <si>
    <t>0059586367</t>
  </si>
  <si>
    <t>1000236647</t>
  </si>
  <si>
    <t>李燕</t>
  </si>
  <si>
    <t>2017-08-04 14:54:12</t>
  </si>
  <si>
    <t>0059586925</t>
  </si>
  <si>
    <t>5327-2729003911</t>
  </si>
  <si>
    <t>刘亚伟</t>
  </si>
  <si>
    <t>2017-08-04 14:56:39</t>
  </si>
  <si>
    <t>0059587574</t>
  </si>
  <si>
    <t>1000232325</t>
  </si>
  <si>
    <t>杨远洪</t>
  </si>
  <si>
    <t>2017-08-04 15:15:29</t>
  </si>
  <si>
    <t>0059591811</t>
  </si>
  <si>
    <t>0102655578</t>
  </si>
  <si>
    <t>史关平</t>
  </si>
  <si>
    <t>2017-08-04 15:17:11</t>
  </si>
  <si>
    <t>0059592024</t>
  </si>
  <si>
    <t>1000238443</t>
  </si>
  <si>
    <t>陈仕美</t>
  </si>
  <si>
    <t>2017-08-04 15:18:54</t>
  </si>
  <si>
    <t>0059592213</t>
  </si>
  <si>
    <t>1000203079</t>
  </si>
  <si>
    <t>李丽梅</t>
  </si>
  <si>
    <t>2017-08-04 15:19:28</t>
  </si>
  <si>
    <t>0059592266</t>
  </si>
  <si>
    <t>1000155692</t>
  </si>
  <si>
    <t>李柱举</t>
  </si>
  <si>
    <t>2017-08-04 15:20:09</t>
  </si>
  <si>
    <t>0059592377</t>
  </si>
  <si>
    <t>1000201511</t>
  </si>
  <si>
    <t>2017-08-04 15:28:34</t>
  </si>
  <si>
    <t>0059593293</t>
  </si>
  <si>
    <t>1000162867</t>
  </si>
  <si>
    <t>陈国珍</t>
  </si>
  <si>
    <t>2017-08-04 15:29:42</t>
  </si>
  <si>
    <t>0059593455</t>
  </si>
  <si>
    <t>1000163096</t>
  </si>
  <si>
    <t>陈国芬</t>
  </si>
  <si>
    <t>2017-08-04 15:33:30</t>
  </si>
  <si>
    <t>0059593843</t>
  </si>
  <si>
    <t>1000210425</t>
  </si>
  <si>
    <t>刘垚</t>
  </si>
  <si>
    <t>2017-08-04 15:40:54</t>
  </si>
  <si>
    <t>0059594823</t>
  </si>
  <si>
    <t>5327-2729022374</t>
  </si>
  <si>
    <t>何娇娇</t>
  </si>
  <si>
    <t>2017-08-04 15:56:54</t>
  </si>
  <si>
    <t>0059597351</t>
  </si>
  <si>
    <t>1000190209</t>
  </si>
  <si>
    <t>黄春莲</t>
  </si>
  <si>
    <t>2017-08-04 15:59:18</t>
  </si>
  <si>
    <t>0059597842</t>
  </si>
  <si>
    <t>5303-5031647289</t>
  </si>
  <si>
    <t>张玉生</t>
  </si>
  <si>
    <t>2017-08-04 16:05:50</t>
  </si>
  <si>
    <t>0059611643</t>
  </si>
  <si>
    <t>1000235099</t>
  </si>
  <si>
    <t>张思晗</t>
  </si>
  <si>
    <t>2017-08-04 16:07:06</t>
  </si>
  <si>
    <t>0059615151</t>
  </si>
  <si>
    <t>1000159276</t>
  </si>
  <si>
    <t>罗明勇</t>
  </si>
  <si>
    <t>2017-08-04 16:12:46</t>
  </si>
  <si>
    <t>0059629374</t>
  </si>
  <si>
    <t>1000123807</t>
  </si>
  <si>
    <t>潘仕苹</t>
  </si>
  <si>
    <t>2017-08-04 16:23:07</t>
  </si>
  <si>
    <t>0059648066</t>
  </si>
  <si>
    <t>2017-08-04 16:24:57</t>
  </si>
  <si>
    <t>0059648252</t>
  </si>
  <si>
    <t>0059648249</t>
  </si>
  <si>
    <t>1000234182</t>
  </si>
  <si>
    <t>赫雪娥</t>
  </si>
  <si>
    <t>2017-08-04 16:26:39</t>
  </si>
  <si>
    <t>0059648436</t>
  </si>
  <si>
    <t>1000200190</t>
  </si>
  <si>
    <t>杨志梅</t>
  </si>
  <si>
    <t>2017-08-04 16:27:31</t>
  </si>
  <si>
    <t>0059648536</t>
  </si>
  <si>
    <t>5303-0381026171</t>
  </si>
  <si>
    <t>王庆昌</t>
  </si>
  <si>
    <t>2017-08-04 16:32:33</t>
  </si>
  <si>
    <t>0059649237</t>
  </si>
  <si>
    <t>1000239454</t>
  </si>
  <si>
    <t>王升燕</t>
  </si>
  <si>
    <t>2017-08-04 16:33:13</t>
  </si>
  <si>
    <t>0059649458</t>
  </si>
  <si>
    <t>1000239161</t>
  </si>
  <si>
    <t>李洪昇</t>
  </si>
  <si>
    <t>2017-08-04 16:36:23</t>
  </si>
  <si>
    <t>0059649746</t>
  </si>
  <si>
    <t>1000164454</t>
  </si>
  <si>
    <t>熊春莲</t>
  </si>
  <si>
    <t>2017-08-04 16:41:28</t>
  </si>
  <si>
    <t>0059650217</t>
  </si>
  <si>
    <t>1000238778</t>
  </si>
  <si>
    <t>何祖花</t>
  </si>
  <si>
    <t>2017-08-04 16:59:24</t>
  </si>
  <si>
    <t>0059652307</t>
  </si>
  <si>
    <t>1000225692</t>
  </si>
  <si>
    <t>宋丽菲</t>
  </si>
  <si>
    <t>2017-08-04 17:03:40</t>
  </si>
  <si>
    <t>0059652951</t>
  </si>
  <si>
    <t>1000237088</t>
  </si>
  <si>
    <t>杨加仙</t>
  </si>
  <si>
    <t>2017-08-04 17:07:42</t>
  </si>
  <si>
    <t>0059653225</t>
  </si>
  <si>
    <t>1000233848</t>
  </si>
  <si>
    <t>李小超</t>
  </si>
  <si>
    <t>2017-08-04 17:07:55</t>
  </si>
  <si>
    <t>0059653250</t>
  </si>
  <si>
    <t>1000234367</t>
  </si>
  <si>
    <t>肖静</t>
  </si>
  <si>
    <t>2017-08-04 17:08:45</t>
  </si>
  <si>
    <t>0059653318</t>
  </si>
  <si>
    <t>1000217723</t>
  </si>
  <si>
    <t>张健芬</t>
  </si>
  <si>
    <t>2017-08-04 17:11:39</t>
  </si>
  <si>
    <t>0059653482</t>
  </si>
  <si>
    <t>1000237476</t>
  </si>
  <si>
    <t>莫靠</t>
  </si>
  <si>
    <t>2017-08-04 17:11:43</t>
  </si>
  <si>
    <t>0059653485</t>
  </si>
  <si>
    <t>1000238223</t>
  </si>
  <si>
    <t>周俊熙</t>
  </si>
  <si>
    <t>2017-08-04 17:22:54</t>
  </si>
  <si>
    <t>0059654446</t>
  </si>
  <si>
    <t>1000239089</t>
  </si>
  <si>
    <t>普绍安</t>
  </si>
  <si>
    <t>2017-08-04 17:27:13</t>
  </si>
  <si>
    <t>0059655250</t>
  </si>
  <si>
    <t>1000105537</t>
  </si>
  <si>
    <t>刘王单</t>
  </si>
  <si>
    <t>2017-08-04 17:32:09</t>
  </si>
  <si>
    <t>0059656655</t>
  </si>
  <si>
    <t>2017-08-04 17:33:13</t>
  </si>
  <si>
    <t>0059656902</t>
  </si>
  <si>
    <t>1000233756</t>
  </si>
  <si>
    <t>任金花</t>
  </si>
  <si>
    <t>2017-08-04 17:35:20</t>
  </si>
  <si>
    <t>0059657392</t>
  </si>
  <si>
    <t>1000236033</t>
  </si>
  <si>
    <t>戴昌东</t>
  </si>
  <si>
    <t>2017-08-04 17:35:34</t>
  </si>
  <si>
    <t>0059657442</t>
  </si>
  <si>
    <t>1000234224</t>
  </si>
  <si>
    <t>吴世柱</t>
  </si>
  <si>
    <t>2017-08-04 17:52:50</t>
  </si>
  <si>
    <t>0059661111</t>
  </si>
  <si>
    <t>1000236199</t>
  </si>
  <si>
    <t>高玉玲</t>
  </si>
  <si>
    <t>2017-08-04 18:01:06</t>
  </si>
  <si>
    <t>0059663335</t>
  </si>
  <si>
    <t>1000219012</t>
  </si>
  <si>
    <t>李安慧</t>
  </si>
  <si>
    <t>2017-08-04 18:18:27</t>
  </si>
  <si>
    <t>0059665395</t>
  </si>
  <si>
    <t>1000233933</t>
  </si>
  <si>
    <t>蔡凤美</t>
  </si>
  <si>
    <t>2017-08-04 18:28:58</t>
  </si>
  <si>
    <t>0059665610</t>
  </si>
  <si>
    <t>5015383329</t>
  </si>
  <si>
    <t>2017-08-04 21:30:41</t>
  </si>
  <si>
    <t>0059671407</t>
  </si>
  <si>
    <t>1000236990</t>
  </si>
  <si>
    <t>周葭昕</t>
  </si>
  <si>
    <t>2017-08-05 08:36:11</t>
  </si>
  <si>
    <t>0059686268</t>
  </si>
  <si>
    <t>5010047003</t>
  </si>
  <si>
    <t>董娜</t>
  </si>
  <si>
    <t>2017-08-05 09:09:44</t>
  </si>
  <si>
    <t>0059686817</t>
  </si>
  <si>
    <t>1000141596</t>
  </si>
  <si>
    <t>黄虎</t>
  </si>
  <si>
    <t>2017-08-05 09:14:52</t>
  </si>
  <si>
    <t>0059686921</t>
  </si>
  <si>
    <t>1000164960</t>
  </si>
  <si>
    <t>王红琼</t>
  </si>
  <si>
    <t>2017-08-05 09:15:14</t>
  </si>
  <si>
    <t>0059686929</t>
  </si>
  <si>
    <t>1000172521</t>
  </si>
  <si>
    <t>吴维飞</t>
  </si>
  <si>
    <t>2017-08-05 09:16:18</t>
  </si>
  <si>
    <t>0059686955</t>
  </si>
  <si>
    <t>1000188235</t>
  </si>
  <si>
    <t>崔将</t>
  </si>
  <si>
    <t>2017-08-05 09:20:03</t>
  </si>
  <si>
    <t>0059687014</t>
  </si>
  <si>
    <t>1000240159</t>
  </si>
  <si>
    <t>李亚斌</t>
  </si>
  <si>
    <t>2017-08-05 09:42:39</t>
  </si>
  <si>
    <t>0059687534</t>
  </si>
  <si>
    <t>1000240316</t>
  </si>
  <si>
    <t>李平梅</t>
  </si>
  <si>
    <t>2017-08-05 09:45:34</t>
  </si>
  <si>
    <t>0059687594</t>
  </si>
  <si>
    <t>1000215237</t>
  </si>
  <si>
    <t>曾忠</t>
  </si>
  <si>
    <t>2017-08-05 09:58:28</t>
  </si>
  <si>
    <t>0059687918</t>
  </si>
  <si>
    <t>1000240138</t>
  </si>
  <si>
    <t>刘虹</t>
  </si>
  <si>
    <t>2017-08-05 10:11:55</t>
  </si>
  <si>
    <t>0059688571</t>
  </si>
  <si>
    <t>1000029366</t>
  </si>
  <si>
    <t>自助机招商035</t>
  </si>
  <si>
    <t>2017-08-05 10:13:54</t>
  </si>
  <si>
    <t>0059688809</t>
  </si>
  <si>
    <t>1000240352</t>
  </si>
  <si>
    <t>2017-08-05 10:18:35</t>
  </si>
  <si>
    <t>0059689026</t>
  </si>
  <si>
    <t>1000086423</t>
  </si>
  <si>
    <t>商莉</t>
  </si>
  <si>
    <t>2017-08-05 10:19:57</t>
  </si>
  <si>
    <t>0059689075</t>
  </si>
  <si>
    <t>1000239408</t>
  </si>
  <si>
    <t>卢帮翠</t>
  </si>
  <si>
    <t>2017-08-05 10:20:58</t>
  </si>
  <si>
    <t>0059689114</t>
  </si>
  <si>
    <t>1000239975</t>
  </si>
  <si>
    <t>李超</t>
  </si>
  <si>
    <t>2017-08-05 10:30:41</t>
  </si>
  <si>
    <t>0059689505</t>
  </si>
  <si>
    <t>1000240294</t>
  </si>
  <si>
    <t>吕天脉</t>
  </si>
  <si>
    <t>2017-08-05 10:30:55</t>
  </si>
  <si>
    <t>0059689524</t>
  </si>
  <si>
    <t>1000235890</t>
  </si>
  <si>
    <t>陶春丽</t>
  </si>
  <si>
    <t>2017-08-05 10:44:59</t>
  </si>
  <si>
    <t>0059690050</t>
  </si>
  <si>
    <t>2017-08-05 10:55:03</t>
  </si>
  <si>
    <t>0059690319</t>
  </si>
  <si>
    <t>1000227804</t>
  </si>
  <si>
    <t>付石乐</t>
  </si>
  <si>
    <t>2017-08-05 10:56:50</t>
  </si>
  <si>
    <t>0059690350</t>
  </si>
  <si>
    <t>1000227795</t>
  </si>
  <si>
    <t>2017-08-05 11:01:05</t>
  </si>
  <si>
    <t>0059690457</t>
  </si>
  <si>
    <t>1000236912</t>
  </si>
  <si>
    <t>杨光德</t>
  </si>
  <si>
    <t>2017-08-05 11:05:18</t>
  </si>
  <si>
    <t>0059690556</t>
  </si>
  <si>
    <t>1000240190</t>
  </si>
  <si>
    <t>戴生三</t>
  </si>
  <si>
    <t>2017-08-05 11:06:36</t>
  </si>
  <si>
    <t>0059690581</t>
  </si>
  <si>
    <t>1000227700</t>
  </si>
  <si>
    <t>都吉竹玛</t>
  </si>
  <si>
    <t>2017-08-05 11:21:20</t>
  </si>
  <si>
    <t>0059691008</t>
  </si>
  <si>
    <t>5335-5352298086</t>
  </si>
  <si>
    <t>曾涵</t>
  </si>
  <si>
    <t>2017-08-05 11:22:52</t>
  </si>
  <si>
    <t>0059691052</t>
  </si>
  <si>
    <t>2017-08-05 11:27:04</t>
  </si>
  <si>
    <t>0059691122</t>
  </si>
  <si>
    <t>5300-5001280851</t>
  </si>
  <si>
    <t>李明艳</t>
  </si>
  <si>
    <t>2017-08-05 12:04:28</t>
  </si>
  <si>
    <t>0059691970</t>
  </si>
  <si>
    <t>0126007616</t>
  </si>
  <si>
    <t>2017-08-05 12:16:04</t>
  </si>
  <si>
    <t>0059692157</t>
  </si>
  <si>
    <t>1000240487</t>
  </si>
  <si>
    <t>善凤娇</t>
  </si>
  <si>
    <t>自助机招商016</t>
  </si>
  <si>
    <t>2017-08-05 12:36:57</t>
  </si>
  <si>
    <t>0059692630</t>
  </si>
  <si>
    <t>2017-08-05 13:38:39</t>
  </si>
  <si>
    <t>0059694352</t>
  </si>
  <si>
    <t>1000237553</t>
  </si>
  <si>
    <t>张秉雯</t>
  </si>
  <si>
    <t>2017-08-05 14:04:11</t>
  </si>
  <si>
    <t>0059696221</t>
  </si>
  <si>
    <t>1000240770</t>
  </si>
  <si>
    <t>毕银章</t>
  </si>
  <si>
    <t>2017-08-05 14:15:38</t>
  </si>
  <si>
    <t>0059697105</t>
  </si>
  <si>
    <t>0102617371</t>
  </si>
  <si>
    <t>方松林</t>
  </si>
  <si>
    <t>2017-08-05 14:36:27</t>
  </si>
  <si>
    <t>0059698806</t>
  </si>
  <si>
    <t>1000114101</t>
  </si>
  <si>
    <t>陈路生</t>
  </si>
  <si>
    <t>2017-08-05 14:39:05</t>
  </si>
  <si>
    <t>0059699019</t>
  </si>
  <si>
    <t>5300-5000954570</t>
  </si>
  <si>
    <t>邢雨瑶</t>
  </si>
  <si>
    <t>2017-08-05 14:48:05</t>
  </si>
  <si>
    <t>0059701065</t>
  </si>
  <si>
    <t>1000222236</t>
  </si>
  <si>
    <t>王红丽</t>
  </si>
  <si>
    <t>2017-08-05 14:50:16</t>
  </si>
  <si>
    <t>0059701731</t>
  </si>
  <si>
    <t>1000181366</t>
  </si>
  <si>
    <t>史琪凡</t>
  </si>
  <si>
    <t>2017-08-05 14:53:17</t>
  </si>
  <si>
    <t>0059702573</t>
  </si>
  <si>
    <t>1000240772</t>
  </si>
  <si>
    <t>周丽珠</t>
  </si>
  <si>
    <t>2017-08-05 15:01:54</t>
  </si>
  <si>
    <t>0059705202</t>
  </si>
  <si>
    <t>1000240093</t>
  </si>
  <si>
    <t>杨博</t>
  </si>
  <si>
    <t>2017-08-05 15:18:07</t>
  </si>
  <si>
    <t>0059709916</t>
  </si>
  <si>
    <t>1000240598</t>
  </si>
  <si>
    <t>赵桂菊</t>
  </si>
  <si>
    <t>2017-08-05 15:40:42</t>
  </si>
  <si>
    <t>0059716873</t>
  </si>
  <si>
    <t>2017-08-05 15:41:39</t>
  </si>
  <si>
    <t>0059717175</t>
  </si>
  <si>
    <t>2017-08-05 16:16:59</t>
  </si>
  <si>
    <t>0059722319</t>
  </si>
  <si>
    <t>1000176277</t>
  </si>
  <si>
    <t>苗涛</t>
  </si>
  <si>
    <t>2017-08-05 16:30:29</t>
  </si>
  <si>
    <t>0059722683</t>
  </si>
  <si>
    <t>1000241103</t>
  </si>
  <si>
    <t>刘启凤</t>
  </si>
  <si>
    <t>2017-08-05 16:49:01</t>
  </si>
  <si>
    <t>0059723216</t>
  </si>
  <si>
    <t>1000044807</t>
  </si>
  <si>
    <t>朱琳</t>
  </si>
  <si>
    <t>2017-08-05 17:02:16</t>
  </si>
  <si>
    <t>0059723969</t>
  </si>
  <si>
    <t>1000241040</t>
  </si>
  <si>
    <t>容振权</t>
  </si>
  <si>
    <t>2017-08-05 17:41:47</t>
  </si>
  <si>
    <t>0059724961</t>
  </si>
  <si>
    <t>0112361442</t>
  </si>
  <si>
    <t>杨军强</t>
  </si>
  <si>
    <t>2017-08-05 17:46:01</t>
  </si>
  <si>
    <t>0059725039</t>
  </si>
  <si>
    <t>1000241022</t>
  </si>
  <si>
    <t>张秘清</t>
  </si>
  <si>
    <t>2017-08-06 08:50:02</t>
  </si>
  <si>
    <t>0059737783</t>
  </si>
  <si>
    <t>1000139702</t>
  </si>
  <si>
    <t>李辉</t>
  </si>
  <si>
    <t>2017-08-06 10:37:02</t>
  </si>
  <si>
    <t>0059740915</t>
  </si>
  <si>
    <t>1000241515</t>
  </si>
  <si>
    <t>李春燕</t>
  </si>
  <si>
    <t>2017-08-06 11:17:27</t>
  </si>
  <si>
    <t>0059742186</t>
  </si>
  <si>
    <t>1000239666</t>
  </si>
  <si>
    <t>祝伟华</t>
  </si>
  <si>
    <t>2017-08-06 11:45:18</t>
  </si>
  <si>
    <t>0059742865</t>
  </si>
  <si>
    <t>0103103420</t>
  </si>
  <si>
    <t>靳琼英</t>
  </si>
  <si>
    <t>2017-08-06 14:43:53</t>
  </si>
  <si>
    <t>0059746753</t>
  </si>
  <si>
    <t>1000208880</t>
  </si>
  <si>
    <t>牛小药</t>
  </si>
  <si>
    <t>2017-08-06 14:46:24</t>
  </si>
  <si>
    <t>0059746867</t>
  </si>
  <si>
    <t>5303-5034718767</t>
  </si>
  <si>
    <t>2017-08-06 14:55:18</t>
  </si>
  <si>
    <t>0059747121</t>
  </si>
  <si>
    <t>1000241637</t>
  </si>
  <si>
    <t>胡玲玲</t>
  </si>
  <si>
    <t>2017-08-06 15:53:52</t>
  </si>
  <si>
    <t>0059748497</t>
  </si>
  <si>
    <t>1000108778</t>
  </si>
  <si>
    <t>陈育娇</t>
  </si>
  <si>
    <t>2017-08-06 15:55:13</t>
  </si>
  <si>
    <t>0059748522</t>
  </si>
  <si>
    <t>2017-08-06 18:02:12</t>
  </si>
  <si>
    <t>0059753378</t>
  </si>
  <si>
    <t>1000004777</t>
  </si>
  <si>
    <t>王群</t>
  </si>
  <si>
    <t>2017-08-06 20:31:16</t>
  </si>
  <si>
    <t>0059756770</t>
  </si>
  <si>
    <t>1000198611</t>
  </si>
  <si>
    <t>周紫菱</t>
  </si>
  <si>
    <t>2017-08-07 08:33:12</t>
  </si>
  <si>
    <t>0059769758</t>
  </si>
  <si>
    <t>1000243216</t>
  </si>
  <si>
    <t>方权</t>
  </si>
  <si>
    <t>2017-08-07 08:34:23</t>
  </si>
  <si>
    <t>0059769816</t>
  </si>
  <si>
    <t>1000241088</t>
  </si>
  <si>
    <t>刘琼慧</t>
  </si>
  <si>
    <t>2017-08-07 08:49:38</t>
  </si>
  <si>
    <t>0059771197</t>
  </si>
  <si>
    <t>1000241424</t>
  </si>
  <si>
    <t>付文会</t>
  </si>
  <si>
    <t>2017-08-07 08:53:56</t>
  </si>
  <si>
    <t>0059771598</t>
  </si>
  <si>
    <t>5303-0325013520</t>
  </si>
  <si>
    <t>肖红英</t>
  </si>
  <si>
    <t>2017-08-07 08:54:44</t>
  </si>
  <si>
    <t>0059771713</t>
  </si>
  <si>
    <t>1000238904</t>
  </si>
  <si>
    <t>高万平</t>
  </si>
  <si>
    <t>2017-08-07 09:01:08</t>
  </si>
  <si>
    <t>0059772431</t>
  </si>
  <si>
    <t>1000148778</t>
  </si>
  <si>
    <t>黄朝沺</t>
  </si>
  <si>
    <t>2017-08-07 09:10:41</t>
  </si>
  <si>
    <t>0059773635</t>
  </si>
  <si>
    <t>1000237308</t>
  </si>
  <si>
    <t>刘顺成</t>
  </si>
  <si>
    <t>2017-08-07 09:26:32</t>
  </si>
  <si>
    <t>0059776238</t>
  </si>
  <si>
    <t>1000211769</t>
  </si>
  <si>
    <t>和康</t>
  </si>
  <si>
    <t>2017-08-07 09:34:26</t>
  </si>
  <si>
    <t>0059777825</t>
  </si>
  <si>
    <t>1000169543</t>
  </si>
  <si>
    <t>李明娟</t>
  </si>
  <si>
    <t>2017-08-07 09:41:41</t>
  </si>
  <si>
    <t>0059779758</t>
  </si>
  <si>
    <t>0102227933</t>
  </si>
  <si>
    <t>李建峰</t>
  </si>
  <si>
    <t>自助机招商022</t>
  </si>
  <si>
    <t>2017-08-07 09:47:42</t>
  </si>
  <si>
    <t>0059780807</t>
  </si>
  <si>
    <t>1000141854</t>
  </si>
  <si>
    <t>皮丽</t>
  </si>
  <si>
    <t>2017-08-07 09:49:59</t>
  </si>
  <si>
    <t>0059781256</t>
  </si>
  <si>
    <t>1000229896</t>
  </si>
  <si>
    <t>梁正礼</t>
  </si>
  <si>
    <t>2017-08-07 09:51:59</t>
  </si>
  <si>
    <t>0059781598</t>
  </si>
  <si>
    <t>1000229880</t>
  </si>
  <si>
    <t>刘国书</t>
  </si>
  <si>
    <t>2017-08-07 09:52:04</t>
  </si>
  <si>
    <t>0059781623</t>
  </si>
  <si>
    <t>1000223567</t>
  </si>
  <si>
    <t>此里拉木</t>
  </si>
  <si>
    <t>2017-08-07 10:03:35</t>
  </si>
  <si>
    <t>0059784420</t>
  </si>
  <si>
    <t>1000242929</t>
  </si>
  <si>
    <t>保庆华</t>
  </si>
  <si>
    <t>2017-08-07 10:05:58</t>
  </si>
  <si>
    <t>0059785381</t>
  </si>
  <si>
    <t>1000244536</t>
  </si>
  <si>
    <t>柳清</t>
  </si>
  <si>
    <t>2017-08-07 10:08:29</t>
  </si>
  <si>
    <t>0059785936</t>
  </si>
  <si>
    <t>1000190740</t>
  </si>
  <si>
    <t>周新垚</t>
  </si>
  <si>
    <t>2017-08-07 10:17:19</t>
  </si>
  <si>
    <t>0059787771</t>
  </si>
  <si>
    <t>1000244372</t>
  </si>
  <si>
    <t>凌先菊</t>
  </si>
  <si>
    <t>2017-08-07 10:28:55</t>
  </si>
  <si>
    <t>0059790611</t>
  </si>
  <si>
    <t>1000241538</t>
  </si>
  <si>
    <t>王炳成</t>
  </si>
  <si>
    <t>2017-08-07 10:31:31</t>
  </si>
  <si>
    <t>0059791191</t>
  </si>
  <si>
    <t>1000227432</t>
  </si>
  <si>
    <t>钱金林</t>
  </si>
  <si>
    <t>2017-08-07 10:32:15</t>
  </si>
  <si>
    <t>0059791356</t>
  </si>
  <si>
    <t>1000189660</t>
  </si>
  <si>
    <t>李瑞屏</t>
  </si>
  <si>
    <t>2017-08-07 10:41:44</t>
  </si>
  <si>
    <t>0059794038</t>
  </si>
  <si>
    <t>1000189702</t>
  </si>
  <si>
    <t>和慧宇</t>
  </si>
  <si>
    <t>2017-08-07 10:41:52</t>
  </si>
  <si>
    <t>0059794066</t>
  </si>
  <si>
    <t>1000139495</t>
  </si>
  <si>
    <t>丁红丽</t>
  </si>
  <si>
    <t>2017-08-07 10:44:14</t>
  </si>
  <si>
    <t>0059794662</t>
  </si>
  <si>
    <t>5335-3523005853</t>
  </si>
  <si>
    <t>赵天菊</t>
  </si>
  <si>
    <t>2017-08-07 10:45:03</t>
  </si>
  <si>
    <t>0059794873</t>
  </si>
  <si>
    <t>1000184737</t>
  </si>
  <si>
    <t>曹永芬</t>
  </si>
  <si>
    <t>2017-08-07 10:46:50</t>
  </si>
  <si>
    <t>0059795527</t>
  </si>
  <si>
    <t>1000222917</t>
  </si>
  <si>
    <t>李卫国</t>
  </si>
  <si>
    <t>2017-08-07 10:47:01</t>
  </si>
  <si>
    <t>0059795607</t>
  </si>
  <si>
    <t>1000242481</t>
  </si>
  <si>
    <t>盛钰婷</t>
  </si>
  <si>
    <t>2017-08-07 10:47:42</t>
  </si>
  <si>
    <t>0059795932</t>
  </si>
  <si>
    <t>2017-08-07 11:02:21</t>
  </si>
  <si>
    <t>0059800167</t>
  </si>
  <si>
    <t>1000218473</t>
  </si>
  <si>
    <t>胡焕燃</t>
  </si>
  <si>
    <t>2017-08-07 11:03:07</t>
  </si>
  <si>
    <t>0059800363</t>
  </si>
  <si>
    <t>1000244568</t>
  </si>
  <si>
    <t>李曼</t>
  </si>
  <si>
    <t>2017-08-07 11:05:57</t>
  </si>
  <si>
    <t>0059801008</t>
  </si>
  <si>
    <t>1000076967</t>
  </si>
  <si>
    <t>2017-08-07 11:07:00</t>
  </si>
  <si>
    <t>0059801269</t>
  </si>
  <si>
    <t>2017-08-07 11:07:49</t>
  </si>
  <si>
    <t>0059801520</t>
  </si>
  <si>
    <t>2017-08-07 11:08:00</t>
  </si>
  <si>
    <t>0059801575</t>
  </si>
  <si>
    <t>1000243530</t>
  </si>
  <si>
    <t>张玉梅</t>
  </si>
  <si>
    <t>2017-08-07 11:13:07</t>
  </si>
  <si>
    <t>0059803417</t>
  </si>
  <si>
    <t>1000201284</t>
  </si>
  <si>
    <t>李莲</t>
  </si>
  <si>
    <t>2017-08-07 11:17:36</t>
  </si>
  <si>
    <t>0059804399</t>
  </si>
  <si>
    <t>1000239341</t>
  </si>
  <si>
    <t>肖安祥</t>
  </si>
  <si>
    <t>2017-08-07 11:25:38</t>
  </si>
  <si>
    <t>0059806082</t>
  </si>
  <si>
    <t>1000243102</t>
  </si>
  <si>
    <t>牛丽雪</t>
  </si>
  <si>
    <t>2017-08-07 11:26:15</t>
  </si>
  <si>
    <t>0059806193</t>
  </si>
  <si>
    <t>1000242317</t>
  </si>
  <si>
    <t>崔红里</t>
  </si>
  <si>
    <t>2017-08-07 11:26:27</t>
  </si>
  <si>
    <t>0059806215</t>
  </si>
  <si>
    <t>1000210916</t>
  </si>
  <si>
    <t>李从明</t>
  </si>
  <si>
    <t>2017-08-07 11:27:00</t>
  </si>
  <si>
    <t>0059806321</t>
  </si>
  <si>
    <t>1000240117</t>
  </si>
  <si>
    <t>史开云</t>
  </si>
  <si>
    <t>2017-08-07 11:27:19</t>
  </si>
  <si>
    <t>0059806390</t>
  </si>
  <si>
    <t>1000243112</t>
  </si>
  <si>
    <t>牛秋红</t>
  </si>
  <si>
    <t>2017-08-07 11:27:50</t>
  </si>
  <si>
    <t>0059806484</t>
  </si>
  <si>
    <t>1000244713</t>
  </si>
  <si>
    <t>李镒霖</t>
  </si>
  <si>
    <t>2017-08-07 11:29:03</t>
  </si>
  <si>
    <t>0059806745</t>
  </si>
  <si>
    <t>2017-08-07 11:30:31</t>
  </si>
  <si>
    <t>0059806960</t>
  </si>
  <si>
    <t>1000182323</t>
  </si>
  <si>
    <t>李勤</t>
  </si>
  <si>
    <t>2017-08-07 11:31:39</t>
  </si>
  <si>
    <t>0059807184</t>
  </si>
  <si>
    <t>1000242047</t>
  </si>
  <si>
    <t>尹吉燕</t>
  </si>
  <si>
    <t>2017-08-07 11:32:21</t>
  </si>
  <si>
    <t>0059807301</t>
  </si>
  <si>
    <t>1000186426</t>
  </si>
  <si>
    <t>穆红艳</t>
  </si>
  <si>
    <t>2017-08-07 11:33:11</t>
  </si>
  <si>
    <t>0059807432</t>
  </si>
  <si>
    <t>1000182368</t>
  </si>
  <si>
    <t>陈远才</t>
  </si>
  <si>
    <t>2017-08-07 11:35:57</t>
  </si>
  <si>
    <t>0059808443</t>
  </si>
  <si>
    <t>1000121112</t>
  </si>
  <si>
    <t>陆荣菊</t>
  </si>
  <si>
    <t>2017-08-07 11:48:34</t>
  </si>
  <si>
    <t>0059812854</t>
  </si>
  <si>
    <t>0111057462</t>
  </si>
  <si>
    <t>谭秋云</t>
  </si>
  <si>
    <t>2017-08-07 11:48:55</t>
  </si>
  <si>
    <t>0059812936</t>
  </si>
  <si>
    <t>1000242005</t>
  </si>
  <si>
    <t>金夏旭</t>
  </si>
  <si>
    <t>2017-08-07 11:49:02</t>
  </si>
  <si>
    <t>0059812960</t>
  </si>
  <si>
    <t>1000157202</t>
  </si>
  <si>
    <t>何金友</t>
  </si>
  <si>
    <t>2017-08-07 11:49:40</t>
  </si>
  <si>
    <t>0059813081</t>
  </si>
  <si>
    <t>1000084626</t>
  </si>
  <si>
    <t>刘凤林</t>
  </si>
  <si>
    <t>2017-08-07 12:00:05</t>
  </si>
  <si>
    <t>0059815466</t>
  </si>
  <si>
    <t>1000242387</t>
  </si>
  <si>
    <t>2017-08-07 12:05:49</t>
  </si>
  <si>
    <t>0059816466</t>
  </si>
  <si>
    <t>5329-2924008227</t>
  </si>
  <si>
    <t>薛瑛</t>
  </si>
  <si>
    <t>2017-08-07 12:07:24</t>
  </si>
  <si>
    <t>0059816750</t>
  </si>
  <si>
    <t>5010336149</t>
  </si>
  <si>
    <t>刘满花</t>
  </si>
  <si>
    <t>2017-08-07 12:14:15</t>
  </si>
  <si>
    <t>0059817786</t>
  </si>
  <si>
    <t>1000242298</t>
  </si>
  <si>
    <t>夏焕旸</t>
  </si>
  <si>
    <t>2017-08-07 12:17:02</t>
  </si>
  <si>
    <t>0059818253</t>
  </si>
  <si>
    <t>1000105048</t>
  </si>
  <si>
    <t>朱从梅</t>
  </si>
  <si>
    <t>2017-08-07 12:29:34</t>
  </si>
  <si>
    <t>0059820369</t>
  </si>
  <si>
    <t>1000241687</t>
  </si>
  <si>
    <t>洪劲</t>
  </si>
  <si>
    <t>2017-08-07 12:35:22</t>
  </si>
  <si>
    <t>0059822034</t>
  </si>
  <si>
    <t>1000239998</t>
  </si>
  <si>
    <t>曲粉秧</t>
  </si>
  <si>
    <t>2017-08-07 12:38:09</t>
  </si>
  <si>
    <t>0059823237</t>
  </si>
  <si>
    <t>1000185371</t>
  </si>
  <si>
    <t>唐国庆</t>
  </si>
  <si>
    <t>2017-08-07 12:39:04</t>
  </si>
  <si>
    <t>0059823633</t>
  </si>
  <si>
    <t>2017-08-07 12:43:39</t>
  </si>
  <si>
    <t>0059825083</t>
  </si>
  <si>
    <t>1000185393</t>
  </si>
  <si>
    <t>何浩</t>
  </si>
  <si>
    <t>2017-08-07 12:47:36</t>
  </si>
  <si>
    <t>0059826358</t>
  </si>
  <si>
    <t>1000036071</t>
  </si>
  <si>
    <t>许袁瑜</t>
  </si>
  <si>
    <t>2017-08-07 13:15:38</t>
  </si>
  <si>
    <t>0059835597</t>
  </si>
  <si>
    <t>5325-2522011811</t>
  </si>
  <si>
    <t>王劲松</t>
  </si>
  <si>
    <t>2017-08-07 13:17:24</t>
  </si>
  <si>
    <t>0059836473</t>
  </si>
  <si>
    <t>1000198923</t>
  </si>
  <si>
    <t>李志军</t>
  </si>
  <si>
    <t>2017-08-07 14:06:23</t>
  </si>
  <si>
    <t>0059850131</t>
  </si>
  <si>
    <t>1000178613</t>
  </si>
  <si>
    <t>张鹏</t>
  </si>
  <si>
    <t>2017-08-07 14:08:11</t>
  </si>
  <si>
    <t>0059850369</t>
  </si>
  <si>
    <t>0102634537</t>
  </si>
  <si>
    <t>李欣璇</t>
  </si>
  <si>
    <t>2017-08-07 14:15:27</t>
  </si>
  <si>
    <t>0059851473</t>
  </si>
  <si>
    <t>1000242676</t>
  </si>
  <si>
    <t>高兴超</t>
  </si>
  <si>
    <t>2017-08-07 14:23:15</t>
  </si>
  <si>
    <t>0059852581</t>
  </si>
  <si>
    <t>5300-0000052342</t>
  </si>
  <si>
    <t>蔡发媛</t>
  </si>
  <si>
    <t>2017-08-07 14:24:04</t>
  </si>
  <si>
    <t>0059852669</t>
  </si>
  <si>
    <t>2017-08-07 14:25:58</t>
  </si>
  <si>
    <t>0059852957</t>
  </si>
  <si>
    <t>1000243815</t>
  </si>
  <si>
    <t>杨丽香</t>
  </si>
  <si>
    <t>2017-08-07 14:26:34</t>
  </si>
  <si>
    <t>0059853018</t>
  </si>
  <si>
    <t>2017-08-07 14:26:57</t>
  </si>
  <si>
    <t>0059853082</t>
  </si>
  <si>
    <t>5327-2722000861</t>
  </si>
  <si>
    <t>张保强</t>
  </si>
  <si>
    <t>2017-08-07 14:32:21</t>
  </si>
  <si>
    <t>0059853979</t>
  </si>
  <si>
    <t>1000242303</t>
  </si>
  <si>
    <t>李沅锴</t>
  </si>
  <si>
    <t>2017-08-07 14:37:47</t>
  </si>
  <si>
    <t>0059854978</t>
  </si>
  <si>
    <t>1000242986</t>
  </si>
  <si>
    <t>石厚艳</t>
  </si>
  <si>
    <t>2017-08-07 14:40:55</t>
  </si>
  <si>
    <t>0059855488</t>
  </si>
  <si>
    <t>1000245791</t>
  </si>
  <si>
    <t>常丽娟</t>
  </si>
  <si>
    <t>2017-08-07 14:44:58</t>
  </si>
  <si>
    <t>0059856018</t>
  </si>
  <si>
    <t>1000245767</t>
  </si>
  <si>
    <t>陈雪</t>
  </si>
  <si>
    <t>2017-08-07 14:47:16</t>
  </si>
  <si>
    <t>0059858019</t>
  </si>
  <si>
    <t>2017-08-07 14:47:51</t>
  </si>
  <si>
    <t>0059859558</t>
  </si>
  <si>
    <t>1000225931</t>
  </si>
  <si>
    <t>李明芳</t>
  </si>
  <si>
    <t>2017-08-07 14:52:06</t>
  </si>
  <si>
    <t>0059860841</t>
  </si>
  <si>
    <t>2017-08-07 14:55:28</t>
  </si>
  <si>
    <t>0059861873</t>
  </si>
  <si>
    <t>1000245364</t>
  </si>
  <si>
    <t>胡福珍</t>
  </si>
  <si>
    <t>2017-08-07 14:57:46</t>
  </si>
  <si>
    <t>0059862872</t>
  </si>
  <si>
    <t>1000186921</t>
  </si>
  <si>
    <t>刘玲</t>
  </si>
  <si>
    <t>2017-08-07 15:00:31</t>
  </si>
  <si>
    <t>0059864255</t>
  </si>
  <si>
    <t>1000143085</t>
  </si>
  <si>
    <t>李关莲</t>
  </si>
  <si>
    <t>2017-08-07 15:01:12</t>
  </si>
  <si>
    <t>0059864439</t>
  </si>
  <si>
    <t>0103283249</t>
  </si>
  <si>
    <t>杨婷</t>
  </si>
  <si>
    <t>2017-08-07 15:08:00</t>
  </si>
  <si>
    <t>0059865622</t>
  </si>
  <si>
    <t>1000245491</t>
  </si>
  <si>
    <t>宋之元</t>
  </si>
  <si>
    <t>2017-08-07 15:18:32</t>
  </si>
  <si>
    <t>0059868082</t>
  </si>
  <si>
    <t>0111226964</t>
  </si>
  <si>
    <t>杨晓平</t>
  </si>
  <si>
    <t>2017-08-07 15:19:29</t>
  </si>
  <si>
    <t>0059868300</t>
  </si>
  <si>
    <t>1000047673</t>
  </si>
  <si>
    <t>施家源</t>
  </si>
  <si>
    <t>2017-08-07 15:23:43</t>
  </si>
  <si>
    <t>0059869237</t>
  </si>
  <si>
    <t>2017-08-07 15:27:45</t>
  </si>
  <si>
    <t>0059870060</t>
  </si>
  <si>
    <t>1000105175</t>
  </si>
  <si>
    <t>鲍登强</t>
  </si>
  <si>
    <t>2017-08-07 15:28:47</t>
  </si>
  <si>
    <t>0059870251</t>
  </si>
  <si>
    <t>1000216679</t>
  </si>
  <si>
    <t>宋明跃</t>
  </si>
  <si>
    <t>2017-08-07 15:29:54</t>
  </si>
  <si>
    <t>0059870414</t>
  </si>
  <si>
    <t>1000142409</t>
  </si>
  <si>
    <t>杨秀华</t>
  </si>
  <si>
    <t>2017-08-07 15:31:05</t>
  </si>
  <si>
    <t>0059870654</t>
  </si>
  <si>
    <t>0101031594</t>
  </si>
  <si>
    <t>施开顺</t>
  </si>
  <si>
    <t>2017-08-07 15:33:43</t>
  </si>
  <si>
    <t>0059871251</t>
  </si>
  <si>
    <t>1000194654</t>
  </si>
  <si>
    <t>高继本</t>
  </si>
  <si>
    <t>2017-08-07 15:34:36</t>
  </si>
  <si>
    <t>0059871355</t>
  </si>
  <si>
    <t>1000246052</t>
  </si>
  <si>
    <t>普兆华</t>
  </si>
  <si>
    <t>2017-08-07 15:37:22</t>
  </si>
  <si>
    <t>0059871819</t>
  </si>
  <si>
    <t>1000226798</t>
  </si>
  <si>
    <t>罗浩</t>
  </si>
  <si>
    <t>2017-08-07 15:38:25</t>
  </si>
  <si>
    <t>0059872023</t>
  </si>
  <si>
    <t>5334-3421001445</t>
  </si>
  <si>
    <t>李正兰</t>
  </si>
  <si>
    <t>2017-08-07 15:38:28</t>
  </si>
  <si>
    <t>0059872041</t>
  </si>
  <si>
    <t>1000208951</t>
  </si>
  <si>
    <t>杨党林</t>
  </si>
  <si>
    <t>2017-08-07 15:39:20</t>
  </si>
  <si>
    <t>0059872171</t>
  </si>
  <si>
    <t>1000171438</t>
  </si>
  <si>
    <t>朱祥丽</t>
  </si>
  <si>
    <t>2017-08-07 15:50:01</t>
  </si>
  <si>
    <t>0059874007</t>
  </si>
  <si>
    <t>1000143699</t>
  </si>
  <si>
    <t>陈娇娇</t>
  </si>
  <si>
    <t>2017-08-07 15:50:14</t>
  </si>
  <si>
    <t>0059874053</t>
  </si>
  <si>
    <t>1000213449</t>
  </si>
  <si>
    <t>李秀红</t>
  </si>
  <si>
    <t>2017-08-07 15:50:23</t>
  </si>
  <si>
    <t>0059874071</t>
  </si>
  <si>
    <t>1000246207</t>
  </si>
  <si>
    <t>刘莎莎</t>
  </si>
  <si>
    <t>2017-08-07 15:50:44</t>
  </si>
  <si>
    <t>0059874120</t>
  </si>
  <si>
    <t>1000095313</t>
  </si>
  <si>
    <t>熊丽</t>
  </si>
  <si>
    <t>2017-08-07 15:51:34</t>
  </si>
  <si>
    <t>0059874262</t>
  </si>
  <si>
    <t>1000126647</t>
  </si>
  <si>
    <t>尚崇云</t>
  </si>
  <si>
    <t>2017-08-07 15:59:42</t>
  </si>
  <si>
    <t>0059875835</t>
  </si>
  <si>
    <t>5330-5302959091</t>
  </si>
  <si>
    <t>任绪祥</t>
  </si>
  <si>
    <t>2017-08-07 16:09:21</t>
  </si>
  <si>
    <t>0059896191</t>
  </si>
  <si>
    <t>1000212872</t>
  </si>
  <si>
    <t>郭仙</t>
  </si>
  <si>
    <t>2017-08-07 16:09:55</t>
  </si>
  <si>
    <t>0059897471</t>
  </si>
  <si>
    <t>1000242615</t>
  </si>
  <si>
    <t>普雪润</t>
  </si>
  <si>
    <t>2017-08-07 16:12:37</t>
  </si>
  <si>
    <t>0059904513</t>
  </si>
  <si>
    <t>1000246334</t>
  </si>
  <si>
    <t>罗建明</t>
  </si>
  <si>
    <t>2017-08-07 16:16:11</t>
  </si>
  <si>
    <t>0059913783</t>
  </si>
  <si>
    <t>1000244050</t>
  </si>
  <si>
    <t>张会芬</t>
  </si>
  <si>
    <t>2017-08-07 16:16:37</t>
  </si>
  <si>
    <t>0059914832</t>
  </si>
  <si>
    <t>1000019404</t>
  </si>
  <si>
    <t>张芳</t>
  </si>
  <si>
    <t>2017-08-07 16:18:37</t>
  </si>
  <si>
    <t>0059919642</t>
  </si>
  <si>
    <t>1000246383</t>
  </si>
  <si>
    <t>赵璐</t>
  </si>
  <si>
    <t>2017-08-07 16:19:07</t>
  </si>
  <si>
    <t>0059920985</t>
  </si>
  <si>
    <t>2017-08-07 16:26:10</t>
  </si>
  <si>
    <t>0059938499</t>
  </si>
  <si>
    <t>1000235297</t>
  </si>
  <si>
    <t>唐灵</t>
  </si>
  <si>
    <t>2017-08-07 16:26:29</t>
  </si>
  <si>
    <t>0059939248</t>
  </si>
  <si>
    <t>1000147247</t>
  </si>
  <si>
    <t>付孟梅</t>
  </si>
  <si>
    <t>2017-08-07 16:26:50</t>
  </si>
  <si>
    <t>0059940193</t>
  </si>
  <si>
    <t>1000235816</t>
  </si>
  <si>
    <t>代琼</t>
  </si>
  <si>
    <t>2017-08-07 16:29:04</t>
  </si>
  <si>
    <t>0059945675</t>
  </si>
  <si>
    <t>0129002377</t>
  </si>
  <si>
    <t>杨涛</t>
  </si>
  <si>
    <t>2017-08-07 16:32:34</t>
  </si>
  <si>
    <t>0059954865</t>
  </si>
  <si>
    <t>1000187868</t>
  </si>
  <si>
    <t>余映红</t>
  </si>
  <si>
    <t>2017-08-07 16:32:49</t>
  </si>
  <si>
    <t>0059955470</t>
  </si>
  <si>
    <t>1000245943</t>
  </si>
  <si>
    <t>2017-08-07 16:34:09</t>
  </si>
  <si>
    <t>0059959013</t>
  </si>
  <si>
    <t>1000243183</t>
  </si>
  <si>
    <t>马荣华</t>
  </si>
  <si>
    <t>2017-08-07 16:38:23</t>
  </si>
  <si>
    <t>0059970704</t>
  </si>
  <si>
    <t>1000242015</t>
  </si>
  <si>
    <t>张吉仙</t>
  </si>
  <si>
    <t>2017-08-07 16:44:10</t>
  </si>
  <si>
    <t>0059980432</t>
  </si>
  <si>
    <t>1000173682</t>
  </si>
  <si>
    <t>肖裕</t>
  </si>
  <si>
    <t>2017-08-07 16:45:01</t>
  </si>
  <si>
    <t>0059980822</t>
  </si>
  <si>
    <t>1000173738</t>
  </si>
  <si>
    <t>肖超</t>
  </si>
  <si>
    <t>2017-08-07 16:56:34</t>
  </si>
  <si>
    <t>0059982403</t>
  </si>
  <si>
    <t>1000242184</t>
  </si>
  <si>
    <t>唐霞</t>
  </si>
  <si>
    <t>2017-08-07 16:57:30</t>
  </si>
  <si>
    <t>0059982479</t>
  </si>
  <si>
    <t>1000231003</t>
  </si>
  <si>
    <t>周韶光</t>
  </si>
  <si>
    <t>2017-08-07 16:59:40</t>
  </si>
  <si>
    <t>0059982702</t>
  </si>
  <si>
    <t>0102354061</t>
  </si>
  <si>
    <t>保加艳</t>
  </si>
  <si>
    <t>2017-08-07 17:09:13</t>
  </si>
  <si>
    <t>0059984794</t>
  </si>
  <si>
    <t>2017-08-07 17:11:17</t>
  </si>
  <si>
    <t>0059985015</t>
  </si>
  <si>
    <t>0125002757</t>
  </si>
  <si>
    <t>何桂芳</t>
  </si>
  <si>
    <t>2017-08-07 17:15:44</t>
  </si>
  <si>
    <t>0059985498</t>
  </si>
  <si>
    <t>2017-08-07 17:16:23</t>
  </si>
  <si>
    <t>0059985569</t>
  </si>
  <si>
    <t>1000202839</t>
  </si>
  <si>
    <t>秦从顺</t>
  </si>
  <si>
    <t>2017-08-07 17:19:33</t>
  </si>
  <si>
    <t>0059985858</t>
  </si>
  <si>
    <t>2017-08-07 17:21:16</t>
  </si>
  <si>
    <t>0059986022</t>
  </si>
  <si>
    <t>1000230780</t>
  </si>
  <si>
    <t>毕瑛</t>
  </si>
  <si>
    <t>2017-08-07 17:21:39</t>
  </si>
  <si>
    <t>0059986088</t>
  </si>
  <si>
    <t>1000232961</t>
  </si>
  <si>
    <t>曹文迪</t>
  </si>
  <si>
    <t>2017-08-07 17:23:37</t>
  </si>
  <si>
    <t>0059986273</t>
  </si>
  <si>
    <t>1000241890</t>
  </si>
  <si>
    <t>李巧花</t>
  </si>
  <si>
    <t>2017-08-07 17:26:32</t>
  </si>
  <si>
    <t>0059986571</t>
  </si>
  <si>
    <t>1000239971</t>
  </si>
  <si>
    <t>谢洪菊</t>
  </si>
  <si>
    <t>2017-08-07 17:31:00</t>
  </si>
  <si>
    <t>0059986996</t>
  </si>
  <si>
    <t>5015449615</t>
  </si>
  <si>
    <t>徐云辉</t>
  </si>
  <si>
    <t>2017-08-07 17:37:58</t>
  </si>
  <si>
    <t>0059987722</t>
  </si>
  <si>
    <t>5303-0322024590</t>
  </si>
  <si>
    <t>袁东华</t>
  </si>
  <si>
    <t>2017-08-07 17:40:46</t>
  </si>
  <si>
    <t>0059987972</t>
  </si>
  <si>
    <t>1000236964</t>
  </si>
  <si>
    <t>袁朝明</t>
  </si>
  <si>
    <t>2017-08-07 17:43:21</t>
  </si>
  <si>
    <t>0059988083</t>
  </si>
  <si>
    <t>1000245770</t>
  </si>
  <si>
    <t>刘辰宇</t>
  </si>
  <si>
    <t>2017-08-07 17:49:53</t>
  </si>
  <si>
    <t>0059988565</t>
  </si>
  <si>
    <t>1000239187</t>
  </si>
  <si>
    <t>崔恒</t>
  </si>
  <si>
    <t>2017-08-07 17:51:27</t>
  </si>
  <si>
    <t>0059988628</t>
  </si>
  <si>
    <t>1000215821</t>
  </si>
  <si>
    <t>2017-08-07 17:59:00</t>
  </si>
  <si>
    <t>0059988960</t>
  </si>
  <si>
    <t>0103093500</t>
  </si>
  <si>
    <t>沈荣仙</t>
  </si>
  <si>
    <t>2017-08-07 18:01:19</t>
  </si>
  <si>
    <t>0059989723</t>
  </si>
  <si>
    <t>1000246449</t>
  </si>
  <si>
    <t>王铭</t>
  </si>
  <si>
    <t>2017-08-07 18:10:03</t>
  </si>
  <si>
    <t>0059990017</t>
  </si>
  <si>
    <t>1000241805</t>
  </si>
  <si>
    <t>余青青</t>
  </si>
  <si>
    <t>2017-08-07 18:20:42</t>
  </si>
  <si>
    <t>0059990336</t>
  </si>
  <si>
    <t>1000242258</t>
  </si>
  <si>
    <t>杨欣霖</t>
  </si>
  <si>
    <t>2017-08-08 07:40:32</t>
  </si>
  <si>
    <t>0060004533</t>
  </si>
  <si>
    <t>1000047904</t>
  </si>
  <si>
    <t>凡天兵</t>
  </si>
  <si>
    <t>2017-08-08 07:53:56</t>
  </si>
  <si>
    <t>0060007398</t>
  </si>
  <si>
    <t>1000242930</t>
  </si>
  <si>
    <t>黄福香</t>
  </si>
  <si>
    <t>2017-08-08 08:18:57</t>
  </si>
  <si>
    <t>0060009236</t>
  </si>
  <si>
    <t>1000233425</t>
  </si>
  <si>
    <t>罗林</t>
  </si>
  <si>
    <t>2017-08-08 08:36:48</t>
  </si>
  <si>
    <t>0060009940</t>
  </si>
  <si>
    <t>5300-0000505261</t>
  </si>
  <si>
    <t>马康武</t>
  </si>
  <si>
    <t>2017-08-08 08:52:36</t>
  </si>
  <si>
    <t>0060010874</t>
  </si>
  <si>
    <t>2017-08-08 08:57:37</t>
  </si>
  <si>
    <t>0060011269</t>
  </si>
  <si>
    <t>1000235667</t>
  </si>
  <si>
    <t>沙阿克</t>
  </si>
  <si>
    <t>2017-08-08 09:04:45</t>
  </si>
  <si>
    <t>0060011981</t>
  </si>
  <si>
    <t>5303-0326063286</t>
  </si>
  <si>
    <t>高忠梅</t>
  </si>
  <si>
    <t>2017-08-08 09:16:17</t>
  </si>
  <si>
    <t>0060013252</t>
  </si>
  <si>
    <t>1000241658</t>
  </si>
  <si>
    <t>李荣禄</t>
  </si>
  <si>
    <t>2017-08-08 09:29:27</t>
  </si>
  <si>
    <t>0060014628</t>
  </si>
  <si>
    <t>1000246255</t>
  </si>
  <si>
    <t>李丽莎</t>
  </si>
  <si>
    <t>2017-08-08 09:32:26</t>
  </si>
  <si>
    <t>0060014962</t>
  </si>
  <si>
    <t>1000246265</t>
  </si>
  <si>
    <t>梁鹂</t>
  </si>
  <si>
    <t>2017-08-08 09:38:13</t>
  </si>
  <si>
    <t>0060015563</t>
  </si>
  <si>
    <t>1000023333</t>
  </si>
  <si>
    <t>蒋蕊</t>
  </si>
  <si>
    <t>2017-08-08 09:41:41</t>
  </si>
  <si>
    <t>0060015927</t>
  </si>
  <si>
    <t>2017-08-08 09:44:19</t>
  </si>
  <si>
    <t>0060016276</t>
  </si>
  <si>
    <t>1000140931</t>
  </si>
  <si>
    <t>肖燕</t>
  </si>
  <si>
    <t>2017-08-08 09:45:16</t>
  </si>
  <si>
    <t>0060016399</t>
  </si>
  <si>
    <t>1000246914</t>
  </si>
  <si>
    <t>冷亮</t>
  </si>
  <si>
    <t>2017-08-08 09:46:51</t>
  </si>
  <si>
    <t>0060016578</t>
  </si>
  <si>
    <t>1000241141</t>
  </si>
  <si>
    <t>和云彪</t>
  </si>
  <si>
    <t>2017-08-08 09:47:39</t>
  </si>
  <si>
    <t>0060016679</t>
  </si>
  <si>
    <t>2017-08-08 09:48:56</t>
  </si>
  <si>
    <t>0060016894</t>
  </si>
  <si>
    <t>5010283477</t>
  </si>
  <si>
    <t>2017-08-08 09:52:50</t>
  </si>
  <si>
    <t>0060017512</t>
  </si>
  <si>
    <t>1000247614</t>
  </si>
  <si>
    <t>唐党萍</t>
  </si>
  <si>
    <t>2017-08-08 09:57:15</t>
  </si>
  <si>
    <t>0060018031</t>
  </si>
  <si>
    <t>1000241569</t>
  </si>
  <si>
    <t>周顺泽</t>
  </si>
  <si>
    <t>2017-08-08 09:58:07</t>
  </si>
  <si>
    <t>0060018175</t>
  </si>
  <si>
    <t>1000241530</t>
  </si>
  <si>
    <t>朱朝芬</t>
  </si>
  <si>
    <t>2017-08-08 10:07:35</t>
  </si>
  <si>
    <t>0060019499</t>
  </si>
  <si>
    <t>1000242753</t>
  </si>
  <si>
    <t>黄云红</t>
  </si>
  <si>
    <t>2017-08-08 10:10:44</t>
  </si>
  <si>
    <t>0060020238</t>
  </si>
  <si>
    <t>1000247114</t>
  </si>
  <si>
    <t>侯粉花</t>
  </si>
  <si>
    <t>2017-08-08 10:12:22</t>
  </si>
  <si>
    <t>1000151246</t>
  </si>
  <si>
    <t>王红燕</t>
  </si>
  <si>
    <t>2017-08-08 10:13:51</t>
  </si>
  <si>
    <t>0060021000</t>
  </si>
  <si>
    <t>1000244122</t>
  </si>
  <si>
    <t>徐帅</t>
  </si>
  <si>
    <t>2017-08-08 10:28:24</t>
  </si>
  <si>
    <t>0060023588</t>
  </si>
  <si>
    <t>0102138745</t>
  </si>
  <si>
    <t>龚凤仙</t>
  </si>
  <si>
    <t>2017-08-08 10:29:39</t>
  </si>
  <si>
    <t>0060023868</t>
  </si>
  <si>
    <t>1000218996</t>
  </si>
  <si>
    <t>董婧</t>
  </si>
  <si>
    <t>2017-08-08 10:31:31</t>
  </si>
  <si>
    <t>0060024445</t>
  </si>
  <si>
    <t>1000242089</t>
  </si>
  <si>
    <t>金明芬</t>
  </si>
  <si>
    <t>2017-08-08 10:35:31</t>
  </si>
  <si>
    <t>0060025361</t>
  </si>
  <si>
    <t>1000247561</t>
  </si>
  <si>
    <t>孙剑枝</t>
  </si>
  <si>
    <t>2017-08-08 10:37:52</t>
  </si>
  <si>
    <t>0060025646</t>
  </si>
  <si>
    <t>1000101994</t>
  </si>
  <si>
    <t>宋帮德</t>
  </si>
  <si>
    <t>2017-08-08 10:37:56</t>
  </si>
  <si>
    <t>0060025656</t>
  </si>
  <si>
    <t>1000220396</t>
  </si>
  <si>
    <t>谭清媛</t>
  </si>
  <si>
    <t>2017-08-08 10:40:26</t>
  </si>
  <si>
    <t>0060026028</t>
  </si>
  <si>
    <t>1000240201</t>
  </si>
  <si>
    <t>赵丽洪</t>
  </si>
  <si>
    <t>2017-08-08 10:51:34</t>
  </si>
  <si>
    <t>0060027793</t>
  </si>
  <si>
    <t>1000247516</t>
  </si>
  <si>
    <t>2017-08-08 11:04:48</t>
  </si>
  <si>
    <t>0060031870</t>
  </si>
  <si>
    <t>1000241808</t>
  </si>
  <si>
    <t>毛会平</t>
  </si>
  <si>
    <t>2017-08-08 11:05:45</t>
  </si>
  <si>
    <t>0060032132</t>
  </si>
  <si>
    <t>1000241799</t>
  </si>
  <si>
    <t>苏秋婷</t>
  </si>
  <si>
    <t>2017-08-08 11:06:11</t>
  </si>
  <si>
    <t>0060032244</t>
  </si>
  <si>
    <t>1000241438</t>
  </si>
  <si>
    <t>余香芹</t>
  </si>
  <si>
    <t>2017-08-08 11:13:18</t>
  </si>
  <si>
    <t>0060034008</t>
  </si>
  <si>
    <t>1000234609</t>
  </si>
  <si>
    <t>余美花</t>
  </si>
  <si>
    <t>2017-08-08 11:19:26</t>
  </si>
  <si>
    <t>0060035696</t>
  </si>
  <si>
    <t>1000246378</t>
  </si>
  <si>
    <t>凃天翠</t>
  </si>
  <si>
    <t>2017-08-08 11:27:17</t>
  </si>
  <si>
    <t>0060038135</t>
  </si>
  <si>
    <t>1000238908</t>
  </si>
  <si>
    <t>李雪玉</t>
  </si>
  <si>
    <t>2017-08-08 11:31:09</t>
  </si>
  <si>
    <t>0060039151</t>
  </si>
  <si>
    <t>1000076495</t>
  </si>
  <si>
    <t>黄江红</t>
  </si>
  <si>
    <t>2017-08-08 11:34:06</t>
  </si>
  <si>
    <t>0060040023</t>
  </si>
  <si>
    <t>5303-0324000456</t>
  </si>
  <si>
    <t>姚梅</t>
  </si>
  <si>
    <t>2017-08-08 11:39:27</t>
  </si>
  <si>
    <t>0060041475</t>
  </si>
  <si>
    <t>1000065062</t>
  </si>
  <si>
    <t>刘新新</t>
  </si>
  <si>
    <t>2017-08-08 11:42:12</t>
  </si>
  <si>
    <t>0060042143</t>
  </si>
  <si>
    <t>1000234878</t>
  </si>
  <si>
    <t>郑传英</t>
  </si>
  <si>
    <t>2017-08-08 11:42:17</t>
  </si>
  <si>
    <t>0060042164</t>
  </si>
  <si>
    <t>1000030533</t>
  </si>
  <si>
    <t>张栩</t>
  </si>
  <si>
    <t>2017-08-08 11:43:22</t>
  </si>
  <si>
    <t>0060042255</t>
  </si>
  <si>
    <t>5306-0621000447</t>
  </si>
  <si>
    <t>王燕</t>
  </si>
  <si>
    <t>2017-08-08 11:43:33</t>
  </si>
  <si>
    <t>0060042278</t>
  </si>
  <si>
    <t>5323-2329024734</t>
  </si>
  <si>
    <t>杨智慧</t>
  </si>
  <si>
    <t>2017-08-08 11:46:21</t>
  </si>
  <si>
    <t>0060042544</t>
  </si>
  <si>
    <t>0111263417</t>
  </si>
  <si>
    <t>查贵权</t>
  </si>
  <si>
    <t>2017-08-08 11:50:32</t>
  </si>
  <si>
    <t>0060043414</t>
  </si>
  <si>
    <t>1000248895</t>
  </si>
  <si>
    <t>刘秀玲</t>
  </si>
  <si>
    <t>2017-08-08 12:12:54</t>
  </si>
  <si>
    <t>0060046456</t>
  </si>
  <si>
    <t>1000248131</t>
  </si>
  <si>
    <t>唐雪梅</t>
  </si>
  <si>
    <t>2017-08-08 12:22:46</t>
  </si>
  <si>
    <t>0060047610</t>
  </si>
  <si>
    <t>1000246544</t>
  </si>
  <si>
    <t>李权应</t>
  </si>
  <si>
    <t>2017-08-08 12:23:16</t>
  </si>
  <si>
    <t>0060047650</t>
  </si>
  <si>
    <t>0102499054</t>
  </si>
  <si>
    <t>夏丽莎</t>
  </si>
  <si>
    <t>2017-08-08 12:23:47</t>
  </si>
  <si>
    <t>0060047683</t>
  </si>
  <si>
    <t>2017-08-08 12:26:19</t>
  </si>
  <si>
    <t>0060048319</t>
  </si>
  <si>
    <t>5330-3023026655</t>
  </si>
  <si>
    <t>张家仁</t>
  </si>
  <si>
    <t>2017-08-08 12:27:29</t>
  </si>
  <si>
    <t>0060048347</t>
  </si>
  <si>
    <t>1000242469</t>
  </si>
  <si>
    <t>常志奇</t>
  </si>
  <si>
    <t>2017-08-08 12:43:28</t>
  </si>
  <si>
    <t>0060049547</t>
  </si>
  <si>
    <t>1000247050</t>
  </si>
  <si>
    <t>邓丽娟</t>
  </si>
  <si>
    <t>2017-08-08 12:45:33</t>
  </si>
  <si>
    <t>0060049726</t>
  </si>
  <si>
    <t>1000248859</t>
  </si>
  <si>
    <t>杨宣康</t>
  </si>
  <si>
    <t>2017-08-08 12:48:08</t>
  </si>
  <si>
    <t>0060050168</t>
  </si>
  <si>
    <t>1000244825</t>
  </si>
  <si>
    <t>徐金鸿</t>
  </si>
  <si>
    <t>2017-08-08 12:53:19</t>
  </si>
  <si>
    <t>0060050346</t>
  </si>
  <si>
    <t>1000181257</t>
  </si>
  <si>
    <t>杨忠梅</t>
  </si>
  <si>
    <t>2017-08-08 12:53:53</t>
  </si>
  <si>
    <t>0060050377</t>
  </si>
  <si>
    <t>5304-0425007232</t>
  </si>
  <si>
    <t>金素琼</t>
  </si>
  <si>
    <t>2017-08-08 12:55:11</t>
  </si>
  <si>
    <t>0060050575</t>
  </si>
  <si>
    <t>2017-08-08 13:26:58</t>
  </si>
  <si>
    <t>0060054832</t>
  </si>
  <si>
    <t>1000247971</t>
  </si>
  <si>
    <t>易光灿</t>
  </si>
  <si>
    <t>2017-08-08 13:37:31</t>
  </si>
  <si>
    <t>0060056114</t>
  </si>
  <si>
    <t>5010512236</t>
  </si>
  <si>
    <t>杨艳红</t>
  </si>
  <si>
    <t>2017-08-08 13:58:13</t>
  </si>
  <si>
    <t>0060058049</t>
  </si>
  <si>
    <t>1000245513</t>
  </si>
  <si>
    <t>敖成芹</t>
  </si>
  <si>
    <t>2017-08-08 14:14:58</t>
  </si>
  <si>
    <t>0060060310</t>
  </si>
  <si>
    <t>2017-08-08 14:25:41</t>
  </si>
  <si>
    <t>0060061523</t>
  </si>
  <si>
    <t>1000080540</t>
  </si>
  <si>
    <t>母富萍</t>
  </si>
  <si>
    <t>2017-08-08 14:30:53</t>
  </si>
  <si>
    <t>0060062158</t>
  </si>
  <si>
    <t>1000013065</t>
  </si>
  <si>
    <t>李梅</t>
  </si>
  <si>
    <t>2017-08-08 14:36:49</t>
  </si>
  <si>
    <t>0060063452</t>
  </si>
  <si>
    <t>1000226534</t>
  </si>
  <si>
    <t>谢俊宇</t>
  </si>
  <si>
    <t>2017-08-08 14:40:50</t>
  </si>
  <si>
    <t>0060064474</t>
  </si>
  <si>
    <t>1000247483</t>
  </si>
  <si>
    <t>李孝熙</t>
  </si>
  <si>
    <t>2017-08-08 14:44:09</t>
  </si>
  <si>
    <t>0060064977</t>
  </si>
  <si>
    <t>1000148820</t>
  </si>
  <si>
    <t>杨金仙</t>
  </si>
  <si>
    <t>2017-08-08 14:49:08</t>
  </si>
  <si>
    <t>0060066111</t>
  </si>
  <si>
    <t>1000109470</t>
  </si>
  <si>
    <t>袁惠明</t>
  </si>
  <si>
    <t>2017-08-08 14:54:33</t>
  </si>
  <si>
    <t>0060066917</t>
  </si>
  <si>
    <t>2017-08-08 14:54:59</t>
  </si>
  <si>
    <t>0060066964</t>
  </si>
  <si>
    <t>1000246870</t>
  </si>
  <si>
    <t>2017-08-08 14:55:04</t>
  </si>
  <si>
    <t>0060066979</t>
  </si>
  <si>
    <t>1000241178</t>
  </si>
  <si>
    <t>李洪德</t>
  </si>
  <si>
    <t>2017-08-08 14:56:08</t>
  </si>
  <si>
    <t>0060067085</t>
  </si>
  <si>
    <t>1000246916</t>
  </si>
  <si>
    <t>陈昌平</t>
  </si>
  <si>
    <t>2017-08-08 14:56:52</t>
  </si>
  <si>
    <t>0060067173</t>
  </si>
  <si>
    <t>5307-0702001690</t>
  </si>
  <si>
    <t>杨梓英</t>
  </si>
  <si>
    <t>2017-08-08 14:57:52</t>
  </si>
  <si>
    <t>0060067264</t>
  </si>
  <si>
    <t>2017-08-08 14:59:39</t>
  </si>
  <si>
    <t>0060067847</t>
  </si>
  <si>
    <t>1000053650</t>
  </si>
  <si>
    <t>邹华侨</t>
  </si>
  <si>
    <t>2017-08-08 15:02:23</t>
  </si>
  <si>
    <t>0060068092</t>
  </si>
  <si>
    <t>1000247293</t>
  </si>
  <si>
    <t>何贵琴</t>
  </si>
  <si>
    <t>2017-08-08 15:08:06</t>
  </si>
  <si>
    <t>0060068879</t>
  </si>
  <si>
    <t>1000241539</t>
  </si>
  <si>
    <t>周太安</t>
  </si>
  <si>
    <t>2017-08-08 15:14:14</t>
  </si>
  <si>
    <t>0060070167</t>
  </si>
  <si>
    <t>5012664191</t>
  </si>
  <si>
    <t>朱锡梅</t>
  </si>
  <si>
    <t>2017-08-08 15:14:54</t>
  </si>
  <si>
    <t>0060070245</t>
  </si>
  <si>
    <t>1000228912</t>
  </si>
  <si>
    <t>2017-08-08 15:19:32</t>
  </si>
  <si>
    <t>0060070867</t>
  </si>
  <si>
    <t>1000108192</t>
  </si>
  <si>
    <t>吴文兴</t>
  </si>
  <si>
    <t>2017-08-08 15:21:42</t>
  </si>
  <si>
    <t>0060071173</t>
  </si>
  <si>
    <t>1000249279</t>
  </si>
  <si>
    <t>吴娅莹</t>
  </si>
  <si>
    <t>2017-08-08 15:23:28</t>
  </si>
  <si>
    <t>0060071386</t>
  </si>
  <si>
    <t>1000020095</t>
  </si>
  <si>
    <t>2017-08-08 15:23:40</t>
  </si>
  <si>
    <t>0060071429</t>
  </si>
  <si>
    <t>1000249051</t>
  </si>
  <si>
    <t>包升册</t>
  </si>
  <si>
    <t>2017-08-08 15:25:24</t>
  </si>
  <si>
    <t>0060071583</t>
  </si>
  <si>
    <t>1000137987</t>
  </si>
  <si>
    <t>禹凤娥</t>
  </si>
  <si>
    <t>2017-08-08 15:27:10</t>
  </si>
  <si>
    <t>0060071781</t>
  </si>
  <si>
    <t>5011624939</t>
  </si>
  <si>
    <t>唐云</t>
  </si>
  <si>
    <t>2017-08-08 15:34:06</t>
  </si>
  <si>
    <t>0060072584</t>
  </si>
  <si>
    <t>1000249200</t>
  </si>
  <si>
    <t>刘光梅</t>
  </si>
  <si>
    <t>2017-08-08 15:53:43</t>
  </si>
  <si>
    <t>0060075372</t>
  </si>
  <si>
    <t>1000246826</t>
  </si>
  <si>
    <t>陈顺</t>
  </si>
  <si>
    <t>2017-08-08 15:56:20</t>
  </si>
  <si>
    <t>0060075640</t>
  </si>
  <si>
    <t>0102118986</t>
  </si>
  <si>
    <t>柴瑞双</t>
  </si>
  <si>
    <t>2017-08-08 16:06:29</t>
  </si>
  <si>
    <t>0060089265</t>
  </si>
  <si>
    <t>5326-2624009467</t>
  </si>
  <si>
    <t>许绍鸿</t>
  </si>
  <si>
    <t>2017-08-08 16:08:50</t>
  </si>
  <si>
    <t>0060094906</t>
  </si>
  <si>
    <t>1000243224</t>
  </si>
  <si>
    <t>邓晨曦</t>
  </si>
  <si>
    <t>2017-08-08 16:11:04</t>
  </si>
  <si>
    <t>0060100382</t>
  </si>
  <si>
    <t>1000241918</t>
  </si>
  <si>
    <t>邱阿子</t>
  </si>
  <si>
    <t>2017-08-08 16:13:43</t>
  </si>
  <si>
    <t>0060106966</t>
  </si>
  <si>
    <t>1000242690</t>
  </si>
  <si>
    <t>何超</t>
  </si>
  <si>
    <t>2017-08-08 16:23:40</t>
  </si>
  <si>
    <t>0060131724</t>
  </si>
  <si>
    <t>1000248566</t>
  </si>
  <si>
    <t>保青灵</t>
  </si>
  <si>
    <t>2017-08-08 16:28:21</t>
  </si>
  <si>
    <t>0060143275</t>
  </si>
  <si>
    <t>1000249501</t>
  </si>
  <si>
    <t>黄雪贞</t>
  </si>
  <si>
    <t>2017-08-08 16:28:39</t>
  </si>
  <si>
    <t>0060143962</t>
  </si>
  <si>
    <t>1000243567</t>
  </si>
  <si>
    <t>王正林</t>
  </si>
  <si>
    <t>2017-08-08 16:28:41</t>
  </si>
  <si>
    <t>0060144050</t>
  </si>
  <si>
    <t>5304-0425041558</t>
  </si>
  <si>
    <t>武兆琼</t>
  </si>
  <si>
    <t>2017-08-08 16:29:41</t>
  </si>
  <si>
    <t>0060146615</t>
  </si>
  <si>
    <t>5300-0000161951</t>
  </si>
  <si>
    <t>庹忠芬</t>
  </si>
  <si>
    <t>2017-08-08 16:37:58</t>
  </si>
  <si>
    <t>0060167947</t>
  </si>
  <si>
    <t>1000249012</t>
  </si>
  <si>
    <t>李娜</t>
  </si>
  <si>
    <t>2017-08-08 16:41:11</t>
  </si>
  <si>
    <t>0060176123</t>
  </si>
  <si>
    <t>1000241943</t>
  </si>
  <si>
    <t>周景祥</t>
  </si>
  <si>
    <t>2017-08-08 16:42:27</t>
  </si>
  <si>
    <t>0060179134</t>
  </si>
  <si>
    <t>1000243469</t>
  </si>
  <si>
    <t>王惠英</t>
  </si>
  <si>
    <t>2017-08-08 16:45:16</t>
  </si>
  <si>
    <t>0060186094</t>
  </si>
  <si>
    <t>1000249411</t>
  </si>
  <si>
    <t>董怡</t>
  </si>
  <si>
    <t>2017-08-08 16:50:18</t>
  </si>
  <si>
    <t>0060190032</t>
  </si>
  <si>
    <t>1000196026</t>
  </si>
  <si>
    <t>彭永攀</t>
  </si>
  <si>
    <t>2017-08-08 16:52:12</t>
  </si>
  <si>
    <t>0060190251</t>
  </si>
  <si>
    <t>5303-0326028918</t>
  </si>
  <si>
    <t>代玉春</t>
  </si>
  <si>
    <t>2017-08-08 16:58:57</t>
  </si>
  <si>
    <t>0060190896</t>
  </si>
  <si>
    <t>1000246886</t>
  </si>
  <si>
    <t>张名富</t>
  </si>
  <si>
    <t>2017-08-08 17:07:07</t>
  </si>
  <si>
    <t>0060191536</t>
  </si>
  <si>
    <t>1000244735</t>
  </si>
  <si>
    <t>文应英</t>
  </si>
  <si>
    <t>2017-08-08 17:13:45</t>
  </si>
  <si>
    <t>0060192022</t>
  </si>
  <si>
    <t>1000246557</t>
  </si>
  <si>
    <t>陈奎</t>
  </si>
  <si>
    <t>2017-08-08 17:15:06</t>
  </si>
  <si>
    <t>0060192137</t>
  </si>
  <si>
    <t>2017-08-08 17:16:00</t>
  </si>
  <si>
    <t>0060192192</t>
  </si>
  <si>
    <t>0112071424</t>
  </si>
  <si>
    <t>唐文侠</t>
  </si>
  <si>
    <t>2017-08-08 17:16:13</t>
  </si>
  <si>
    <t>0060192208</t>
  </si>
  <si>
    <t>2017-08-08 17:21:59</t>
  </si>
  <si>
    <t>0060192550</t>
  </si>
  <si>
    <t>1000249131</t>
  </si>
  <si>
    <t>朱凤周</t>
  </si>
  <si>
    <t>2017-08-08 17:22:36</t>
  </si>
  <si>
    <t>0060192687</t>
  </si>
  <si>
    <t>1000246977</t>
  </si>
  <si>
    <t>高昌明</t>
  </si>
  <si>
    <t>2017-08-08 17:27:26</t>
  </si>
  <si>
    <t>0060193829</t>
  </si>
  <si>
    <t>1000248923</t>
  </si>
  <si>
    <t>罗晓英</t>
  </si>
  <si>
    <t>2017-08-08 17:28:11</t>
  </si>
  <si>
    <t>0060193898</t>
  </si>
  <si>
    <t>2017-08-08 17:36:23</t>
  </si>
  <si>
    <t>0060194476</t>
  </si>
  <si>
    <t>1000235615</t>
  </si>
  <si>
    <t>蒋龙先</t>
  </si>
  <si>
    <t>2017-08-08 17:47:30</t>
  </si>
  <si>
    <t>0060195107</t>
  </si>
  <si>
    <t>1000245295</t>
  </si>
  <si>
    <t>张宗润</t>
  </si>
  <si>
    <t>2017-08-08 17:52:39</t>
  </si>
  <si>
    <t>0060195372</t>
  </si>
  <si>
    <t>0125025005</t>
  </si>
  <si>
    <t>李冬华</t>
  </si>
  <si>
    <t>2017-08-08 17:52:59</t>
  </si>
  <si>
    <t>0060195393</t>
  </si>
  <si>
    <t>1000230688</t>
  </si>
  <si>
    <t>2017-08-08 17:57:32</t>
  </si>
  <si>
    <t>0060195532</t>
  </si>
  <si>
    <t>1000249597</t>
  </si>
  <si>
    <t>张菊焕</t>
  </si>
  <si>
    <t>2017-08-08 18:00:04</t>
  </si>
  <si>
    <t>0060196405</t>
  </si>
  <si>
    <t>1000249622</t>
  </si>
  <si>
    <t>谢庆林</t>
  </si>
  <si>
    <t>2017-08-08 18:06:50</t>
  </si>
  <si>
    <t>0060196613</t>
  </si>
  <si>
    <t>1000244408</t>
  </si>
  <si>
    <t>徐天学</t>
  </si>
  <si>
    <t>2017-08-08 18:10:43</t>
  </si>
  <si>
    <t>0060196867</t>
  </si>
  <si>
    <t>1000248427</t>
  </si>
  <si>
    <t>陈世娟</t>
  </si>
  <si>
    <t>2017-08-08 18:12:48</t>
  </si>
  <si>
    <t>0060196975</t>
  </si>
  <si>
    <t>0112330170</t>
  </si>
  <si>
    <t>陈宏林</t>
  </si>
  <si>
    <t>2017-08-08 23:18:06</t>
  </si>
  <si>
    <t>0060209344</t>
  </si>
  <si>
    <t>1000250152</t>
  </si>
  <si>
    <t>舒自庄</t>
  </si>
  <si>
    <t>2017-08-09 07:21:49</t>
  </si>
  <si>
    <t>0060215461</t>
  </si>
  <si>
    <t>1000227330</t>
  </si>
  <si>
    <t>王晓娟</t>
  </si>
  <si>
    <t>2017-08-09 08:01:57</t>
  </si>
  <si>
    <t>0060216150</t>
  </si>
  <si>
    <t>1000250477</t>
  </si>
  <si>
    <t>许旭娟</t>
  </si>
  <si>
    <t>2017-08-09 08:16:40</t>
  </si>
  <si>
    <t>0060216548</t>
  </si>
  <si>
    <t>1000154324</t>
  </si>
  <si>
    <t>范凤琴</t>
  </si>
  <si>
    <t>2017-08-09 08:32:00</t>
  </si>
  <si>
    <t>0060216923</t>
  </si>
  <si>
    <t>1000250314</t>
  </si>
  <si>
    <t>普芊</t>
  </si>
  <si>
    <t>2017-08-09 09:00:23</t>
  </si>
  <si>
    <t>0060219799</t>
  </si>
  <si>
    <t>1000227733</t>
  </si>
  <si>
    <t>邹金梅</t>
  </si>
  <si>
    <t>2017-08-09 09:05:51</t>
  </si>
  <si>
    <t>0060220387</t>
  </si>
  <si>
    <t>1000080426</t>
  </si>
  <si>
    <t>付利平</t>
  </si>
  <si>
    <t>2017-08-09 09:09:28</t>
  </si>
  <si>
    <t>0060220774</t>
  </si>
  <si>
    <t>1000146499</t>
  </si>
  <si>
    <t>胡彦民</t>
  </si>
  <si>
    <t>2017-08-09 09:10:59</t>
  </si>
  <si>
    <t>0060221100</t>
  </si>
  <si>
    <t>1000250289</t>
  </si>
  <si>
    <t>郭玉仙</t>
  </si>
  <si>
    <t>2017-08-09 09:13:11</t>
  </si>
  <si>
    <t>0060221782</t>
  </si>
  <si>
    <t>1000247243</t>
  </si>
  <si>
    <t>邹小美</t>
  </si>
  <si>
    <t>2017-08-09 09:16:57</t>
  </si>
  <si>
    <t>0060223016</t>
  </si>
  <si>
    <t>1000245078</t>
  </si>
  <si>
    <t>姜丽维</t>
  </si>
  <si>
    <t>2017-08-09 09:20:17</t>
  </si>
  <si>
    <t>0060224244</t>
  </si>
  <si>
    <t>0111114681</t>
  </si>
  <si>
    <t>龙金增</t>
  </si>
  <si>
    <t>2017-08-09 09:20:45</t>
  </si>
  <si>
    <t>0060224428</t>
  </si>
  <si>
    <t>1000243939</t>
  </si>
  <si>
    <t>杨菊兰</t>
  </si>
  <si>
    <t>2017-08-09 09:50:03</t>
  </si>
  <si>
    <t>0060229970</t>
  </si>
  <si>
    <t>1000202468</t>
  </si>
  <si>
    <t>和菊红</t>
  </si>
  <si>
    <t>2017-08-09 09:51:02</t>
  </si>
  <si>
    <t>0060230053</t>
  </si>
  <si>
    <t>1000202516</t>
  </si>
  <si>
    <t>和寸芬</t>
  </si>
  <si>
    <t>2017-08-09 09:56:01</t>
  </si>
  <si>
    <t>0060231681</t>
  </si>
  <si>
    <t>5304-0424014033</t>
  </si>
  <si>
    <t>康德文</t>
  </si>
  <si>
    <t>2017-08-09 10:02:33</t>
  </si>
  <si>
    <t>0060233334</t>
  </si>
  <si>
    <t>5011253068</t>
  </si>
  <si>
    <t>楚艳</t>
  </si>
  <si>
    <t>2017-08-09 10:05:32</t>
  </si>
  <si>
    <t>0060234618</t>
  </si>
  <si>
    <t>1000251321</t>
  </si>
  <si>
    <t>毛旭辉</t>
  </si>
  <si>
    <t>2017-08-09 10:06:19</t>
  </si>
  <si>
    <t>0060234930</t>
  </si>
  <si>
    <t>1000249069</t>
  </si>
  <si>
    <t>沈猛</t>
  </si>
  <si>
    <t>2017-08-09 10:07:24</t>
  </si>
  <si>
    <t>0060235376</t>
  </si>
  <si>
    <t>1000249725</t>
  </si>
  <si>
    <t>胡金花</t>
  </si>
  <si>
    <t>2017-08-09 10:08:34</t>
  </si>
  <si>
    <t>0060235919</t>
  </si>
  <si>
    <t>1000248314</t>
  </si>
  <si>
    <t>文建军</t>
  </si>
  <si>
    <t>2017-08-09 10:16:36</t>
  </si>
  <si>
    <t>0060239960</t>
  </si>
  <si>
    <t>1000245103</t>
  </si>
  <si>
    <t>钱昆</t>
  </si>
  <si>
    <t>2017-08-09 10:21:14</t>
  </si>
  <si>
    <t>0060242033</t>
  </si>
  <si>
    <t>0101113505</t>
  </si>
  <si>
    <t>2017-08-09 10:23:45</t>
  </si>
  <si>
    <t>0060243378</t>
  </si>
  <si>
    <t>1000251510</t>
  </si>
  <si>
    <t>董俊</t>
  </si>
  <si>
    <t>2017-08-09 10:23:52</t>
  </si>
  <si>
    <t>0060243438</t>
  </si>
  <si>
    <t>1000249027</t>
  </si>
  <si>
    <t>杨益</t>
  </si>
  <si>
    <t>2017-08-09 10:27:19</t>
  </si>
  <si>
    <t>0060244813</t>
  </si>
  <si>
    <t>2017-08-09 10:29:25</t>
  </si>
  <si>
    <t>0060245701</t>
  </si>
  <si>
    <t>1000249028</t>
  </si>
  <si>
    <t>钱巧连</t>
  </si>
  <si>
    <t>2017-08-09 10:30:20</t>
  </si>
  <si>
    <t>0060246085</t>
  </si>
  <si>
    <t>2017-08-09 10:31:06</t>
  </si>
  <si>
    <t>0060246422</t>
  </si>
  <si>
    <t>2017-08-09 10:32:25</t>
  </si>
  <si>
    <t>0060247007</t>
  </si>
  <si>
    <t>2017-08-09 10:33:08</t>
  </si>
  <si>
    <t>0060247303</t>
  </si>
  <si>
    <t>2017-08-09 10:33:45</t>
  </si>
  <si>
    <t>0060247598</t>
  </si>
  <si>
    <t>2017-08-09 10:34:07</t>
  </si>
  <si>
    <t>0060247788</t>
  </si>
  <si>
    <t>2017-08-09 10:38:54</t>
  </si>
  <si>
    <t>0060249976</t>
  </si>
  <si>
    <t>1000250417</t>
  </si>
  <si>
    <t>刘元秀</t>
  </si>
  <si>
    <t>2017-08-09 10:38:56</t>
  </si>
  <si>
    <t>0060249995</t>
  </si>
  <si>
    <t>2017-08-09 10:39:33</t>
  </si>
  <si>
    <t>0060250237</t>
  </si>
  <si>
    <t>1000193720</t>
  </si>
  <si>
    <t>程剑锋</t>
  </si>
  <si>
    <t>2017-08-09 10:40:24</t>
  </si>
  <si>
    <t>0060250573</t>
  </si>
  <si>
    <t>2017-08-09 10:42:32</t>
  </si>
  <si>
    <t>0060251453</t>
  </si>
  <si>
    <t>1000248018</t>
  </si>
  <si>
    <t>汪惠美</t>
  </si>
  <si>
    <t>2017-08-09 10:45:00</t>
  </si>
  <si>
    <t>0060252611</t>
  </si>
  <si>
    <t>1000246958</t>
  </si>
  <si>
    <t>李翠梅</t>
  </si>
  <si>
    <t>2017-08-09 10:52:08</t>
  </si>
  <si>
    <t>0060255837</t>
  </si>
  <si>
    <t>1000196438</t>
  </si>
  <si>
    <t>习句先</t>
  </si>
  <si>
    <t>2017-08-09 10:52:09</t>
  </si>
  <si>
    <t>0060255840</t>
  </si>
  <si>
    <t>2017-08-09 10:52:11</t>
  </si>
  <si>
    <t>0060255856</t>
  </si>
  <si>
    <t>1000241893</t>
  </si>
  <si>
    <t>黄丽梅</t>
  </si>
  <si>
    <t>2017-08-09 10:54:54</t>
  </si>
  <si>
    <t>0060257300</t>
  </si>
  <si>
    <t>1000220548</t>
  </si>
  <si>
    <t>黎世琴</t>
  </si>
  <si>
    <t>2017-08-09 10:55:06</t>
  </si>
  <si>
    <t>0060257429</t>
  </si>
  <si>
    <t>1000241241</t>
  </si>
  <si>
    <t>胡金林</t>
  </si>
  <si>
    <t>2017-08-09 10:57:16</t>
  </si>
  <si>
    <t>0060257892</t>
  </si>
  <si>
    <t>1000251176</t>
  </si>
  <si>
    <t>梁仕羽</t>
  </si>
  <si>
    <t>2017-08-09 10:58:12</t>
  </si>
  <si>
    <t>0060258021</t>
  </si>
  <si>
    <t>1000238470</t>
  </si>
  <si>
    <t>张秋丽</t>
  </si>
  <si>
    <t>2017-08-09 10:59:53</t>
  </si>
  <si>
    <t>0060258283</t>
  </si>
  <si>
    <t>1000248489</t>
  </si>
  <si>
    <t>段琼芬</t>
  </si>
  <si>
    <t>2017-08-09 11:11:40</t>
  </si>
  <si>
    <t>0060260740</t>
  </si>
  <si>
    <t>2017-08-09 11:13:22</t>
  </si>
  <si>
    <t>0060261089</t>
  </si>
  <si>
    <t>1000242591</t>
  </si>
  <si>
    <t>彭英</t>
  </si>
  <si>
    <t>2017-08-09 11:14:03</t>
  </si>
  <si>
    <t>0060261185</t>
  </si>
  <si>
    <t>5333-3325012771</t>
  </si>
  <si>
    <t>罗天燕</t>
  </si>
  <si>
    <t>2017-08-09 11:16:10</t>
  </si>
  <si>
    <t>0060261764</t>
  </si>
  <si>
    <t>1000235350</t>
  </si>
  <si>
    <t>普杰</t>
  </si>
  <si>
    <t>2017-08-09 11:16:45</t>
  </si>
  <si>
    <t>0060262018</t>
  </si>
  <si>
    <t>1000249306</t>
  </si>
  <si>
    <t>普秋碧</t>
  </si>
  <si>
    <t>2017-08-09 11:23:42</t>
  </si>
  <si>
    <t>0060263987</t>
  </si>
  <si>
    <t>1000251644</t>
  </si>
  <si>
    <t>管庭宇</t>
  </si>
  <si>
    <t>2017-08-09 11:32:46</t>
  </si>
  <si>
    <t>0060266405</t>
  </si>
  <si>
    <t>1000250464</t>
  </si>
  <si>
    <t>杨淑琴</t>
  </si>
  <si>
    <t>2017-08-09 11:35:16</t>
  </si>
  <si>
    <t>0060267031</t>
  </si>
  <si>
    <t>1000224897</t>
  </si>
  <si>
    <t>陈敬彬</t>
  </si>
  <si>
    <t>2017-08-09 11:36:52</t>
  </si>
  <si>
    <t>0060267432</t>
  </si>
  <si>
    <t>1000201580</t>
  </si>
  <si>
    <t>申时美</t>
  </si>
  <si>
    <t>2017-08-09 11:37:27</t>
  </si>
  <si>
    <t>0060267584</t>
  </si>
  <si>
    <t>1000246925</t>
  </si>
  <si>
    <t>徐亚峰</t>
  </si>
  <si>
    <t>2017-08-09 11:38:34</t>
  </si>
  <si>
    <t>0060267882</t>
  </si>
  <si>
    <t>5329-2901147475</t>
  </si>
  <si>
    <t>杨玉芳</t>
  </si>
  <si>
    <t>2017-08-09 11:39:46</t>
  </si>
  <si>
    <t>0060268180</t>
  </si>
  <si>
    <t>1000238734</t>
  </si>
  <si>
    <t>李成芳</t>
  </si>
  <si>
    <t>2017-08-09 11:45:15</t>
  </si>
  <si>
    <t>0060269849</t>
  </si>
  <si>
    <t>1000243163</t>
  </si>
  <si>
    <t>邹建美</t>
  </si>
  <si>
    <t>2017-08-09 11:45:39</t>
  </si>
  <si>
    <t>0060269961</t>
  </si>
  <si>
    <t>1000249409</t>
  </si>
  <si>
    <t>郭勇</t>
  </si>
  <si>
    <t>2017-08-09 11:46:47</t>
  </si>
  <si>
    <t>0060270378</t>
  </si>
  <si>
    <t>1000248721</t>
  </si>
  <si>
    <t>2017-08-09 11:51:49</t>
  </si>
  <si>
    <t>0060272419</t>
  </si>
  <si>
    <t>1000166949</t>
  </si>
  <si>
    <t>李玲</t>
  </si>
  <si>
    <t>2017-08-09 12:02:17</t>
  </si>
  <si>
    <t>0060274969</t>
  </si>
  <si>
    <t>1000004972</t>
  </si>
  <si>
    <t>2017-08-09 12:04:37</t>
  </si>
  <si>
    <t>0060275172</t>
  </si>
  <si>
    <t>5012368098</t>
  </si>
  <si>
    <t>李早</t>
  </si>
  <si>
    <t>2017-08-09 12:08:11</t>
  </si>
  <si>
    <t>0060275446</t>
  </si>
  <si>
    <t>5010629882</t>
  </si>
  <si>
    <t>孟艳淋</t>
  </si>
  <si>
    <t>2017-08-09 12:11:48</t>
  </si>
  <si>
    <t>0060275622</t>
  </si>
  <si>
    <t>1000251234</t>
  </si>
  <si>
    <t>张作燕</t>
  </si>
  <si>
    <t>2017-08-09 12:14:18</t>
  </si>
  <si>
    <t>0060275811</t>
  </si>
  <si>
    <t>1000251780</t>
  </si>
  <si>
    <t>吴馨悦</t>
  </si>
  <si>
    <t>2017-08-09 12:21:13</t>
  </si>
  <si>
    <t>0060276328</t>
  </si>
  <si>
    <t>1000172406</t>
  </si>
  <si>
    <t>王莲珍</t>
  </si>
  <si>
    <t>2017-08-09 12:23:51</t>
  </si>
  <si>
    <t>0060276575</t>
  </si>
  <si>
    <t>1000250448</t>
  </si>
  <si>
    <t>向成红</t>
  </si>
  <si>
    <t>2017-08-09 12:24:25</t>
  </si>
  <si>
    <t>0060276627</t>
  </si>
  <si>
    <t>1000250928</t>
  </si>
  <si>
    <t>李向英</t>
  </si>
  <si>
    <t>2017-08-09 12:30:10</t>
  </si>
  <si>
    <t>0060278097</t>
  </si>
  <si>
    <t>1000236901</t>
  </si>
  <si>
    <t>郭彩平</t>
  </si>
  <si>
    <t>2017-08-09 12:37:53</t>
  </si>
  <si>
    <t>0060278431</t>
  </si>
  <si>
    <t>1000248934</t>
  </si>
  <si>
    <t>周丽春</t>
  </si>
  <si>
    <t>2017-08-09 12:39:57</t>
  </si>
  <si>
    <t>0060278467</t>
  </si>
  <si>
    <t>1000236393</t>
  </si>
  <si>
    <t>毕丽芬</t>
  </si>
  <si>
    <t>2017-08-09 12:43:05</t>
  </si>
  <si>
    <t>0060278654</t>
  </si>
  <si>
    <t>1000250502</t>
  </si>
  <si>
    <t>向成碧</t>
  </si>
  <si>
    <t>2017-08-09 12:47:28</t>
  </si>
  <si>
    <t>0060279214</t>
  </si>
  <si>
    <t>1000177926</t>
  </si>
  <si>
    <t>余朝巧</t>
  </si>
  <si>
    <t>2017-08-09 13:30:09</t>
  </si>
  <si>
    <t>0060281635</t>
  </si>
  <si>
    <t>1000242030</t>
  </si>
  <si>
    <t>田磊</t>
  </si>
  <si>
    <t>2017-08-09 13:36:10</t>
  </si>
  <si>
    <t>0060281920</t>
  </si>
  <si>
    <t>1000241948</t>
  </si>
  <si>
    <t>杨翠</t>
  </si>
  <si>
    <t>2017-08-09 13:51:27</t>
  </si>
  <si>
    <t>0060283224</t>
  </si>
  <si>
    <t>0112006443</t>
  </si>
  <si>
    <t>杨保清</t>
  </si>
  <si>
    <t>2017-08-09 14:03:54</t>
  </si>
  <si>
    <t>0060284527</t>
  </si>
  <si>
    <t>1000195469</t>
  </si>
  <si>
    <t>2017-08-09 14:11:32</t>
  </si>
  <si>
    <t>0060285283</t>
  </si>
  <si>
    <t>1000221806</t>
  </si>
  <si>
    <t>李才玉</t>
  </si>
  <si>
    <t>2017-08-09 14:20:24</t>
  </si>
  <si>
    <t>0060286238</t>
  </si>
  <si>
    <t>5303-5035793562</t>
  </si>
  <si>
    <t>梁华林</t>
  </si>
  <si>
    <t>2017-08-09 14:23:26</t>
  </si>
  <si>
    <t>0060286531</t>
  </si>
  <si>
    <t>1000251239</t>
  </si>
  <si>
    <t>陈粉菊</t>
  </si>
  <si>
    <t>2017-08-09 14:24:04</t>
  </si>
  <si>
    <t>0060286596</t>
  </si>
  <si>
    <t>1000252383</t>
  </si>
  <si>
    <t>凌涛</t>
  </si>
  <si>
    <t>2017-08-09 14:29:53</t>
  </si>
  <si>
    <t>0060287421</t>
  </si>
  <si>
    <t>1000251078</t>
  </si>
  <si>
    <t>陈孝英</t>
  </si>
  <si>
    <t>2017-08-09 14:33:35</t>
  </si>
  <si>
    <t>0060288098</t>
  </si>
  <si>
    <t>5323-5230196233</t>
  </si>
  <si>
    <t>余林红</t>
  </si>
  <si>
    <t>2017-08-09 14:37:35</t>
  </si>
  <si>
    <t>0060289092</t>
  </si>
  <si>
    <t>1000246529</t>
  </si>
  <si>
    <t>万桂芬</t>
  </si>
  <si>
    <t>2017-08-09 14:43:41</t>
  </si>
  <si>
    <t>0060289897</t>
  </si>
  <si>
    <t>1000252464</t>
  </si>
  <si>
    <t>郑旗艳</t>
  </si>
  <si>
    <t>2017-08-09 14:49:19</t>
  </si>
  <si>
    <t>0060294094</t>
  </si>
  <si>
    <t>1000154343</t>
  </si>
  <si>
    <t>杜良春</t>
  </si>
  <si>
    <t>2017-08-09 14:49:58</t>
  </si>
  <si>
    <t>0060294228</t>
  </si>
  <si>
    <t>1000023173</t>
  </si>
  <si>
    <t>杨静</t>
  </si>
  <si>
    <t>2017-08-09 14:50:12</t>
  </si>
  <si>
    <t>0060294276</t>
  </si>
  <si>
    <t>1000252436</t>
  </si>
  <si>
    <t>邹红岩</t>
  </si>
  <si>
    <t>2017-08-09 14:50:37</t>
  </si>
  <si>
    <t>0060294360</t>
  </si>
  <si>
    <t>1000225466</t>
  </si>
  <si>
    <t>杨一含</t>
  </si>
  <si>
    <t>2017-08-09 15:00:27</t>
  </si>
  <si>
    <t>0060295861</t>
  </si>
  <si>
    <t>2017-08-09 15:05:20</t>
  </si>
  <si>
    <t>0060296415</t>
  </si>
  <si>
    <t>1000252420</t>
  </si>
  <si>
    <t>自玉玲</t>
  </si>
  <si>
    <t>2017-08-09 15:11:15</t>
  </si>
  <si>
    <t>0060297455</t>
  </si>
  <si>
    <t>1000249950</t>
  </si>
  <si>
    <t>张红林</t>
  </si>
  <si>
    <t>2017-08-09 15:17:35</t>
  </si>
  <si>
    <t>0060298277</t>
  </si>
  <si>
    <t>5325-2531008736</t>
  </si>
  <si>
    <t>王朝明</t>
  </si>
  <si>
    <t>2017-08-09 15:20:21</t>
  </si>
  <si>
    <t>0060298550</t>
  </si>
  <si>
    <t>1000244035</t>
  </si>
  <si>
    <t>白斗苗</t>
  </si>
  <si>
    <t>2017-08-09 15:27:48</t>
  </si>
  <si>
    <t>0060300108</t>
  </si>
  <si>
    <t>1000251274</t>
  </si>
  <si>
    <t>张勇</t>
  </si>
  <si>
    <t>2017-08-09 15:38:55</t>
  </si>
  <si>
    <t>0060302762</t>
  </si>
  <si>
    <t>1000248439</t>
  </si>
  <si>
    <t>苏礼亚</t>
  </si>
  <si>
    <t>2017-08-09 15:47:36</t>
  </si>
  <si>
    <t>0060303937</t>
  </si>
  <si>
    <t>1000252777</t>
  </si>
  <si>
    <t>李天鑫</t>
  </si>
  <si>
    <t>2017-08-09 15:53:07</t>
  </si>
  <si>
    <t>0060304792</t>
  </si>
  <si>
    <t>5306-0602033033</t>
  </si>
  <si>
    <t>耿显林</t>
  </si>
  <si>
    <t>2017-08-09 15:54:34</t>
  </si>
  <si>
    <t>0060305033</t>
  </si>
  <si>
    <t>5306-0601034969</t>
  </si>
  <si>
    <t>谢仕金</t>
  </si>
  <si>
    <t>2017-08-09 15:56:35</t>
  </si>
  <si>
    <t>0060305262</t>
  </si>
  <si>
    <t>1000252224</t>
  </si>
  <si>
    <t>罗恒云</t>
  </si>
  <si>
    <t>2017-08-09 15:56:45</t>
  </si>
  <si>
    <t>0060305296</t>
  </si>
  <si>
    <t>5010387284</t>
  </si>
  <si>
    <t>何键</t>
  </si>
  <si>
    <t>2017-08-09 16:11:20</t>
  </si>
  <si>
    <t>0060334475</t>
  </si>
  <si>
    <t>1000252241</t>
  </si>
  <si>
    <t>徐诚谦</t>
  </si>
  <si>
    <t>2017-08-09 16:19:39</t>
  </si>
  <si>
    <t>0060356793</t>
  </si>
  <si>
    <t>1000249239</t>
  </si>
  <si>
    <t>兰德志</t>
  </si>
  <si>
    <t>2017-08-09 16:33:12</t>
  </si>
  <si>
    <t>0060391986</t>
  </si>
  <si>
    <t>1000251211</t>
  </si>
  <si>
    <t>陈佩云</t>
  </si>
  <si>
    <t>2017-08-09 16:36:03</t>
  </si>
  <si>
    <t>0060398845</t>
  </si>
  <si>
    <t>1000246528</t>
  </si>
  <si>
    <t>丁伟应</t>
  </si>
  <si>
    <t>2017-08-09 16:37:56</t>
  </si>
  <si>
    <t>0060403618</t>
  </si>
  <si>
    <t>1000252165</t>
  </si>
  <si>
    <t>李才窕</t>
  </si>
  <si>
    <t>2017-08-09 16:41:43</t>
  </si>
  <si>
    <t>0060412919</t>
  </si>
  <si>
    <t>1000247053</t>
  </si>
  <si>
    <t>陈沿璋</t>
  </si>
  <si>
    <t>2017-08-09 16:43:24</t>
  </si>
  <si>
    <t>0060417101</t>
  </si>
  <si>
    <t>1000245079</t>
  </si>
  <si>
    <t>蔡光维</t>
  </si>
  <si>
    <t>2017-08-09 16:46:21</t>
  </si>
  <si>
    <t>0060424332</t>
  </si>
  <si>
    <t>1000086439</t>
  </si>
  <si>
    <t>林文言</t>
  </si>
  <si>
    <t>2017-08-09 16:54:13</t>
  </si>
  <si>
    <t>0060439409</t>
  </si>
  <si>
    <t>2017-08-09 17:02:04</t>
  </si>
  <si>
    <t>0060441604</t>
  </si>
  <si>
    <t>1000094857</t>
  </si>
  <si>
    <t>苏宝启</t>
  </si>
  <si>
    <t>2017-08-09 17:18:45</t>
  </si>
  <si>
    <t>0060443183</t>
  </si>
  <si>
    <t>2017-08-09 17:51:31</t>
  </si>
  <si>
    <t>0060446322</t>
  </si>
  <si>
    <t>5327-2724018936</t>
  </si>
  <si>
    <t>罗成明</t>
  </si>
  <si>
    <t>2017-08-09 17:53:54</t>
  </si>
  <si>
    <t>0060446408</t>
  </si>
  <si>
    <t>1000232441</t>
  </si>
  <si>
    <t>张正荣</t>
  </si>
  <si>
    <t>2017-08-09 18:34:46</t>
  </si>
  <si>
    <t>0060448295</t>
  </si>
  <si>
    <t>1000247546</t>
  </si>
  <si>
    <t>王世朗</t>
  </si>
  <si>
    <t>2017-08-09 19:28:41</t>
  </si>
  <si>
    <t>0060449539</t>
  </si>
  <si>
    <t>1000250393</t>
  </si>
  <si>
    <t>李旭琴</t>
  </si>
  <si>
    <t>2017-08-09 19:28:47</t>
  </si>
  <si>
    <t>0060449546</t>
  </si>
  <si>
    <t>1000198535</t>
  </si>
  <si>
    <t>2017-08-10 08:02:26</t>
  </si>
  <si>
    <t>0060464898</t>
  </si>
  <si>
    <t>1000032049</t>
  </si>
  <si>
    <t>路美会</t>
  </si>
  <si>
    <t>2017-08-10 08:03:07</t>
  </si>
  <si>
    <t>0060464910</t>
  </si>
  <si>
    <t>1000252834</t>
  </si>
  <si>
    <t>陶忠萍</t>
  </si>
  <si>
    <t>2017-08-10 08:22:13</t>
  </si>
  <si>
    <t>0060465257</t>
  </si>
  <si>
    <t>2017-08-10 08:26:22</t>
  </si>
  <si>
    <t>0060465346</t>
  </si>
  <si>
    <t>1000224098</t>
  </si>
  <si>
    <t>谢月兰</t>
  </si>
  <si>
    <t>2017-08-10 08:31:19</t>
  </si>
  <si>
    <t>0060465565</t>
  </si>
  <si>
    <t>1000121059</t>
  </si>
  <si>
    <t>吴玉翠</t>
  </si>
  <si>
    <t>2017-08-10 08:39:56</t>
  </si>
  <si>
    <t>0060466140</t>
  </si>
  <si>
    <t>2017-08-10 08:41:55</t>
  </si>
  <si>
    <t>0060466365</t>
  </si>
  <si>
    <t>5011421722</t>
  </si>
  <si>
    <t>马荣恒</t>
  </si>
  <si>
    <t>2017-08-10 08:55:53</t>
  </si>
  <si>
    <t>0060467334</t>
  </si>
  <si>
    <t>1000250824</t>
  </si>
  <si>
    <t>曾云</t>
  </si>
  <si>
    <t>2017-08-10 08:56:11</t>
  </si>
  <si>
    <t>0060467361</t>
  </si>
  <si>
    <t>1000069079</t>
  </si>
  <si>
    <t>杨波</t>
  </si>
  <si>
    <t>2017-08-10 08:59:38</t>
  </si>
  <si>
    <t>0060468048</t>
  </si>
  <si>
    <t>1000234976</t>
  </si>
  <si>
    <t>陈小三</t>
  </si>
  <si>
    <t>2017-08-10 09:10:38</t>
  </si>
  <si>
    <t>0060469414</t>
  </si>
  <si>
    <t>1000250619</t>
  </si>
  <si>
    <t>许燕梅</t>
  </si>
  <si>
    <t>2017-08-10 09:12:14</t>
  </si>
  <si>
    <t>0060469608</t>
  </si>
  <si>
    <t>1000240536</t>
  </si>
  <si>
    <t>杨艳飞</t>
  </si>
  <si>
    <t>2017-08-10 09:14:26</t>
  </si>
  <si>
    <t>0060469819</t>
  </si>
  <si>
    <t>1000224109</t>
  </si>
  <si>
    <t>谢晓丹</t>
  </si>
  <si>
    <t>2017-08-10 09:29:04</t>
  </si>
  <si>
    <t>0060471437</t>
  </si>
  <si>
    <t>2017-08-10 09:32:07</t>
  </si>
  <si>
    <t>0060471848</t>
  </si>
  <si>
    <t>1000213409</t>
  </si>
  <si>
    <t>黄子唯</t>
  </si>
  <si>
    <t>2017-08-10 09:36:10</t>
  </si>
  <si>
    <t>0060472603</t>
  </si>
  <si>
    <t>5304-0424015127</t>
  </si>
  <si>
    <t>罗世俊</t>
  </si>
  <si>
    <t>2017-08-10 09:37:07</t>
  </si>
  <si>
    <t>0060472855</t>
  </si>
  <si>
    <t>5304-5040001028</t>
  </si>
  <si>
    <t>罗颖犁</t>
  </si>
  <si>
    <t>2017-08-10 09:43:30</t>
  </si>
  <si>
    <t>0060474617</t>
  </si>
  <si>
    <t>2017-08-10 09:44:18</t>
  </si>
  <si>
    <t>0060474790</t>
  </si>
  <si>
    <t>1000253701</t>
  </si>
  <si>
    <t>黄庆军</t>
  </si>
  <si>
    <t>2017-08-10 09:59:57</t>
  </si>
  <si>
    <t>0060476752</t>
  </si>
  <si>
    <t>1000251098</t>
  </si>
  <si>
    <t>李玲仪</t>
  </si>
  <si>
    <t>2017-08-10 10:03:47</t>
  </si>
  <si>
    <t>0060477266</t>
  </si>
  <si>
    <t>1000250521</t>
  </si>
  <si>
    <t>刘登凤</t>
  </si>
  <si>
    <t>2017-08-10 10:06:47</t>
  </si>
  <si>
    <t>0060477539</t>
  </si>
  <si>
    <t>1000231038</t>
  </si>
  <si>
    <t>吴彩芬</t>
  </si>
  <si>
    <t>2017-08-10 10:19:28</t>
  </si>
  <si>
    <t>0060479569</t>
  </si>
  <si>
    <t>0113403481</t>
  </si>
  <si>
    <t>刘敏</t>
  </si>
  <si>
    <t>2017-08-10 10:20:17</t>
  </si>
  <si>
    <t>0060479644</t>
  </si>
  <si>
    <t>1000254382</t>
  </si>
  <si>
    <t>沈燕子</t>
  </si>
  <si>
    <t>2017-08-10 10:21:38</t>
  </si>
  <si>
    <t>0060480004</t>
  </si>
  <si>
    <t>1000251783</t>
  </si>
  <si>
    <t>唐世忠</t>
  </si>
  <si>
    <t>2017-08-10 10:32:31</t>
  </si>
  <si>
    <t>0060481729</t>
  </si>
  <si>
    <t>1000253735</t>
  </si>
  <si>
    <t>郑维富</t>
  </si>
  <si>
    <t>2017-08-10 10:34:36</t>
  </si>
  <si>
    <t>0060481975</t>
  </si>
  <si>
    <t>1000254691</t>
  </si>
  <si>
    <t>张云吉</t>
  </si>
  <si>
    <t>2017-08-10 10:38:23</t>
  </si>
  <si>
    <t>0060482510</t>
  </si>
  <si>
    <t>1000251083</t>
  </si>
  <si>
    <t>熊新德</t>
  </si>
  <si>
    <t>2017-08-10 10:45:54</t>
  </si>
  <si>
    <t>0060483561</t>
  </si>
  <si>
    <t>1000254277</t>
  </si>
  <si>
    <t>冯素玲</t>
  </si>
  <si>
    <t>2017-08-10 10:50:30</t>
  </si>
  <si>
    <t>0060484692</t>
  </si>
  <si>
    <t>1000250084</t>
  </si>
  <si>
    <t>张美英</t>
  </si>
  <si>
    <t>2017-08-10 10:52:37</t>
  </si>
  <si>
    <t>0060485173</t>
  </si>
  <si>
    <t>1000251336</t>
  </si>
  <si>
    <t>魏艳艳</t>
  </si>
  <si>
    <t>2017-08-10 10:53:00</t>
  </si>
  <si>
    <t>0060485224</t>
  </si>
  <si>
    <t>1000245571</t>
  </si>
  <si>
    <t>2017-08-10 11:11:49</t>
  </si>
  <si>
    <t>0060488700</t>
  </si>
  <si>
    <t>1000249613</t>
  </si>
  <si>
    <t>王鹏美</t>
  </si>
  <si>
    <t>2017-08-10 11:17:49</t>
  </si>
  <si>
    <t>0060490001</t>
  </si>
  <si>
    <t>1000091678</t>
  </si>
  <si>
    <t>杨艳娇</t>
  </si>
  <si>
    <t>2017-08-10 11:22:23</t>
  </si>
  <si>
    <t>0060491485</t>
  </si>
  <si>
    <t>1000254416</t>
  </si>
  <si>
    <t>徐永国</t>
  </si>
  <si>
    <t>2017-08-10 11:42:18</t>
  </si>
  <si>
    <t>0060495047</t>
  </si>
  <si>
    <t>0112128391</t>
  </si>
  <si>
    <t>马佳慧</t>
  </si>
  <si>
    <t>2017-08-10 11:43:01</t>
  </si>
  <si>
    <t>0060495107</t>
  </si>
  <si>
    <t>1000255008</t>
  </si>
  <si>
    <t>李增香</t>
  </si>
  <si>
    <t>2017-08-10 11:43:15</t>
  </si>
  <si>
    <t>0060495135</t>
  </si>
  <si>
    <t>1000113372</t>
  </si>
  <si>
    <t>黄红</t>
  </si>
  <si>
    <t>2017-08-10 11:44:18</t>
  </si>
  <si>
    <t>0060495264</t>
  </si>
  <si>
    <t>1000253806</t>
  </si>
  <si>
    <t>曹运龙</t>
  </si>
  <si>
    <t>2017-08-10 11:44:39</t>
  </si>
  <si>
    <t>0060495295</t>
  </si>
  <si>
    <t>2017-08-10 11:45:25</t>
  </si>
  <si>
    <t>0060495404</t>
  </si>
  <si>
    <t>1000039846</t>
  </si>
  <si>
    <t>吴依媄</t>
  </si>
  <si>
    <t>2017-08-10 11:53:29</t>
  </si>
  <si>
    <t>0060496105</t>
  </si>
  <si>
    <t>1000252308</t>
  </si>
  <si>
    <t>孔得云</t>
  </si>
  <si>
    <t>2017-08-10 11:57:17</t>
  </si>
  <si>
    <t>0060496392</t>
  </si>
  <si>
    <t>0111067746</t>
  </si>
  <si>
    <t>陶云</t>
  </si>
  <si>
    <t>2017-08-10 11:57:26</t>
  </si>
  <si>
    <t>0060496399</t>
  </si>
  <si>
    <t>1000254352</t>
  </si>
  <si>
    <t>李学明</t>
  </si>
  <si>
    <t>2017-08-10 12:00:16</t>
  </si>
  <si>
    <t>0060496948</t>
  </si>
  <si>
    <t>1000253747</t>
  </si>
  <si>
    <t>杨舒涵</t>
  </si>
  <si>
    <t>2017-08-10 12:02:00</t>
  </si>
  <si>
    <t>0060497071</t>
  </si>
  <si>
    <t>2017-08-10 12:04:59</t>
  </si>
  <si>
    <t>0060497275</t>
  </si>
  <si>
    <t>1000031051</t>
  </si>
  <si>
    <t>2017-08-10 12:10:47</t>
  </si>
  <si>
    <t>0060497729</t>
  </si>
  <si>
    <t>1000255045</t>
  </si>
  <si>
    <t>施朋</t>
  </si>
  <si>
    <t>2017-08-10 12:14:54</t>
  </si>
  <si>
    <t>0060497987</t>
  </si>
  <si>
    <t>1000234003</t>
  </si>
  <si>
    <t>陈丽平</t>
  </si>
  <si>
    <t>2017-08-10 12:17:50</t>
  </si>
  <si>
    <t>0060498202</t>
  </si>
  <si>
    <t>1000253672</t>
  </si>
  <si>
    <t>雷影</t>
  </si>
  <si>
    <t>2017-08-10 12:19:01</t>
  </si>
  <si>
    <t>0060498282</t>
  </si>
  <si>
    <t>1000234062</t>
  </si>
  <si>
    <t>米伟华</t>
  </si>
  <si>
    <t>2017-08-10 12:19:20</t>
  </si>
  <si>
    <t>0060498306</t>
  </si>
  <si>
    <t>1000253709</t>
  </si>
  <si>
    <t>2017-08-10 12:24:55</t>
  </si>
  <si>
    <t>0060498597</t>
  </si>
  <si>
    <t>1000253729</t>
  </si>
  <si>
    <t>柴翠芬</t>
  </si>
  <si>
    <t>2017-08-10 12:26:42</t>
  </si>
  <si>
    <t>0060498716</t>
  </si>
  <si>
    <t>1000253821</t>
  </si>
  <si>
    <t>金琼英</t>
  </si>
  <si>
    <t>2017-08-10 12:28:07</t>
  </si>
  <si>
    <t>0060498834</t>
  </si>
  <si>
    <t>1000253746</t>
  </si>
  <si>
    <t>冯俊屏</t>
  </si>
  <si>
    <t>2017-08-10 12:30:13</t>
  </si>
  <si>
    <t>0060499234</t>
  </si>
  <si>
    <t>1000253783</t>
  </si>
  <si>
    <t>陶英</t>
  </si>
  <si>
    <t>2017-08-10 12:31:33</t>
  </si>
  <si>
    <t>0060499379</t>
  </si>
  <si>
    <t>5306-0624003653</t>
  </si>
  <si>
    <t>唐利美</t>
  </si>
  <si>
    <t>2017-08-10 12:31:50</t>
  </si>
  <si>
    <t>0060499420</t>
  </si>
  <si>
    <t>1000253867</t>
  </si>
  <si>
    <t>孙丽</t>
  </si>
  <si>
    <t>2017-08-10 12:34:52</t>
  </si>
  <si>
    <t>0060499564</t>
  </si>
  <si>
    <t>1000239572</t>
  </si>
  <si>
    <t>2017-08-10 12:35:27</t>
  </si>
  <si>
    <t>0060499590</t>
  </si>
  <si>
    <t>1000253795</t>
  </si>
  <si>
    <t>熊云莲</t>
  </si>
  <si>
    <t>2017-08-10 12:36:50</t>
  </si>
  <si>
    <t>0060499676</t>
  </si>
  <si>
    <t>1000254464</t>
  </si>
  <si>
    <t>张志科</t>
  </si>
  <si>
    <t>2017-08-10 12:50:52</t>
  </si>
  <si>
    <t>0060500815</t>
  </si>
  <si>
    <t>1000165746</t>
  </si>
  <si>
    <t>陆元仙</t>
  </si>
  <si>
    <t>2017-08-10 13:16:53</t>
  </si>
  <si>
    <t>0060504428</t>
  </si>
  <si>
    <t>0129020555</t>
  </si>
  <si>
    <t>韩剑萍</t>
  </si>
  <si>
    <t>2017-08-10 13:24:05</t>
  </si>
  <si>
    <t>0060504974</t>
  </si>
  <si>
    <t>1000252008</t>
  </si>
  <si>
    <t>黄莉</t>
  </si>
  <si>
    <t>2017-08-10 13:51:16</t>
  </si>
  <si>
    <t>0060507759</t>
  </si>
  <si>
    <t>1000237892</t>
  </si>
  <si>
    <t>张宁</t>
  </si>
  <si>
    <t>2017-08-10 13:55:15</t>
  </si>
  <si>
    <t>0060508004</t>
  </si>
  <si>
    <t>1000061436</t>
  </si>
  <si>
    <t>高晓云</t>
  </si>
  <si>
    <t>2017-08-10 14:06:46</t>
  </si>
  <si>
    <t>0060509712</t>
  </si>
  <si>
    <t>1000194681</t>
  </si>
  <si>
    <t>柳萍</t>
  </si>
  <si>
    <t>2017-08-10 14:09:00</t>
  </si>
  <si>
    <t>0060510175</t>
  </si>
  <si>
    <t>2017-08-10 14:17:33</t>
  </si>
  <si>
    <t>0060511001</t>
  </si>
  <si>
    <t>0103312262</t>
  </si>
  <si>
    <t>施乔仙</t>
  </si>
  <si>
    <t>2017-08-10 14:18:11</t>
  </si>
  <si>
    <t>0060511054</t>
  </si>
  <si>
    <t>1000255073</t>
  </si>
  <si>
    <t>杨粉华</t>
  </si>
  <si>
    <t>2017-08-10 14:26:11</t>
  </si>
  <si>
    <t>0060512318</t>
  </si>
  <si>
    <t>1000253579</t>
  </si>
  <si>
    <t>黄泽东</t>
  </si>
  <si>
    <t>2017-08-10 14:26:26</t>
  </si>
  <si>
    <t>0060512347</t>
  </si>
  <si>
    <t>1000225267</t>
  </si>
  <si>
    <t>敖千金</t>
  </si>
  <si>
    <t>2017-08-10 14:31:49</t>
  </si>
  <si>
    <t>0060513519</t>
  </si>
  <si>
    <t>1000237372</t>
  </si>
  <si>
    <t>丁聪</t>
  </si>
  <si>
    <t>2017-08-10 14:32:57</t>
  </si>
  <si>
    <t>0060513803</t>
  </si>
  <si>
    <t>1000253520</t>
  </si>
  <si>
    <t>赵宏飞</t>
  </si>
  <si>
    <t>2017-08-10 14:50:34</t>
  </si>
  <si>
    <t>0060515927</t>
  </si>
  <si>
    <t>1000119588</t>
  </si>
  <si>
    <t>李会桥</t>
  </si>
  <si>
    <t>2017-08-10 14:51:49</t>
  </si>
  <si>
    <t>0060516073</t>
  </si>
  <si>
    <t>1000023540</t>
  </si>
  <si>
    <t>张金梅</t>
  </si>
  <si>
    <t>2017-08-10 14:58:01</t>
  </si>
  <si>
    <t>0060516937</t>
  </si>
  <si>
    <t>1000200620</t>
  </si>
  <si>
    <t>张宗美</t>
  </si>
  <si>
    <t>2017-08-10 14:58:59</t>
  </si>
  <si>
    <t>0060517175</t>
  </si>
  <si>
    <t>1000255160</t>
  </si>
  <si>
    <t>崔汝先</t>
  </si>
  <si>
    <t>2017-08-10 15:07:53</t>
  </si>
  <si>
    <t>0060518519</t>
  </si>
  <si>
    <t>1000241927</t>
  </si>
  <si>
    <t>郭忠良</t>
  </si>
  <si>
    <t>2017-08-10 15:10:33</t>
  </si>
  <si>
    <t>0060519593</t>
  </si>
  <si>
    <t>1000249960</t>
  </si>
  <si>
    <t>王开娥</t>
  </si>
  <si>
    <t>2017-08-10 15:18:33</t>
  </si>
  <si>
    <t>0060520668</t>
  </si>
  <si>
    <t>1000253871</t>
  </si>
  <si>
    <t>陈烜志</t>
  </si>
  <si>
    <t>2017-08-10 15:21:13</t>
  </si>
  <si>
    <t>0060521059</t>
  </si>
  <si>
    <t>1000253928</t>
  </si>
  <si>
    <t>孙良琴</t>
  </si>
  <si>
    <t>2017-08-10 15:23:50</t>
  </si>
  <si>
    <t>0060521421</t>
  </si>
  <si>
    <t>1000249553</t>
  </si>
  <si>
    <t>吴松武</t>
  </si>
  <si>
    <t>2017-08-10 15:25:03</t>
  </si>
  <si>
    <t>0060521589</t>
  </si>
  <si>
    <t>1000085076</t>
  </si>
  <si>
    <t>朱荣燕</t>
  </si>
  <si>
    <t>2017-08-10 15:27:28</t>
  </si>
  <si>
    <t>0060521855</t>
  </si>
  <si>
    <t>1000105825</t>
  </si>
  <si>
    <t>罗美珍</t>
  </si>
  <si>
    <t>2017-08-10 15:30:53</t>
  </si>
  <si>
    <t>0060522718</t>
  </si>
  <si>
    <t>1000076888</t>
  </si>
  <si>
    <t>廖璇</t>
  </si>
  <si>
    <t>2017-08-10 15:31:13</t>
  </si>
  <si>
    <t>0060522804</t>
  </si>
  <si>
    <t>1000107454</t>
  </si>
  <si>
    <t>阿说务牛</t>
  </si>
  <si>
    <t>2017-08-10 15:32:45</t>
  </si>
  <si>
    <t>0060523281</t>
  </si>
  <si>
    <t>1000255445</t>
  </si>
  <si>
    <t>崔茂秀</t>
  </si>
  <si>
    <t>2017-08-10 15:38:17</t>
  </si>
  <si>
    <t>0060524894</t>
  </si>
  <si>
    <t>1000255196</t>
  </si>
  <si>
    <t>杨石英</t>
  </si>
  <si>
    <t>2017-08-10 15:39:44</t>
  </si>
  <si>
    <t>0060525197</t>
  </si>
  <si>
    <t>1000251105</t>
  </si>
  <si>
    <t>李志海</t>
  </si>
  <si>
    <t>2017-08-10 15:45:43</t>
  </si>
  <si>
    <t>0060525976</t>
  </si>
  <si>
    <t>1000186084</t>
  </si>
  <si>
    <t>李老四</t>
  </si>
  <si>
    <t>2017-08-10 15:46:13</t>
  </si>
  <si>
    <t>0060526016</t>
  </si>
  <si>
    <t>5325-2502060597</t>
  </si>
  <si>
    <t>毕海琼</t>
  </si>
  <si>
    <t>2017-08-10 15:50:23</t>
  </si>
  <si>
    <t>0060526512</t>
  </si>
  <si>
    <t>1000242176</t>
  </si>
  <si>
    <t>2017-08-10 15:50:37</t>
  </si>
  <si>
    <t>0060526530</t>
  </si>
  <si>
    <t>5328-2800089941</t>
  </si>
  <si>
    <t>刀志明</t>
  </si>
  <si>
    <t>2017-08-10 15:56:24</t>
  </si>
  <si>
    <t>0060527222</t>
  </si>
  <si>
    <t>1000160179</t>
  </si>
  <si>
    <t>瓦盈月</t>
  </si>
  <si>
    <t>2017-08-10 16:01:45</t>
  </si>
  <si>
    <t>0060530054</t>
  </si>
  <si>
    <t>5300-0000281844</t>
  </si>
  <si>
    <t>李瑾</t>
  </si>
  <si>
    <t>2017-08-10 16:01:57</t>
  </si>
  <si>
    <t>0060530531</t>
  </si>
  <si>
    <t>2017-08-10 16:03:27</t>
  </si>
  <si>
    <t>0060534243</t>
  </si>
  <si>
    <t>0060534299</t>
  </si>
  <si>
    <t>1000255352</t>
  </si>
  <si>
    <t>何春丽</t>
  </si>
  <si>
    <t>2017-08-10 16:07:16</t>
  </si>
  <si>
    <t>0060543180</t>
  </si>
  <si>
    <t>1000250576</t>
  </si>
  <si>
    <t>吴剑</t>
  </si>
  <si>
    <t>2017-08-10 16:08:37</t>
  </si>
  <si>
    <t>0060546537</t>
  </si>
  <si>
    <t>1000250574</t>
  </si>
  <si>
    <t>黄静</t>
  </si>
  <si>
    <t>2017-08-10 16:09:54</t>
  </si>
  <si>
    <t>0060549585</t>
  </si>
  <si>
    <t>2017-08-10 16:11:00</t>
  </si>
  <si>
    <t>0060552176</t>
  </si>
  <si>
    <t>1000252509</t>
  </si>
  <si>
    <t>金正兵</t>
  </si>
  <si>
    <t>2017-08-10 16:11:02</t>
  </si>
  <si>
    <t>0060552290</t>
  </si>
  <si>
    <t>1000196745</t>
  </si>
  <si>
    <t>周翠芳</t>
  </si>
  <si>
    <t>2017-08-10 16:12:47</t>
  </si>
  <si>
    <t>0060556938</t>
  </si>
  <si>
    <t>2017-08-10 16:22:02</t>
  </si>
  <si>
    <t>0060580949</t>
  </si>
  <si>
    <t>5012785965</t>
  </si>
  <si>
    <t>周富荣</t>
  </si>
  <si>
    <t>2017-08-10 16:30:01</t>
  </si>
  <si>
    <t>0060603205</t>
  </si>
  <si>
    <t>1000167182</t>
  </si>
  <si>
    <t>张丽红</t>
  </si>
  <si>
    <t>2017-08-10 16:46:29</t>
  </si>
  <si>
    <t>0060645142</t>
  </si>
  <si>
    <t>1000255216</t>
  </si>
  <si>
    <t>黄红娟</t>
  </si>
  <si>
    <t>2017-08-10 16:49:44</t>
  </si>
  <si>
    <t>0060653086</t>
  </si>
  <si>
    <t>5303-0328007800</t>
  </si>
  <si>
    <t>宋伍莲</t>
  </si>
  <si>
    <t>2017-08-10 16:49:58</t>
  </si>
  <si>
    <t>0060653755</t>
  </si>
  <si>
    <t>5303-5031149520</t>
  </si>
  <si>
    <t>黄竹秀</t>
  </si>
  <si>
    <t>2017-08-10 16:53:23</t>
  </si>
  <si>
    <t>0060662704</t>
  </si>
  <si>
    <t>1000255138</t>
  </si>
  <si>
    <t>黑先文</t>
  </si>
  <si>
    <t>2017-08-10 16:58:35</t>
  </si>
  <si>
    <t>0060676218</t>
  </si>
  <si>
    <t>1000076520</t>
  </si>
  <si>
    <t>马亮</t>
  </si>
  <si>
    <t>2017-08-10 17:00:23</t>
  </si>
  <si>
    <t>0060680851</t>
  </si>
  <si>
    <t>1000254311</t>
  </si>
  <si>
    <t>郑上超</t>
  </si>
  <si>
    <t>2017-08-10 17:03:34</t>
  </si>
  <si>
    <t>0060688724</t>
  </si>
  <si>
    <t>1000254070</t>
  </si>
  <si>
    <t>李锦</t>
  </si>
  <si>
    <t>2017-08-10 17:06:36</t>
  </si>
  <si>
    <t>0060689190</t>
  </si>
  <si>
    <t>1000255865</t>
  </si>
  <si>
    <t>胡入仙</t>
  </si>
  <si>
    <t>2017-08-10 17:10:04</t>
  </si>
  <si>
    <t>0060689624</t>
  </si>
  <si>
    <t>1000248352</t>
  </si>
  <si>
    <t>吴勇</t>
  </si>
  <si>
    <t>2017-08-10 17:14:39</t>
  </si>
  <si>
    <t>0060690141</t>
  </si>
  <si>
    <t>1000256037</t>
  </si>
  <si>
    <t>钱红猛</t>
  </si>
  <si>
    <t>2017-08-10 17:16:43</t>
  </si>
  <si>
    <t>0060690314</t>
  </si>
  <si>
    <t>1000256053</t>
  </si>
  <si>
    <t>董艳北</t>
  </si>
  <si>
    <t>2017-08-10 17:19:09</t>
  </si>
  <si>
    <t>0060690564</t>
  </si>
  <si>
    <t>1000247651</t>
  </si>
  <si>
    <t>熊健忠</t>
  </si>
  <si>
    <t>2017-08-10 17:21:21</t>
  </si>
  <si>
    <t>0060690759</t>
  </si>
  <si>
    <t>1000249170</t>
  </si>
  <si>
    <t>熊金伍</t>
  </si>
  <si>
    <t>2017-08-10 17:29:15</t>
  </si>
  <si>
    <t>0060691465</t>
  </si>
  <si>
    <t>1000255078</t>
  </si>
  <si>
    <t>任琼</t>
  </si>
  <si>
    <t>2017-08-10 17:43:26</t>
  </si>
  <si>
    <t>0060692425</t>
  </si>
  <si>
    <t>1000246015</t>
  </si>
  <si>
    <t>杨会仙</t>
  </si>
  <si>
    <t>2017-08-10 17:44:54</t>
  </si>
  <si>
    <t>0060692529</t>
  </si>
  <si>
    <t>1000215760</t>
  </si>
  <si>
    <t>吴永金</t>
  </si>
  <si>
    <t>2017-08-10 17:49:24</t>
  </si>
  <si>
    <t>0060692736</t>
  </si>
  <si>
    <t>1000063658</t>
  </si>
  <si>
    <t>杨顺美</t>
  </si>
  <si>
    <t>2017-08-10 18:07:06</t>
  </si>
  <si>
    <t>0060693715</t>
  </si>
  <si>
    <t>0127072277</t>
  </si>
  <si>
    <t>潘艳枝</t>
  </si>
  <si>
    <t>2017-08-10 18:12:14</t>
  </si>
  <si>
    <t>0060693845</t>
  </si>
  <si>
    <t>0154047626</t>
  </si>
  <si>
    <t>邹开明</t>
  </si>
  <si>
    <t>2017-08-10 18:21:58</t>
  </si>
  <si>
    <t>0060694099</t>
  </si>
  <si>
    <t>1000254821</t>
  </si>
  <si>
    <t>马梦吉</t>
  </si>
  <si>
    <t>2017-08-11 07:30:18</t>
  </si>
  <si>
    <t>0060723686</t>
  </si>
  <si>
    <t>1000063841</t>
  </si>
  <si>
    <t>晏光文</t>
  </si>
  <si>
    <t>2017-08-11 08:02:46</t>
  </si>
  <si>
    <t>0060724468</t>
  </si>
  <si>
    <t>1000245883</t>
  </si>
  <si>
    <t>2017-08-11 08:12:58</t>
  </si>
  <si>
    <t>0060724678</t>
  </si>
  <si>
    <t>1000256424</t>
  </si>
  <si>
    <t>和世菊</t>
  </si>
  <si>
    <t>2017-08-11 08:40:37</t>
  </si>
  <si>
    <t>0060725969</t>
  </si>
  <si>
    <t>1000216471</t>
  </si>
  <si>
    <t>杨乖芝</t>
  </si>
  <si>
    <t>2017-08-11 08:48:57</t>
  </si>
  <si>
    <t>0060726806</t>
  </si>
  <si>
    <t>5326-5260078100</t>
  </si>
  <si>
    <t>张云湘</t>
  </si>
  <si>
    <t>2017-08-11 08:49:42</t>
  </si>
  <si>
    <t>0060726930</t>
  </si>
  <si>
    <t>1000153632</t>
  </si>
  <si>
    <t>苏梅</t>
  </si>
  <si>
    <t>2017-08-11 08:51:23</t>
  </si>
  <si>
    <t>0060727120</t>
  </si>
  <si>
    <t>1000256127</t>
  </si>
  <si>
    <t>李亚江</t>
  </si>
  <si>
    <t>2017-08-11 09:04:52</t>
  </si>
  <si>
    <t>0060729067</t>
  </si>
  <si>
    <t>1000168193</t>
  </si>
  <si>
    <t>何心弘</t>
  </si>
  <si>
    <t>2017-08-11 09:05:44</t>
  </si>
  <si>
    <t>0060729099</t>
  </si>
  <si>
    <t>2017-08-11 09:19:10</t>
  </si>
  <si>
    <t>0060730839</t>
  </si>
  <si>
    <t>5306-0627018509</t>
  </si>
  <si>
    <t>2017-08-11 09:35:58</t>
  </si>
  <si>
    <t>0060734188</t>
  </si>
  <si>
    <t>1000171039</t>
  </si>
  <si>
    <t>赵海花</t>
  </si>
  <si>
    <t>2017-08-11 09:39:19</t>
  </si>
  <si>
    <t>0060734670</t>
  </si>
  <si>
    <t>1000237505</t>
  </si>
  <si>
    <t>刘洪蕊</t>
  </si>
  <si>
    <t>2017-08-11 09:52:45</t>
  </si>
  <si>
    <t>0060736424</t>
  </si>
  <si>
    <t>1000231049</t>
  </si>
  <si>
    <t>徐妙琼</t>
  </si>
  <si>
    <t>2017-08-11 09:57:21</t>
  </si>
  <si>
    <t>0060737043</t>
  </si>
  <si>
    <t>1000166020</t>
  </si>
  <si>
    <t>张正娥</t>
  </si>
  <si>
    <t>2017-08-11 09:58:04</t>
  </si>
  <si>
    <t>0060737112</t>
  </si>
  <si>
    <t>0111295235</t>
  </si>
  <si>
    <t>余俊妮</t>
  </si>
  <si>
    <t>2017-08-11 10:04:46</t>
  </si>
  <si>
    <t>0060738174</t>
  </si>
  <si>
    <t>1000108792</t>
  </si>
  <si>
    <t>岳俊超</t>
  </si>
  <si>
    <t>2017-08-11 10:05:37</t>
  </si>
  <si>
    <t>0060738257</t>
  </si>
  <si>
    <t>2017-08-11 10:06:50</t>
  </si>
  <si>
    <t>0060738408</t>
  </si>
  <si>
    <t>2017-08-11 10:10:02</t>
  </si>
  <si>
    <t>0060738884</t>
  </si>
  <si>
    <t>1000253231</t>
  </si>
  <si>
    <t>李文琼</t>
  </si>
  <si>
    <t>2017-08-11 10:14:54</t>
  </si>
  <si>
    <t>0060739568</t>
  </si>
  <si>
    <t>1000230363</t>
  </si>
  <si>
    <t>沙正权</t>
  </si>
  <si>
    <t>2017-08-11 10:15:38</t>
  </si>
  <si>
    <t>0060739676</t>
  </si>
  <si>
    <t>1000245058</t>
  </si>
  <si>
    <t>钱滢</t>
  </si>
  <si>
    <t>2017-08-11 10:22:50</t>
  </si>
  <si>
    <t>0060740474</t>
  </si>
  <si>
    <t>1000256769</t>
  </si>
  <si>
    <t>肖雪梅</t>
  </si>
  <si>
    <t>2017-08-11 10:24:47</t>
  </si>
  <si>
    <t>0060740782</t>
  </si>
  <si>
    <t>0102552986</t>
  </si>
  <si>
    <t>沈飞宇</t>
  </si>
  <si>
    <t>2017-08-11 10:25:38</t>
  </si>
  <si>
    <t>0060740920</t>
  </si>
  <si>
    <t>1000256797</t>
  </si>
  <si>
    <t>石光英</t>
  </si>
  <si>
    <t>2017-08-11 10:38:47</t>
  </si>
  <si>
    <t>0060743402</t>
  </si>
  <si>
    <t>2017-08-11 10:40:00</t>
  </si>
  <si>
    <t>0060743707</t>
  </si>
  <si>
    <t>5306-0629006242</t>
  </si>
  <si>
    <t>范贤勤</t>
  </si>
  <si>
    <t>2017-08-11 10:41:07</t>
  </si>
  <si>
    <t>0060743826</t>
  </si>
  <si>
    <t>1000169383</t>
  </si>
  <si>
    <t>李应智</t>
  </si>
  <si>
    <t>2017-08-11 10:44:32</t>
  </si>
  <si>
    <t>0060744248</t>
  </si>
  <si>
    <t>1000254417</t>
  </si>
  <si>
    <t>佐海婧</t>
  </si>
  <si>
    <t>2017-08-11 10:53:40</t>
  </si>
  <si>
    <t>0060745486</t>
  </si>
  <si>
    <t>5010200506</t>
  </si>
  <si>
    <t>2017-08-11 11:01:05</t>
  </si>
  <si>
    <t>0060746536</t>
  </si>
  <si>
    <t>1000256518</t>
  </si>
  <si>
    <t>刘昌国</t>
  </si>
  <si>
    <t>2017-08-11 11:01:29</t>
  </si>
  <si>
    <t>0060746602</t>
  </si>
  <si>
    <t>1000253287</t>
  </si>
  <si>
    <t>雷美珍</t>
  </si>
  <si>
    <t>2017-08-11 11:04:20</t>
  </si>
  <si>
    <t>0060747017</t>
  </si>
  <si>
    <t>2017-08-11 11:07:21</t>
  </si>
  <si>
    <t>0060747394</t>
  </si>
  <si>
    <t>2017-08-11 11:07:33</t>
  </si>
  <si>
    <t>0060747414</t>
  </si>
  <si>
    <t>1000031571</t>
  </si>
  <si>
    <t>唐曼绮</t>
  </si>
  <si>
    <t>2017-08-11 11:13:16</t>
  </si>
  <si>
    <t>0060748696</t>
  </si>
  <si>
    <t>2017-08-11 11:23:22</t>
  </si>
  <si>
    <t>0060750890</t>
  </si>
  <si>
    <t>1000072678</t>
  </si>
  <si>
    <t>罗红</t>
  </si>
  <si>
    <t>2017-08-11 11:24:35</t>
  </si>
  <si>
    <t>0060751097</t>
  </si>
  <si>
    <t>5303-0301033599</t>
  </si>
  <si>
    <t>李波</t>
  </si>
  <si>
    <t>2017-08-11 11:33:38</t>
  </si>
  <si>
    <t>0060752543</t>
  </si>
  <si>
    <t>1000079696</t>
  </si>
  <si>
    <t>曹阳</t>
  </si>
  <si>
    <t>2017-08-11 11:34:38</t>
  </si>
  <si>
    <t>0060752626</t>
  </si>
  <si>
    <t>1000217294</t>
  </si>
  <si>
    <t>乐佳禾</t>
  </si>
  <si>
    <t>2017-08-11 11:37:17</t>
  </si>
  <si>
    <t>0060752922</t>
  </si>
  <si>
    <t>5304-5043876936</t>
  </si>
  <si>
    <t>方玉仙</t>
  </si>
  <si>
    <t>2017-08-11 11:43:53</t>
  </si>
  <si>
    <t>0060754268</t>
  </si>
  <si>
    <t>1000219647</t>
  </si>
  <si>
    <t>林鸣银</t>
  </si>
  <si>
    <t>2017-08-11 11:50:35</t>
  </si>
  <si>
    <t>0060755011</t>
  </si>
  <si>
    <t>1000238140</t>
  </si>
  <si>
    <t>黄训林</t>
  </si>
  <si>
    <t>2017-08-11 11:50:48</t>
  </si>
  <si>
    <t>0060755042</t>
  </si>
  <si>
    <t>1000247058</t>
  </si>
  <si>
    <t>刘宝珍</t>
  </si>
  <si>
    <t>2017-08-11 11:51:17</t>
  </si>
  <si>
    <t>0060755129</t>
  </si>
  <si>
    <t>1000257505</t>
  </si>
  <si>
    <t>徐周明</t>
  </si>
  <si>
    <t>2017-08-11 11:52:44</t>
  </si>
  <si>
    <t>0060755373</t>
  </si>
  <si>
    <t>1000240521</t>
  </si>
  <si>
    <t>张娜</t>
  </si>
  <si>
    <t>2017-08-11 11:52:55</t>
  </si>
  <si>
    <t>0060755384</t>
  </si>
  <si>
    <t>1000257047</t>
  </si>
  <si>
    <t>张佳</t>
  </si>
  <si>
    <t>2017-08-11 12:08:08</t>
  </si>
  <si>
    <t>0060758738</t>
  </si>
  <si>
    <t>1000193499</t>
  </si>
  <si>
    <t>吉维熙</t>
  </si>
  <si>
    <t>2017-08-11 12:10:52</t>
  </si>
  <si>
    <t>0060759061</t>
  </si>
  <si>
    <t>1000252619</t>
  </si>
  <si>
    <t>唐吉虎</t>
  </si>
  <si>
    <t>2017-08-11 12:15:19</t>
  </si>
  <si>
    <t>0060759766</t>
  </si>
  <si>
    <t>2017-08-11 12:19:01</t>
  </si>
  <si>
    <t>0060760202</t>
  </si>
  <si>
    <t>1000256576</t>
  </si>
  <si>
    <t>宋明灿</t>
  </si>
  <si>
    <t>2017-08-11 12:20:17</t>
  </si>
  <si>
    <t>0060760481</t>
  </si>
  <si>
    <t>1000150536</t>
  </si>
  <si>
    <t>杨春</t>
  </si>
  <si>
    <t>2017-08-11 12:27:35</t>
  </si>
  <si>
    <t>0060761699</t>
  </si>
  <si>
    <t>0101048001</t>
  </si>
  <si>
    <t>陈泽晖</t>
  </si>
  <si>
    <t>2017-08-11 12:27:48</t>
  </si>
  <si>
    <t>0060761721</t>
  </si>
  <si>
    <t>5012775452</t>
  </si>
  <si>
    <t>李信</t>
  </si>
  <si>
    <t>2017-08-11 12:29:51</t>
  </si>
  <si>
    <t>0060761954</t>
  </si>
  <si>
    <t>1000196015</t>
  </si>
  <si>
    <t>唐功容</t>
  </si>
  <si>
    <t>2017-08-11 12:37:14</t>
  </si>
  <si>
    <t>0060762598</t>
  </si>
  <si>
    <t>1000257349</t>
  </si>
  <si>
    <t>褚顺玉</t>
  </si>
  <si>
    <t>2017-08-11 12:47:21</t>
  </si>
  <si>
    <t>0060764047</t>
  </si>
  <si>
    <t>1000079712</t>
  </si>
  <si>
    <t>杨洁</t>
  </si>
  <si>
    <t>2017-08-11 12:56:19</t>
  </si>
  <si>
    <t>0060764891</t>
  </si>
  <si>
    <t>1000230228</t>
  </si>
  <si>
    <t>高洁</t>
  </si>
  <si>
    <t>2017-08-11 12:58:17</t>
  </si>
  <si>
    <t>0060764995</t>
  </si>
  <si>
    <t>1000166840</t>
  </si>
  <si>
    <t>2017-08-11 13:06:32</t>
  </si>
  <si>
    <t>0060765828</t>
  </si>
  <si>
    <t>2017-08-11 13:35:34</t>
  </si>
  <si>
    <t>0060768606</t>
  </si>
  <si>
    <t>2017-08-11 14:14:56</t>
  </si>
  <si>
    <t>0060772026</t>
  </si>
  <si>
    <t>1000196023</t>
  </si>
  <si>
    <t>王茶朵</t>
  </si>
  <si>
    <t>2017-08-11 14:18:15</t>
  </si>
  <si>
    <t>0060772293</t>
  </si>
  <si>
    <t>1000255498</t>
  </si>
  <si>
    <t>姚淮湘</t>
  </si>
  <si>
    <t>2017-08-11 14:21:44</t>
  </si>
  <si>
    <t>0060772687</t>
  </si>
  <si>
    <t>1000232634</t>
  </si>
  <si>
    <t>马碧仙</t>
  </si>
  <si>
    <t>2017-08-11 14:28:51</t>
  </si>
  <si>
    <t>0060773605</t>
  </si>
  <si>
    <t>1000258035</t>
  </si>
  <si>
    <t>王世林</t>
  </si>
  <si>
    <t>2017-08-11 14:37:02</t>
  </si>
  <si>
    <t>0060774481</t>
  </si>
  <si>
    <t>5303-0325040724</t>
  </si>
  <si>
    <t>王鑫</t>
  </si>
  <si>
    <t>2017-08-11 14:40:04</t>
  </si>
  <si>
    <t>0060774809</t>
  </si>
  <si>
    <t>1000256589</t>
  </si>
  <si>
    <t>李江艳</t>
  </si>
  <si>
    <t>2017-08-11 14:40:25</t>
  </si>
  <si>
    <t>0060774841</t>
  </si>
  <si>
    <t>0102275944</t>
  </si>
  <si>
    <t>张俊</t>
  </si>
  <si>
    <t>2017-08-11 14:57:14</t>
  </si>
  <si>
    <t>0060778225</t>
  </si>
  <si>
    <t>2017-08-11 14:58:15</t>
  </si>
  <si>
    <t>0060778530</t>
  </si>
  <si>
    <t>2017-08-11 14:58:42</t>
  </si>
  <si>
    <t>0060778734</t>
  </si>
  <si>
    <t>5306-0621016119</t>
  </si>
  <si>
    <t>杨忠云</t>
  </si>
  <si>
    <t>2017-08-11 15:07:27</t>
  </si>
  <si>
    <t>0060780439</t>
  </si>
  <si>
    <t>1000151836</t>
  </si>
  <si>
    <t>吴敏</t>
  </si>
  <si>
    <t>2017-08-11 15:10:38</t>
  </si>
  <si>
    <t>0060781643</t>
  </si>
  <si>
    <t>1000257800</t>
  </si>
  <si>
    <t>周建英</t>
  </si>
  <si>
    <t>2017-08-11 15:16:02</t>
  </si>
  <si>
    <t>0060782304</t>
  </si>
  <si>
    <t>0103249687</t>
  </si>
  <si>
    <t>王莎莎</t>
  </si>
  <si>
    <t>2017-08-11 15:18:08</t>
  </si>
  <si>
    <t>0060782547</t>
  </si>
  <si>
    <t>5015672901</t>
  </si>
  <si>
    <t>段克芬</t>
  </si>
  <si>
    <t>2017-08-11 15:23:24</t>
  </si>
  <si>
    <t>0060783215</t>
  </si>
  <si>
    <t>1000234222</t>
  </si>
  <si>
    <t>牛月娜</t>
  </si>
  <si>
    <t>2017-08-11 15:23:35</t>
  </si>
  <si>
    <t>0060783247</t>
  </si>
  <si>
    <t>1000256693</t>
  </si>
  <si>
    <t>杨艳芬</t>
  </si>
  <si>
    <t>2017-08-11 15:33:32</t>
  </si>
  <si>
    <t>0060784739</t>
  </si>
  <si>
    <t>1000257693</t>
  </si>
  <si>
    <t>陈兴凤</t>
  </si>
  <si>
    <t>2017-08-11 15:35:33</t>
  </si>
  <si>
    <t>0060784999</t>
  </si>
  <si>
    <t>1000241865</t>
  </si>
  <si>
    <t>李桃珍</t>
  </si>
  <si>
    <t>2017-08-11 15:36:20</t>
  </si>
  <si>
    <t>0060785138</t>
  </si>
  <si>
    <t>5010421631</t>
  </si>
  <si>
    <t>彭卫明</t>
  </si>
  <si>
    <t>2017-08-11 15:54:42</t>
  </si>
  <si>
    <t>0060787394</t>
  </si>
  <si>
    <t>5012879815</t>
  </si>
  <si>
    <t>李延智</t>
  </si>
  <si>
    <t>2017-08-11 15:54:47</t>
  </si>
  <si>
    <t>0060787423</t>
  </si>
  <si>
    <t>1000254254</t>
  </si>
  <si>
    <t>包崇锦</t>
  </si>
  <si>
    <t>2017-08-11 15:57:56</t>
  </si>
  <si>
    <t>0060787825</t>
  </si>
  <si>
    <t>1000254223</t>
  </si>
  <si>
    <t>锁岗林</t>
  </si>
  <si>
    <t>2017-08-11 15:58:29</t>
  </si>
  <si>
    <t>0060787912</t>
  </si>
  <si>
    <t>1000237991</t>
  </si>
  <si>
    <t>和海刚</t>
  </si>
  <si>
    <t>2017-08-11 15:59:59</t>
  </si>
  <si>
    <t>0060788155</t>
  </si>
  <si>
    <t>5334-5342052877</t>
  </si>
  <si>
    <t>斯那培初</t>
  </si>
  <si>
    <t>2017-08-11 16:11:05</t>
  </si>
  <si>
    <t>0060814189</t>
  </si>
  <si>
    <t>5300-5001032501</t>
  </si>
  <si>
    <t>李金绘</t>
  </si>
  <si>
    <t>2017-08-11 16:18:44</t>
  </si>
  <si>
    <t>0060834376</t>
  </si>
  <si>
    <t>1000249191</t>
  </si>
  <si>
    <t>马淑娇</t>
  </si>
  <si>
    <t>2017-08-11 16:31:10</t>
  </si>
  <si>
    <t>0060869600</t>
  </si>
  <si>
    <t>0000098415</t>
  </si>
  <si>
    <t>赵珊</t>
  </si>
  <si>
    <t>2017-08-11 16:34:10</t>
  </si>
  <si>
    <t>0060877922</t>
  </si>
  <si>
    <t>1000257436</t>
  </si>
  <si>
    <t>何晓渝</t>
  </si>
  <si>
    <t>2017-08-11 16:34:12</t>
  </si>
  <si>
    <t>0060877999</t>
  </si>
  <si>
    <t>1000079218</t>
  </si>
  <si>
    <t>黄秋香</t>
  </si>
  <si>
    <t>2017-08-11 16:36:29</t>
  </si>
  <si>
    <t>0060883892</t>
  </si>
  <si>
    <t>1000248567</t>
  </si>
  <si>
    <t>纪境涛</t>
  </si>
  <si>
    <t>2017-08-11 16:36:58</t>
  </si>
  <si>
    <t>0060885014</t>
  </si>
  <si>
    <t>1000257716</t>
  </si>
  <si>
    <t>吴富钊</t>
  </si>
  <si>
    <t>2017-08-11 16:37:45</t>
  </si>
  <si>
    <t>0060887050</t>
  </si>
  <si>
    <t>1000256016</t>
  </si>
  <si>
    <t>鲁蕊兰</t>
  </si>
  <si>
    <t>2017-08-11 16:39:27</t>
  </si>
  <si>
    <t>0060891454</t>
  </si>
  <si>
    <t>1000254007</t>
  </si>
  <si>
    <t>黄琴</t>
  </si>
  <si>
    <t>2017-08-11 16:41:18</t>
  </si>
  <si>
    <t>0060896669</t>
  </si>
  <si>
    <t>1000254149</t>
  </si>
  <si>
    <t>余树华</t>
  </si>
  <si>
    <t>2017-08-11 16:42:10</t>
  </si>
  <si>
    <t>0060899099</t>
  </si>
  <si>
    <t>5014525549</t>
  </si>
  <si>
    <t>杨顺林</t>
  </si>
  <si>
    <t>2017-08-11 16:46:11</t>
  </si>
  <si>
    <t>0060910439</t>
  </si>
  <si>
    <t>1000257209</t>
  </si>
  <si>
    <t>孟陈</t>
  </si>
  <si>
    <t>2017-08-11 16:50:48</t>
  </si>
  <si>
    <t>0060922258</t>
  </si>
  <si>
    <t>1000055610</t>
  </si>
  <si>
    <t>王茜</t>
  </si>
  <si>
    <t>2017-08-11 16:54:25</t>
  </si>
  <si>
    <t>0060932075</t>
  </si>
  <si>
    <t>1000255823</t>
  </si>
  <si>
    <t>杜其品</t>
  </si>
  <si>
    <t>2017-08-11 17:06:04</t>
  </si>
  <si>
    <t>0060965444</t>
  </si>
  <si>
    <t>1000252469</t>
  </si>
  <si>
    <t>许定文</t>
  </si>
  <si>
    <t>2017-08-11 17:12:04</t>
  </si>
  <si>
    <t>0060973748</t>
  </si>
  <si>
    <t>1000253346</t>
  </si>
  <si>
    <t>唐玉香</t>
  </si>
  <si>
    <t>2017-08-11 17:24:19</t>
  </si>
  <si>
    <t>0060975017</t>
  </si>
  <si>
    <t>1000258707</t>
  </si>
  <si>
    <t>樊雯</t>
  </si>
  <si>
    <t>2017-08-11 17:25:42</t>
  </si>
  <si>
    <t>0060975170</t>
  </si>
  <si>
    <t>1000243317</t>
  </si>
  <si>
    <t>2017-08-11 17:37:15</t>
  </si>
  <si>
    <t>0060976834</t>
  </si>
  <si>
    <t>1000258109</t>
  </si>
  <si>
    <t>王酸</t>
  </si>
  <si>
    <t>2017-08-11 17:44:07</t>
  </si>
  <si>
    <t>0060977261</t>
  </si>
  <si>
    <t>1000258234</t>
  </si>
  <si>
    <t>王新华</t>
  </si>
  <si>
    <t>2017-08-11 17:50:12</t>
  </si>
  <si>
    <t>0060977666</t>
  </si>
  <si>
    <t>1000257646</t>
  </si>
  <si>
    <t>曹英程</t>
  </si>
  <si>
    <t>2017-08-11 17:55:38</t>
  </si>
  <si>
    <t>0060977968</t>
  </si>
  <si>
    <t>5306-0627005024</t>
  </si>
  <si>
    <t>岳朝印</t>
  </si>
  <si>
    <t>2017-08-11 18:05:14</t>
  </si>
  <si>
    <t>0060978979</t>
  </si>
  <si>
    <t>1000253081</t>
  </si>
  <si>
    <t>杨坤标</t>
  </si>
  <si>
    <t>2017-08-11 18:12:16</t>
  </si>
  <si>
    <t>0060979197</t>
  </si>
  <si>
    <t>1000258069</t>
  </si>
  <si>
    <t>程梅菊</t>
  </si>
  <si>
    <t>2017-08-11 18:51:12</t>
  </si>
  <si>
    <t>0060981079</t>
  </si>
  <si>
    <t>1000253360</t>
  </si>
  <si>
    <t>岳其艳</t>
  </si>
  <si>
    <t>2017-08-11 23:32:46</t>
  </si>
  <si>
    <t>0060990266</t>
  </si>
  <si>
    <t>2017-08-12 08:14:54</t>
  </si>
  <si>
    <t>0060995462</t>
  </si>
  <si>
    <t>1000251294</t>
  </si>
  <si>
    <t>2017-08-12 08:33:36</t>
  </si>
  <si>
    <t>0060995695</t>
  </si>
  <si>
    <t>1000259117</t>
  </si>
  <si>
    <t>朱丽珊</t>
  </si>
  <si>
    <t>2017-08-12 08:33:55</t>
  </si>
  <si>
    <t>0060995701</t>
  </si>
  <si>
    <t>1000257856</t>
  </si>
  <si>
    <t>张福</t>
  </si>
  <si>
    <t>2017-08-12 08:43:10</t>
  </si>
  <si>
    <t>0060995985</t>
  </si>
  <si>
    <t>1000251461</t>
  </si>
  <si>
    <t>罗会芹</t>
  </si>
  <si>
    <t>2017-08-12 08:58:33</t>
  </si>
  <si>
    <t>0060996215</t>
  </si>
  <si>
    <t>1000259174</t>
  </si>
  <si>
    <t>张修志</t>
  </si>
  <si>
    <t>2017-08-12 09:04:15</t>
  </si>
  <si>
    <t>0060996412</t>
  </si>
  <si>
    <t>1000180474</t>
  </si>
  <si>
    <t>杨晨</t>
  </si>
  <si>
    <t>2017-08-12 09:15:37</t>
  </si>
  <si>
    <t>0060996639</t>
  </si>
  <si>
    <t>1000258942</t>
  </si>
  <si>
    <t>陶文杰</t>
  </si>
  <si>
    <t>2017-08-12 09:16:05</t>
  </si>
  <si>
    <t>0060996653</t>
  </si>
  <si>
    <t>1000258267</t>
  </si>
  <si>
    <t>陈德峰</t>
  </si>
  <si>
    <t>2017-08-12 09:19:29</t>
  </si>
  <si>
    <t>0060996738</t>
  </si>
  <si>
    <t>1000249998</t>
  </si>
  <si>
    <t>晋安</t>
  </si>
  <si>
    <t>2017-08-12 09:36:06</t>
  </si>
  <si>
    <t>0060997174</t>
  </si>
  <si>
    <t>1000259403</t>
  </si>
  <si>
    <t>朱艳蚕</t>
  </si>
  <si>
    <t>2017-08-12 09:50:39</t>
  </si>
  <si>
    <t>0060997602</t>
  </si>
  <si>
    <t>1000195753</t>
  </si>
  <si>
    <t>杨青奎</t>
  </si>
  <si>
    <t>2017-08-12 09:59:52</t>
  </si>
  <si>
    <t>0060997890</t>
  </si>
  <si>
    <t>1000259261</t>
  </si>
  <si>
    <t>2017-08-12 10:49:52</t>
  </si>
  <si>
    <t>0061000034</t>
  </si>
  <si>
    <t>1000218782</t>
  </si>
  <si>
    <t>谢金花</t>
  </si>
  <si>
    <t>2017-08-12 10:51:18</t>
  </si>
  <si>
    <t>0061000144</t>
  </si>
  <si>
    <t>1000259375</t>
  </si>
  <si>
    <t>谢云琪</t>
  </si>
  <si>
    <t>2017-08-12 10:55:41</t>
  </si>
  <si>
    <t>0061000370</t>
  </si>
  <si>
    <t>1000254908</t>
  </si>
  <si>
    <t>李莎莎</t>
  </si>
  <si>
    <t>2017-08-12 11:21:25</t>
  </si>
  <si>
    <t>0061001459</t>
  </si>
  <si>
    <t>1000202763</t>
  </si>
  <si>
    <t>王森</t>
  </si>
  <si>
    <t>2017-08-12 11:28:01</t>
  </si>
  <si>
    <t>0061001648</t>
  </si>
  <si>
    <t>1000256989</t>
  </si>
  <si>
    <t>明安芬</t>
  </si>
  <si>
    <t>2017-08-12 11:28:59</t>
  </si>
  <si>
    <t>0061001691</t>
  </si>
  <si>
    <t>2017-08-12 11:30:02</t>
  </si>
  <si>
    <t>0061001740</t>
  </si>
  <si>
    <t>2017-08-12 11:32:45</t>
  </si>
  <si>
    <t>0061001814</t>
  </si>
  <si>
    <t>1000258785</t>
  </si>
  <si>
    <t>陈政彬</t>
  </si>
  <si>
    <t>2017-08-12 11:32:53</t>
  </si>
  <si>
    <t>0061001818</t>
  </si>
  <si>
    <t>1000066230</t>
  </si>
  <si>
    <t>李艳兰</t>
  </si>
  <si>
    <t>2017-08-12 11:36:12</t>
  </si>
  <si>
    <t>0061001967</t>
  </si>
  <si>
    <t>1000259722</t>
  </si>
  <si>
    <t>保珠</t>
  </si>
  <si>
    <t>2017-08-12 11:37:48</t>
  </si>
  <si>
    <t>0061002032</t>
  </si>
  <si>
    <t>1000258609</t>
  </si>
  <si>
    <t>冯在会</t>
  </si>
  <si>
    <t>2017-08-12 11:44:02</t>
  </si>
  <si>
    <t>0061002241</t>
  </si>
  <si>
    <t>5010114593</t>
  </si>
  <si>
    <t>尹玲嫒</t>
  </si>
  <si>
    <t>2017-08-12 11:45:31</t>
  </si>
  <si>
    <t>0061002310</t>
  </si>
  <si>
    <t>1000131987</t>
  </si>
  <si>
    <t>王小琴</t>
  </si>
  <si>
    <t>2017-08-12 11:46:30</t>
  </si>
  <si>
    <t>0061002332</t>
  </si>
  <si>
    <t>2017-08-12 11:47:19</t>
  </si>
  <si>
    <t>0061002357</t>
  </si>
  <si>
    <t>1000259768</t>
  </si>
  <si>
    <t>白志怀</t>
  </si>
  <si>
    <t>2017-08-12 11:47:37</t>
  </si>
  <si>
    <t>0061002361</t>
  </si>
  <si>
    <t>1000193451</t>
  </si>
  <si>
    <t>舒珍</t>
  </si>
  <si>
    <t>2017-08-12 12:15:19</t>
  </si>
  <si>
    <t>0061003060</t>
  </si>
  <si>
    <t>5323-2326019433</t>
  </si>
  <si>
    <t>杨文芳</t>
  </si>
  <si>
    <t>2017-08-12 12:18:21</t>
  </si>
  <si>
    <t>0061003129</t>
  </si>
  <si>
    <t>1000259797</t>
  </si>
  <si>
    <t>2017-08-12 12:20:27</t>
  </si>
  <si>
    <t>0061003266</t>
  </si>
  <si>
    <t>0153034227</t>
  </si>
  <si>
    <t>牛何艳</t>
  </si>
  <si>
    <t>2017-08-12 12:25:39</t>
  </si>
  <si>
    <t>0061003368</t>
  </si>
  <si>
    <t>1000240122</t>
  </si>
  <si>
    <t>罗俊芳</t>
  </si>
  <si>
    <t>2017-08-12 12:27:27</t>
  </si>
  <si>
    <t>0061003422</t>
  </si>
  <si>
    <t>1000247007</t>
  </si>
  <si>
    <t>吴维芝</t>
  </si>
  <si>
    <t>2017-08-12 12:33:44</t>
  </si>
  <si>
    <t>0061003582</t>
  </si>
  <si>
    <t>1000045842</t>
  </si>
  <si>
    <t>马红祝</t>
  </si>
  <si>
    <t>2017-08-12 12:37:11</t>
  </si>
  <si>
    <t>0061003680</t>
  </si>
  <si>
    <t>1000090094</t>
  </si>
  <si>
    <t>马雄兵</t>
  </si>
  <si>
    <t>2017-08-12 14:08:03</t>
  </si>
  <si>
    <t>0061006438</t>
  </si>
  <si>
    <t>1000189648</t>
  </si>
  <si>
    <t>董根锁</t>
  </si>
  <si>
    <t>2017-08-12 14:48:57</t>
  </si>
  <si>
    <t>0061007835</t>
  </si>
  <si>
    <t>1000255456</t>
  </si>
  <si>
    <t>张素萍</t>
  </si>
  <si>
    <t>2017-08-12 15:04:11</t>
  </si>
  <si>
    <t>0061008426</t>
  </si>
  <si>
    <t>1000251310</t>
  </si>
  <si>
    <t>刘娟</t>
  </si>
  <si>
    <t>2017-08-12 15:06:42</t>
  </si>
  <si>
    <t>0061008487</t>
  </si>
  <si>
    <t>1000226816</t>
  </si>
  <si>
    <t>蔡晓思</t>
  </si>
  <si>
    <t>2017-08-12 15:26:18</t>
  </si>
  <si>
    <t>0061009252</t>
  </si>
  <si>
    <t>1000255584</t>
  </si>
  <si>
    <t>李卫福</t>
  </si>
  <si>
    <t>2017-08-12 15:27:41</t>
  </si>
  <si>
    <t>0061009308</t>
  </si>
  <si>
    <t>0103217336</t>
  </si>
  <si>
    <t>罗宁</t>
  </si>
  <si>
    <t>2017-08-12 15:40:38</t>
  </si>
  <si>
    <t>0061009785</t>
  </si>
  <si>
    <t>2017-08-12 15:59:11</t>
  </si>
  <si>
    <t>0061010483</t>
  </si>
  <si>
    <t>1000260092</t>
  </si>
  <si>
    <t>罗姊敏</t>
  </si>
  <si>
    <t>2017-08-12 16:06:43</t>
  </si>
  <si>
    <t>0061010948</t>
  </si>
  <si>
    <t>1000079110</t>
  </si>
  <si>
    <t>刘茜</t>
  </si>
  <si>
    <t>2017-08-12 16:07:27</t>
  </si>
  <si>
    <t>0061010968</t>
  </si>
  <si>
    <t>1000254569</t>
  </si>
  <si>
    <t>魏定伟</t>
  </si>
  <si>
    <t>2017-08-12 16:09:08</t>
  </si>
  <si>
    <t>0061011004</t>
  </si>
  <si>
    <t>1000195779</t>
  </si>
  <si>
    <t>何若曦</t>
  </si>
  <si>
    <t>2017-08-12 16:38:00</t>
  </si>
  <si>
    <t>0061011969</t>
  </si>
  <si>
    <t>1000259730</t>
  </si>
  <si>
    <t>包继寻</t>
  </si>
  <si>
    <t>2017-08-12 16:39:39</t>
  </si>
  <si>
    <t>0061012072</t>
  </si>
  <si>
    <t>1000257917</t>
  </si>
  <si>
    <t>杨阳</t>
  </si>
  <si>
    <t>2017-08-12 16:49:09</t>
  </si>
  <si>
    <t>0061012438</t>
  </si>
  <si>
    <t>2017-08-12 17:16:12</t>
  </si>
  <si>
    <t>0061014238</t>
  </si>
  <si>
    <t>1000260107</t>
  </si>
  <si>
    <t>王德文</t>
  </si>
  <si>
    <t>2017-08-12 18:37:55</t>
  </si>
  <si>
    <t>0061016561</t>
  </si>
  <si>
    <t>5335-3523007034</t>
  </si>
  <si>
    <t>张汉生</t>
  </si>
  <si>
    <t>2017-08-12 18:39:50</t>
  </si>
  <si>
    <t>0061016617</t>
  </si>
  <si>
    <t>5335-3523007027</t>
  </si>
  <si>
    <t>饶用琼</t>
  </si>
  <si>
    <t>2017-08-12 18:40:53</t>
  </si>
  <si>
    <t>0061016648</t>
  </si>
  <si>
    <t>2017-08-12 21:37:52</t>
  </si>
  <si>
    <t>0061020595</t>
  </si>
  <si>
    <t>1000260321</t>
  </si>
  <si>
    <t>马妮</t>
  </si>
  <si>
    <t>2017-08-12 21:51:46</t>
  </si>
  <si>
    <t>0061020820</t>
  </si>
  <si>
    <t>1000256134</t>
  </si>
  <si>
    <t>李金存</t>
  </si>
  <si>
    <t>2017-08-13 08:23:16</t>
  </si>
  <si>
    <t>0061031304</t>
  </si>
  <si>
    <t>1000260477</t>
  </si>
  <si>
    <t>尹继仙</t>
  </si>
  <si>
    <t>2017-08-13 09:15:24</t>
  </si>
  <si>
    <t>0061032325</t>
  </si>
  <si>
    <t>1000260539</t>
  </si>
  <si>
    <t>孔海香</t>
  </si>
  <si>
    <t>2017-08-13 09:45:07</t>
  </si>
  <si>
    <t>0061032853</t>
  </si>
  <si>
    <t>1000118760</t>
  </si>
  <si>
    <t>李学玉</t>
  </si>
  <si>
    <t>2017-08-13 10:11:14</t>
  </si>
  <si>
    <t>0061033265</t>
  </si>
  <si>
    <t>1000229307</t>
  </si>
  <si>
    <t>罗顺稳</t>
  </si>
  <si>
    <t>2017-08-13 12:20:20</t>
  </si>
  <si>
    <t>0061035384</t>
  </si>
  <si>
    <t>1000023588</t>
  </si>
  <si>
    <t>张绍会</t>
  </si>
  <si>
    <t>2017-08-13 13:37:59</t>
  </si>
  <si>
    <t>0061037077</t>
  </si>
  <si>
    <t>5326-2627002747</t>
  </si>
  <si>
    <t>袁雅琴</t>
  </si>
  <si>
    <t>2017-08-13 14:13:05</t>
  </si>
  <si>
    <t>0061037953</t>
  </si>
  <si>
    <t>1000260258</t>
  </si>
  <si>
    <t>孔斐</t>
  </si>
  <si>
    <t>2017-08-13 16:01:55</t>
  </si>
  <si>
    <t>0061039786</t>
  </si>
  <si>
    <t>1000260982</t>
  </si>
  <si>
    <t>杨庆贵</t>
  </si>
  <si>
    <t>2017-08-13 17:05:34</t>
  </si>
  <si>
    <t>0061041890</t>
  </si>
  <si>
    <t>1000246929</t>
  </si>
  <si>
    <t>李万德</t>
  </si>
  <si>
    <t>2017-08-14 08:11:09</t>
  </si>
  <si>
    <t>0061056021</t>
  </si>
  <si>
    <t>1000256324</t>
  </si>
  <si>
    <t>罗兆于</t>
  </si>
  <si>
    <t>2017-08-14 09:00:39</t>
  </si>
  <si>
    <t>0061060362</t>
  </si>
  <si>
    <t>1000261028</t>
  </si>
  <si>
    <t>赛文玉</t>
  </si>
  <si>
    <t>2017-08-14 09:03:01</t>
  </si>
  <si>
    <t>0061060933</t>
  </si>
  <si>
    <t>1000122105</t>
  </si>
  <si>
    <t>田润</t>
  </si>
  <si>
    <t>2017-08-14 09:26:47</t>
  </si>
  <si>
    <t>0061065751</t>
  </si>
  <si>
    <t>1000235154</t>
  </si>
  <si>
    <t>蒋海涛</t>
  </si>
  <si>
    <t>2017-08-14 09:28:08</t>
  </si>
  <si>
    <t>0061066024</t>
  </si>
  <si>
    <t>5325-2525016052</t>
  </si>
  <si>
    <t>胡红刚</t>
  </si>
  <si>
    <t>自助机招商029</t>
  </si>
  <si>
    <t>2017-08-14 09:34:33</t>
  </si>
  <si>
    <t>0061067105</t>
  </si>
  <si>
    <t>1000158314</t>
  </si>
  <si>
    <t>李晓娜</t>
  </si>
  <si>
    <t>2017-08-14 09:54:49</t>
  </si>
  <si>
    <t>0061070568</t>
  </si>
  <si>
    <t>1000095724</t>
  </si>
  <si>
    <t>王静</t>
  </si>
  <si>
    <t>2017-08-14 10:01:31</t>
  </si>
  <si>
    <t>0061071975</t>
  </si>
  <si>
    <t>1000263158</t>
  </si>
  <si>
    <t>郭敏</t>
  </si>
  <si>
    <t>2017-08-14 10:04:34</t>
  </si>
  <si>
    <t>0061072495</t>
  </si>
  <si>
    <t>1000192403</t>
  </si>
  <si>
    <t>申所粉</t>
  </si>
  <si>
    <t>2017-08-14 10:05:23</t>
  </si>
  <si>
    <t>0061072622</t>
  </si>
  <si>
    <t>2017-08-14 10:05:54</t>
  </si>
  <si>
    <t>0061072711</t>
  </si>
  <si>
    <t>1000263147</t>
  </si>
  <si>
    <t>李海波</t>
  </si>
  <si>
    <t>2017-08-14 10:06:56</t>
  </si>
  <si>
    <t>0061072935</t>
  </si>
  <si>
    <t>1000253205</t>
  </si>
  <si>
    <t>李三婼</t>
  </si>
  <si>
    <t>2017-08-14 10:15:41</t>
  </si>
  <si>
    <t>0061074555</t>
  </si>
  <si>
    <t>1000262768</t>
  </si>
  <si>
    <t>邓朝珍</t>
  </si>
  <si>
    <t>2017-08-14 10:33:35</t>
  </si>
  <si>
    <t>0061078073</t>
  </si>
  <si>
    <t>1000228712</t>
  </si>
  <si>
    <t>周玉巧</t>
  </si>
  <si>
    <t>2017-08-14 10:34:14</t>
  </si>
  <si>
    <t>0061078219</t>
  </si>
  <si>
    <t>1000245593</t>
  </si>
  <si>
    <t>李荔</t>
  </si>
  <si>
    <t>2017-08-14 10:34:58</t>
  </si>
  <si>
    <t>1000260434</t>
  </si>
  <si>
    <t>朱大英</t>
  </si>
  <si>
    <t>2017-08-14 10:37:42</t>
  </si>
  <si>
    <t>0061079065</t>
  </si>
  <si>
    <t>1000263268</t>
  </si>
  <si>
    <t>李俊余</t>
  </si>
  <si>
    <t>2017-08-14 10:40:55</t>
  </si>
  <si>
    <t>0061079749</t>
  </si>
  <si>
    <t>1000260503</t>
  </si>
  <si>
    <t>袁小燕</t>
  </si>
  <si>
    <t>2017-08-14 10:47:53</t>
  </si>
  <si>
    <t>0061080966</t>
  </si>
  <si>
    <t>5329-2923008117</t>
  </si>
  <si>
    <t>李中贵</t>
  </si>
  <si>
    <t>2017-08-14 10:52:37</t>
  </si>
  <si>
    <t>0061082194</t>
  </si>
  <si>
    <t>1000254745</t>
  </si>
  <si>
    <t>赵晓娟</t>
  </si>
  <si>
    <t>2017-08-14 10:55:04</t>
  </si>
  <si>
    <t>0061082537</t>
  </si>
  <si>
    <t>1000262298</t>
  </si>
  <si>
    <t>益西区扎</t>
  </si>
  <si>
    <t>2017-08-14 10:59:24</t>
  </si>
  <si>
    <t>0061083362</t>
  </si>
  <si>
    <t>1000140545</t>
  </si>
  <si>
    <t>韩礼琴</t>
  </si>
  <si>
    <t>2017-08-14 11:04:12</t>
  </si>
  <si>
    <t>0061084805</t>
  </si>
  <si>
    <t>1000261621</t>
  </si>
  <si>
    <t>陈光春</t>
  </si>
  <si>
    <t>2017-08-14 11:04:42</t>
  </si>
  <si>
    <t>0061084866</t>
  </si>
  <si>
    <t>1000263400</t>
  </si>
  <si>
    <t>段留稳</t>
  </si>
  <si>
    <t>2017-08-14 11:09:09</t>
  </si>
  <si>
    <t>0061086040</t>
  </si>
  <si>
    <t>1000018870</t>
  </si>
  <si>
    <t>杨伟</t>
  </si>
  <si>
    <t>2017-08-14 11:10:22</t>
  </si>
  <si>
    <t>0061086189</t>
  </si>
  <si>
    <t>5327-2723005530</t>
  </si>
  <si>
    <t>邓乔元</t>
  </si>
  <si>
    <t>2017-08-14 11:11:30</t>
  </si>
  <si>
    <t>0061086394</t>
  </si>
  <si>
    <t>5327-2723003403</t>
  </si>
  <si>
    <t>杨丽芬</t>
  </si>
  <si>
    <t>2017-08-14 11:18:58</t>
  </si>
  <si>
    <t>0061088005</t>
  </si>
  <si>
    <t>1000244217</t>
  </si>
  <si>
    <t>周凤英</t>
  </si>
  <si>
    <t>2017-08-14 11:23:34</t>
  </si>
  <si>
    <t>0061088610</t>
  </si>
  <si>
    <t>1000258066</t>
  </si>
  <si>
    <t>次仁翁堆</t>
  </si>
  <si>
    <t>2017-08-14 11:24:23</t>
  </si>
  <si>
    <t>0061088751</t>
  </si>
  <si>
    <t>1000262606</t>
  </si>
  <si>
    <t>聂学勤</t>
  </si>
  <si>
    <t>2017-08-14 11:25:17</t>
  </si>
  <si>
    <t>0061088915</t>
  </si>
  <si>
    <t>1000262635</t>
  </si>
  <si>
    <t>唐弘</t>
  </si>
  <si>
    <t>2017-08-14 11:26:27</t>
  </si>
  <si>
    <t>0061089166</t>
  </si>
  <si>
    <t>1000262653</t>
  </si>
  <si>
    <t>杨晓文</t>
  </si>
  <si>
    <t>2017-08-14 11:33:24</t>
  </si>
  <si>
    <t>0061090077</t>
  </si>
  <si>
    <t>0102243375</t>
  </si>
  <si>
    <t>2017-08-14 11:34:49</t>
  </si>
  <si>
    <t>0061090256</t>
  </si>
  <si>
    <t>1000262351</t>
  </si>
  <si>
    <t>石欢欢</t>
  </si>
  <si>
    <t>2017-08-14 11:36:27</t>
  </si>
  <si>
    <t>0061090512</t>
  </si>
  <si>
    <t>5303-0301034792</t>
  </si>
  <si>
    <t>武兆兰</t>
  </si>
  <si>
    <t>2017-08-14 11:38:24</t>
  </si>
  <si>
    <t>0061090706</t>
  </si>
  <si>
    <t>5303-0301033148</t>
  </si>
  <si>
    <t>林静</t>
  </si>
  <si>
    <t>2017-08-14 11:43:59</t>
  </si>
  <si>
    <t>0061092389</t>
  </si>
  <si>
    <t>1000259102</t>
  </si>
  <si>
    <t>张凤凰</t>
  </si>
  <si>
    <t>2017-08-14 11:48:18</t>
  </si>
  <si>
    <t>0061093315</t>
  </si>
  <si>
    <t>1000258974</t>
  </si>
  <si>
    <t>姚云</t>
  </si>
  <si>
    <t>2017-08-14 11:48:33</t>
  </si>
  <si>
    <t>0061093389</t>
  </si>
  <si>
    <t>1000262745</t>
  </si>
  <si>
    <t>周奕澄</t>
  </si>
  <si>
    <t>2017-08-14 11:49:18</t>
  </si>
  <si>
    <t>0061093544</t>
  </si>
  <si>
    <t>1000263941</t>
  </si>
  <si>
    <t>周康宁</t>
  </si>
  <si>
    <t>2017-08-14 11:55:02</t>
  </si>
  <si>
    <t>0061094727</t>
  </si>
  <si>
    <t>0111179129</t>
  </si>
  <si>
    <t>邓竹香</t>
  </si>
  <si>
    <t>2017-08-14 11:56:18</t>
  </si>
  <si>
    <t>0061094969</t>
  </si>
  <si>
    <t>1000262058</t>
  </si>
  <si>
    <t>2017-08-14 12:01:08</t>
  </si>
  <si>
    <t>0061096662</t>
  </si>
  <si>
    <t>1000262217</t>
  </si>
  <si>
    <t>李祥</t>
  </si>
  <si>
    <t>2017-08-14 12:01:49</t>
  </si>
  <si>
    <t>0061096831</t>
  </si>
  <si>
    <t>1000119039</t>
  </si>
  <si>
    <t>李金妮</t>
  </si>
  <si>
    <t>2017-08-14 12:03:06</t>
  </si>
  <si>
    <t>0061097040</t>
  </si>
  <si>
    <t>5015609672</t>
  </si>
  <si>
    <t>洪尚奎</t>
  </si>
  <si>
    <t>2017-08-14 12:10:29</t>
  </si>
  <si>
    <t>0061098243</t>
  </si>
  <si>
    <t>1000258406</t>
  </si>
  <si>
    <t>董叔琼</t>
  </si>
  <si>
    <t>2017-08-14 12:10:48</t>
  </si>
  <si>
    <t>0061098267</t>
  </si>
  <si>
    <t>1000077226</t>
  </si>
  <si>
    <t>沙学杰</t>
  </si>
  <si>
    <t>2017-08-14 12:11:28</t>
  </si>
  <si>
    <t>0061098339</t>
  </si>
  <si>
    <t>1000259481</t>
  </si>
  <si>
    <t>黎梦霞</t>
  </si>
  <si>
    <t>自助机招商015</t>
  </si>
  <si>
    <t>2017-08-14 12:13:14</t>
  </si>
  <si>
    <t>0061098558</t>
  </si>
  <si>
    <t>1000259505</t>
  </si>
  <si>
    <t>吴健</t>
  </si>
  <si>
    <t>2017-08-14 12:14:01</t>
  </si>
  <si>
    <t>0061098679</t>
  </si>
  <si>
    <t>1000259498</t>
  </si>
  <si>
    <t>吴臣鹏</t>
  </si>
  <si>
    <t>2017-08-14 12:16:02</t>
  </si>
  <si>
    <t>0061099003</t>
  </si>
  <si>
    <t>1000191863</t>
  </si>
  <si>
    <t>何俊才</t>
  </si>
  <si>
    <t>2017-08-14 12:18:20</t>
  </si>
  <si>
    <t>0061099656</t>
  </si>
  <si>
    <t>1000262323</t>
  </si>
  <si>
    <t>鲍素芽</t>
  </si>
  <si>
    <t>2017-08-14 12:19:34</t>
  </si>
  <si>
    <t>0061099865</t>
  </si>
  <si>
    <t>1000262359</t>
  </si>
  <si>
    <t>张鸿鸣</t>
  </si>
  <si>
    <t>2017-08-14 12:21:23</t>
  </si>
  <si>
    <t>0061100081</t>
  </si>
  <si>
    <t>0000521508</t>
  </si>
  <si>
    <t>周琛</t>
  </si>
  <si>
    <t>2017-08-14 12:22:39</t>
  </si>
  <si>
    <t>0061100196</t>
  </si>
  <si>
    <t>2017-08-14 12:24:13</t>
  </si>
  <si>
    <t>0061100474</t>
  </si>
  <si>
    <t>5330-5301168077</t>
  </si>
  <si>
    <t>赵芹珍</t>
  </si>
  <si>
    <t>2017-08-14 12:35:36</t>
  </si>
  <si>
    <t>0061101585</t>
  </si>
  <si>
    <t>1000235470</t>
  </si>
  <si>
    <t>吴一凡</t>
  </si>
  <si>
    <t>2017-08-14 12:37:40</t>
  </si>
  <si>
    <t>0061101692</t>
  </si>
  <si>
    <t>1000131149</t>
  </si>
  <si>
    <t>代常蓉</t>
  </si>
  <si>
    <t>2017-08-14 12:40:20</t>
  </si>
  <si>
    <t>0061101832</t>
  </si>
  <si>
    <t>1000263308</t>
  </si>
  <si>
    <t>康红芸</t>
  </si>
  <si>
    <t>2017-08-14 12:41:05</t>
  </si>
  <si>
    <t>0061101860</t>
  </si>
  <si>
    <t>1000182850</t>
  </si>
  <si>
    <t>曾瑞婷</t>
  </si>
  <si>
    <t>2017-08-14 13:03:24</t>
  </si>
  <si>
    <t>0061105093</t>
  </si>
  <si>
    <t>5330-3023010600</t>
  </si>
  <si>
    <t>杨葵林</t>
  </si>
  <si>
    <t>2017-08-14 13:04:28</t>
  </si>
  <si>
    <t>0061105177</t>
  </si>
  <si>
    <t>1000262811</t>
  </si>
  <si>
    <t>于文海</t>
  </si>
  <si>
    <t>2017-08-14 13:12:05</t>
  </si>
  <si>
    <t>0061106052</t>
  </si>
  <si>
    <t>5329-2922000062</t>
  </si>
  <si>
    <t>赵建堂</t>
  </si>
  <si>
    <t>2017-08-14 14:16:39</t>
  </si>
  <si>
    <t>0061115193</t>
  </si>
  <si>
    <t>0128025105</t>
  </si>
  <si>
    <t>赵丽</t>
  </si>
  <si>
    <t>2017-08-14 14:22:19</t>
  </si>
  <si>
    <t>0061116027</t>
  </si>
  <si>
    <t>1000237822</t>
  </si>
  <si>
    <t>黄前</t>
  </si>
  <si>
    <t>2017-08-14 14:26:42</t>
  </si>
  <si>
    <t>0061116664</t>
  </si>
  <si>
    <t>1000244025</t>
  </si>
  <si>
    <t>李浪</t>
  </si>
  <si>
    <t>2017-08-14 14:31:28</t>
  </si>
  <si>
    <t>0061117634</t>
  </si>
  <si>
    <t>1000262647</t>
  </si>
  <si>
    <t>刘英娟</t>
  </si>
  <si>
    <t>2017-08-14 14:35:11</t>
  </si>
  <si>
    <t>0061129693</t>
  </si>
  <si>
    <t>1000259885</t>
  </si>
  <si>
    <t>孙红丽</t>
  </si>
  <si>
    <t>2017-08-14 14:43:38</t>
  </si>
  <si>
    <t>0061130994</t>
  </si>
  <si>
    <t>5325-2525009024</t>
  </si>
  <si>
    <t>李朝英</t>
  </si>
  <si>
    <t>2017-08-14 14:44:58</t>
  </si>
  <si>
    <t>0061131200</t>
  </si>
  <si>
    <t>2017-08-14 14:45:38</t>
  </si>
  <si>
    <t>0061131300</t>
  </si>
  <si>
    <t>1000263924</t>
  </si>
  <si>
    <t>贺世伟</t>
  </si>
  <si>
    <t>2017-08-14 14:49:48</t>
  </si>
  <si>
    <t>0061132122</t>
  </si>
  <si>
    <t>5307-0702002874</t>
  </si>
  <si>
    <t>李维镇</t>
  </si>
  <si>
    <t>2017-08-14 14:52:53</t>
  </si>
  <si>
    <t>0061133681</t>
  </si>
  <si>
    <t>1000254721</t>
  </si>
  <si>
    <t>王贡良</t>
  </si>
  <si>
    <t>2017-08-14 14:53:53</t>
  </si>
  <si>
    <t>0061133792</t>
  </si>
  <si>
    <t>0154042917</t>
  </si>
  <si>
    <t>王鹏运</t>
  </si>
  <si>
    <t>2017-08-14 15:02:44</t>
  </si>
  <si>
    <t>0061135563</t>
  </si>
  <si>
    <t>2017-08-14 15:03:14</t>
  </si>
  <si>
    <t>0061135677</t>
  </si>
  <si>
    <t>1000264202</t>
  </si>
  <si>
    <t>杨孟</t>
  </si>
  <si>
    <t>2017-08-14 15:08:17</t>
  </si>
  <si>
    <t>0061136660</t>
  </si>
  <si>
    <t>2017-08-14 15:12:43</t>
  </si>
  <si>
    <t>0061138363</t>
  </si>
  <si>
    <t>1000157325</t>
  </si>
  <si>
    <t>文婧</t>
  </si>
  <si>
    <t>2017-08-14 15:15:55</t>
  </si>
  <si>
    <t>0061139536</t>
  </si>
  <si>
    <t>1000261207</t>
  </si>
  <si>
    <t>孔春丽</t>
  </si>
  <si>
    <t>2017-08-14 15:18:41</t>
  </si>
  <si>
    <t>0061140444</t>
  </si>
  <si>
    <t>1000252524</t>
  </si>
  <si>
    <t>施俊睿</t>
  </si>
  <si>
    <t>2017-08-14 15:20:22</t>
  </si>
  <si>
    <t>0061140984</t>
  </si>
  <si>
    <t>1000156430</t>
  </si>
  <si>
    <t>饶晓玲</t>
  </si>
  <si>
    <t>2017-08-14 15:20:25</t>
  </si>
  <si>
    <t>0061141021</t>
  </si>
  <si>
    <t>0121071132</t>
  </si>
  <si>
    <t>李俊松</t>
  </si>
  <si>
    <t>2017-08-14 15:28:46</t>
  </si>
  <si>
    <t>0061142801</t>
  </si>
  <si>
    <t>2017-08-14 15:30:04</t>
  </si>
  <si>
    <t>0061143021</t>
  </si>
  <si>
    <t>1000223925</t>
  </si>
  <si>
    <t>戴志明</t>
  </si>
  <si>
    <t>2017-08-14 15:30:40</t>
  </si>
  <si>
    <t>0061143166</t>
  </si>
  <si>
    <t>1000250139</t>
  </si>
  <si>
    <t>2017-08-14 15:31:49</t>
  </si>
  <si>
    <t>0061143494</t>
  </si>
  <si>
    <t>1000263682</t>
  </si>
  <si>
    <t>2017-08-14 15:31:52</t>
  </si>
  <si>
    <t>0061143501</t>
  </si>
  <si>
    <t>1000252753</t>
  </si>
  <si>
    <t>邹宏亮</t>
  </si>
  <si>
    <t>2017-08-14 15:35:33</t>
  </si>
  <si>
    <t>0061144116</t>
  </si>
  <si>
    <t>1000223694</t>
  </si>
  <si>
    <t>刀体玉</t>
  </si>
  <si>
    <t>2017-08-14 15:35:53</t>
  </si>
  <si>
    <t>0061144163</t>
  </si>
  <si>
    <t>1000259001</t>
  </si>
  <si>
    <t>李翠美</t>
  </si>
  <si>
    <t>2017-08-14 15:51:12</t>
  </si>
  <si>
    <t>0061147143</t>
  </si>
  <si>
    <t>1000035455</t>
  </si>
  <si>
    <t>李金洪</t>
  </si>
  <si>
    <t>2017-08-14 15:57:34</t>
  </si>
  <si>
    <t>0061148747</t>
  </si>
  <si>
    <t>1000264784</t>
  </si>
  <si>
    <t>张亚</t>
  </si>
  <si>
    <t>2017-08-14 16:00:20</t>
  </si>
  <si>
    <t>0061149705</t>
  </si>
  <si>
    <t>0112374313</t>
  </si>
  <si>
    <t>张典</t>
  </si>
  <si>
    <t>2017-08-14 16:05:26</t>
  </si>
  <si>
    <t>0061159995</t>
  </si>
  <si>
    <t>1000107300</t>
  </si>
  <si>
    <t>张可韫雯</t>
  </si>
  <si>
    <t>2017-08-14 16:06:55</t>
  </si>
  <si>
    <t>0061163357</t>
  </si>
  <si>
    <t>1000264178</t>
  </si>
  <si>
    <t>殷开静</t>
  </si>
  <si>
    <t>2017-08-14 16:07:53</t>
  </si>
  <si>
    <t>0061165424</t>
  </si>
  <si>
    <t>1000200835</t>
  </si>
  <si>
    <t>李真友</t>
  </si>
  <si>
    <t>2017-08-14 16:11:04</t>
  </si>
  <si>
    <t>0061173128</t>
  </si>
  <si>
    <t>1000256173</t>
  </si>
  <si>
    <t>陈吉南</t>
  </si>
  <si>
    <t>2017-08-14 16:17:38</t>
  </si>
  <si>
    <t>0061188590</t>
  </si>
  <si>
    <t>1000250617</t>
  </si>
  <si>
    <t>徐玲</t>
  </si>
  <si>
    <t>2017-08-14 16:21:05</t>
  </si>
  <si>
    <t>0061196566</t>
  </si>
  <si>
    <t>1000265103</t>
  </si>
  <si>
    <t>2017-08-14 16:32:53</t>
  </si>
  <si>
    <t>0061229646</t>
  </si>
  <si>
    <t>1000261360</t>
  </si>
  <si>
    <t>缪祥锋</t>
  </si>
  <si>
    <t>2017-08-14 16:32:57</t>
  </si>
  <si>
    <t>0061229922</t>
  </si>
  <si>
    <t>1000026005</t>
  </si>
  <si>
    <t>吴芳丽</t>
  </si>
  <si>
    <t>2017-08-14 16:32:59</t>
  </si>
  <si>
    <t>0061230009</t>
  </si>
  <si>
    <t>1000264212</t>
  </si>
  <si>
    <t>代辉</t>
  </si>
  <si>
    <t>2017-08-14 16:42:15</t>
  </si>
  <si>
    <t>0061255288</t>
  </si>
  <si>
    <t>1000262761</t>
  </si>
  <si>
    <t>杨秀香</t>
  </si>
  <si>
    <t>2017-08-14 16:49:32</t>
  </si>
  <si>
    <t>0061275974</t>
  </si>
  <si>
    <t>5303-0301178232</t>
  </si>
  <si>
    <t>韩凌燕</t>
  </si>
  <si>
    <t>2017-08-14 16:49:44</t>
  </si>
  <si>
    <t>0061276536</t>
  </si>
  <si>
    <t>1000265292</t>
  </si>
  <si>
    <t>杨凡</t>
  </si>
  <si>
    <t>2017-08-14 16:53:19</t>
  </si>
  <si>
    <t>0061286638</t>
  </si>
  <si>
    <t>1000241419</t>
  </si>
  <si>
    <t>胡菊花</t>
  </si>
  <si>
    <t>2017-08-14 16:54:06</t>
  </si>
  <si>
    <t>0061288906</t>
  </si>
  <si>
    <t>2017-08-14 16:54:27</t>
  </si>
  <si>
    <t>0061289950</t>
  </si>
  <si>
    <t>1000252839</t>
  </si>
  <si>
    <t>韦祖珍</t>
  </si>
  <si>
    <t>2017-08-14 16:56:34</t>
  </si>
  <si>
    <t>0061296024</t>
  </si>
  <si>
    <t>1000261379</t>
  </si>
  <si>
    <t>何艳</t>
  </si>
  <si>
    <t>2017-08-14 17:01:36</t>
  </si>
  <si>
    <t>0061309699</t>
  </si>
  <si>
    <t>1000262669</t>
  </si>
  <si>
    <t>白熊妹</t>
  </si>
  <si>
    <t>2017-08-14 17:03:08</t>
  </si>
  <si>
    <t>0061314041</t>
  </si>
  <si>
    <t>1000218482</t>
  </si>
  <si>
    <t>龚国翠</t>
  </si>
  <si>
    <t>2017-08-14 17:11:23</t>
  </si>
  <si>
    <t>0061334854</t>
  </si>
  <si>
    <t>1000210103</t>
  </si>
  <si>
    <t>王先全</t>
  </si>
  <si>
    <t>2017-08-14 17:13:49</t>
  </si>
  <si>
    <t>0061341273</t>
  </si>
  <si>
    <t>1000244649</t>
  </si>
  <si>
    <t>陈道美</t>
  </si>
  <si>
    <t>2017-08-14 17:15:06</t>
  </si>
  <si>
    <t>0061344712</t>
  </si>
  <si>
    <t>1000260922</t>
  </si>
  <si>
    <t>王宁巧</t>
  </si>
  <si>
    <t>2017-08-14 17:19:46</t>
  </si>
  <si>
    <t>0061357284</t>
  </si>
  <si>
    <t>1000229778</t>
  </si>
  <si>
    <t>李建奎</t>
  </si>
  <si>
    <t>2017-08-14 17:19:47</t>
  </si>
  <si>
    <t>0061357324</t>
  </si>
  <si>
    <t>1000265071</t>
  </si>
  <si>
    <t>2017-08-14 17:20:14</t>
  </si>
  <si>
    <t>0061358489</t>
  </si>
  <si>
    <t>1000252793</t>
  </si>
  <si>
    <t>起自杨</t>
  </si>
  <si>
    <t>2017-08-14 17:23:11</t>
  </si>
  <si>
    <t>0061366427</t>
  </si>
  <si>
    <t>5303-0326068914</t>
  </si>
  <si>
    <t>孟林京</t>
  </si>
  <si>
    <t>2017-08-14 17:26:47</t>
  </si>
  <si>
    <t>0061374067</t>
  </si>
  <si>
    <t>1000258327</t>
  </si>
  <si>
    <t>饶勇</t>
  </si>
  <si>
    <t>2017-08-14 17:30:16</t>
  </si>
  <si>
    <t>0061374428</t>
  </si>
  <si>
    <t>1000257203</t>
  </si>
  <si>
    <t>韩光彩</t>
  </si>
  <si>
    <t>2017-08-14 17:31:41</t>
  </si>
  <si>
    <t>0061374540</t>
  </si>
  <si>
    <t>1000263551</t>
  </si>
  <si>
    <t>文卓</t>
  </si>
  <si>
    <t>2017-08-14 17:46:01</t>
  </si>
  <si>
    <t>0061375974</t>
  </si>
  <si>
    <t>5326-2627184221</t>
  </si>
  <si>
    <t>卢永英</t>
  </si>
  <si>
    <t>2017-08-14 17:54:36</t>
  </si>
  <si>
    <t>0061376753</t>
  </si>
  <si>
    <t>1000258814</t>
  </si>
  <si>
    <t>蔡兴芬</t>
  </si>
  <si>
    <t>2017-08-14 18:02:43</t>
  </si>
  <si>
    <t>0061378188</t>
  </si>
  <si>
    <t>1000265062</t>
  </si>
  <si>
    <t>陈吉荣</t>
  </si>
  <si>
    <t>2017-08-14 18:07:33</t>
  </si>
  <si>
    <t>0061378554</t>
  </si>
  <si>
    <t>1000261466</t>
  </si>
  <si>
    <t>袁颖</t>
  </si>
  <si>
    <t>2017-08-14 18:08:40</t>
  </si>
  <si>
    <t>0061378616</t>
  </si>
  <si>
    <t>1000251341</t>
  </si>
  <si>
    <t>秦强</t>
  </si>
  <si>
    <t>2017-08-14 18:10:33</t>
  </si>
  <si>
    <t>0061378744</t>
  </si>
  <si>
    <t>1000262494</t>
  </si>
  <si>
    <t>王文兴</t>
  </si>
  <si>
    <t>2017-08-14 18:10:37</t>
  </si>
  <si>
    <t>0061378751</t>
  </si>
  <si>
    <t>2017-08-14 19:11:33</t>
  </si>
  <si>
    <t>0061386807</t>
  </si>
  <si>
    <t>2017-08-14 20:11:54</t>
  </si>
  <si>
    <t>0061388637</t>
  </si>
  <si>
    <t>5011146792</t>
  </si>
  <si>
    <t>尚凤英</t>
  </si>
  <si>
    <t>2017-08-15 08:09:26</t>
  </si>
  <si>
    <t>0061407825</t>
  </si>
  <si>
    <t>1000265577</t>
  </si>
  <si>
    <t>杨利</t>
  </si>
  <si>
    <t>2017-08-15 08:54:06</t>
  </si>
  <si>
    <t>0061411350</t>
  </si>
  <si>
    <t>1000233899</t>
  </si>
  <si>
    <t>金凤</t>
  </si>
  <si>
    <t>2017-08-15 09:01:17</t>
  </si>
  <si>
    <t>0061412411</t>
  </si>
  <si>
    <t>1000264440</t>
  </si>
  <si>
    <t>刘晓倩</t>
  </si>
  <si>
    <t>2017-08-15 09:19:21</t>
  </si>
  <si>
    <t>0061415459</t>
  </si>
  <si>
    <t>2017-08-15 09:21:22</t>
  </si>
  <si>
    <t>0061415833</t>
  </si>
  <si>
    <t>1000080115</t>
  </si>
  <si>
    <t>姜泉龙</t>
  </si>
  <si>
    <t>2017-08-15 09:31:59</t>
  </si>
  <si>
    <t>0061418213</t>
  </si>
  <si>
    <t>5327-2723003318</t>
  </si>
  <si>
    <t>李永琴</t>
  </si>
  <si>
    <t>2017-08-15 09:35:23</t>
  </si>
  <si>
    <t>0061418707</t>
  </si>
  <si>
    <t>1000260682</t>
  </si>
  <si>
    <t>张永梅</t>
  </si>
  <si>
    <t>2017-08-15 09:37:55</t>
  </si>
  <si>
    <t>0061419042</t>
  </si>
  <si>
    <t>0103104652</t>
  </si>
  <si>
    <t>王雅芬</t>
  </si>
  <si>
    <t>2017-08-15 09:38:30</t>
  </si>
  <si>
    <t>0061419120</t>
  </si>
  <si>
    <t>1000249742</t>
  </si>
  <si>
    <t>李刚</t>
  </si>
  <si>
    <t>2017-08-15 09:39:01</t>
  </si>
  <si>
    <t>0061419220</t>
  </si>
  <si>
    <t>1000266791</t>
  </si>
  <si>
    <t>唐维灿</t>
  </si>
  <si>
    <t>2017-08-15 09:40:34</t>
  </si>
  <si>
    <t>0061419436</t>
  </si>
  <si>
    <t>1000242632</t>
  </si>
  <si>
    <t>莫思琦</t>
  </si>
  <si>
    <t>2017-08-15 09:41:42</t>
  </si>
  <si>
    <t>0061419596</t>
  </si>
  <si>
    <t>2017-08-15 09:44:31</t>
  </si>
  <si>
    <t>0061420074</t>
  </si>
  <si>
    <t>1000052066</t>
  </si>
  <si>
    <t>马卫勇</t>
  </si>
  <si>
    <t>2017-08-15 09:47:08</t>
  </si>
  <si>
    <t>0061420589</t>
  </si>
  <si>
    <t>1000216912</t>
  </si>
  <si>
    <t>余芳</t>
  </si>
  <si>
    <t>2017-08-15 10:00:36</t>
  </si>
  <si>
    <t>0061423881</t>
  </si>
  <si>
    <t>2017-08-15 10:04:36</t>
  </si>
  <si>
    <t>0061424850</t>
  </si>
  <si>
    <t>1000103562</t>
  </si>
  <si>
    <t>张选明</t>
  </si>
  <si>
    <t>2017-08-15 10:16:27</t>
  </si>
  <si>
    <t>0061427762</t>
  </si>
  <si>
    <t>5303-0322024709</t>
  </si>
  <si>
    <t>皇甫坤红</t>
  </si>
  <si>
    <t>2017-08-15 10:24:42</t>
  </si>
  <si>
    <t>0061429653</t>
  </si>
  <si>
    <t>1000253426</t>
  </si>
  <si>
    <t>娄婉琪</t>
  </si>
  <si>
    <t>2017-08-15 10:27:19</t>
  </si>
  <si>
    <t>0061430647</t>
  </si>
  <si>
    <t>5014319304</t>
  </si>
  <si>
    <t>张秀英</t>
  </si>
  <si>
    <t>2017-08-15 10:28:54</t>
  </si>
  <si>
    <t>0061431326</t>
  </si>
  <si>
    <t>5011432895</t>
  </si>
  <si>
    <t>袁艳芳</t>
  </si>
  <si>
    <t>2017-08-15 10:51:08</t>
  </si>
  <si>
    <t>0061441501</t>
  </si>
  <si>
    <t>1000244267</t>
  </si>
  <si>
    <t>宋恒</t>
  </si>
  <si>
    <t>2017-08-15 10:52:51</t>
  </si>
  <si>
    <t>0061442374</t>
  </si>
  <si>
    <t>1000267366</t>
  </si>
  <si>
    <t>赵树英</t>
  </si>
  <si>
    <t>2017-08-15 10:57:15</t>
  </si>
  <si>
    <t>0061444182</t>
  </si>
  <si>
    <t>1000254181</t>
  </si>
  <si>
    <t>康蕊</t>
  </si>
  <si>
    <t>2017-08-15 11:06:02</t>
  </si>
  <si>
    <t>0061446759</t>
  </si>
  <si>
    <t>1000262371</t>
  </si>
  <si>
    <t>高杏子</t>
  </si>
  <si>
    <t>2017-08-15 11:10:48</t>
  </si>
  <si>
    <t>0061447775</t>
  </si>
  <si>
    <t>1000095926</t>
  </si>
  <si>
    <t>王悦</t>
  </si>
  <si>
    <t>2017-08-15 11:19:04</t>
  </si>
  <si>
    <t>0061449755</t>
  </si>
  <si>
    <t>1000266052</t>
  </si>
  <si>
    <t>尤泽龙</t>
  </si>
  <si>
    <t>2017-08-15 11:20:42</t>
  </si>
  <si>
    <t>0061450039</t>
  </si>
  <si>
    <t>1000257749</t>
  </si>
  <si>
    <t>尤振梁</t>
  </si>
  <si>
    <t>2017-08-15 11:22:00</t>
  </si>
  <si>
    <t>0061450347</t>
  </si>
  <si>
    <t>1000257761</t>
  </si>
  <si>
    <t>尤泽鑫</t>
  </si>
  <si>
    <t>2017-08-15 11:22:26</t>
  </si>
  <si>
    <t>0061450469</t>
  </si>
  <si>
    <t>5304-0422010229</t>
  </si>
  <si>
    <t>王芬</t>
  </si>
  <si>
    <t>2017-08-15 11:22:50</t>
  </si>
  <si>
    <t>0061450572</t>
  </si>
  <si>
    <t>1000265975</t>
  </si>
  <si>
    <t>黄听治</t>
  </si>
  <si>
    <t>2017-08-15 11:24:19</t>
  </si>
  <si>
    <t>0061450928</t>
  </si>
  <si>
    <t>1000257772</t>
  </si>
  <si>
    <t>黄挑仔</t>
  </si>
  <si>
    <t>2017-08-15 11:25:02</t>
  </si>
  <si>
    <t>0061451096</t>
  </si>
  <si>
    <t>1000265961</t>
  </si>
  <si>
    <t>黄江平</t>
  </si>
  <si>
    <t>2017-08-15 11:25:41</t>
  </si>
  <si>
    <t>0061451244</t>
  </si>
  <si>
    <t>1000257774</t>
  </si>
  <si>
    <t>尤建平</t>
  </si>
  <si>
    <t>2017-08-15 11:26:57</t>
  </si>
  <si>
    <t>0061451524</t>
  </si>
  <si>
    <t>1000087170</t>
  </si>
  <si>
    <t>刘加翠</t>
  </si>
  <si>
    <t>2017-08-15 11:28:14</t>
  </si>
  <si>
    <t>0061451791</t>
  </si>
  <si>
    <t>1000263130</t>
  </si>
  <si>
    <t>徐丽玲</t>
  </si>
  <si>
    <t>2017-08-15 11:28:56</t>
  </si>
  <si>
    <t>0061451956</t>
  </si>
  <si>
    <t>1000266324</t>
  </si>
  <si>
    <t>张志勤</t>
  </si>
  <si>
    <t>2017-08-15 11:32:37</t>
  </si>
  <si>
    <t>0061452751</t>
  </si>
  <si>
    <t>0111018104</t>
  </si>
  <si>
    <t>杨凤菱</t>
  </si>
  <si>
    <t>2017-08-15 11:40:53</t>
  </si>
  <si>
    <t>0061454812</t>
  </si>
  <si>
    <t>1000266213</t>
  </si>
  <si>
    <t>朱小龙</t>
  </si>
  <si>
    <t>2017-08-15 11:41:35</t>
  </si>
  <si>
    <t>0061455066</t>
  </si>
  <si>
    <t>1000264974</t>
  </si>
  <si>
    <t>胡玉琳</t>
  </si>
  <si>
    <t>2017-08-15 11:42:51</t>
  </si>
  <si>
    <t>0061455607</t>
  </si>
  <si>
    <t>5327-2728013857</t>
  </si>
  <si>
    <t>毛星蕊</t>
  </si>
  <si>
    <t>2017-08-15 11:46:35</t>
  </si>
  <si>
    <t>0061457244</t>
  </si>
  <si>
    <t>1000265068</t>
  </si>
  <si>
    <t>肖桃</t>
  </si>
  <si>
    <t>2017-08-15 11:48:11</t>
  </si>
  <si>
    <t>0061457830</t>
  </si>
  <si>
    <t>1000266660</t>
  </si>
  <si>
    <t>胡兵</t>
  </si>
  <si>
    <t>2017-08-15 11:48:53</t>
  </si>
  <si>
    <t>0061458063</t>
  </si>
  <si>
    <t>1000264039</t>
  </si>
  <si>
    <t>赵顺美</t>
  </si>
  <si>
    <t>2017-08-15 12:05:51</t>
  </si>
  <si>
    <t>0061462216</t>
  </si>
  <si>
    <t>1000258078</t>
  </si>
  <si>
    <t>2017-08-15 12:11:09</t>
  </si>
  <si>
    <t>0061463357</t>
  </si>
  <si>
    <t>1000267593</t>
  </si>
  <si>
    <t>李双江</t>
  </si>
  <si>
    <t>2017-08-15 12:11:40</t>
  </si>
  <si>
    <t>0061463466</t>
  </si>
  <si>
    <t>2017-08-15 12:13:04</t>
  </si>
  <si>
    <t>0061463790</t>
  </si>
  <si>
    <t>1000265432</t>
  </si>
  <si>
    <t>李贵平</t>
  </si>
  <si>
    <t>2017-08-15 12:13:05</t>
  </si>
  <si>
    <t>0061463796</t>
  </si>
  <si>
    <t>1000265682</t>
  </si>
  <si>
    <t>李正芬</t>
  </si>
  <si>
    <t>2017-08-15 12:15:46</t>
  </si>
  <si>
    <t>0061464054</t>
  </si>
  <si>
    <t>1000265399</t>
  </si>
  <si>
    <t>聂章梅</t>
  </si>
  <si>
    <t>2017-08-15 12:17:27</t>
  </si>
  <si>
    <t>0061464227</t>
  </si>
  <si>
    <t>5014599825</t>
  </si>
  <si>
    <t>母学祥</t>
  </si>
  <si>
    <t>2017-08-15 12:17:33</t>
  </si>
  <si>
    <t>0061464241</t>
  </si>
  <si>
    <t>1000206491</t>
  </si>
  <si>
    <t>杨兰英</t>
  </si>
  <si>
    <t>2017-08-15 12:21:46</t>
  </si>
  <si>
    <t>0061464649</t>
  </si>
  <si>
    <t>1000246973</t>
  </si>
  <si>
    <t>彭郁含</t>
  </si>
  <si>
    <t>2017-08-15 12:29:51</t>
  </si>
  <si>
    <t>0061465259</t>
  </si>
  <si>
    <t>1000095501</t>
  </si>
  <si>
    <t>解艳梅</t>
  </si>
  <si>
    <t>2017-08-15 12:35:29</t>
  </si>
  <si>
    <t>0061466006</t>
  </si>
  <si>
    <t>1000095506</t>
  </si>
  <si>
    <t>付坤俊</t>
  </si>
  <si>
    <t>2017-08-15 12:39:22</t>
  </si>
  <si>
    <t>0061466987</t>
  </si>
  <si>
    <t>0102211738</t>
  </si>
  <si>
    <t>郭斌</t>
  </si>
  <si>
    <t>2017-08-15 12:42:50</t>
  </si>
  <si>
    <t>0061467186</t>
  </si>
  <si>
    <t>5303-0381017706</t>
  </si>
  <si>
    <t>李秀娥</t>
  </si>
  <si>
    <t>2017-08-15 12:44:53</t>
  </si>
  <si>
    <t>0061467296</t>
  </si>
  <si>
    <t>5327-2729003507</t>
  </si>
  <si>
    <t>陶凤兰</t>
  </si>
  <si>
    <t>2017-08-15 13:00:51</t>
  </si>
  <si>
    <t>0061469132</t>
  </si>
  <si>
    <t>1000227277</t>
  </si>
  <si>
    <t>佘丹艳</t>
  </si>
  <si>
    <t>2017-08-15 13:27:27</t>
  </si>
  <si>
    <t>0061472951</t>
  </si>
  <si>
    <t>1000262799</t>
  </si>
  <si>
    <t>罗祖香</t>
  </si>
  <si>
    <t>2017-08-15 13:50:55</t>
  </si>
  <si>
    <t>0061474757</t>
  </si>
  <si>
    <t>1000124437</t>
  </si>
  <si>
    <t>赵啟凤</t>
  </si>
  <si>
    <t>2017-08-15 13:53:16</t>
  </si>
  <si>
    <t>0061475032</t>
  </si>
  <si>
    <t>0112373399</t>
  </si>
  <si>
    <t>2017-08-15 14:02:10</t>
  </si>
  <si>
    <t>0061476304</t>
  </si>
  <si>
    <t>1000096743</t>
  </si>
  <si>
    <t>王丹丹</t>
  </si>
  <si>
    <t>2017-08-15 14:12:37</t>
  </si>
  <si>
    <t>0061477331</t>
  </si>
  <si>
    <t>1000266290</t>
  </si>
  <si>
    <t>任可依心</t>
  </si>
  <si>
    <t>2017-08-15 14:29:01</t>
  </si>
  <si>
    <t>0061479098</t>
  </si>
  <si>
    <t>1000266918</t>
  </si>
  <si>
    <t>李云芳</t>
  </si>
  <si>
    <t>2017-08-15 14:29:55</t>
  </si>
  <si>
    <t>0061479193</t>
  </si>
  <si>
    <t>1000261770</t>
  </si>
  <si>
    <t>张步仪</t>
  </si>
  <si>
    <t>2017-08-15 14:36:30</t>
  </si>
  <si>
    <t>0061479936</t>
  </si>
  <si>
    <t>1000143645</t>
  </si>
  <si>
    <t>彭清艳</t>
  </si>
  <si>
    <t>2017-08-15 14:36:41</t>
  </si>
  <si>
    <t>0061479983</t>
  </si>
  <si>
    <t>5307-0701027730</t>
  </si>
  <si>
    <t>雷丽方</t>
  </si>
  <si>
    <t>2017-08-15 14:43:21</t>
  </si>
  <si>
    <t>0061480851</t>
  </si>
  <si>
    <t>2017-08-15 14:44:55</t>
  </si>
  <si>
    <t>0061481082</t>
  </si>
  <si>
    <t>5306-0628004559</t>
  </si>
  <si>
    <t>詹红</t>
  </si>
  <si>
    <t>2017-08-15 14:47:01</t>
  </si>
  <si>
    <t>0061481350</t>
  </si>
  <si>
    <t>2017-08-15 14:58:50</t>
  </si>
  <si>
    <t>0061483084</t>
  </si>
  <si>
    <t>1000133436</t>
  </si>
  <si>
    <t>黄芳</t>
  </si>
  <si>
    <t>2017-08-15 15:01:34</t>
  </si>
  <si>
    <t>0061483739</t>
  </si>
  <si>
    <t>2017-08-15 15:06:23</t>
  </si>
  <si>
    <t>0061484551</t>
  </si>
  <si>
    <t>1000250111</t>
  </si>
  <si>
    <t>玛仁</t>
  </si>
  <si>
    <t>2017-08-15 15:09:11</t>
  </si>
  <si>
    <t>0061485569</t>
  </si>
  <si>
    <t>0102482107</t>
  </si>
  <si>
    <t>胡兴琼</t>
  </si>
  <si>
    <t>2017-08-15 15:12:29</t>
  </si>
  <si>
    <t>0061486050</t>
  </si>
  <si>
    <t>2017-08-15 15:13:54</t>
  </si>
  <si>
    <t>0061486296</t>
  </si>
  <si>
    <t>1000227546</t>
  </si>
  <si>
    <t>2017-08-15 15:16:26</t>
  </si>
  <si>
    <t>0061487092</t>
  </si>
  <si>
    <t>2017-08-15 15:18:59</t>
  </si>
  <si>
    <t>0061487473</t>
  </si>
  <si>
    <t>1000260095</t>
  </si>
  <si>
    <t>依应叫</t>
  </si>
  <si>
    <t>2017-08-15 15:21:52</t>
  </si>
  <si>
    <t>0061487870</t>
  </si>
  <si>
    <t>1000268002</t>
  </si>
  <si>
    <t>白文迪</t>
  </si>
  <si>
    <t>2017-08-15 15:21:58</t>
  </si>
  <si>
    <t>0061487880</t>
  </si>
  <si>
    <t>1000265132</t>
  </si>
  <si>
    <t>沈华</t>
  </si>
  <si>
    <t>2017-08-15 15:27:26</t>
  </si>
  <si>
    <t>0061488567</t>
  </si>
  <si>
    <t>1000032498</t>
  </si>
  <si>
    <t>杨雅涵</t>
  </si>
  <si>
    <t>2017-08-15 15:30:05</t>
  </si>
  <si>
    <t>0061488939</t>
  </si>
  <si>
    <t>1000267076</t>
  </si>
  <si>
    <t>武永芳</t>
  </si>
  <si>
    <t>2017-08-15 15:31:48</t>
  </si>
  <si>
    <t>0061489365</t>
  </si>
  <si>
    <t>1000056848</t>
  </si>
  <si>
    <t>曾作敏</t>
  </si>
  <si>
    <t>2017-08-15 15:33:16</t>
  </si>
  <si>
    <t>0061489563</t>
  </si>
  <si>
    <t>1000229019</t>
  </si>
  <si>
    <t>李建芬</t>
  </si>
  <si>
    <t>2017-08-15 15:33:58</t>
  </si>
  <si>
    <t>0061489690</t>
  </si>
  <si>
    <t>1000076636</t>
  </si>
  <si>
    <t>尹林莉</t>
  </si>
  <si>
    <t>2017-08-15 15:34:48</t>
  </si>
  <si>
    <t>0061489793</t>
  </si>
  <si>
    <t>5303-5034624905</t>
  </si>
  <si>
    <t>秦益云</t>
  </si>
  <si>
    <t>2017-08-15 15:35:11</t>
  </si>
  <si>
    <t>0061489839</t>
  </si>
  <si>
    <t>2017-08-15 15:36:11</t>
  </si>
  <si>
    <t>0061489953</t>
  </si>
  <si>
    <t>1000268028</t>
  </si>
  <si>
    <t>邹平</t>
  </si>
  <si>
    <t>2017-08-15 15:37:06</t>
  </si>
  <si>
    <t>0061490058</t>
  </si>
  <si>
    <t>1000267273</t>
  </si>
  <si>
    <t>王文田</t>
  </si>
  <si>
    <t>2017-08-15 15:38:13</t>
  </si>
  <si>
    <t>0061490248</t>
  </si>
  <si>
    <t>1000258158</t>
  </si>
  <si>
    <t>晏啟庚</t>
  </si>
  <si>
    <t>2017-08-15 15:41:44</t>
  </si>
  <si>
    <t>0061491693</t>
  </si>
  <si>
    <t>1000216745</t>
  </si>
  <si>
    <t>陈竹仙</t>
  </si>
  <si>
    <t>2017-08-15 15:42:01</t>
  </si>
  <si>
    <t>0061491765</t>
  </si>
  <si>
    <t>5303-5033785568</t>
  </si>
  <si>
    <t>董芹英</t>
  </si>
  <si>
    <t>2017-08-15 15:47:02</t>
  </si>
  <si>
    <t>0061492605</t>
  </si>
  <si>
    <t>2017-08-15 15:47:50</t>
  </si>
  <si>
    <t>0061492713</t>
  </si>
  <si>
    <t>2017-08-15 15:50:25</t>
  </si>
  <si>
    <t>0061493096</t>
  </si>
  <si>
    <t>1000261618</t>
  </si>
  <si>
    <t>易东梅</t>
  </si>
  <si>
    <t>2017-08-15 15:53:57</t>
  </si>
  <si>
    <t>0061493629</t>
  </si>
  <si>
    <t>1000267439</t>
  </si>
  <si>
    <t>童国玉</t>
  </si>
  <si>
    <t>2017-08-15 15:55:51</t>
  </si>
  <si>
    <t>0061493861</t>
  </si>
  <si>
    <t>1000265692</t>
  </si>
  <si>
    <t>焦富刚</t>
  </si>
  <si>
    <t>2017-08-15 15:56:50</t>
  </si>
  <si>
    <t>0061493966</t>
  </si>
  <si>
    <t>1000267558</t>
  </si>
  <si>
    <t>王天防</t>
  </si>
  <si>
    <t>2017-08-15 16:02:28</t>
  </si>
  <si>
    <t>0061494877</t>
  </si>
  <si>
    <t>5325-2529018825</t>
  </si>
  <si>
    <t>邱国芳</t>
  </si>
  <si>
    <t>2017-08-15 16:05:33</t>
  </si>
  <si>
    <t>0061495294</t>
  </si>
  <si>
    <t>1000223682</t>
  </si>
  <si>
    <t>李艳涛</t>
  </si>
  <si>
    <t>2017-08-15 16:09:09</t>
  </si>
  <si>
    <t>0061495728</t>
  </si>
  <si>
    <t>5307-0722011361</t>
  </si>
  <si>
    <t>曹德华</t>
  </si>
  <si>
    <t>2017-08-15 16:11:42</t>
  </si>
  <si>
    <t>0061496033</t>
  </si>
  <si>
    <t>1000260526</t>
  </si>
  <si>
    <t>张辉</t>
  </si>
  <si>
    <t>2017-08-15 16:15:41</t>
  </si>
  <si>
    <t>0061496540</t>
  </si>
  <si>
    <t>1000268310</t>
  </si>
  <si>
    <t>李明荣</t>
  </si>
  <si>
    <t>2017-08-15 16:16:18</t>
  </si>
  <si>
    <t>0061496635</t>
  </si>
  <si>
    <t>5303-0323005829</t>
  </si>
  <si>
    <t>柏永胜</t>
  </si>
  <si>
    <t>2017-08-15 16:22:43</t>
  </si>
  <si>
    <t>0061497324</t>
  </si>
  <si>
    <t>1000167709</t>
  </si>
  <si>
    <t>杨祖兰</t>
  </si>
  <si>
    <t>2017-08-15 16:28:58</t>
  </si>
  <si>
    <t>0061498361</t>
  </si>
  <si>
    <t>0101322494</t>
  </si>
  <si>
    <t>杨兰</t>
  </si>
  <si>
    <t>2017-08-15 16:34:58</t>
  </si>
  <si>
    <t>0061499097</t>
  </si>
  <si>
    <t>1000216625</t>
  </si>
  <si>
    <t>马烨鑫</t>
  </si>
  <si>
    <t>2017-08-15 16:35:37</t>
  </si>
  <si>
    <t>0061499176</t>
  </si>
  <si>
    <t>1000265842</t>
  </si>
  <si>
    <t>毕燕东</t>
  </si>
  <si>
    <t>2017-08-15 16:37:21</t>
  </si>
  <si>
    <t>0061499370</t>
  </si>
  <si>
    <t>1000212988</t>
  </si>
  <si>
    <t>央几</t>
  </si>
  <si>
    <t>2017-08-15 16:37:56</t>
  </si>
  <si>
    <t>0061499435</t>
  </si>
  <si>
    <t>1000082865</t>
  </si>
  <si>
    <t>方国华</t>
  </si>
  <si>
    <t>2017-08-15 16:41:29</t>
  </si>
  <si>
    <t>0061499848</t>
  </si>
  <si>
    <t>1000265727</t>
  </si>
  <si>
    <t>章鹏</t>
  </si>
  <si>
    <t>2017-08-15 16:41:42</t>
  </si>
  <si>
    <t>0061499877</t>
  </si>
  <si>
    <t>2017-08-15 16:44:29</t>
  </si>
  <si>
    <t>0061500221</t>
  </si>
  <si>
    <t>1000268462</t>
  </si>
  <si>
    <t>毕查英</t>
  </si>
  <si>
    <t>2017-08-15 16:45:33</t>
  </si>
  <si>
    <t>0061500316</t>
  </si>
  <si>
    <t>1000249073</t>
  </si>
  <si>
    <t>缪云霞</t>
  </si>
  <si>
    <t>2017-08-15 16:50:44</t>
  </si>
  <si>
    <t>0061501896</t>
  </si>
  <si>
    <t>5300-0000022363</t>
  </si>
  <si>
    <t>龚霞</t>
  </si>
  <si>
    <t>2017-08-15 16:53:06</t>
  </si>
  <si>
    <t>0061502725</t>
  </si>
  <si>
    <t>1000253121</t>
  </si>
  <si>
    <t>李兴欢</t>
  </si>
  <si>
    <t>2017-08-15 16:56:09</t>
  </si>
  <si>
    <t>0061503118</t>
  </si>
  <si>
    <t>5303-5034086490</t>
  </si>
  <si>
    <t>杨光平</t>
  </si>
  <si>
    <t>2017-08-15 16:56:32</t>
  </si>
  <si>
    <t>0061503146</t>
  </si>
  <si>
    <t>1000198191</t>
  </si>
  <si>
    <t>毛元巧</t>
  </si>
  <si>
    <t>2017-08-15 16:57:50</t>
  </si>
  <si>
    <t>0061503284</t>
  </si>
  <si>
    <t>0112367874</t>
  </si>
  <si>
    <t>赵智泉</t>
  </si>
  <si>
    <t>2017-08-15 17:03:22</t>
  </si>
  <si>
    <t>0061504473</t>
  </si>
  <si>
    <t>1000266373</t>
  </si>
  <si>
    <t>段莲够</t>
  </si>
  <si>
    <t>2017-08-15 17:06:19</t>
  </si>
  <si>
    <t>0061505229</t>
  </si>
  <si>
    <t>1000268047</t>
  </si>
  <si>
    <t>渠鹏超</t>
  </si>
  <si>
    <t>2017-08-15 17:14:31</t>
  </si>
  <si>
    <t>0061506259</t>
  </si>
  <si>
    <t>1000244604</t>
  </si>
  <si>
    <t>周蓉</t>
  </si>
  <si>
    <t>2017-08-15 17:16:31</t>
  </si>
  <si>
    <t>0061506408</t>
  </si>
  <si>
    <t>1000246783</t>
  </si>
  <si>
    <t>许明霞</t>
  </si>
  <si>
    <t>2017-08-15 17:17:02</t>
  </si>
  <si>
    <t>0061506446</t>
  </si>
  <si>
    <t>1000028639</t>
  </si>
  <si>
    <t>匡牡丹</t>
  </si>
  <si>
    <t>2017-08-15 17:17:11</t>
  </si>
  <si>
    <t>0061506455</t>
  </si>
  <si>
    <t>2017-08-15 17:21:04</t>
  </si>
  <si>
    <t>0061506713</t>
  </si>
  <si>
    <t>1000262612</t>
  </si>
  <si>
    <t>王联芬</t>
  </si>
  <si>
    <t>2017-08-15 17:22:13</t>
  </si>
  <si>
    <t>0061506762</t>
  </si>
  <si>
    <t>1000246439</t>
  </si>
  <si>
    <t>2017-08-15 17:22:17</t>
  </si>
  <si>
    <t>0061506780</t>
  </si>
  <si>
    <t>2017-08-15 17:33:18</t>
  </si>
  <si>
    <t>0061507874</t>
  </si>
  <si>
    <t>1000263588</t>
  </si>
  <si>
    <t>刘凯</t>
  </si>
  <si>
    <t>2017-08-15 17:34:12</t>
  </si>
  <si>
    <t>0061507944</t>
  </si>
  <si>
    <t>0113027051</t>
  </si>
  <si>
    <t>付品秀</t>
  </si>
  <si>
    <t>2017-08-15 17:35:49</t>
  </si>
  <si>
    <t>0061508061</t>
  </si>
  <si>
    <t>1000268590</t>
  </si>
  <si>
    <t>徐艾</t>
  </si>
  <si>
    <t>2017-08-15 17:36:00</t>
  </si>
  <si>
    <t>0061508067</t>
  </si>
  <si>
    <t>1000223849</t>
  </si>
  <si>
    <t>徐菊会</t>
  </si>
  <si>
    <t>2017-08-15 17:42:14</t>
  </si>
  <si>
    <t>0061508560</t>
  </si>
  <si>
    <t>1000252141</t>
  </si>
  <si>
    <t>龚玉萍</t>
  </si>
  <si>
    <t>2017-08-15 17:45:47</t>
  </si>
  <si>
    <t>0061508950</t>
  </si>
  <si>
    <t>5013037315</t>
  </si>
  <si>
    <t>王兴有</t>
  </si>
  <si>
    <t>2017-08-15 17:47:28</t>
  </si>
  <si>
    <t>0061509101</t>
  </si>
  <si>
    <t>1000255055</t>
  </si>
  <si>
    <t>王绍权</t>
  </si>
  <si>
    <t>2017-08-15 17:47:37</t>
  </si>
  <si>
    <t>0061509112</t>
  </si>
  <si>
    <t>5326-2627012812</t>
  </si>
  <si>
    <t>王雅懿</t>
  </si>
  <si>
    <t>2017-08-15 17:58:02</t>
  </si>
  <si>
    <t>0061510154</t>
  </si>
  <si>
    <t>1000266921</t>
  </si>
  <si>
    <t>李解英</t>
  </si>
  <si>
    <t>2017-08-15 18:11:39</t>
  </si>
  <si>
    <t>0061511564</t>
  </si>
  <si>
    <t>1000267460</t>
  </si>
  <si>
    <t>李西然</t>
  </si>
  <si>
    <t>2017-08-15 18:13:33</t>
  </si>
  <si>
    <t>0061511637</t>
  </si>
  <si>
    <t>5303-0301122893</t>
  </si>
  <si>
    <t>沈忠奎</t>
  </si>
  <si>
    <t>2017-08-15 18:14:25</t>
  </si>
  <si>
    <t>0061511668</t>
  </si>
  <si>
    <t>5303-0301158147</t>
  </si>
  <si>
    <t>万红应</t>
  </si>
  <si>
    <t>2017-08-15 18:15:19</t>
  </si>
  <si>
    <t>0061511696</t>
  </si>
  <si>
    <t>5300-5001278548</t>
  </si>
  <si>
    <t>2017-08-15 18:21:45</t>
  </si>
  <si>
    <t>0061511890</t>
  </si>
  <si>
    <t>1000262157</t>
  </si>
  <si>
    <t>张燕</t>
  </si>
  <si>
    <t>2017-08-15 18:45:26</t>
  </si>
  <si>
    <t>0061512793</t>
  </si>
  <si>
    <t>0101309126</t>
  </si>
  <si>
    <t>杨炯</t>
  </si>
  <si>
    <t>2017-08-15 19:33:49</t>
  </si>
  <si>
    <t>0061610704</t>
  </si>
  <si>
    <t>1000024052</t>
  </si>
  <si>
    <t>胡志林</t>
  </si>
  <si>
    <t>2017-07-31 08:57:15</t>
  </si>
  <si>
    <t>2017-07-31 08:58:17</t>
  </si>
  <si>
    <t>2017-07-31 09:14:24</t>
  </si>
  <si>
    <t>2017-07-31 09:30:56</t>
  </si>
  <si>
    <t>2017-07-31 09:39:07</t>
  </si>
  <si>
    <t>2017-07-31 09:40:22</t>
  </si>
  <si>
    <t>2017-07-31 09:42:20</t>
  </si>
  <si>
    <t>2017-07-31 09:45:37</t>
  </si>
  <si>
    <t>2017-07-31 09:50:00</t>
  </si>
  <si>
    <t>2017-07-31 09:55:49</t>
  </si>
  <si>
    <t>2017-07-31 10:00:39</t>
  </si>
  <si>
    <t>2017-07-31 10:01:28</t>
  </si>
  <si>
    <t>2017-07-31 10:01:56</t>
  </si>
  <si>
    <t>2017-07-31 10:11:27</t>
  </si>
  <si>
    <t>2017-07-31 10:11:58</t>
  </si>
  <si>
    <t>2017-07-31 10:12:29</t>
  </si>
  <si>
    <t>2017-07-31 10:13:35</t>
  </si>
  <si>
    <t>2017-07-31 10:15:23</t>
  </si>
  <si>
    <t>2017-07-31 10:25:32</t>
  </si>
  <si>
    <t>2017-07-31 10:26:15</t>
  </si>
  <si>
    <t>2017-07-31 10:29:41</t>
  </si>
  <si>
    <t>2017-07-31 10:31:32</t>
  </si>
  <si>
    <t>2017-07-31 10:34:47</t>
  </si>
  <si>
    <t>2017-07-31 10:35:24</t>
  </si>
  <si>
    <t>2017-07-31 10:41:33</t>
  </si>
  <si>
    <t>2017-07-31 10:42:15</t>
  </si>
  <si>
    <t>2017-07-31 10:47:00</t>
  </si>
  <si>
    <t>2017-07-31 10:47:16</t>
  </si>
  <si>
    <t>2017-07-31 10:47:48</t>
  </si>
  <si>
    <t>2017-07-31 10:48:25</t>
  </si>
  <si>
    <t>2017-07-31 10:57:40</t>
  </si>
  <si>
    <t>2017-07-31 11:07:35</t>
  </si>
  <si>
    <t>2017-07-31 11:09:52</t>
  </si>
  <si>
    <t>2017-07-31 11:10:48</t>
  </si>
  <si>
    <t>2017-07-31 11:12:04</t>
  </si>
  <si>
    <t>2017-07-31 11:24:39</t>
  </si>
  <si>
    <t>2017-07-31 11:26:00</t>
  </si>
  <si>
    <t>2017-07-31 11:26:58</t>
  </si>
  <si>
    <t>2017-07-31 11:34:10</t>
  </si>
  <si>
    <t>2017-07-31 11:35:35</t>
  </si>
  <si>
    <t>2017-07-31 11:47:51</t>
  </si>
  <si>
    <t>2017-07-31 11:53:25</t>
  </si>
  <si>
    <t>2017-07-31 11:54:07</t>
  </si>
  <si>
    <t>2017-07-31 11:54:53</t>
  </si>
  <si>
    <t>2017-07-31 11:56:21</t>
  </si>
  <si>
    <t>2017-07-31 11:59:05</t>
  </si>
  <si>
    <t>2017-07-31 12:00:42</t>
  </si>
  <si>
    <t>2017-07-31 12:02:14</t>
  </si>
  <si>
    <t>2017-07-31 12:08:39</t>
  </si>
  <si>
    <t>2017-07-31 12:17:16</t>
  </si>
  <si>
    <t>2017-07-31 12:17:38</t>
  </si>
  <si>
    <t>2017-07-31 12:18:28</t>
  </si>
  <si>
    <t>2017-07-31 12:21:16</t>
  </si>
  <si>
    <t>2017-07-31 12:23:52</t>
  </si>
  <si>
    <t>2017-07-31 12:29:33</t>
  </si>
  <si>
    <t>2017-07-31 12:30:01</t>
  </si>
  <si>
    <t>2017-07-31 12:31:27</t>
  </si>
  <si>
    <t>2017-07-31 12:34:28</t>
  </si>
  <si>
    <t>2017-07-31 12:38:08</t>
  </si>
  <si>
    <t>2017-07-31 12:46:18</t>
  </si>
  <si>
    <t>2017-07-31 12:51:07</t>
  </si>
  <si>
    <t>2017-07-31 12:52:00</t>
  </si>
  <si>
    <t>2017-07-31 12:52:32</t>
  </si>
  <si>
    <t>2017-07-31 12:52:50</t>
  </si>
  <si>
    <t>2017-07-31 12:56:03</t>
  </si>
  <si>
    <t>2017-07-31 12:56:25</t>
  </si>
  <si>
    <t>2017-07-31 13:06:03</t>
  </si>
  <si>
    <t>2017-07-31 13:08:01</t>
  </si>
  <si>
    <t>2017-07-31 13:13:09</t>
  </si>
  <si>
    <t>2017-07-31 13:14:18</t>
  </si>
  <si>
    <t>2017-07-31 13:19:38</t>
  </si>
  <si>
    <t>2017-07-31 13:26:33</t>
  </si>
  <si>
    <t>2017-07-31 13:30:04</t>
  </si>
  <si>
    <t>2017-07-31 13:30:29</t>
  </si>
  <si>
    <t>2017-07-31 13:33:53</t>
  </si>
  <si>
    <t>2017-07-31 13:37:05</t>
  </si>
  <si>
    <t>2017-07-31 13:40:23</t>
  </si>
  <si>
    <t>2017-07-31 13:54:37</t>
  </si>
  <si>
    <t>2017-07-31 14:06:04</t>
  </si>
  <si>
    <t>2017-07-31 14:13:13</t>
  </si>
  <si>
    <t>2017-07-31 14:17:09</t>
  </si>
  <si>
    <t>2017-07-31 14:23:24</t>
  </si>
  <si>
    <t>2017-07-31 14:27:41</t>
  </si>
  <si>
    <t>2017-07-31 14:28:30</t>
  </si>
  <si>
    <t>2017-07-31 14:41:35</t>
  </si>
  <si>
    <t>2017-07-31 14:49:53</t>
  </si>
  <si>
    <t>2017-07-31 14:56:36</t>
  </si>
  <si>
    <t>2017-07-31 15:00:27</t>
  </si>
  <si>
    <t>2017-07-31 15:01:49</t>
  </si>
  <si>
    <t>2017-07-31 15:02:48</t>
  </si>
  <si>
    <t>2017-07-31 15:13:37</t>
  </si>
  <si>
    <t>2017-07-31 15:14:39</t>
  </si>
  <si>
    <t>2017-07-31 15:18:39</t>
  </si>
  <si>
    <t>2017-07-31 15:18:46</t>
  </si>
  <si>
    <t>2017-07-31 15:21:01</t>
  </si>
  <si>
    <t>2017-07-31 15:27:57</t>
  </si>
  <si>
    <t>2017-07-31 15:28:41</t>
  </si>
  <si>
    <t>2017-07-31 15:40:51</t>
  </si>
  <si>
    <t>2017-07-31 15:40:56</t>
  </si>
  <si>
    <t>2017-07-31 15:42:33</t>
  </si>
  <si>
    <t>2017-07-31 15:43:31</t>
  </si>
  <si>
    <t>2017-07-31 15:52:58</t>
  </si>
  <si>
    <t>2017-07-31 15:56:24</t>
  </si>
  <si>
    <t>2017-07-31 16:16:03</t>
  </si>
  <si>
    <t>2017-07-31 16:17:56</t>
  </si>
  <si>
    <t>2017-07-31 16:21:26</t>
  </si>
  <si>
    <t>2017-07-31 16:22:57</t>
  </si>
  <si>
    <t>2017-07-31 16:23:52</t>
  </si>
  <si>
    <t>2017-07-31 16:28:05</t>
  </si>
  <si>
    <t>2017-07-31 16:28:57</t>
  </si>
  <si>
    <t>2017-07-31 16:29:56</t>
  </si>
  <si>
    <t>2017-07-31 16:32:46</t>
  </si>
  <si>
    <t>2017-07-31 16:36:28</t>
  </si>
  <si>
    <t>2017-07-31 16:39:45</t>
  </si>
  <si>
    <t>2017-07-31 16:40:41</t>
  </si>
  <si>
    <t>2017-07-31 16:42:20</t>
  </si>
  <si>
    <t>2017-07-31 16:45:05</t>
  </si>
  <si>
    <t>2017-07-31 16:58:18</t>
  </si>
  <si>
    <t>2017-07-31 17:05:40</t>
  </si>
  <si>
    <t>2017-07-31 17:10:22</t>
  </si>
  <si>
    <t>2017-07-31 17:11:07</t>
  </si>
  <si>
    <t>2017-07-31 17:12:08</t>
  </si>
  <si>
    <t>2017-07-31 17:16:34</t>
  </si>
  <si>
    <t>2017-07-31 17:16:42</t>
  </si>
  <si>
    <t>2017-07-31 17:21:50</t>
  </si>
  <si>
    <t>2017-07-31 17:22:48</t>
  </si>
  <si>
    <t>2017-07-31 17:38:35</t>
  </si>
  <si>
    <t>2017-07-31 17:39:46</t>
  </si>
  <si>
    <t>2017-07-31 17:40:40</t>
  </si>
  <si>
    <t>2017-07-31 17:40:54</t>
  </si>
  <si>
    <t>2017-07-31 17:43:09</t>
  </si>
  <si>
    <t>2017-07-31 17:48:05</t>
  </si>
  <si>
    <t>2017-07-31 17:55:23</t>
  </si>
  <si>
    <t>2017-07-31 17:57:18</t>
  </si>
  <si>
    <t>2017-08-01 08:08:17</t>
  </si>
  <si>
    <t>SR17080100019497</t>
  </si>
  <si>
    <t>OR17080100234608</t>
  </si>
  <si>
    <t>6222082510000324270</t>
  </si>
  <si>
    <t>2017-08-01 08:56:50</t>
  </si>
  <si>
    <t>SR17080100019506</t>
  </si>
  <si>
    <t>OR17080100234986</t>
  </si>
  <si>
    <t>6227003861410013150</t>
  </si>
  <si>
    <t>2017-08-01 09:02:13</t>
  </si>
  <si>
    <t>SR17080100019509</t>
  </si>
  <si>
    <t>OR17080100235029</t>
  </si>
  <si>
    <t>6228480868673929477</t>
  </si>
  <si>
    <t>2017-08-01 09:12:06</t>
  </si>
  <si>
    <t>SR17080100019517</t>
  </si>
  <si>
    <t>OR17080100235100</t>
  </si>
  <si>
    <t>6228483358070007678</t>
  </si>
  <si>
    <t>2017-08-01 09:29:38</t>
  </si>
  <si>
    <t>SR17080100019526</t>
  </si>
  <si>
    <t>OR17080100235239</t>
  </si>
  <si>
    <t>6222082502005861786</t>
  </si>
  <si>
    <t>2017-08-01 09:31:04</t>
  </si>
  <si>
    <t>SR17080100019527</t>
  </si>
  <si>
    <t>OR17080100235250</t>
  </si>
  <si>
    <t>6231900000062527748</t>
  </si>
  <si>
    <t>2017-08-01 09:35:21</t>
  </si>
  <si>
    <t>SR17080100019528</t>
  </si>
  <si>
    <t>OR17080100235281</t>
  </si>
  <si>
    <t>2017-08-01 09:38:00</t>
  </si>
  <si>
    <t>SR17080100019530</t>
  </si>
  <si>
    <t>OR17080100235301</t>
  </si>
  <si>
    <t>6228484141157325414</t>
  </si>
  <si>
    <t>2017-08-01 09:40:26</t>
  </si>
  <si>
    <t>SR17080100019533</t>
  </si>
  <si>
    <t>OR17080100235316</t>
  </si>
  <si>
    <t>6228360075953324</t>
  </si>
  <si>
    <t>2017-08-01 09:41:54</t>
  </si>
  <si>
    <t>SR17080100019534</t>
  </si>
  <si>
    <t>OR17080100235321</t>
  </si>
  <si>
    <t>2017-08-01 09:45:36</t>
  </si>
  <si>
    <t>SR17080100019537</t>
  </si>
  <si>
    <t>OR17080100235353</t>
  </si>
  <si>
    <t>4367427171570228356</t>
  </si>
  <si>
    <t>2017-08-01 09:49:59</t>
  </si>
  <si>
    <t>SR17080100019539</t>
  </si>
  <si>
    <t>OR17080100235389</t>
  </si>
  <si>
    <t>6283078041210106</t>
  </si>
  <si>
    <t>2017-08-01 09:52:47</t>
  </si>
  <si>
    <t>SR17080100019542</t>
  </si>
  <si>
    <t>OR17080100235410</t>
  </si>
  <si>
    <t>2017-08-01 10:02:06</t>
  </si>
  <si>
    <t>SR17080100019545</t>
  </si>
  <si>
    <t>OR17080100235470</t>
  </si>
  <si>
    <t>6228483308097705473</t>
  </si>
  <si>
    <t>2017-08-01 10:02:58</t>
  </si>
  <si>
    <t>SR17080100019547</t>
  </si>
  <si>
    <t>OR17080100235477</t>
  </si>
  <si>
    <t>6217790001033312725</t>
  </si>
  <si>
    <t>2017-08-01 10:07:23</t>
  </si>
  <si>
    <t>SR17080100019551</t>
  </si>
  <si>
    <t>OR17080100235500</t>
  </si>
  <si>
    <t>6228480866055745966</t>
  </si>
  <si>
    <t>2017-08-01 10:17:12</t>
  </si>
  <si>
    <t>SR17080100019559</t>
  </si>
  <si>
    <t>OR17080100235561</t>
  </si>
  <si>
    <t>6210987300007237092</t>
  </si>
  <si>
    <t>2017-08-01 10:17:31</t>
  </si>
  <si>
    <t>SR17080100019560</t>
  </si>
  <si>
    <t>OR17080100235562</t>
  </si>
  <si>
    <t>6217003860007373192</t>
  </si>
  <si>
    <t>2017-08-01 10:24:32</t>
  </si>
  <si>
    <t>SR17080100019570</t>
  </si>
  <si>
    <t>OR17080100235613</t>
  </si>
  <si>
    <t>6212262505003829781</t>
  </si>
  <si>
    <t>2017-08-01 10:27:07</t>
  </si>
  <si>
    <t>SR17080100019573</t>
  </si>
  <si>
    <t>OR17080100235632</t>
  </si>
  <si>
    <t>6231900000092277686</t>
  </si>
  <si>
    <t>2017-08-01 10:27:27</t>
  </si>
  <si>
    <t>SR17080100019574</t>
  </si>
  <si>
    <t>OR17080100235636</t>
  </si>
  <si>
    <t>6283078058803108</t>
  </si>
  <si>
    <t>2017-08-01 10:28:06</t>
  </si>
  <si>
    <t>SR17080100019575</t>
  </si>
  <si>
    <t>OR17080100235640</t>
  </si>
  <si>
    <t>2017-08-01 10:36:45</t>
  </si>
  <si>
    <t>SR17080100019579</t>
  </si>
  <si>
    <t>OR17080100235681</t>
  </si>
  <si>
    <t>6217003880004055279</t>
  </si>
  <si>
    <t>2017-08-01 10:46:40</t>
  </si>
  <si>
    <t>SR17080100019591</t>
  </si>
  <si>
    <t>OR17080100235727</t>
  </si>
  <si>
    <t>6224690031668101</t>
  </si>
  <si>
    <t>2017-08-01 10:47:14</t>
  </si>
  <si>
    <t>SR17080100019594</t>
  </si>
  <si>
    <t>OR17080100235732</t>
  </si>
  <si>
    <t>6212262502027372500</t>
  </si>
  <si>
    <t>2017-08-01 10:48:06</t>
  </si>
  <si>
    <t>SR17080100019596</t>
  </si>
  <si>
    <t>OR17080100235736</t>
  </si>
  <si>
    <t>2017-08-01 10:49:14</t>
  </si>
  <si>
    <t>SR17080100019600</t>
  </si>
  <si>
    <t>OR17080100235743</t>
  </si>
  <si>
    <t>2017-08-01 10:54:47</t>
  </si>
  <si>
    <t>SR17080100019609</t>
  </si>
  <si>
    <t>OR17080100235776</t>
  </si>
  <si>
    <t>62230828001321575</t>
  </si>
  <si>
    <t>2017-08-01 11:04:59</t>
  </si>
  <si>
    <t>SR17080100019615</t>
  </si>
  <si>
    <t>OR17080100235820</t>
  </si>
  <si>
    <t>6214600290001025180</t>
  </si>
  <si>
    <t>2017-08-01 11:05:53</t>
  </si>
  <si>
    <t>SR17080100019618</t>
  </si>
  <si>
    <t>OR17080100235825</t>
  </si>
  <si>
    <t>6228482896047420764</t>
  </si>
  <si>
    <t>SR17080100019619</t>
  </si>
  <si>
    <t>OR17080100235826</t>
  </si>
  <si>
    <t>6227003860310005795</t>
  </si>
  <si>
    <t>2017-08-01 11:10:26</t>
  </si>
  <si>
    <t>SR17080100019623</t>
  </si>
  <si>
    <t>OR17080100235845</t>
  </si>
  <si>
    <t>6228483976101880761</t>
  </si>
  <si>
    <t>2017-08-01 11:20:23</t>
  </si>
  <si>
    <t>SR17080100019640</t>
  </si>
  <si>
    <t>OR17080100235887</t>
  </si>
  <si>
    <t>6231900000125884912</t>
  </si>
  <si>
    <t>2017-08-01 11:20:32</t>
  </si>
  <si>
    <t>SR17080100019641</t>
  </si>
  <si>
    <t>OR17080100235888</t>
  </si>
  <si>
    <t>2017-08-01 11:20:54</t>
  </si>
  <si>
    <t>SR17080100019642</t>
  </si>
  <si>
    <t>OR17080100235889</t>
  </si>
  <si>
    <t>6231900000057453918</t>
  </si>
  <si>
    <t>2017-08-01 11:23:29</t>
  </si>
  <si>
    <t>SR17080100019645</t>
  </si>
  <si>
    <t>OR17080100235896</t>
  </si>
  <si>
    <t>2017-08-01 11:24:40</t>
  </si>
  <si>
    <t>SR17080100019647</t>
  </si>
  <si>
    <t>OR17080100235902</t>
  </si>
  <si>
    <t>4367450085549794</t>
  </si>
  <si>
    <t>2017-08-01 11:27:01</t>
  </si>
  <si>
    <t>SR17080100019649</t>
  </si>
  <si>
    <t>OR17080100235912</t>
  </si>
  <si>
    <t>6217790001080398478</t>
  </si>
  <si>
    <t>2017-08-01 11:29:32</t>
  </si>
  <si>
    <t>SR17080100019652</t>
  </si>
  <si>
    <t>OR17080100235917</t>
  </si>
  <si>
    <t>6212262502000075013</t>
  </si>
  <si>
    <t>2017-08-01 11:35:32</t>
  </si>
  <si>
    <t>SR17080100019659</t>
  </si>
  <si>
    <t>OR17080100235936</t>
  </si>
  <si>
    <t>6228483318263137179</t>
  </si>
  <si>
    <t>2017-08-01 11:39:57</t>
  </si>
  <si>
    <t>SR17080100019663</t>
  </si>
  <si>
    <t>OR17080100235951</t>
  </si>
  <si>
    <t>6217852700005350093</t>
  </si>
  <si>
    <t>2017-08-01 11:50:27</t>
  </si>
  <si>
    <t>SR17080100019673</t>
  </si>
  <si>
    <t>OR17080100235986</t>
  </si>
  <si>
    <t>6217997300038006626</t>
  </si>
  <si>
    <t>2017-08-01 12:02:32</t>
  </si>
  <si>
    <t>SR17080100019687</t>
  </si>
  <si>
    <t>OR17080100236022</t>
  </si>
  <si>
    <t>6258091644112372</t>
  </si>
  <si>
    <t>2017-08-01 12:04:31</t>
  </si>
  <si>
    <t>SR17080100019692</t>
  </si>
  <si>
    <t>OR17080100236029</t>
  </si>
  <si>
    <t>6228480868098572878</t>
  </si>
  <si>
    <t>2017-08-01 12:05:09</t>
  </si>
  <si>
    <t>SR17080100019693</t>
  </si>
  <si>
    <t>OR17080100236031</t>
  </si>
  <si>
    <t>6212262502022913860</t>
  </si>
  <si>
    <t>2017-08-01 12:11:00</t>
  </si>
  <si>
    <t>SR17080100019697</t>
  </si>
  <si>
    <t>OR17080100236047</t>
  </si>
  <si>
    <t>6228483866153989265</t>
  </si>
  <si>
    <t>2017-08-01 12:19:49</t>
  </si>
  <si>
    <t>SR17080100019700</t>
  </si>
  <si>
    <t>OR17080100236066</t>
  </si>
  <si>
    <t>2017-08-01 12:28:17</t>
  </si>
  <si>
    <t>SR17080100019705</t>
  </si>
  <si>
    <t>OR17080100236085</t>
  </si>
  <si>
    <t>2017-08-01 12:39:08</t>
  </si>
  <si>
    <t>000339021303</t>
  </si>
  <si>
    <t>1000167914</t>
  </si>
  <si>
    <t>寸博</t>
  </si>
  <si>
    <t>SR17080100019713</t>
  </si>
  <si>
    <t>OR17080100236117</t>
  </si>
  <si>
    <t>6226560591981285</t>
  </si>
  <si>
    <t>2017-08-01 12:48:05</t>
  </si>
  <si>
    <t>SR17080100019720</t>
  </si>
  <si>
    <t>OR17080100236136</t>
  </si>
  <si>
    <t>6231900020012336545</t>
  </si>
  <si>
    <t>2017-08-01 13:27:19</t>
  </si>
  <si>
    <t>SR17080100019728</t>
  </si>
  <si>
    <t>OR17080100236224</t>
  </si>
  <si>
    <t>6222021404004116474</t>
  </si>
  <si>
    <t>2017-08-01 14:03:38</t>
  </si>
  <si>
    <t>SR17080100019735</t>
  </si>
  <si>
    <t>OR17080100236342</t>
  </si>
  <si>
    <t>6217003890002739691</t>
  </si>
  <si>
    <t>2017-08-01 14:10:54</t>
  </si>
  <si>
    <t>SR17080100019737</t>
  </si>
  <si>
    <t>OR17080100236376</t>
  </si>
  <si>
    <t>6217852700004848915</t>
  </si>
  <si>
    <t>2017-08-01 14:11:32</t>
  </si>
  <si>
    <t>SR17080100019739</t>
  </si>
  <si>
    <t>OR17080100236382</t>
  </si>
  <si>
    <t>6236683860003143653</t>
  </si>
  <si>
    <t>2017-08-01 14:15:32</t>
  </si>
  <si>
    <t>SR17080100019742</t>
  </si>
  <si>
    <t>OR17080100236407</t>
  </si>
  <si>
    <t>6222620590002604506</t>
  </si>
  <si>
    <t>2017-08-01 14:20:34</t>
  </si>
  <si>
    <t>SR17080100019746</t>
  </si>
  <si>
    <t>OR17080100236430</t>
  </si>
  <si>
    <t>6222022502011017806</t>
  </si>
  <si>
    <t>2017-08-01 14:27:33</t>
  </si>
  <si>
    <t>SR17080100019755</t>
  </si>
  <si>
    <t>OR17080100236472</t>
  </si>
  <si>
    <t>6210178002044617166</t>
  </si>
  <si>
    <t>2017-08-01 14:28:25</t>
  </si>
  <si>
    <t>SR17080100019757</t>
  </si>
  <si>
    <t>OR17080100236477</t>
  </si>
  <si>
    <t>6217003860012599104</t>
  </si>
  <si>
    <t>2017-08-01 14:28:49</t>
  </si>
  <si>
    <t>SR17080100019760</t>
  </si>
  <si>
    <t>OR17080100236482</t>
  </si>
  <si>
    <t>6259075305835032</t>
  </si>
  <si>
    <t>2017-08-01 14:29:33</t>
  </si>
  <si>
    <t>SR17080100019761</t>
  </si>
  <si>
    <t>OR17080100236490</t>
  </si>
  <si>
    <t>6231900025550977485</t>
  </si>
  <si>
    <t>2017-08-01 14:30:47</t>
  </si>
  <si>
    <t>SR17080100019762</t>
  </si>
  <si>
    <t>OR17080100236496</t>
  </si>
  <si>
    <t>6217003900002579177</t>
  </si>
  <si>
    <t>2017-08-01 14:31:15</t>
  </si>
  <si>
    <t>SR17080100019763</t>
  </si>
  <si>
    <t>OR17080100236498</t>
  </si>
  <si>
    <t>6222520596096194</t>
  </si>
  <si>
    <t>2017-08-01 14:32:24</t>
  </si>
  <si>
    <t>SR17080100019767</t>
  </si>
  <si>
    <t>OR17080100236511</t>
  </si>
  <si>
    <t>2017-08-01 14:44:52</t>
  </si>
  <si>
    <t>SR17080100019784</t>
  </si>
  <si>
    <t>OR17080100236566</t>
  </si>
  <si>
    <t>6228483616131409369</t>
  </si>
  <si>
    <t>2017-08-01 14:46:14</t>
  </si>
  <si>
    <t>SR17080100019786</t>
  </si>
  <si>
    <t>OR17080100236570</t>
  </si>
  <si>
    <t>6231900000026018263</t>
  </si>
  <si>
    <t>2017-08-01 14:49:55</t>
  </si>
  <si>
    <t>SR17080100019794</t>
  </si>
  <si>
    <t>OR17080100236592</t>
  </si>
  <si>
    <t>6231900000068013289</t>
  </si>
  <si>
    <t>2017-08-01 14:50:51</t>
  </si>
  <si>
    <t>SR17080100019799</t>
  </si>
  <si>
    <t>OR17080100236599</t>
  </si>
  <si>
    <t>6231900000111460156</t>
  </si>
  <si>
    <t>2017-08-01 14:59:45</t>
  </si>
  <si>
    <t>SR17080100019812</t>
  </si>
  <si>
    <t>OR17080100236650</t>
  </si>
  <si>
    <t>6228483861101636019</t>
  </si>
  <si>
    <t>2017-08-01 15:08:54</t>
  </si>
  <si>
    <t>SR17080100019829</t>
  </si>
  <si>
    <t>OR17080100236691</t>
  </si>
  <si>
    <t>2017-08-01 15:12:31</t>
  </si>
  <si>
    <t>SR17080100019833</t>
  </si>
  <si>
    <t>OR17080100236708</t>
  </si>
  <si>
    <t>6223691151587320</t>
  </si>
  <si>
    <t>2017-08-01 15:12:55</t>
  </si>
  <si>
    <t>SR17080100019834</t>
  </si>
  <si>
    <t>OR17080100236712</t>
  </si>
  <si>
    <t>5201521648245968</t>
  </si>
  <si>
    <t>2017-08-01 15:18:27</t>
  </si>
  <si>
    <t>SR17080100019839</t>
  </si>
  <si>
    <t>OR17080100236740</t>
  </si>
  <si>
    <t>6228360057194897</t>
  </si>
  <si>
    <t>2017-08-01 15:29:45</t>
  </si>
  <si>
    <t>SR17080100019853</t>
  </si>
  <si>
    <t>OR17080100236796</t>
  </si>
  <si>
    <t>6231900000026982328</t>
  </si>
  <si>
    <t>2017-08-01 15:30:41</t>
  </si>
  <si>
    <t>SR17080100019855</t>
  </si>
  <si>
    <t>OR17080100236800</t>
  </si>
  <si>
    <t>6228480868296445075</t>
  </si>
  <si>
    <t>2017-08-01 15:39:59</t>
  </si>
  <si>
    <t>SR17080100019862</t>
  </si>
  <si>
    <t>OR17080100236836</t>
  </si>
  <si>
    <t>6223690748304090</t>
  </si>
  <si>
    <t>2017-08-01 15:49:01</t>
  </si>
  <si>
    <t>SR17080100019876</t>
  </si>
  <si>
    <t>OR17080100236871</t>
  </si>
  <si>
    <t>6228481198053358678</t>
  </si>
  <si>
    <t>2017-08-01 15:50:07</t>
  </si>
  <si>
    <t>SR17080100019877</t>
  </si>
  <si>
    <t>OR17080100236874</t>
  </si>
  <si>
    <t>6283078016247109</t>
  </si>
  <si>
    <t>2017-08-01 15:51:07</t>
  </si>
  <si>
    <t>SR17080100019878</t>
  </si>
  <si>
    <t>OR17080100236876</t>
  </si>
  <si>
    <t>6221507300008204453</t>
  </si>
  <si>
    <t>SR17080100019888</t>
  </si>
  <si>
    <t>OR17080100236906</t>
  </si>
  <si>
    <t>6217232502001169860</t>
  </si>
  <si>
    <t>2017-08-01 15:59:44</t>
  </si>
  <si>
    <t>SR17080100019891</t>
  </si>
  <si>
    <t>OR17080100236910</t>
  </si>
  <si>
    <t>6231900000088477530</t>
  </si>
  <si>
    <t>SR17080100019893</t>
  </si>
  <si>
    <t>OR17080100236920</t>
  </si>
  <si>
    <t>6217003090005340064</t>
  </si>
  <si>
    <t>2017-08-01 16:03:22</t>
  </si>
  <si>
    <t>SR17080100019894</t>
  </si>
  <si>
    <t>OR17080100236922</t>
  </si>
  <si>
    <t>6282880036057421</t>
  </si>
  <si>
    <t>2017-08-01 16:03:49</t>
  </si>
  <si>
    <t>SR17080100019895</t>
  </si>
  <si>
    <t>OR17080100236925</t>
  </si>
  <si>
    <t>2017-08-01 16:10:09</t>
  </si>
  <si>
    <t>SR17080100019911</t>
  </si>
  <si>
    <t>OR17080100236957</t>
  </si>
  <si>
    <t>6228483358576532971</t>
  </si>
  <si>
    <t>2017-08-01 16:16:04</t>
  </si>
  <si>
    <t>SR17080100019921</t>
  </si>
  <si>
    <t>OR17080100236976</t>
  </si>
  <si>
    <t>6228481198388703671</t>
  </si>
  <si>
    <t>2017-08-01 16:19:59</t>
  </si>
  <si>
    <t>SR17080100019929</t>
  </si>
  <si>
    <t>OR17080100236993</t>
  </si>
  <si>
    <t>6217003860032968370</t>
  </si>
  <si>
    <t>2017-08-01 16:21:21</t>
  </si>
  <si>
    <t>SR17080100019933</t>
  </si>
  <si>
    <t>OR17080100237000</t>
  </si>
  <si>
    <t>2017-08-01 16:25:30</t>
  </si>
  <si>
    <t>SR17080100019940</t>
  </si>
  <si>
    <t>OR17080100237019</t>
  </si>
  <si>
    <t>6231900000059216925</t>
  </si>
  <si>
    <t>2017-08-01 16:26:08</t>
  </si>
  <si>
    <t>SR17080100019941</t>
  </si>
  <si>
    <t>OR17080100237024</t>
  </si>
  <si>
    <t>6223691054800010</t>
  </si>
  <si>
    <t>2017-08-01 16:29:19</t>
  </si>
  <si>
    <t>SR17080100019946</t>
  </si>
  <si>
    <t>OR17080100237034</t>
  </si>
  <si>
    <t>6228481920394892416</t>
  </si>
  <si>
    <t>2017-08-01 16:37:00</t>
  </si>
  <si>
    <t>SR17080100019953</t>
  </si>
  <si>
    <t>OR17080100237054</t>
  </si>
  <si>
    <t>6228484168587917874</t>
  </si>
  <si>
    <t>2017-08-01 16:46:29</t>
  </si>
  <si>
    <t>SR17080100019964</t>
  </si>
  <si>
    <t>OR17080100237082</t>
  </si>
  <si>
    <t>6214157311800359138</t>
  </si>
  <si>
    <t>2017-08-01 16:47:18</t>
  </si>
  <si>
    <t>SR17080100019967</t>
  </si>
  <si>
    <t>OR17080100237086</t>
  </si>
  <si>
    <t>6225581640945585</t>
  </si>
  <si>
    <t>2017-08-01 16:48:41</t>
  </si>
  <si>
    <t>SR17080100019969</t>
  </si>
  <si>
    <t>OR17080100237092</t>
  </si>
  <si>
    <t>6222350013120454</t>
  </si>
  <si>
    <t>2017-08-01 16:49:07</t>
  </si>
  <si>
    <t>SR17080100019970</t>
  </si>
  <si>
    <t>OR17080100237093</t>
  </si>
  <si>
    <t>6210178002009127698</t>
  </si>
  <si>
    <t>2017-08-01 16:58:29</t>
  </si>
  <si>
    <t>SR17080100019978</t>
  </si>
  <si>
    <t>OR17080100237121</t>
  </si>
  <si>
    <t>6217997300051367814</t>
  </si>
  <si>
    <t>2017-08-01 16:59:02</t>
  </si>
  <si>
    <t>SR17080100019980</t>
  </si>
  <si>
    <t>OR17080100237124</t>
  </si>
  <si>
    <t>6231900000020186512</t>
  </si>
  <si>
    <t>2017-08-01 17:01:32</t>
  </si>
  <si>
    <t>SR17080100019982</t>
  </si>
  <si>
    <t>OR17080100237130</t>
  </si>
  <si>
    <t>4563512700112746168</t>
  </si>
  <si>
    <t>2017-08-01 17:03:03</t>
  </si>
  <si>
    <t>SR17080100019983</t>
  </si>
  <si>
    <t>OR17080100237132</t>
  </si>
  <si>
    <t>2017-08-01 17:13:19</t>
  </si>
  <si>
    <t>SR17080100019994</t>
  </si>
  <si>
    <t>OR17080100237156</t>
  </si>
  <si>
    <t>6231900000109118121</t>
  </si>
  <si>
    <t>2017-08-01 17:23:52</t>
  </si>
  <si>
    <t>SR17080100020008</t>
  </si>
  <si>
    <t>OR17080100237181</t>
  </si>
  <si>
    <t>6227003862170084027</t>
  </si>
  <si>
    <t>2017-08-01 17:26:11</t>
  </si>
  <si>
    <t>SR17080100020013</t>
  </si>
  <si>
    <t>OR17080100237188</t>
  </si>
  <si>
    <t>6217997300044896135</t>
  </si>
  <si>
    <t>2017-08-01 17:27:06</t>
  </si>
  <si>
    <t>SR17080100020015</t>
  </si>
  <si>
    <t>OR17080100237190</t>
  </si>
  <si>
    <t>6231900000057537132</t>
  </si>
  <si>
    <t>2017-08-01 17:27:57</t>
  </si>
  <si>
    <t>SR17080100020017</t>
  </si>
  <si>
    <t>OR17080100237192</t>
  </si>
  <si>
    <t>6223691626461168</t>
  </si>
  <si>
    <t>2017-08-01 17:28:57</t>
  </si>
  <si>
    <t>SR17080100020019</t>
  </si>
  <si>
    <t>OR17080100237195</t>
  </si>
  <si>
    <t>6228481928538014177</t>
  </si>
  <si>
    <t>2017-08-01 17:41:11</t>
  </si>
  <si>
    <t>SR17080100020035</t>
  </si>
  <si>
    <t>OR17080100237220</t>
  </si>
  <si>
    <t>6231900000041473063</t>
  </si>
  <si>
    <t>2017-08-01 17:43:40</t>
  </si>
  <si>
    <t>SR17080100020037</t>
  </si>
  <si>
    <t>OR17080100237222</t>
  </si>
  <si>
    <t>6216711930028547176</t>
  </si>
  <si>
    <t>2017-08-01 17:48:10</t>
  </si>
  <si>
    <t>SR17080100020041</t>
  </si>
  <si>
    <t>OR17080100237229</t>
  </si>
  <si>
    <t>6210178002006405535</t>
  </si>
  <si>
    <t>2017-08-01 17:52:40</t>
  </si>
  <si>
    <t>SR17080100020048</t>
  </si>
  <si>
    <t>OR17080100237238</t>
  </si>
  <si>
    <t>6221886510053022235</t>
  </si>
  <si>
    <t>2017-08-01 17:53:37</t>
  </si>
  <si>
    <t>SR17080100020049</t>
  </si>
  <si>
    <t>OR17080100237240</t>
  </si>
  <si>
    <t>6228483861120149812</t>
  </si>
  <si>
    <t>2017-08-01 17:57:08</t>
  </si>
  <si>
    <t>SR17080100020052</t>
  </si>
  <si>
    <t>OR17080100237243</t>
  </si>
  <si>
    <t>6228930001089556124</t>
  </si>
  <si>
    <t>2017-08-01 17:58:17</t>
  </si>
  <si>
    <t>SR17080100020054</t>
  </si>
  <si>
    <t>OR17080100237246</t>
  </si>
  <si>
    <t>2017-08-01 18:50:08</t>
  </si>
  <si>
    <t>SR17080100020068</t>
  </si>
  <si>
    <t>OR17080100237276</t>
  </si>
  <si>
    <t>6258091320171296</t>
  </si>
  <si>
    <t>2017-08-01 19:57:12</t>
  </si>
  <si>
    <t>SR17080100020077</t>
  </si>
  <si>
    <t>OR17080100237302</t>
  </si>
  <si>
    <t>6215582502000539071</t>
  </si>
  <si>
    <t>2017-08-01 21:51:04</t>
  </si>
  <si>
    <t>SR17080100020083</t>
  </si>
  <si>
    <t>OR17080100237329</t>
  </si>
  <si>
    <t>6227555391148878</t>
  </si>
  <si>
    <t>2017-08-01 23:30:46</t>
  </si>
  <si>
    <t>SR17080100020085</t>
  </si>
  <si>
    <t>OR17080100237344</t>
  </si>
  <si>
    <t>6217004010001607745</t>
  </si>
  <si>
    <t>2017-08-02 06:47:45</t>
  </si>
  <si>
    <t>SR17080200020090</t>
  </si>
  <si>
    <t>OR17080200237429</t>
  </si>
  <si>
    <t>6228930001074061353</t>
  </si>
  <si>
    <t>2017-08-02 08:04:19</t>
  </si>
  <si>
    <t>SR17080200020099</t>
  </si>
  <si>
    <t>OR17080200237757</t>
  </si>
  <si>
    <t>6228481936198954467</t>
  </si>
  <si>
    <t>2017-08-02 08:14:34</t>
  </si>
  <si>
    <t>SR17080200020101</t>
  </si>
  <si>
    <t>OR17080200237832</t>
  </si>
  <si>
    <t>6217790001032291334</t>
  </si>
  <si>
    <t>2017-08-02 08:29:28</t>
  </si>
  <si>
    <t>SR17080200020105</t>
  </si>
  <si>
    <t>OR17080200237945</t>
  </si>
  <si>
    <t>2017-08-02 08:36:01</t>
  </si>
  <si>
    <t>SR17080200020108</t>
  </si>
  <si>
    <t>OR17080200237998</t>
  </si>
  <si>
    <t>2017-08-02 08:40:15</t>
  </si>
  <si>
    <t>SR17080200020110</t>
  </si>
  <si>
    <t>OR17080200238035</t>
  </si>
  <si>
    <t>2017-08-02 09:11:27</t>
  </si>
  <si>
    <t>SR17080200020121</t>
  </si>
  <si>
    <t>OR17080200238321</t>
  </si>
  <si>
    <t>6214157311800074000</t>
  </si>
  <si>
    <t>2017-08-02 09:27:50</t>
  </si>
  <si>
    <t>SR17080200020127</t>
  </si>
  <si>
    <t>OR17080200238453</t>
  </si>
  <si>
    <t>6228930001067852685</t>
  </si>
  <si>
    <t>2017-08-02 09:29:51</t>
  </si>
  <si>
    <t>SR17080200020131</t>
  </si>
  <si>
    <t>OR17080200238470</t>
  </si>
  <si>
    <t>6221682232228804</t>
  </si>
  <si>
    <t>2017-08-02 09:31:42</t>
  </si>
  <si>
    <t>1000227666</t>
  </si>
  <si>
    <t>钱云松</t>
  </si>
  <si>
    <t>SR17080200020133</t>
  </si>
  <si>
    <t>OR17080200238481</t>
  </si>
  <si>
    <t>6236683910000670131</t>
  </si>
  <si>
    <t>2017-08-02 09:32:49</t>
  </si>
  <si>
    <t>SR17080200020135</t>
  </si>
  <si>
    <t>OR17080200238493</t>
  </si>
  <si>
    <t>4033920026081853</t>
  </si>
  <si>
    <t>2017-08-02 09:32:52</t>
  </si>
  <si>
    <t>SR17080200020136</t>
  </si>
  <si>
    <t>OR17080200238495</t>
  </si>
  <si>
    <t>6217003880000583191</t>
  </si>
  <si>
    <t>2017-08-02 09:34:03</t>
  </si>
  <si>
    <t>SR17080200020138</t>
  </si>
  <si>
    <t>OR17080200238505</t>
  </si>
  <si>
    <t>6217003890006307693</t>
  </si>
  <si>
    <t>2017-08-02 09:38:39</t>
  </si>
  <si>
    <t>SR17080200020143</t>
  </si>
  <si>
    <t>OR17080200238546</t>
  </si>
  <si>
    <t>6231900020015142510</t>
  </si>
  <si>
    <t>2017-08-02 10:04:23</t>
  </si>
  <si>
    <t>SR17080200020167</t>
  </si>
  <si>
    <t>OR17080200238714</t>
  </si>
  <si>
    <t>6230210070430727</t>
  </si>
  <si>
    <t>2017-08-02 10:09:16</t>
  </si>
  <si>
    <t>SR17080200020176</t>
  </si>
  <si>
    <t>OR17080200238737</t>
  </si>
  <si>
    <t>6217000010063474525</t>
  </si>
  <si>
    <t>2017-08-02 10:39:45</t>
  </si>
  <si>
    <t>SR17080200020208</t>
  </si>
  <si>
    <t>OR17080200238913</t>
  </si>
  <si>
    <t>6231900000103064578</t>
  </si>
  <si>
    <t>2017-08-02 10:39:56</t>
  </si>
  <si>
    <t>SR17080200020209</t>
  </si>
  <si>
    <t>OR17080200238914</t>
  </si>
  <si>
    <t>6217003980001536634</t>
  </si>
  <si>
    <t>2017-08-02 10:43:32</t>
  </si>
  <si>
    <t>SR17080200020215</t>
  </si>
  <si>
    <t>OR17080200238931</t>
  </si>
  <si>
    <t>6231900000127364160</t>
  </si>
  <si>
    <t>2017-08-02 10:57:10</t>
  </si>
  <si>
    <t>SR17080200020230</t>
  </si>
  <si>
    <t>OR17080200238988</t>
  </si>
  <si>
    <t>6228483618028361570</t>
  </si>
  <si>
    <t>2017-08-02 10:57:32</t>
  </si>
  <si>
    <t>SR17080200020232</t>
  </si>
  <si>
    <t>OR17080200238992</t>
  </si>
  <si>
    <t>6225081101994321</t>
  </si>
  <si>
    <t>2017-08-02 10:59:28</t>
  </si>
  <si>
    <t>SR17080200020237</t>
  </si>
  <si>
    <t>OR17080200239000</t>
  </si>
  <si>
    <t>6258081645610748</t>
  </si>
  <si>
    <t>2017-08-02 11:08:42</t>
  </si>
  <si>
    <t>SR17080200020247</t>
  </si>
  <si>
    <t>OR17080200239043</t>
  </si>
  <si>
    <t>6228930001176808123</t>
  </si>
  <si>
    <t>2017-08-02 11:11:32</t>
  </si>
  <si>
    <t>SR17080200020248</t>
  </si>
  <si>
    <t>OR17080200239052</t>
  </si>
  <si>
    <t>2017-08-02 11:12:20</t>
  </si>
  <si>
    <t>SR17080200020251</t>
  </si>
  <si>
    <t>OR17080200239055</t>
  </si>
  <si>
    <t>6217997300044775651</t>
  </si>
  <si>
    <t>2017-08-02 11:14:37</t>
  </si>
  <si>
    <t>SR17080200020253</t>
  </si>
  <si>
    <t>OR17080200239070</t>
  </si>
  <si>
    <t>6212262406002847074</t>
  </si>
  <si>
    <t>2017-08-02 11:15:21</t>
  </si>
  <si>
    <t>SR17080200020254</t>
  </si>
  <si>
    <t>OR17080200239073</t>
  </si>
  <si>
    <t>6214157311800191978</t>
  </si>
  <si>
    <t>2017-08-02 11:16:59</t>
  </si>
  <si>
    <t>SR17080200020256</t>
  </si>
  <si>
    <t>OR17080200239078</t>
  </si>
  <si>
    <t>6217001820020492249</t>
  </si>
  <si>
    <t>2017-08-02 11:17:19</t>
  </si>
  <si>
    <t>SR17080200020257</t>
  </si>
  <si>
    <t>OR17080200239080</t>
  </si>
  <si>
    <t>6212262506001644446</t>
  </si>
  <si>
    <t>2017-08-02 11:17:52</t>
  </si>
  <si>
    <t>SR17080200020258</t>
  </si>
  <si>
    <t>OR17080200239082</t>
  </si>
  <si>
    <t>6227007161030228718</t>
  </si>
  <si>
    <t>2017-08-02 11:27:09</t>
  </si>
  <si>
    <t>SR17080200020267</t>
  </si>
  <si>
    <t>OR17080200239124</t>
  </si>
  <si>
    <t>62230827007115155</t>
  </si>
  <si>
    <t>2017-08-02 11:43:01</t>
  </si>
  <si>
    <t>SR17080200020285</t>
  </si>
  <si>
    <t>OR17080200239182</t>
  </si>
  <si>
    <t>6228482408012807270</t>
  </si>
  <si>
    <t>2017-08-02 11:44:15</t>
  </si>
  <si>
    <t>SR17080200020289</t>
  </si>
  <si>
    <t>OR17080200239187</t>
  </si>
  <si>
    <t>6214663910021058</t>
  </si>
  <si>
    <t>2017-08-02 11:45:05</t>
  </si>
  <si>
    <t>SR17080200020293</t>
  </si>
  <si>
    <t>OR17080200239194</t>
  </si>
  <si>
    <t>6228481936073263968</t>
  </si>
  <si>
    <t>2017-08-02 11:47:17</t>
  </si>
  <si>
    <t>SR17080200020298</t>
  </si>
  <si>
    <t>OR17080200239205</t>
  </si>
  <si>
    <t>6282880069063288</t>
  </si>
  <si>
    <t>2017-08-02 11:52:02</t>
  </si>
  <si>
    <t>SR17080200020307</t>
  </si>
  <si>
    <t>OR17080200239224</t>
  </si>
  <si>
    <t>6212262505001937230</t>
  </si>
  <si>
    <t>2017-08-02 11:53:02</t>
  </si>
  <si>
    <t>SR17080200020310</t>
  </si>
  <si>
    <t>OR17080200239227</t>
  </si>
  <si>
    <t>6217232510000211385</t>
  </si>
  <si>
    <t>2017-08-02 11:56:13</t>
  </si>
  <si>
    <t>SR17080200020313</t>
  </si>
  <si>
    <t>OR17080200239238</t>
  </si>
  <si>
    <t>5203821640802594</t>
  </si>
  <si>
    <t>2017-08-02 11:59:55</t>
  </si>
  <si>
    <t>SR17080200020324</t>
  </si>
  <si>
    <t>OR17080200239255</t>
  </si>
  <si>
    <t>6231900000058535564</t>
  </si>
  <si>
    <t>2017-08-02 12:01:34</t>
  </si>
  <si>
    <t>SR17080200020327</t>
  </si>
  <si>
    <t>OR17080200239262</t>
  </si>
  <si>
    <t>6217997020004506298</t>
  </si>
  <si>
    <t>2017-08-02 12:02:43</t>
  </si>
  <si>
    <t>SR17080200020331</t>
  </si>
  <si>
    <t>OR17080200239269</t>
  </si>
  <si>
    <t>6231900000035882048</t>
  </si>
  <si>
    <t>2017-08-02 12:08:04</t>
  </si>
  <si>
    <t>SR17080200020335</t>
  </si>
  <si>
    <t>OR17080200239284</t>
  </si>
  <si>
    <t>370246012401320</t>
  </si>
  <si>
    <t>2017-08-02 12:08:57</t>
  </si>
  <si>
    <t>SR17080200020336</t>
  </si>
  <si>
    <t>OR17080200239287</t>
  </si>
  <si>
    <t>6217003900004100659</t>
  </si>
  <si>
    <t>2017-08-02 12:10:57</t>
  </si>
  <si>
    <t>SR17080200020340</t>
  </si>
  <si>
    <t>OR17080200239292</t>
  </si>
  <si>
    <t>5448870003061699</t>
  </si>
  <si>
    <t>2017-08-02 12:15:19</t>
  </si>
  <si>
    <t>SR17080200020343</t>
  </si>
  <si>
    <t>OR17080200239299</t>
  </si>
  <si>
    <t>6282880082139784</t>
  </si>
  <si>
    <t>2017-08-02 12:19:05</t>
  </si>
  <si>
    <t>SR17080200020348</t>
  </si>
  <si>
    <t>OR17080200239307</t>
  </si>
  <si>
    <t>6231900000035777750</t>
  </si>
  <si>
    <t>2017-08-02 12:22:37</t>
  </si>
  <si>
    <t>SR17080200020350</t>
  </si>
  <si>
    <t>OR17080200239314</t>
  </si>
  <si>
    <t>6212262510001766399</t>
  </si>
  <si>
    <t>2017-08-02 12:44:40</t>
  </si>
  <si>
    <t>SR17080200020369</t>
  </si>
  <si>
    <t>OR17080200239373</t>
  </si>
  <si>
    <t>6258091640218785</t>
  </si>
  <si>
    <t>2017-08-02 13:17:44</t>
  </si>
  <si>
    <t>SR17080200020383</t>
  </si>
  <si>
    <t>OR17080200239462</t>
  </si>
  <si>
    <t>2017-08-02 13:38:22</t>
  </si>
  <si>
    <t>SR17080200020399</t>
  </si>
  <si>
    <t>OR17080200239537</t>
  </si>
  <si>
    <t>6217003860024964213</t>
  </si>
  <si>
    <t>2017-08-02 13:42:42</t>
  </si>
  <si>
    <t>SR17080200020400</t>
  </si>
  <si>
    <t>OR17080200239547</t>
  </si>
  <si>
    <t>6258091670075774</t>
  </si>
  <si>
    <t>2017-08-02 14:00:36</t>
  </si>
  <si>
    <t>SR17080200020405</t>
  </si>
  <si>
    <t>OR17080200239597</t>
  </si>
  <si>
    <t>6231900000074734027</t>
  </si>
  <si>
    <t>2017-08-02 14:10:16</t>
  </si>
  <si>
    <t>SR17080200020407</t>
  </si>
  <si>
    <t>OR17080200239642</t>
  </si>
  <si>
    <t>6222001103100349955</t>
  </si>
  <si>
    <t>2017-08-02 14:28:00</t>
  </si>
  <si>
    <t>SR17080200020416</t>
  </si>
  <si>
    <t>OR17080200239746</t>
  </si>
  <si>
    <t>6217007160001099828</t>
  </si>
  <si>
    <t>2017-08-02 14:31:49</t>
  </si>
  <si>
    <t>SR17080200020417</t>
  </si>
  <si>
    <t>OR17080200239768</t>
  </si>
  <si>
    <t>5218990590629977</t>
  </si>
  <si>
    <t>2017-08-02 14:37:10</t>
  </si>
  <si>
    <t>SR17080200020422</t>
  </si>
  <si>
    <t>OR17080200239796</t>
  </si>
  <si>
    <t>6217003950002108014</t>
  </si>
  <si>
    <t>2017-08-02 14:46:19</t>
  </si>
  <si>
    <t>SR17080200020430</t>
  </si>
  <si>
    <t>OR17080200239836</t>
  </si>
  <si>
    <t>6228480868195028378</t>
  </si>
  <si>
    <t>2017-08-02 14:51:12</t>
  </si>
  <si>
    <t>SR17080200020436</t>
  </si>
  <si>
    <t>OR17080200239857</t>
  </si>
  <si>
    <t>4581232430001717</t>
  </si>
  <si>
    <t>2017-08-02 14:57:08</t>
  </si>
  <si>
    <t>SR17080200020441</t>
  </si>
  <si>
    <t>OR17080200239875</t>
  </si>
  <si>
    <t>6223692291509810</t>
  </si>
  <si>
    <t>2017-08-02 14:58:44</t>
  </si>
  <si>
    <t>SR17080200020444</t>
  </si>
  <si>
    <t>OR17080200239881</t>
  </si>
  <si>
    <t>2017-08-02 14:59:29</t>
  </si>
  <si>
    <t>SR17080200020446</t>
  </si>
  <si>
    <t>OR17080200239883</t>
  </si>
  <si>
    <t>6226320711011715</t>
  </si>
  <si>
    <t>2017-08-02 15:01:30</t>
  </si>
  <si>
    <t>SR17080200020450</t>
  </si>
  <si>
    <t>OR17080200239895</t>
  </si>
  <si>
    <t>6217003860014134579</t>
  </si>
  <si>
    <t>2017-08-02 15:03:41</t>
  </si>
  <si>
    <t>SR17080200020453</t>
  </si>
  <si>
    <t>OR17080200239904</t>
  </si>
  <si>
    <t>6228483978589745771</t>
  </si>
  <si>
    <t>2017-08-02 15:05:00</t>
  </si>
  <si>
    <t>SR17080200020455</t>
  </si>
  <si>
    <t>OR17080200239910</t>
  </si>
  <si>
    <t>2017-08-02 15:11:33</t>
  </si>
  <si>
    <t>SR17080200020465</t>
  </si>
  <si>
    <t>OR17080200239938</t>
  </si>
  <si>
    <t>6217882700000174419</t>
  </si>
  <si>
    <t>2017-08-02 15:15:46</t>
  </si>
  <si>
    <t>SR17080200020471</t>
  </si>
  <si>
    <t>OR17080200239949</t>
  </si>
  <si>
    <t>6227004014080014442</t>
  </si>
  <si>
    <t>2017-08-02 15:17:29</t>
  </si>
  <si>
    <t>SR17080200020473</t>
  </si>
  <si>
    <t>OR17080200239959</t>
  </si>
  <si>
    <t>6217790001120316654</t>
  </si>
  <si>
    <t>2017-08-02 15:19:03</t>
  </si>
  <si>
    <t>SR17080200020474</t>
  </si>
  <si>
    <t>OR17080200239963</t>
  </si>
  <si>
    <t>6217003860024879973</t>
  </si>
  <si>
    <t>2017-08-02 15:19:51</t>
  </si>
  <si>
    <t>SR17080200020476</t>
  </si>
  <si>
    <t>OR17080200239965</t>
  </si>
  <si>
    <t>6259651878825681</t>
  </si>
  <si>
    <t>2017-08-02 15:22:09</t>
  </si>
  <si>
    <t>SR17080200020480</t>
  </si>
  <si>
    <t>OR17080200239975</t>
  </si>
  <si>
    <t>4581230590522647</t>
  </si>
  <si>
    <t>2017-08-02 15:29:10</t>
  </si>
  <si>
    <t>SR17080200020486</t>
  </si>
  <si>
    <t>OR17080200239994</t>
  </si>
  <si>
    <t>6223691414246326</t>
  </si>
  <si>
    <t>2017-08-02 15:34:46</t>
  </si>
  <si>
    <t>SR17080200020492</t>
  </si>
  <si>
    <t>OR17080200240009</t>
  </si>
  <si>
    <t>5288560025202784</t>
  </si>
  <si>
    <t>2017-08-02 15:37:16</t>
  </si>
  <si>
    <t>SR17080200020495</t>
  </si>
  <si>
    <t>OR17080200240018</t>
  </si>
  <si>
    <t>6228483978547126379</t>
  </si>
  <si>
    <t>2017-08-02 15:42:00</t>
  </si>
  <si>
    <t>SR17080200020504</t>
  </si>
  <si>
    <t>OR17080200240040</t>
  </si>
  <si>
    <t>6217231204001524324</t>
  </si>
  <si>
    <t>2017-08-02 15:45:24</t>
  </si>
  <si>
    <t>SR17080200020507</t>
  </si>
  <si>
    <t>OR17080200240049</t>
  </si>
  <si>
    <t>6217003810027102659</t>
  </si>
  <si>
    <t>2017-08-02 15:52:57</t>
  </si>
  <si>
    <t>SR17080200020516</t>
  </si>
  <si>
    <t>OR17080200240071</t>
  </si>
  <si>
    <t>6228480868672534377</t>
  </si>
  <si>
    <t>2017-08-02 16:06:56</t>
  </si>
  <si>
    <t>SR17080200020535</t>
  </si>
  <si>
    <t>OR17080200240121</t>
  </si>
  <si>
    <t>6223691371602941</t>
  </si>
  <si>
    <t>2017-08-02 16:08:05</t>
  </si>
  <si>
    <t>SR17080200020537</t>
  </si>
  <si>
    <t>OR17080200240128</t>
  </si>
  <si>
    <t>6221682297055746</t>
  </si>
  <si>
    <t>2017-08-02 16:09:34</t>
  </si>
  <si>
    <t>SR17080200020540</t>
  </si>
  <si>
    <t>OR17080200240133</t>
  </si>
  <si>
    <t>6217002190018945064</t>
  </si>
  <si>
    <t>2017-08-02 16:10:03</t>
  </si>
  <si>
    <t>SR17080200020542</t>
  </si>
  <si>
    <t>OR17080200240136</t>
  </si>
  <si>
    <t>6217790001004656456</t>
  </si>
  <si>
    <t>2017-08-02 16:14:35</t>
  </si>
  <si>
    <t>SR17080200020544</t>
  </si>
  <si>
    <t>OR17080200240148</t>
  </si>
  <si>
    <t>2017-08-02 16:18:16</t>
  </si>
  <si>
    <t>SR17080200020548</t>
  </si>
  <si>
    <t>OR17080200240159</t>
  </si>
  <si>
    <t>6228930001001851686</t>
  </si>
  <si>
    <t>2017-08-02 16:18:30</t>
  </si>
  <si>
    <t>1000221879</t>
  </si>
  <si>
    <t>袁建恒</t>
  </si>
  <si>
    <t>SR17080200020549</t>
  </si>
  <si>
    <t>OR17080200240160</t>
  </si>
  <si>
    <t>6230580000097750546</t>
  </si>
  <si>
    <t>2017-08-02 16:18:35</t>
  </si>
  <si>
    <t>SR17080200020550</t>
  </si>
  <si>
    <t>OR17080200240161</t>
  </si>
  <si>
    <t>6223691689650863</t>
  </si>
  <si>
    <t>2017-08-02 16:22:42</t>
  </si>
  <si>
    <t>SR17080200020557</t>
  </si>
  <si>
    <t>OR17080200240188</t>
  </si>
  <si>
    <t>6228483610627793717</t>
  </si>
  <si>
    <t>2017-08-02 16:26:03</t>
  </si>
  <si>
    <t>SR17080200020561</t>
  </si>
  <si>
    <t>OR17080200240199</t>
  </si>
  <si>
    <t>6214600180003734576</t>
  </si>
  <si>
    <t>2017-08-02 16:29:53</t>
  </si>
  <si>
    <t>SR17080200020570</t>
  </si>
  <si>
    <t>OR17080200240217</t>
  </si>
  <si>
    <t>6227003890560084299</t>
  </si>
  <si>
    <t>2017-08-02 16:30:11</t>
  </si>
  <si>
    <t>SR17080200020571</t>
  </si>
  <si>
    <t>OR17080200240218</t>
  </si>
  <si>
    <t>6228480868623919677</t>
  </si>
  <si>
    <t>2017-08-02 16:33:20</t>
  </si>
  <si>
    <t>SR17080200020574</t>
  </si>
  <si>
    <t>OR17080200240226</t>
  </si>
  <si>
    <t>6230520860002872971</t>
  </si>
  <si>
    <t>2017-08-02 16:34:07</t>
  </si>
  <si>
    <t>SR17080200020575</t>
  </si>
  <si>
    <t>OR17080200240227</t>
  </si>
  <si>
    <t>2017-08-02 16:42:47</t>
  </si>
  <si>
    <t>SR17080200020586</t>
  </si>
  <si>
    <t>OR17080200240253</t>
  </si>
  <si>
    <t>6217003860015624818</t>
  </si>
  <si>
    <t>2017-08-02 16:46:17</t>
  </si>
  <si>
    <t>SR17080200020591</t>
  </si>
  <si>
    <t>OR17080200240265</t>
  </si>
  <si>
    <t>6231900000117257507</t>
  </si>
  <si>
    <t>2017-08-02 16:48:18</t>
  </si>
  <si>
    <t>SR17080200020593</t>
  </si>
  <si>
    <t>OR17080200240273</t>
  </si>
  <si>
    <t>6228483336287237767</t>
  </si>
  <si>
    <t>2017-08-02 16:51:44</t>
  </si>
  <si>
    <t>SR17080200020599</t>
  </si>
  <si>
    <t>OR17080200240281</t>
  </si>
  <si>
    <t>6217003880001697727</t>
  </si>
  <si>
    <t>2017-08-02 16:52:32</t>
  </si>
  <si>
    <t>SR17080200020600</t>
  </si>
  <si>
    <t>OR17080200240282</t>
  </si>
  <si>
    <t>6231900000051303721</t>
  </si>
  <si>
    <t>2017-08-02 16:53:01</t>
  </si>
  <si>
    <t>SR17080200020602</t>
  </si>
  <si>
    <t>OR17080200240284</t>
  </si>
  <si>
    <t>6212262509000845980</t>
  </si>
  <si>
    <t>2017-08-02 16:55:03</t>
  </si>
  <si>
    <t>SR17080200020604</t>
  </si>
  <si>
    <t>OR17080200240290</t>
  </si>
  <si>
    <t>6226898010094474</t>
  </si>
  <si>
    <t>2017-08-02 16:57:06</t>
  </si>
  <si>
    <t>SR17080200020610</t>
  </si>
  <si>
    <t>OR17080200240298</t>
  </si>
  <si>
    <t>6228480868652086174</t>
  </si>
  <si>
    <t>2017-08-02 16:57:36</t>
  </si>
  <si>
    <t>SR17080200020611</t>
  </si>
  <si>
    <t>OR17080200240300</t>
  </si>
  <si>
    <t>6228481926234834567</t>
  </si>
  <si>
    <t>2017-08-02 17:08:08</t>
  </si>
  <si>
    <t>SR17080200020619</t>
  </si>
  <si>
    <t>OR17080200240322</t>
  </si>
  <si>
    <t>6231900000100425012</t>
  </si>
  <si>
    <t>2017-08-02 17:10:43</t>
  </si>
  <si>
    <t>SR17080200020624</t>
  </si>
  <si>
    <t>OR17080200240332</t>
  </si>
  <si>
    <t>6222082502009848615</t>
  </si>
  <si>
    <t>2017-08-02 17:12:25</t>
  </si>
  <si>
    <t>SR17080200020627</t>
  </si>
  <si>
    <t>OR17080200240338</t>
  </si>
  <si>
    <t>6223691504496195</t>
  </si>
  <si>
    <t>2017-08-02 17:18:04</t>
  </si>
  <si>
    <t>SR17080200020635</t>
  </si>
  <si>
    <t>OR17080200240354</t>
  </si>
  <si>
    <t>6217007160002186624</t>
  </si>
  <si>
    <t>2017-08-02 17:20:55</t>
  </si>
  <si>
    <t>SR17080200020638</t>
  </si>
  <si>
    <t>OR17080200240359</t>
  </si>
  <si>
    <t>6217993300030921073</t>
  </si>
  <si>
    <t>2017-08-02 17:28:03</t>
  </si>
  <si>
    <t>SR17080200020643</t>
  </si>
  <si>
    <t>OR17080200240373</t>
  </si>
  <si>
    <t>6222309216065619</t>
  </si>
  <si>
    <t>2017-08-02 17:31:55</t>
  </si>
  <si>
    <t>SR17080200020649</t>
  </si>
  <si>
    <t>OR17080200240382</t>
  </si>
  <si>
    <t>6217003860013117799</t>
  </si>
  <si>
    <t>2017-08-02 17:38:42</t>
  </si>
  <si>
    <t>SR17080200020657</t>
  </si>
  <si>
    <t>OR17080200240393</t>
  </si>
  <si>
    <t>6236683860003514986</t>
  </si>
  <si>
    <t>2017-08-02 17:50:02</t>
  </si>
  <si>
    <t>SR17080200020663</t>
  </si>
  <si>
    <t>OR17080200240414</t>
  </si>
  <si>
    <t>6217003860022823759</t>
  </si>
  <si>
    <t>2017-08-02 17:54:39</t>
  </si>
  <si>
    <t>SR17080200020667</t>
  </si>
  <si>
    <t>OR17080200240422</t>
  </si>
  <si>
    <t>6229807711501232157</t>
  </si>
  <si>
    <t>2017-08-02 17:59:56</t>
  </si>
  <si>
    <t>SR17080200020670</t>
  </si>
  <si>
    <t>OR17080200240426</t>
  </si>
  <si>
    <t>6231900000092260328</t>
  </si>
  <si>
    <t>2017-08-02 18:00:47</t>
  </si>
  <si>
    <t>SR17080200020671</t>
  </si>
  <si>
    <t>OR17080200240427</t>
  </si>
  <si>
    <t>2017-08-02 18:33:51</t>
  </si>
  <si>
    <t>SR17080200020676</t>
  </si>
  <si>
    <t>OR17080200240441</t>
  </si>
  <si>
    <t>6230210070427517</t>
  </si>
  <si>
    <t>2017-08-02 18:44:02</t>
  </si>
  <si>
    <t>SR17080200020679</t>
  </si>
  <si>
    <t>OR17080200240450</t>
  </si>
  <si>
    <t>6217003950003892277</t>
  </si>
  <si>
    <t>2017-08-02 18:47:28</t>
  </si>
  <si>
    <t>SR17080200020680</t>
  </si>
  <si>
    <t>OR17080200240454</t>
  </si>
  <si>
    <t>622908473478873113</t>
  </si>
  <si>
    <t>2017-08-03 00:16:34</t>
  </si>
  <si>
    <t>SR17080300020693</t>
  </si>
  <si>
    <t>OR17080300240537</t>
  </si>
  <si>
    <t>5239591000835793</t>
  </si>
  <si>
    <t>2017-08-03 06:22:27</t>
  </si>
  <si>
    <t>SR17080300020697</t>
  </si>
  <si>
    <t>OR17080300240582</t>
  </si>
  <si>
    <t>6231900000067508701</t>
  </si>
  <si>
    <t>2017-08-03 07:32:32</t>
  </si>
  <si>
    <t>SR17080300020702</t>
  </si>
  <si>
    <t>OR17080300240753</t>
  </si>
  <si>
    <t>6226661300940511</t>
  </si>
  <si>
    <t>2017-08-03 08:55:59</t>
  </si>
  <si>
    <t>SR17080300020726</t>
  </si>
  <si>
    <t>OR17080300241331</t>
  </si>
  <si>
    <t>6231900000141334439</t>
  </si>
  <si>
    <t>2017-08-03 09:09:03</t>
  </si>
  <si>
    <t>SR17080300020739</t>
  </si>
  <si>
    <t>OR17080300241433</t>
  </si>
  <si>
    <t>6228484140934997719</t>
  </si>
  <si>
    <t>2017-08-03 09:15:57</t>
  </si>
  <si>
    <t>SR17080300020743</t>
  </si>
  <si>
    <t>OR17080300241485</t>
  </si>
  <si>
    <t>6228483316208604261</t>
  </si>
  <si>
    <t>2017-08-03 09:16:41</t>
  </si>
  <si>
    <t>SR17080300020745</t>
  </si>
  <si>
    <t>OR17080300241490</t>
  </si>
  <si>
    <t>2017-08-03 09:17:13</t>
  </si>
  <si>
    <t>SR17080300020747</t>
  </si>
  <si>
    <t>OR17080300241499</t>
  </si>
  <si>
    <t>6228480866099493466</t>
  </si>
  <si>
    <t>2017-08-03 09:29:22</t>
  </si>
  <si>
    <t>SR17080300020757</t>
  </si>
  <si>
    <t>OR17080300241596</t>
  </si>
  <si>
    <t>6228930001101448276</t>
  </si>
  <si>
    <t>2017-08-03 09:29:34</t>
  </si>
  <si>
    <t>SR17080300020758</t>
  </si>
  <si>
    <t>OR17080300241598</t>
  </si>
  <si>
    <t>6227003900330054652</t>
  </si>
  <si>
    <t>2017-08-03 09:40:52</t>
  </si>
  <si>
    <t>SR17080300020767</t>
  </si>
  <si>
    <t>OR17080300241687</t>
  </si>
  <si>
    <t>6231900000061173908</t>
  </si>
  <si>
    <t>2017-08-03 09:45:50</t>
  </si>
  <si>
    <t>SR17080300020772</t>
  </si>
  <si>
    <t>OR17080300241724</t>
  </si>
  <si>
    <t>6216602700000281363</t>
  </si>
  <si>
    <t>2017-08-03 09:46:00</t>
  </si>
  <si>
    <t>SR17080300020773</t>
  </si>
  <si>
    <t>OR17080300241725</t>
  </si>
  <si>
    <t>6231900000124847340</t>
  </si>
  <si>
    <t>2017-08-03 09:48:35</t>
  </si>
  <si>
    <t>SR17080300020774</t>
  </si>
  <si>
    <t>OR17080300241739</t>
  </si>
  <si>
    <t>6217003860035233947</t>
  </si>
  <si>
    <t>2017-08-03 09:51:08</t>
  </si>
  <si>
    <t>SR17080300020775</t>
  </si>
  <si>
    <t>OR17080300241748</t>
  </si>
  <si>
    <t>6221887300013718521</t>
  </si>
  <si>
    <t>2017-08-03 09:53:44</t>
  </si>
  <si>
    <t>SR17080300020778</t>
  </si>
  <si>
    <t>OR17080300241765</t>
  </si>
  <si>
    <t>6226192280358003</t>
  </si>
  <si>
    <t>2017-08-03 10:02:02</t>
  </si>
  <si>
    <t>SR17080300020785</t>
  </si>
  <si>
    <t>OR17080300241830</t>
  </si>
  <si>
    <t>6212264100031015229</t>
  </si>
  <si>
    <t>2017-08-03 10:09:53</t>
  </si>
  <si>
    <t>SR17080300020791</t>
  </si>
  <si>
    <t>OR17080300241885</t>
  </si>
  <si>
    <t>6222022502015186870</t>
  </si>
  <si>
    <t>2017-08-03 10:10:42</t>
  </si>
  <si>
    <t>SR17080300020793</t>
  </si>
  <si>
    <t>OR17080300241887</t>
  </si>
  <si>
    <t>6223691645716741</t>
  </si>
  <si>
    <t>2017-08-03 10:14:55</t>
  </si>
  <si>
    <t>SR17080300020797</t>
  </si>
  <si>
    <t>OR17080300241904</t>
  </si>
  <si>
    <t>622908473482781617</t>
  </si>
  <si>
    <t>2017-08-03 10:21:49</t>
  </si>
  <si>
    <t>SR17080300020803</t>
  </si>
  <si>
    <t>OR17080300241947</t>
  </si>
  <si>
    <t>6282680046286790</t>
  </si>
  <si>
    <t>2017-08-03 10:22:25</t>
  </si>
  <si>
    <t>SR17080300020805</t>
  </si>
  <si>
    <t>OR17080300241955</t>
  </si>
  <si>
    <t>6231900000054596990</t>
  </si>
  <si>
    <t>2017-08-03 10:28:13</t>
  </si>
  <si>
    <t>SR17080300020809</t>
  </si>
  <si>
    <t>OR17080300241994</t>
  </si>
  <si>
    <t>6217003860017845577</t>
  </si>
  <si>
    <t>2017-08-03 10:31:57</t>
  </si>
  <si>
    <t>SR17080300020812</t>
  </si>
  <si>
    <t>OR17080300242018</t>
  </si>
  <si>
    <t>6231900000067083341</t>
  </si>
  <si>
    <t>2017-08-03 10:34:56</t>
  </si>
  <si>
    <t>SR17080300020817</t>
  </si>
  <si>
    <t>OR17080300242033</t>
  </si>
  <si>
    <t>6228484148013512671</t>
  </si>
  <si>
    <t>2017-08-03 10:38:34</t>
  </si>
  <si>
    <t>SR17080300020823</t>
  </si>
  <si>
    <t>OR17080300242055</t>
  </si>
  <si>
    <t>6210178002022173455</t>
  </si>
  <si>
    <t>2017-08-03 10:45:43</t>
  </si>
  <si>
    <t>SR17080300020838</t>
  </si>
  <si>
    <t>OR17080300242092</t>
  </si>
  <si>
    <t>6217997300013532422</t>
  </si>
  <si>
    <t>2017-08-03 10:48:14</t>
  </si>
  <si>
    <t>SR17080300020842</t>
  </si>
  <si>
    <t>OR17080300242109</t>
  </si>
  <si>
    <t>6228481938503866774</t>
  </si>
  <si>
    <t>2017-08-03 10:54:28</t>
  </si>
  <si>
    <t>SR17080300020853</t>
  </si>
  <si>
    <t>OR17080300242152</t>
  </si>
  <si>
    <t>2017-08-03 10:56:00</t>
  </si>
  <si>
    <t>SR17080300020857</t>
  </si>
  <si>
    <t>OR17080300242161</t>
  </si>
  <si>
    <t>6222022507001938861</t>
  </si>
  <si>
    <t>2017-08-03 10:58:36</t>
  </si>
  <si>
    <t>SR17080300020861</t>
  </si>
  <si>
    <t>OR17080300242173</t>
  </si>
  <si>
    <t>6231900000108511821</t>
  </si>
  <si>
    <t>2017-08-03 11:02:34</t>
  </si>
  <si>
    <t>SR17080300020866</t>
  </si>
  <si>
    <t>OR17080300242198</t>
  </si>
  <si>
    <t>6283660021541616</t>
  </si>
  <si>
    <t>2017-08-03 11:21:10</t>
  </si>
  <si>
    <t>SR17080300020880</t>
  </si>
  <si>
    <t>OR17080300242271</t>
  </si>
  <si>
    <t>6212262502006551538</t>
  </si>
  <si>
    <t>2017-08-03 11:22:53</t>
  </si>
  <si>
    <t>SR17080300020885</t>
  </si>
  <si>
    <t>OR17080300242283</t>
  </si>
  <si>
    <t>6236683860004246745</t>
  </si>
  <si>
    <t>2017-08-03 11:27:28</t>
  </si>
  <si>
    <t>SR17080300020889</t>
  </si>
  <si>
    <t>OR17080300242297</t>
  </si>
  <si>
    <t>6258091681168782</t>
  </si>
  <si>
    <t>2017-08-03 11:27:39</t>
  </si>
  <si>
    <t>SR17080300020890</t>
  </si>
  <si>
    <t>OR17080300242299</t>
  </si>
  <si>
    <t>6212262515000646997</t>
  </si>
  <si>
    <t>2017-08-03 11:33:35</t>
  </si>
  <si>
    <t>SR17080300020899</t>
  </si>
  <si>
    <t>OR17080300242324</t>
  </si>
  <si>
    <t>2017-08-03 11:41:46</t>
  </si>
  <si>
    <t>SR17080300020912</t>
  </si>
  <si>
    <t>OR17080300242357</t>
  </si>
  <si>
    <t>6223691407078793</t>
  </si>
  <si>
    <t>2017-08-03 11:43:55</t>
  </si>
  <si>
    <t>SR17080300020916</t>
  </si>
  <si>
    <t>OR17080300242369</t>
  </si>
  <si>
    <t>2017-08-03 11:44:57</t>
  </si>
  <si>
    <t>SR17080300020918</t>
  </si>
  <si>
    <t>OR17080300242371</t>
  </si>
  <si>
    <t>2017-08-03 11:46:11</t>
  </si>
  <si>
    <t>SR17080300020920</t>
  </si>
  <si>
    <t>OR17080300242373</t>
  </si>
  <si>
    <t>6214600180003976342</t>
  </si>
  <si>
    <t>2017-08-03 11:47:48</t>
  </si>
  <si>
    <t>SR17080300020925</t>
  </si>
  <si>
    <t>OR17080300242380</t>
  </si>
  <si>
    <t>62230827004356281</t>
  </si>
  <si>
    <t>2017-08-03 11:50:12</t>
  </si>
  <si>
    <t>SR17080300020932</t>
  </si>
  <si>
    <t>OR17080300242393</t>
  </si>
  <si>
    <t>6231900000077934459</t>
  </si>
  <si>
    <t>2017-08-03 11:51:43</t>
  </si>
  <si>
    <t>SR17080300020934</t>
  </si>
  <si>
    <t>OR17080300242395</t>
  </si>
  <si>
    <t>2017-08-03 11:52:29</t>
  </si>
  <si>
    <t>SR17080300020935</t>
  </si>
  <si>
    <t>OR17080300242400</t>
  </si>
  <si>
    <t>6253375247685420</t>
  </si>
  <si>
    <t>2017-08-03 11:53:03</t>
  </si>
  <si>
    <t>SR17080300020938</t>
  </si>
  <si>
    <t>OR17080300242403</t>
  </si>
  <si>
    <t>6259960088338264</t>
  </si>
  <si>
    <t>2017-08-03 11:58:33</t>
  </si>
  <si>
    <t>SR17080300020942</t>
  </si>
  <si>
    <t>OR17080300242413</t>
  </si>
  <si>
    <t>6223691385520949</t>
  </si>
  <si>
    <t>2017-08-03 12:09:10</t>
  </si>
  <si>
    <t>SR17080300020953</t>
  </si>
  <si>
    <t>OR17080300242448</t>
  </si>
  <si>
    <t>6226230196923963</t>
  </si>
  <si>
    <t>2017-08-03 12:11:33</t>
  </si>
  <si>
    <t>SR17080300020955</t>
  </si>
  <si>
    <t>OR17080300242451</t>
  </si>
  <si>
    <t>2017-08-03 12:11:44</t>
  </si>
  <si>
    <t>SR17080300020958</t>
  </si>
  <si>
    <t>OR17080300242455</t>
  </si>
  <si>
    <t>6223691035481526</t>
  </si>
  <si>
    <t>2017-08-03 12:35:47</t>
  </si>
  <si>
    <t>SR17080300020974</t>
  </si>
  <si>
    <t>OR17080300242514</t>
  </si>
  <si>
    <t>2017-08-03 12:43:16</t>
  </si>
  <si>
    <t>SR17080300020977</t>
  </si>
  <si>
    <t>OR17080300242537</t>
  </si>
  <si>
    <t>4984511245129158</t>
  </si>
  <si>
    <t>2017-08-03 12:45:26</t>
  </si>
  <si>
    <t>SR17080300020979</t>
  </si>
  <si>
    <t>OR17080300242540</t>
  </si>
  <si>
    <t>6222530586084134</t>
  </si>
  <si>
    <t>2017-08-03 12:49:18</t>
  </si>
  <si>
    <t>SR17080300020982</t>
  </si>
  <si>
    <t>OR17080300242547</t>
  </si>
  <si>
    <t>6228483861093488312</t>
  </si>
  <si>
    <t>2017-08-03 12:55:22</t>
  </si>
  <si>
    <t>SR17080300020985</t>
  </si>
  <si>
    <t>OR17080300242562</t>
  </si>
  <si>
    <t>6223690725177485</t>
  </si>
  <si>
    <t>2017-08-03 13:10:04</t>
  </si>
  <si>
    <t>SR17080300020990</t>
  </si>
  <si>
    <t>OR17080300242593</t>
  </si>
  <si>
    <t>6217003910004183282</t>
  </si>
  <si>
    <t>2017-08-03 13:28:51</t>
  </si>
  <si>
    <t>SR17080300020997</t>
  </si>
  <si>
    <t>OR17080300242643</t>
  </si>
  <si>
    <t>6228483318336306470</t>
  </si>
  <si>
    <t>2017-08-03 13:30:20</t>
  </si>
  <si>
    <t>SR17080300020999</t>
  </si>
  <si>
    <t>OR17080300242646</t>
  </si>
  <si>
    <t>6227003862020202738</t>
  </si>
  <si>
    <t>2017-08-03 14:03:15</t>
  </si>
  <si>
    <t>SR17080300021009</t>
  </si>
  <si>
    <t>OR17080300242732</t>
  </si>
  <si>
    <t>6228483338401873774</t>
  </si>
  <si>
    <t>2017-08-03 14:08:39</t>
  </si>
  <si>
    <t>SR17080300021014</t>
  </si>
  <si>
    <t>OR17080300242753</t>
  </si>
  <si>
    <t>2017-08-03 14:10:09</t>
  </si>
  <si>
    <t>SR17080300021016</t>
  </si>
  <si>
    <t>OR17080300242764</t>
  </si>
  <si>
    <t>6217681900401210</t>
  </si>
  <si>
    <t>2017-08-03 14:31:27</t>
  </si>
  <si>
    <t>SR17080300021037</t>
  </si>
  <si>
    <t>OR17080300242874</t>
  </si>
  <si>
    <t>6216823090000007932</t>
  </si>
  <si>
    <t>2017-08-03 14:35:37</t>
  </si>
  <si>
    <t>SR17080300021040</t>
  </si>
  <si>
    <t>OR17080300242889</t>
  </si>
  <si>
    <t>6217987300001855654</t>
  </si>
  <si>
    <t>2017-08-03 14:43:58</t>
  </si>
  <si>
    <t>SR17080300021050</t>
  </si>
  <si>
    <t>OR17080300242928</t>
  </si>
  <si>
    <t>6212262409000191602</t>
  </si>
  <si>
    <t>2017-08-03 14:44:10</t>
  </si>
  <si>
    <t>SR17080300021051</t>
  </si>
  <si>
    <t>OR17080300242929</t>
  </si>
  <si>
    <t>62230827004061097</t>
  </si>
  <si>
    <t>2017-08-03 14:45:36</t>
  </si>
  <si>
    <t>SR17080300021052</t>
  </si>
  <si>
    <t>OR17080300242938</t>
  </si>
  <si>
    <t>6228481198410400270</t>
  </si>
  <si>
    <t>SR17080300021068</t>
  </si>
  <si>
    <t>OR17080300242995</t>
  </si>
  <si>
    <t>6212261208010359766</t>
  </si>
  <si>
    <t>2017-08-03 14:58:31</t>
  </si>
  <si>
    <t>SR17080300021070</t>
  </si>
  <si>
    <t>OR17080300243000</t>
  </si>
  <si>
    <t>6228481198510441273</t>
  </si>
  <si>
    <t>2017-08-03 14:59:06</t>
  </si>
  <si>
    <t>SR17080300021071</t>
  </si>
  <si>
    <t>OR17080300243003</t>
  </si>
  <si>
    <t>6236683860002330095</t>
  </si>
  <si>
    <t>2017-08-03 15:06:20</t>
  </si>
  <si>
    <t>SR17080300021085</t>
  </si>
  <si>
    <t>OR17080300243042</t>
  </si>
  <si>
    <t>6212262502022148442</t>
  </si>
  <si>
    <t>2017-08-03 15:09:30</t>
  </si>
  <si>
    <t>SR17080300021088</t>
  </si>
  <si>
    <t>OR17080300243057</t>
  </si>
  <si>
    <t>6217003920004011078</t>
  </si>
  <si>
    <t>2017-08-03 15:11:43</t>
  </si>
  <si>
    <t>SR17080300021092</t>
  </si>
  <si>
    <t>OR17080300243070</t>
  </si>
  <si>
    <t>6231900000120021817</t>
  </si>
  <si>
    <t>2017-08-03 15:13:54</t>
  </si>
  <si>
    <t>SR17080300021093</t>
  </si>
  <si>
    <t>OR17080300243080</t>
  </si>
  <si>
    <t>6226230229141112</t>
  </si>
  <si>
    <t>2017-08-03 15:14:32</t>
  </si>
  <si>
    <t>SR17080300021094</t>
  </si>
  <si>
    <t>OR17080300243082</t>
  </si>
  <si>
    <t>2017-08-03 15:15:15</t>
  </si>
  <si>
    <t>SR17080300021095</t>
  </si>
  <si>
    <t>OR17080300243085</t>
  </si>
  <si>
    <t>6217232505000553059</t>
  </si>
  <si>
    <t>2017-08-03 15:22:01</t>
  </si>
  <si>
    <t>SR17080300021106</t>
  </si>
  <si>
    <t>OR17080300243118</t>
  </si>
  <si>
    <t>6283411195093731</t>
  </si>
  <si>
    <t>2017-08-03 15:26:40</t>
  </si>
  <si>
    <t>SR17080300021111</t>
  </si>
  <si>
    <t>OR17080300243140</t>
  </si>
  <si>
    <t>6228483866225087866</t>
  </si>
  <si>
    <t>2017-08-03 15:28:02</t>
  </si>
  <si>
    <t>SR17080300021115</t>
  </si>
  <si>
    <t>OR17080300243147</t>
  </si>
  <si>
    <t>6231900000093252068</t>
  </si>
  <si>
    <t>2017-08-03 15:28:32</t>
  </si>
  <si>
    <t>SR17080300021117</t>
  </si>
  <si>
    <t>OR17080300243149</t>
  </si>
  <si>
    <t>6259614257602105</t>
  </si>
  <si>
    <t>2017-08-03 15:29:14</t>
  </si>
  <si>
    <t>SR17080300021119</t>
  </si>
  <si>
    <t>OR17080300243154</t>
  </si>
  <si>
    <t>6210178002010665835</t>
  </si>
  <si>
    <t>2017-08-03 15:30:01</t>
  </si>
  <si>
    <t>SR17080300021120</t>
  </si>
  <si>
    <t>OR17080300243155</t>
  </si>
  <si>
    <t>6217997300027324170</t>
  </si>
  <si>
    <t>2017-08-03 15:32:20</t>
  </si>
  <si>
    <t>SR17080300021122</t>
  </si>
  <si>
    <t>OR17080300243163</t>
  </si>
  <si>
    <t>2017-08-03 15:40:14</t>
  </si>
  <si>
    <t>SR17080300021128</t>
  </si>
  <si>
    <t>OR17080300243190</t>
  </si>
  <si>
    <t>6258101657339166</t>
  </si>
  <si>
    <t>2017-08-03 15:43:46</t>
  </si>
  <si>
    <t>SR17080300021132</t>
  </si>
  <si>
    <t>OR17080300243203</t>
  </si>
  <si>
    <t>6227007160010184834</t>
  </si>
  <si>
    <t>2017-08-03 15:50:23</t>
  </si>
  <si>
    <t>SR17080300021136</t>
  </si>
  <si>
    <t>OR17080300243217</t>
  </si>
  <si>
    <t>4367480102027391</t>
  </si>
  <si>
    <t>2017-08-03 15:56:22</t>
  </si>
  <si>
    <t>SR17080300021142</t>
  </si>
  <si>
    <t>OR17080300243247</t>
  </si>
  <si>
    <t>6210178002012374501</t>
  </si>
  <si>
    <t>2017-08-03 15:58:35</t>
  </si>
  <si>
    <t>SR17080300021148</t>
  </si>
  <si>
    <t>OR17080300243258</t>
  </si>
  <si>
    <t>6228483348491211579</t>
  </si>
  <si>
    <t>2017-08-03 16:00:23</t>
  </si>
  <si>
    <t>SR17080300021149</t>
  </si>
  <si>
    <t>OR17080300243263</t>
  </si>
  <si>
    <t>2017-08-03 16:01:56</t>
  </si>
  <si>
    <t>SR17080300021151</t>
  </si>
  <si>
    <t>OR17080300243270</t>
  </si>
  <si>
    <t>6217003910006457049</t>
  </si>
  <si>
    <t>2017-08-03 16:11:18</t>
  </si>
  <si>
    <t>SR17080300021163</t>
  </si>
  <si>
    <t>OR17080300243304</t>
  </si>
  <si>
    <t>6217007160000045392</t>
  </si>
  <si>
    <t>2017-08-03 16:15:14</t>
  </si>
  <si>
    <t>SR17080300021167</t>
  </si>
  <si>
    <t>OR17080300243319</t>
  </si>
  <si>
    <t>6228481196000459466</t>
  </si>
  <si>
    <t>2017-08-03 16:18:36</t>
  </si>
  <si>
    <t>SR17080300021174</t>
  </si>
  <si>
    <t>OR17080300243334</t>
  </si>
  <si>
    <t>2017-08-03 16:18:48</t>
  </si>
  <si>
    <t>SR17080300021175</t>
  </si>
  <si>
    <t>OR17080300243335</t>
  </si>
  <si>
    <t>6230943230006314546</t>
  </si>
  <si>
    <t>2017-08-03 16:18:51</t>
  </si>
  <si>
    <t>SR17080300021176</t>
  </si>
  <si>
    <t>OR17080300243336</t>
  </si>
  <si>
    <t>6228484141050752912</t>
  </si>
  <si>
    <t>SR17080300021188</t>
  </si>
  <si>
    <t>OR17080300243357</t>
  </si>
  <si>
    <t>6216782050000225289</t>
  </si>
  <si>
    <t>2017-08-03 16:25:03</t>
  </si>
  <si>
    <t>SR17080300021191</t>
  </si>
  <si>
    <t>OR17080300243361</t>
  </si>
  <si>
    <t>4096705827070997</t>
  </si>
  <si>
    <t>2017-08-03 16:25:08</t>
  </si>
  <si>
    <t>SR17080300021192</t>
  </si>
  <si>
    <t>OR17080300243362</t>
  </si>
  <si>
    <t>6217003860018087716</t>
  </si>
  <si>
    <t>2017-08-03 16:25:16</t>
  </si>
  <si>
    <t>SR17080300021193</t>
  </si>
  <si>
    <t>OR17080300243363</t>
  </si>
  <si>
    <t>6228450860016855713</t>
  </si>
  <si>
    <t>2017-08-03 16:26:03</t>
  </si>
  <si>
    <t>SR17080300021195</t>
  </si>
  <si>
    <t>OR17080300243366</t>
  </si>
  <si>
    <t>2017-08-03 16:26:46</t>
  </si>
  <si>
    <t>SR17080300021197</t>
  </si>
  <si>
    <t>OR17080300243369</t>
  </si>
  <si>
    <t>6217003860011593603</t>
  </si>
  <si>
    <t>2017-08-03 16:29:58</t>
  </si>
  <si>
    <t>SR17080300021205</t>
  </si>
  <si>
    <t>OR17080300243379</t>
  </si>
  <si>
    <t>6210178002036780832</t>
  </si>
  <si>
    <t>2017-08-03 16:32:27</t>
  </si>
  <si>
    <t>SR17080300021209</t>
  </si>
  <si>
    <t>OR17080300243390</t>
  </si>
  <si>
    <t>6236683860002982549</t>
  </si>
  <si>
    <t>2017-08-03 16:32:44</t>
  </si>
  <si>
    <t>SR17080300021210</t>
  </si>
  <si>
    <t>OR17080300243391</t>
  </si>
  <si>
    <t>6217003860001414794</t>
  </si>
  <si>
    <t>2017-08-03 16:37:16</t>
  </si>
  <si>
    <t>SR17080300021215</t>
  </si>
  <si>
    <t>OR17080300243401</t>
  </si>
  <si>
    <t>6217997300016014758</t>
  </si>
  <si>
    <t>2017-08-03 16:39:19</t>
  </si>
  <si>
    <t>SR17080300021217</t>
  </si>
  <si>
    <t>OR17080300243407</t>
  </si>
  <si>
    <t>6212262512000895153</t>
  </si>
  <si>
    <t>2017-08-03 16:39:58</t>
  </si>
  <si>
    <t>SR17080300021219</t>
  </si>
  <si>
    <t>OR17080300243409</t>
  </si>
  <si>
    <t>6228483868603722973</t>
  </si>
  <si>
    <t>2017-08-03 16:40:08</t>
  </si>
  <si>
    <t>SR17080300021220</t>
  </si>
  <si>
    <t>OR17080300243411</t>
  </si>
  <si>
    <t>6226230303320004</t>
  </si>
  <si>
    <t>2017-08-03 16:41:56</t>
  </si>
  <si>
    <t>SR17080300021225</t>
  </si>
  <si>
    <t>OR17080300243417</t>
  </si>
  <si>
    <t>6223690907749325</t>
  </si>
  <si>
    <t>2017-08-03 16:42:58</t>
  </si>
  <si>
    <t>SR17080300021229</t>
  </si>
  <si>
    <t>OR17080300243422</t>
  </si>
  <si>
    <t>6217562700000720333</t>
  </si>
  <si>
    <t>2017-08-03 16:50:28</t>
  </si>
  <si>
    <t>SR17080300021246</t>
  </si>
  <si>
    <t>OR17080300243451</t>
  </si>
  <si>
    <t>2017-08-03 16:50:49</t>
  </si>
  <si>
    <t>SR17080300021248</t>
  </si>
  <si>
    <t>OR17080300243453</t>
  </si>
  <si>
    <t>6217790001091823027</t>
  </si>
  <si>
    <t>2017-08-03 16:50:53</t>
  </si>
  <si>
    <t>SR17080300021249</t>
  </si>
  <si>
    <t>OR17080300243454</t>
  </si>
  <si>
    <t>6228481190669792416</t>
  </si>
  <si>
    <t>2017-08-03 16:53:11</t>
  </si>
  <si>
    <t>SR17080300021253</t>
  </si>
  <si>
    <t>OR17080300243463</t>
  </si>
  <si>
    <t>6212262502025913339</t>
  </si>
  <si>
    <t>2017-08-03 16:58:01</t>
  </si>
  <si>
    <t>SR17080300021256</t>
  </si>
  <si>
    <t>OR17080300243473</t>
  </si>
  <si>
    <t>6223692213172705</t>
  </si>
  <si>
    <t>2017-08-03 16:59:49</t>
  </si>
  <si>
    <t>SR17080300021259</t>
  </si>
  <si>
    <t>OR17080300243477</t>
  </si>
  <si>
    <t>6227002100060157194</t>
  </si>
  <si>
    <t>2017-08-03 17:05:17</t>
  </si>
  <si>
    <t>SR17080300021262</t>
  </si>
  <si>
    <t>OR17080300243481</t>
  </si>
  <si>
    <t>6228481190813133012</t>
  </si>
  <si>
    <t>2017-08-03 17:11:49</t>
  </si>
  <si>
    <t>SR17080300021271</t>
  </si>
  <si>
    <t>OR17080300243503</t>
  </si>
  <si>
    <t>62230827007195074</t>
  </si>
  <si>
    <t>2017-08-03 17:18:51</t>
  </si>
  <si>
    <t>SR17080300021278</t>
  </si>
  <si>
    <t>OR17080300243521</t>
  </si>
  <si>
    <t>6228481198730398972</t>
  </si>
  <si>
    <t>2017-08-03 17:21:13</t>
  </si>
  <si>
    <t>SR17080300021285</t>
  </si>
  <si>
    <t>OR17080300243536</t>
  </si>
  <si>
    <t>6282160598585287</t>
  </si>
  <si>
    <t>2017-08-03 17:22:44</t>
  </si>
  <si>
    <t>SR17080300021288</t>
  </si>
  <si>
    <t>OR17080300243544</t>
  </si>
  <si>
    <t>4367480100477614</t>
  </si>
  <si>
    <t>2017-08-03 17:30:32</t>
  </si>
  <si>
    <t>SR17080300021295</t>
  </si>
  <si>
    <t>OR17080300243561</t>
  </si>
  <si>
    <t>6221560699366715</t>
  </si>
  <si>
    <t>2017-08-03 17:33:05</t>
  </si>
  <si>
    <t>SR17080300021303</t>
  </si>
  <si>
    <t>OR17080300243572</t>
  </si>
  <si>
    <t>6217997300024029137</t>
  </si>
  <si>
    <t>2017-08-03 17:34:29</t>
  </si>
  <si>
    <t>SR17080300021306</t>
  </si>
  <si>
    <t>OR17080300243575</t>
  </si>
  <si>
    <t>6222530597759450</t>
  </si>
  <si>
    <t>2017-08-03 17:44:41</t>
  </si>
  <si>
    <t>SR17080300021323</t>
  </si>
  <si>
    <t>OR17080300243599</t>
  </si>
  <si>
    <t>6226661300205865</t>
  </si>
  <si>
    <t>2017-08-03 17:47:07</t>
  </si>
  <si>
    <t>SR17080300021325</t>
  </si>
  <si>
    <t>OR17080300243605</t>
  </si>
  <si>
    <t>6227003940150152772</t>
  </si>
  <si>
    <t>2017-08-03 18:21:39</t>
  </si>
  <si>
    <t>SR17080300021345</t>
  </si>
  <si>
    <t>OR17080300243640</t>
  </si>
  <si>
    <t>2017-08-04 02:36:09</t>
  </si>
  <si>
    <t>SR17080400021363</t>
  </si>
  <si>
    <t>OR17080400243723</t>
  </si>
  <si>
    <t>6251880003828686</t>
  </si>
  <si>
    <t>2017-08-04 07:39:08</t>
  </si>
  <si>
    <t>SR17080400021365</t>
  </si>
  <si>
    <t>OR17080400243907</t>
  </si>
  <si>
    <t>6216782050000112297</t>
  </si>
  <si>
    <t>2017-08-04 07:43:26</t>
  </si>
  <si>
    <t>SR17080400021367</t>
  </si>
  <si>
    <t>OR17080400243933</t>
  </si>
  <si>
    <t>6227003910320073166</t>
  </si>
  <si>
    <t>2017-08-04 07:52:34</t>
  </si>
  <si>
    <t>SR17080400021370</t>
  </si>
  <si>
    <t>OR17080400243980</t>
  </si>
  <si>
    <t>6217902700004298988</t>
  </si>
  <si>
    <t>2017-08-04 08:00:52</t>
  </si>
  <si>
    <t>SR17080400021373</t>
  </si>
  <si>
    <t>OR17080400244034</t>
  </si>
  <si>
    <t>6259190220981124</t>
  </si>
  <si>
    <t>2017-08-04 08:22:35</t>
  </si>
  <si>
    <t>SR17080400021378</t>
  </si>
  <si>
    <t>OR17080400244181</t>
  </si>
  <si>
    <t>2017-08-04 08:24:26</t>
  </si>
  <si>
    <t>SR17080400021379</t>
  </si>
  <si>
    <t>OR17080400244191</t>
  </si>
  <si>
    <t>6217003860029352554</t>
  </si>
  <si>
    <t>SR17080400021380</t>
  </si>
  <si>
    <t>OR17080400244192</t>
  </si>
  <si>
    <t>6223691221756616</t>
  </si>
  <si>
    <t>2017-08-04 08:24:55</t>
  </si>
  <si>
    <t>SR17080400021381</t>
  </si>
  <si>
    <t>OR17080400244195</t>
  </si>
  <si>
    <t>6228930001080196268</t>
  </si>
  <si>
    <t>2017-08-04 08:25:22</t>
  </si>
  <si>
    <t>SR17080400021384</t>
  </si>
  <si>
    <t>OR17080400244202</t>
  </si>
  <si>
    <t>2017-08-04 08:30:45</t>
  </si>
  <si>
    <t>SR17080400021386</t>
  </si>
  <si>
    <t>OR17080400244234</t>
  </si>
  <si>
    <t>6283660020162786</t>
  </si>
  <si>
    <t>2017-08-04 08:42:44</t>
  </si>
  <si>
    <t>SR17080400021394</t>
  </si>
  <si>
    <t>OR17080400244311</t>
  </si>
  <si>
    <t>6212262506001651177</t>
  </si>
  <si>
    <t>2017-08-04 08:49:00</t>
  </si>
  <si>
    <t>SR17080400021398</t>
  </si>
  <si>
    <t>OR17080400244349</t>
  </si>
  <si>
    <t>6217997070001886672</t>
  </si>
  <si>
    <t>2017-08-04 08:55:00</t>
  </si>
  <si>
    <t>SR17080400021403</t>
  </si>
  <si>
    <t>OR17080400244386</t>
  </si>
  <si>
    <t>6228480860793445914</t>
  </si>
  <si>
    <t>2017-08-04 08:57:28</t>
  </si>
  <si>
    <t>SR17080400021407</t>
  </si>
  <si>
    <t>OR17080400244398</t>
  </si>
  <si>
    <t>6223691189879996</t>
  </si>
  <si>
    <t>2017-08-04 09:03:32</t>
  </si>
  <si>
    <t>SR17080400021412</t>
  </si>
  <si>
    <t>OR17080400244437</t>
  </si>
  <si>
    <t>6222600590010065231</t>
  </si>
  <si>
    <t>2017-08-04 09:05:51</t>
  </si>
  <si>
    <t>SR17080400021413</t>
  </si>
  <si>
    <t>OR17080400244457</t>
  </si>
  <si>
    <t>6231900000129609364</t>
  </si>
  <si>
    <t>2017-08-04 09:12:00</t>
  </si>
  <si>
    <t>SR17080400021419</t>
  </si>
  <si>
    <t>OR17080400244500</t>
  </si>
  <si>
    <t>2017-08-04 09:12:42</t>
  </si>
  <si>
    <t>SR17080400021420</t>
  </si>
  <si>
    <t>OR17080400244503</t>
  </si>
  <si>
    <t>2017-08-04 09:21:08</t>
  </si>
  <si>
    <t>SR17080400021427</t>
  </si>
  <si>
    <t>OR17080400244553</t>
  </si>
  <si>
    <t>6221550383609413</t>
  </si>
  <si>
    <t>2017-08-04 09:42:28</t>
  </si>
  <si>
    <t>SR17080400021440</t>
  </si>
  <si>
    <t>OR17080400244700</t>
  </si>
  <si>
    <t>6259656230136271</t>
  </si>
  <si>
    <t>2017-08-04 09:42:54</t>
  </si>
  <si>
    <t>SR17080400021441</t>
  </si>
  <si>
    <t>OR17080400244703</t>
  </si>
  <si>
    <t>6228480868638721779</t>
  </si>
  <si>
    <t>2017-08-04 09:45:21</t>
  </si>
  <si>
    <t>SR17080400021445</t>
  </si>
  <si>
    <t>OR17080400244722</t>
  </si>
  <si>
    <t>2017-08-04 09:45:46</t>
  </si>
  <si>
    <t>SR17080400021446</t>
  </si>
  <si>
    <t>OR17080400244728</t>
  </si>
  <si>
    <t>6212262516000569502</t>
  </si>
  <si>
    <t>2017-08-04 09:46:14</t>
  </si>
  <si>
    <t>SR17080400021447</t>
  </si>
  <si>
    <t>OR17080400244733</t>
  </si>
  <si>
    <t>2017-08-04 09:47:35</t>
  </si>
  <si>
    <t>SR17080400021449</t>
  </si>
  <si>
    <t>OR17080400244745</t>
  </si>
  <si>
    <t>2017-08-04 09:48:09</t>
  </si>
  <si>
    <t>SR17080400021450</t>
  </si>
  <si>
    <t>OR17080400244749</t>
  </si>
  <si>
    <t>6221887300024564609</t>
  </si>
  <si>
    <t>2017-08-04 09:50:48</t>
  </si>
  <si>
    <t>SR17080400021455</t>
  </si>
  <si>
    <t>OR17080400244766</t>
  </si>
  <si>
    <t>6223690735689743</t>
  </si>
  <si>
    <t>2017-08-04 09:52:02</t>
  </si>
  <si>
    <t>SR17080400021457</t>
  </si>
  <si>
    <t>OR17080400244779</t>
  </si>
  <si>
    <t>6217562700003688826</t>
  </si>
  <si>
    <t>2017-08-04 09:52:54</t>
  </si>
  <si>
    <t>SR17080400021459</t>
  </si>
  <si>
    <t>OR17080400244790</t>
  </si>
  <si>
    <t>6222082502006899710</t>
  </si>
  <si>
    <t>2017-08-04 10:06:56</t>
  </si>
  <si>
    <t>SR17080400021464</t>
  </si>
  <si>
    <t>OR17080400244865</t>
  </si>
  <si>
    <t>6223691282557382</t>
  </si>
  <si>
    <t>2017-08-04 10:10:19</t>
  </si>
  <si>
    <t>SR17080400021467</t>
  </si>
  <si>
    <t>OR17080400244883</t>
  </si>
  <si>
    <t>6217003860027010824</t>
  </si>
  <si>
    <t>2017-08-04 10:10:54</t>
  </si>
  <si>
    <t>SR17080400021468</t>
  </si>
  <si>
    <t>OR17080400244888</t>
  </si>
  <si>
    <t>6231900000030609438</t>
  </si>
  <si>
    <t>2017-08-04 10:18:56</t>
  </si>
  <si>
    <t>SR17080400021481</t>
  </si>
  <si>
    <t>OR17080400244936</t>
  </si>
  <si>
    <t>6230210070369966</t>
  </si>
  <si>
    <t>2017-08-04 10:19:07</t>
  </si>
  <si>
    <t>SR17080400021482</t>
  </si>
  <si>
    <t>OR17080400244937</t>
  </si>
  <si>
    <t>2017-08-04 10:25:56</t>
  </si>
  <si>
    <t>SR17080400021491</t>
  </si>
  <si>
    <t>OR17080400244977</t>
  </si>
  <si>
    <t>6217003960000003604</t>
  </si>
  <si>
    <t>2017-08-04 10:26:06</t>
  </si>
  <si>
    <t>SR17080400021492</t>
  </si>
  <si>
    <t>OR17080400244978</t>
  </si>
  <si>
    <t>6231900000027049069</t>
  </si>
  <si>
    <t>2017-08-04 10:33:34</t>
  </si>
  <si>
    <t>SR17080400021503</t>
  </si>
  <si>
    <t>OR17080400245018</t>
  </si>
  <si>
    <t>6228480860944224119</t>
  </si>
  <si>
    <t>2017-08-04 10:35:00</t>
  </si>
  <si>
    <t>SR17080400021504</t>
  </si>
  <si>
    <t>OR17080400245025</t>
  </si>
  <si>
    <t>6217003890004984832</t>
  </si>
  <si>
    <t>2017-08-04 10:37:14</t>
  </si>
  <si>
    <t>SR17080400021508</t>
  </si>
  <si>
    <t>OR17080400245037</t>
  </si>
  <si>
    <t>2017-08-04 10:37:18</t>
  </si>
  <si>
    <t>SR17080400021510</t>
  </si>
  <si>
    <t>OR17080400245039</t>
  </si>
  <si>
    <t>6212261001070023517</t>
  </si>
  <si>
    <t>2017-08-04 10:39:52</t>
  </si>
  <si>
    <t>SR17080400021513</t>
  </si>
  <si>
    <t>OR17080400245054</t>
  </si>
  <si>
    <t>2017-08-04 10:43:14</t>
  </si>
  <si>
    <t>SR17080400021515</t>
  </si>
  <si>
    <t>OR17080400245065</t>
  </si>
  <si>
    <t>6217003860021508724</t>
  </si>
  <si>
    <t>2017-08-04 10:46:04</t>
  </si>
  <si>
    <t>SR17080400021519</t>
  </si>
  <si>
    <t>OR17080400245072</t>
  </si>
  <si>
    <t>6228483961073233215</t>
  </si>
  <si>
    <t>2017-08-04 10:47:54</t>
  </si>
  <si>
    <t>SR17080400021522</t>
  </si>
  <si>
    <t>OR17080400245078</t>
  </si>
  <si>
    <t>6217232513000027140</t>
  </si>
  <si>
    <t>2017-08-04 10:59:45</t>
  </si>
  <si>
    <t>SR17080400021540</t>
  </si>
  <si>
    <t>OR17080400245125</t>
  </si>
  <si>
    <t>6259573001252221</t>
  </si>
  <si>
    <t>2017-08-04 11:00:41</t>
  </si>
  <si>
    <t>SR17080400021542</t>
  </si>
  <si>
    <t>OR17080400245128</t>
  </si>
  <si>
    <t>2017-08-04 11:02:46</t>
  </si>
  <si>
    <t>SR17080400021543</t>
  </si>
  <si>
    <t>OR17080400245138</t>
  </si>
  <si>
    <t>2017-08-04 11:05:08</t>
  </si>
  <si>
    <t>SR17080400021548</t>
  </si>
  <si>
    <t>OR17080400245148</t>
  </si>
  <si>
    <t>6228483340994287313</t>
  </si>
  <si>
    <t>2017-08-04 11:06:23</t>
  </si>
  <si>
    <t>SR17080400021552</t>
  </si>
  <si>
    <t>OR17080400245155</t>
  </si>
  <si>
    <t>6228483970719212210</t>
  </si>
  <si>
    <t>2017-08-04 11:07:39</t>
  </si>
  <si>
    <t>0059543261</t>
  </si>
  <si>
    <t>SR17080400021553</t>
  </si>
  <si>
    <t>OR17080400245160</t>
  </si>
  <si>
    <t>6222022502021140457</t>
  </si>
  <si>
    <t>2017-08-04 11:13:39</t>
  </si>
  <si>
    <t>SR17080400021564</t>
  </si>
  <si>
    <t>OR17080400245185</t>
  </si>
  <si>
    <t>6253610099910900</t>
  </si>
  <si>
    <t>2017-08-04 11:19:40</t>
  </si>
  <si>
    <t>SR17080400021578</t>
  </si>
  <si>
    <t>OR17080400245217</t>
  </si>
  <si>
    <t>6228481198600659073</t>
  </si>
  <si>
    <t>2017-08-04 11:20:53</t>
  </si>
  <si>
    <t>SR17080400021579</t>
  </si>
  <si>
    <t>OR17080400245226</t>
  </si>
  <si>
    <t>6228483318263475579</t>
  </si>
  <si>
    <t>2017-08-04 11:21:58</t>
  </si>
  <si>
    <t>SR17080400021581</t>
  </si>
  <si>
    <t>OR17080400245229</t>
  </si>
  <si>
    <t>6228483318587487078</t>
  </si>
  <si>
    <t>2017-08-04 11:27:20</t>
  </si>
  <si>
    <t>SR17080400021589</t>
  </si>
  <si>
    <t>OR17080400245244</t>
  </si>
  <si>
    <t>4367427171570288590</t>
  </si>
  <si>
    <t>2017-08-04 11:30:24</t>
  </si>
  <si>
    <t>SR17080400021593</t>
  </si>
  <si>
    <t>OR17080400245258</t>
  </si>
  <si>
    <t>6227003880220187889</t>
  </si>
  <si>
    <t>2017-08-04 11:37:50</t>
  </si>
  <si>
    <t>SR17080400021603</t>
  </si>
  <si>
    <t>OR17080400245286</t>
  </si>
  <si>
    <t>2017-08-04 11:39:12</t>
  </si>
  <si>
    <t>SR17080400021604</t>
  </si>
  <si>
    <t>OR17080400245288</t>
  </si>
  <si>
    <t>6212262514000453025</t>
  </si>
  <si>
    <t>2017-08-04 11:42:06</t>
  </si>
  <si>
    <t>SR17080400021607</t>
  </si>
  <si>
    <t>OR17080400245296</t>
  </si>
  <si>
    <t>6258081646927778</t>
  </si>
  <si>
    <t>2017-08-04 11:42:59</t>
  </si>
  <si>
    <t>SR17080400021609</t>
  </si>
  <si>
    <t>OR17080400245301</t>
  </si>
  <si>
    <t>6228484168148374375</t>
  </si>
  <si>
    <t>2017-08-04 11:43:24</t>
  </si>
  <si>
    <t>SR17080400021610</t>
  </si>
  <si>
    <t>OR17080400245303</t>
  </si>
  <si>
    <t>2017-08-04 11:43:43</t>
  </si>
  <si>
    <t>SR17080400021611</t>
  </si>
  <si>
    <t>OR17080400245306</t>
  </si>
  <si>
    <t>6217790001091828174</t>
  </si>
  <si>
    <t>2017-08-04 11:44:04</t>
  </si>
  <si>
    <t>SR17080400021612</t>
  </si>
  <si>
    <t>OR17080400245307</t>
  </si>
  <si>
    <t>2017-08-04 11:46:06</t>
  </si>
  <si>
    <t>SR17080400021615</t>
  </si>
  <si>
    <t>OR17080400245315</t>
  </si>
  <si>
    <t>6259620401416102</t>
  </si>
  <si>
    <t>2017-08-04 11:50:21</t>
  </si>
  <si>
    <t>SR17080400021621</t>
  </si>
  <si>
    <t>OR17080400245327</t>
  </si>
  <si>
    <t>6212262502025869135</t>
  </si>
  <si>
    <t>2017-08-04 11:51:37</t>
  </si>
  <si>
    <t>SR17080400021626</t>
  </si>
  <si>
    <t>OR17080400245335</t>
  </si>
  <si>
    <t>6228481198084246371</t>
  </si>
  <si>
    <t>2017-08-04 11:54:31</t>
  </si>
  <si>
    <t>SR17080400021628</t>
  </si>
  <si>
    <t>OR17080400245343</t>
  </si>
  <si>
    <t>6258081320136563</t>
  </si>
  <si>
    <t>2017-08-04 12:02:26</t>
  </si>
  <si>
    <t>SR17080400021632</t>
  </si>
  <si>
    <t>OR17080400245364</t>
  </si>
  <si>
    <t>6228482898585176170</t>
  </si>
  <si>
    <t>2017-08-04 12:13:06</t>
  </si>
  <si>
    <t>SR17080400021652</t>
  </si>
  <si>
    <t>OR17080400245402</t>
  </si>
  <si>
    <t>6230523860002247676</t>
  </si>
  <si>
    <t>2017-08-04 12:14:00</t>
  </si>
  <si>
    <t>SR17080400021654</t>
  </si>
  <si>
    <t>OR17080400245405</t>
  </si>
  <si>
    <t>6222620590006295244</t>
  </si>
  <si>
    <t>2017-08-04 12:16:33</t>
  </si>
  <si>
    <t>SR17080400021659</t>
  </si>
  <si>
    <t>OR17080400245413</t>
  </si>
  <si>
    <t>6259656241556897</t>
  </si>
  <si>
    <t>2017-08-04 12:27:19</t>
  </si>
  <si>
    <t>SR17080400021663</t>
  </si>
  <si>
    <t>OR17080400245427</t>
  </si>
  <si>
    <t>6231900000076334164</t>
  </si>
  <si>
    <t>2017-08-04 12:31:19</t>
  </si>
  <si>
    <t>SR17080400021667</t>
  </si>
  <si>
    <t>OR17080400245436</t>
  </si>
  <si>
    <t>2017-08-04 12:45:51</t>
  </si>
  <si>
    <t>SR17080400021676</t>
  </si>
  <si>
    <t>OR17080400245462</t>
  </si>
  <si>
    <t>6216607000007621348</t>
  </si>
  <si>
    <t>2017-08-04 12:48:23</t>
  </si>
  <si>
    <t>SR17080400021679</t>
  </si>
  <si>
    <t>OR17080400245470</t>
  </si>
  <si>
    <t>2017-08-04 13:06:49</t>
  </si>
  <si>
    <t>SR17080400021685</t>
  </si>
  <si>
    <t>OR17080400245497</t>
  </si>
  <si>
    <t>6224698050095106</t>
  </si>
  <si>
    <t>2017-08-04 13:19:59</t>
  </si>
  <si>
    <t>SR17080400021690</t>
  </si>
  <si>
    <t>OR17080400245521</t>
  </si>
  <si>
    <t>6228483976219559166</t>
  </si>
  <si>
    <t>2017-08-04 13:23:02</t>
  </si>
  <si>
    <t>SR17080400021693</t>
  </si>
  <si>
    <t>OR17080400245527</t>
  </si>
  <si>
    <t>6226230188697567</t>
  </si>
  <si>
    <t>2017-08-04 13:27:16</t>
  </si>
  <si>
    <t>SR17080400021696</t>
  </si>
  <si>
    <t>OR17080400245540</t>
  </si>
  <si>
    <t>6228483868074405579</t>
  </si>
  <si>
    <t>2017-08-04 13:28:32</t>
  </si>
  <si>
    <t>SR17080400021698</t>
  </si>
  <si>
    <t>OR17080400245544</t>
  </si>
  <si>
    <t>6231900000110754443</t>
  </si>
  <si>
    <t>2017-08-04 13:30:33</t>
  </si>
  <si>
    <t>SR17080400021699</t>
  </si>
  <si>
    <t>OR17080400245549</t>
  </si>
  <si>
    <t>6228481928586454176</t>
  </si>
  <si>
    <t>2017-08-04 13:50:05</t>
  </si>
  <si>
    <t>SR17080400021704</t>
  </si>
  <si>
    <t>OR17080400245600</t>
  </si>
  <si>
    <t>62230829005904093</t>
  </si>
  <si>
    <t>2017-08-04 14:16:02</t>
  </si>
  <si>
    <t>SR17080400021717</t>
  </si>
  <si>
    <t>OR17080400245676</t>
  </si>
  <si>
    <t>6223690901891651</t>
  </si>
  <si>
    <t>2017-08-04 14:19:29</t>
  </si>
  <si>
    <t>SR17080400021721</t>
  </si>
  <si>
    <t>OR17080400245690</t>
  </si>
  <si>
    <t>2017-08-04 14:38:06</t>
  </si>
  <si>
    <t>SR17080400021738</t>
  </si>
  <si>
    <t>OR17080400245744</t>
  </si>
  <si>
    <t>6228481128432821476</t>
  </si>
  <si>
    <t>2017-08-04 14:41:35</t>
  </si>
  <si>
    <t>SR17080400021741</t>
  </si>
  <si>
    <t>OR17080400245756</t>
  </si>
  <si>
    <t>6228480866242990368</t>
  </si>
  <si>
    <t>2017-08-04 14:47:12</t>
  </si>
  <si>
    <t>SR17080400021748</t>
  </si>
  <si>
    <t>OR17080400245786</t>
  </si>
  <si>
    <t>2017-08-04 14:47:46</t>
  </si>
  <si>
    <t>SR17080400021749</t>
  </si>
  <si>
    <t>OR17080400245790</t>
  </si>
  <si>
    <t>6230582000026515810</t>
  </si>
  <si>
    <t>2017-08-04 14:51:24</t>
  </si>
  <si>
    <t>SR17080400021752</t>
  </si>
  <si>
    <t>OR17080400245802</t>
  </si>
  <si>
    <t>6214600180003730079</t>
  </si>
  <si>
    <t>2017-08-04 14:55:32</t>
  </si>
  <si>
    <t>SR17080400021764</t>
  </si>
  <si>
    <t>OR17080400245822</t>
  </si>
  <si>
    <t>6259960127094050</t>
  </si>
  <si>
    <t>2017-08-04 14:57:59</t>
  </si>
  <si>
    <t>SR17080400021768</t>
  </si>
  <si>
    <t>OR17080400245835</t>
  </si>
  <si>
    <t>6222082502006724298</t>
  </si>
  <si>
    <t>2017-08-04 15:16:48</t>
  </si>
  <si>
    <t>SR17080400021786</t>
  </si>
  <si>
    <t>OR17080400245900</t>
  </si>
  <si>
    <t>6217852700017433697</t>
  </si>
  <si>
    <t>2017-08-04 15:18:32</t>
  </si>
  <si>
    <t>SR17080400021791</t>
  </si>
  <si>
    <t>OR17080400245908</t>
  </si>
  <si>
    <t>6217003860018485753</t>
  </si>
  <si>
    <t>2017-08-04 15:20:14</t>
  </si>
  <si>
    <t>SR17080400021793</t>
  </si>
  <si>
    <t>OR17080400245915</t>
  </si>
  <si>
    <t>3568390068300642</t>
  </si>
  <si>
    <t>2017-08-04 15:20:49</t>
  </si>
  <si>
    <t>SR17080400021796</t>
  </si>
  <si>
    <t>OR17080400245919</t>
  </si>
  <si>
    <t>6253624017064864</t>
  </si>
  <si>
    <t>2017-08-04 15:21:28</t>
  </si>
  <si>
    <t>SR17080400021798</t>
  </si>
  <si>
    <t>OR17080400245923</t>
  </si>
  <si>
    <t>2017-08-04 15:29:54</t>
  </si>
  <si>
    <t>SR17080400021807</t>
  </si>
  <si>
    <t>OR17080400245948</t>
  </si>
  <si>
    <t>6212262516001001612</t>
  </si>
  <si>
    <t>2017-08-04 15:31:02</t>
  </si>
  <si>
    <t>SR17080400021809</t>
  </si>
  <si>
    <t>OR17080400245952</t>
  </si>
  <si>
    <t>2017-08-04 15:34:49</t>
  </si>
  <si>
    <t>SR17080400021818</t>
  </si>
  <si>
    <t>OR17080400245969</t>
  </si>
  <si>
    <t>2017-08-04 15:42:13</t>
  </si>
  <si>
    <t>SR17080400021827</t>
  </si>
  <si>
    <t>OR17080400245990</t>
  </si>
  <si>
    <t>6228483318262710471</t>
  </si>
  <si>
    <t>2017-08-04 15:58:13</t>
  </si>
  <si>
    <t>SR17080400021847</t>
  </si>
  <si>
    <t>OR17080400246034</t>
  </si>
  <si>
    <t>4063661643895415</t>
  </si>
  <si>
    <t>2017-08-04 16:00:38</t>
  </si>
  <si>
    <t>SR17080400021850</t>
  </si>
  <si>
    <t>OR17080400246041</t>
  </si>
  <si>
    <t>6231900000136027618</t>
  </si>
  <si>
    <t>2017-08-04 16:07:09</t>
  </si>
  <si>
    <t>SR17080400021864</t>
  </si>
  <si>
    <t>OR17080400246067</t>
  </si>
  <si>
    <t>2017-08-04 16:08:26</t>
  </si>
  <si>
    <t>SR17080400021865</t>
  </si>
  <si>
    <t>OR17080400246073</t>
  </si>
  <si>
    <t>6217790001078061757</t>
  </si>
  <si>
    <t>2017-08-04 16:14:05</t>
  </si>
  <si>
    <t>SR17080400021871</t>
  </si>
  <si>
    <t>OR17080400246088</t>
  </si>
  <si>
    <t>6228481198511788474</t>
  </si>
  <si>
    <t>2017-08-04 16:24:27</t>
  </si>
  <si>
    <t>SR17080400021881</t>
  </si>
  <si>
    <t>OR17080400246111</t>
  </si>
  <si>
    <t>2017-08-04 16:26:15</t>
  </si>
  <si>
    <t>SR17080400021883</t>
  </si>
  <si>
    <t>OR17080400246117</t>
  </si>
  <si>
    <t>6228483618592825976</t>
  </si>
  <si>
    <t>2017-08-04 16:26:17</t>
  </si>
  <si>
    <t>SR17080400021884</t>
  </si>
  <si>
    <t>OR17080400246118</t>
  </si>
  <si>
    <t>2017-08-04 16:27:57</t>
  </si>
  <si>
    <t>SR17080400021888</t>
  </si>
  <si>
    <t>OR17080400246125</t>
  </si>
  <si>
    <t>6231900000125039335</t>
  </si>
  <si>
    <t>2017-08-04 16:28:51</t>
  </si>
  <si>
    <t>SR17080400021889</t>
  </si>
  <si>
    <t>OR17080400246127</t>
  </si>
  <si>
    <t>6222350016629667</t>
  </si>
  <si>
    <t>2017-08-04 16:33:53</t>
  </si>
  <si>
    <t>SR17080400021893</t>
  </si>
  <si>
    <t>OR17080400246136</t>
  </si>
  <si>
    <t>6231900000109908794</t>
  </si>
  <si>
    <t>2017-08-04 16:34:32</t>
  </si>
  <si>
    <t>SR17080400021894</t>
  </si>
  <si>
    <t>OR17080400246138</t>
  </si>
  <si>
    <t>6228100201654895</t>
  </si>
  <si>
    <t>2017-08-04 16:37:42</t>
  </si>
  <si>
    <t>SR17080400021899</t>
  </si>
  <si>
    <t>OR17080400246146</t>
  </si>
  <si>
    <t>4581240599084457</t>
  </si>
  <si>
    <t>2017-08-04 16:42:47</t>
  </si>
  <si>
    <t>SR17080400021906</t>
  </si>
  <si>
    <t>OR17080400246157</t>
  </si>
  <si>
    <t>6231900020003920067</t>
  </si>
  <si>
    <t>2017-08-04 17:00:44</t>
  </si>
  <si>
    <t>SR17080400021924</t>
  </si>
  <si>
    <t>OR17080400246197</t>
  </si>
  <si>
    <t>6259656241705924</t>
  </si>
  <si>
    <t>2017-08-04 17:05:00</t>
  </si>
  <si>
    <t>SR17080400021933</t>
  </si>
  <si>
    <t>OR17080400246209</t>
  </si>
  <si>
    <t>6228483968591702373</t>
  </si>
  <si>
    <t>2017-08-04 17:09:01</t>
  </si>
  <si>
    <t>SR17080400021939</t>
  </si>
  <si>
    <t>OR17080400246217</t>
  </si>
  <si>
    <t>6228930001126300171</t>
  </si>
  <si>
    <t>2017-08-04 17:09:14</t>
  </si>
  <si>
    <t>SR17080400021940</t>
  </si>
  <si>
    <t>OR17080400246218</t>
  </si>
  <si>
    <t>6212262502011922013</t>
  </si>
  <si>
    <t>2017-08-04 17:10:05</t>
  </si>
  <si>
    <t>SR17080400021942</t>
  </si>
  <si>
    <t>OR17080400246221</t>
  </si>
  <si>
    <t>5309900023406208</t>
  </si>
  <si>
    <t>2017-08-04 17:12:59</t>
  </si>
  <si>
    <t>SR17080400021948</t>
  </si>
  <si>
    <t>OR17080400246230</t>
  </si>
  <si>
    <t>6228930001134066624</t>
  </si>
  <si>
    <t>2017-08-04 17:13:02</t>
  </si>
  <si>
    <t>SR17080400021949</t>
  </si>
  <si>
    <t>OR17080400246231</t>
  </si>
  <si>
    <t>6221560499313818</t>
  </si>
  <si>
    <t>2017-08-04 17:24:13</t>
  </si>
  <si>
    <t>SR17080400021959</t>
  </si>
  <si>
    <t>OR17080400246245</t>
  </si>
  <si>
    <t>6231900000003938731</t>
  </si>
  <si>
    <t>2017-08-04 17:28:33</t>
  </si>
  <si>
    <t>SR17080400021963</t>
  </si>
  <si>
    <t>OR17080400246252</t>
  </si>
  <si>
    <t>6217997300025966907</t>
  </si>
  <si>
    <t>2017-08-04 17:33:28</t>
  </si>
  <si>
    <t>SR17080400021966</t>
  </si>
  <si>
    <t>OR17080400246256</t>
  </si>
  <si>
    <t>2017-08-04 17:34:32</t>
  </si>
  <si>
    <t>SR17080400021970</t>
  </si>
  <si>
    <t>OR17080400246261</t>
  </si>
  <si>
    <t>6222022409002523661</t>
  </si>
  <si>
    <t>2017-08-04 17:36:40</t>
  </si>
  <si>
    <t>SR17080400021972</t>
  </si>
  <si>
    <t>OR17080400246264</t>
  </si>
  <si>
    <t>6217003860028346888</t>
  </si>
  <si>
    <t>2017-08-04 17:36:52</t>
  </si>
  <si>
    <t>SR17080400021973</t>
  </si>
  <si>
    <t>OR17080400246266</t>
  </si>
  <si>
    <t>6236683860003800666</t>
  </si>
  <si>
    <t>2017-08-04 17:54:10</t>
  </si>
  <si>
    <t>SR17080400021983</t>
  </si>
  <si>
    <t>OR17080400246282</t>
  </si>
  <si>
    <t>6227003880260112987</t>
  </si>
  <si>
    <t>2017-08-04 18:02:24</t>
  </si>
  <si>
    <t>SR17080400021987</t>
  </si>
  <si>
    <t>OR17080400246290</t>
  </si>
  <si>
    <t>6223691988793281</t>
  </si>
  <si>
    <t>2017-08-04 18:19:46</t>
  </si>
  <si>
    <t>SR17080400021994</t>
  </si>
  <si>
    <t>OR17080400246300</t>
  </si>
  <si>
    <t>6222600590003000401</t>
  </si>
  <si>
    <t>2017-08-04 18:30:18</t>
  </si>
  <si>
    <t>SR17080400021998</t>
  </si>
  <si>
    <t>OR17080400246306</t>
  </si>
  <si>
    <t>2017-08-04 21:31:59</t>
  </si>
  <si>
    <t>SR17080400022019</t>
  </si>
  <si>
    <t>OR17080400246353</t>
  </si>
  <si>
    <t>6216602700001081952</t>
  </si>
  <si>
    <t>2017-08-05 08:37:29</t>
  </si>
  <si>
    <t>SR17080500022028</t>
  </si>
  <si>
    <t>OR17080500246663</t>
  </si>
  <si>
    <t>6258081320070895</t>
  </si>
  <si>
    <t>2017-08-05 09:11:01</t>
  </si>
  <si>
    <t>SR17080500022043</t>
  </si>
  <si>
    <t>OR17080500246794</t>
  </si>
  <si>
    <t>6222022409003363547</t>
  </si>
  <si>
    <t>2017-08-05 09:16:09</t>
  </si>
  <si>
    <t>SR17080500022046</t>
  </si>
  <si>
    <t>OR17080500246814</t>
  </si>
  <si>
    <t>6212262505005258443</t>
  </si>
  <si>
    <t>2017-08-05 09:16:32</t>
  </si>
  <si>
    <t>SR17080500022047</t>
  </si>
  <si>
    <t>OR17080500246816</t>
  </si>
  <si>
    <t>6222022410000199702</t>
  </si>
  <si>
    <t>2017-08-05 09:17:35</t>
  </si>
  <si>
    <t>SR17080500022048</t>
  </si>
  <si>
    <t>OR17080500246820</t>
  </si>
  <si>
    <t>6231900000056495928</t>
  </si>
  <si>
    <t>2017-08-05 09:21:19</t>
  </si>
  <si>
    <t>SR17080500022050</t>
  </si>
  <si>
    <t>OR17080500246834</t>
  </si>
  <si>
    <t>6217003860033308618</t>
  </si>
  <si>
    <t>2017-08-05 09:43:56</t>
  </si>
  <si>
    <t>SR17080500022064</t>
  </si>
  <si>
    <t>OR17080500246924</t>
  </si>
  <si>
    <t>6231900000057004091</t>
  </si>
  <si>
    <t>2017-08-05 09:46:52</t>
  </si>
  <si>
    <t>SR17080500022065</t>
  </si>
  <si>
    <t>OR17080500246936</t>
  </si>
  <si>
    <t>6214623221000446542</t>
  </si>
  <si>
    <t>2017-08-05 09:59:45</t>
  </si>
  <si>
    <t>SR17080500022070</t>
  </si>
  <si>
    <t>OR17080500246973</t>
  </si>
  <si>
    <t>6236683860000538020</t>
  </si>
  <si>
    <t>2017-08-05 10:13:12</t>
  </si>
  <si>
    <t>SR17080500022078</t>
  </si>
  <si>
    <t>OR17080500247017</t>
  </si>
  <si>
    <t>6214623250000680628</t>
  </si>
  <si>
    <t>2017-08-05 10:15:11</t>
  </si>
  <si>
    <t>SR17080500022080</t>
  </si>
  <si>
    <t>OR17080500247029</t>
  </si>
  <si>
    <t>6217003880001033949</t>
  </si>
  <si>
    <t>2017-08-05 10:19:53</t>
  </si>
  <si>
    <t>SR17080500022085</t>
  </si>
  <si>
    <t>OR17080500247038</t>
  </si>
  <si>
    <t>6231900000041594181</t>
  </si>
  <si>
    <t>2017-08-05 10:21:15</t>
  </si>
  <si>
    <t>SR17080500022088</t>
  </si>
  <si>
    <t>OR17080500247042</t>
  </si>
  <si>
    <t>6236683890001420324</t>
  </si>
  <si>
    <t>2017-08-05 10:22:14</t>
  </si>
  <si>
    <t>SR17080500022090</t>
  </si>
  <si>
    <t>OR17080500247047</t>
  </si>
  <si>
    <t>2017-08-05 10:31:57</t>
  </si>
  <si>
    <t>SR17080500022094</t>
  </si>
  <si>
    <t>OR17080500247068</t>
  </si>
  <si>
    <t>6223226022509946</t>
  </si>
  <si>
    <t>2017-08-05 10:32:12</t>
  </si>
  <si>
    <t>SR17080500022095</t>
  </si>
  <si>
    <t>OR17080500247070</t>
  </si>
  <si>
    <t>6212262502015722153</t>
  </si>
  <si>
    <t>2017-08-05 10:46:16</t>
  </si>
  <si>
    <t>SR17080500022105</t>
  </si>
  <si>
    <t>OR17080500247110</t>
  </si>
  <si>
    <t>2017-08-05 10:56:21</t>
  </si>
  <si>
    <t>SR17080500022114</t>
  </si>
  <si>
    <t>OR17080500247140</t>
  </si>
  <si>
    <t>4367480040955778</t>
  </si>
  <si>
    <t>2017-08-05 10:58:07</t>
  </si>
  <si>
    <t>SR17080500022117</t>
  </si>
  <si>
    <t>OR17080500247145</t>
  </si>
  <si>
    <t>2017-08-05 11:02:22</t>
  </si>
  <si>
    <t>SR17080500022120</t>
  </si>
  <si>
    <t>OR17080500247157</t>
  </si>
  <si>
    <t>6217003860008186650</t>
  </si>
  <si>
    <t>2017-08-05 11:06:34</t>
  </si>
  <si>
    <t>SR17080500022121</t>
  </si>
  <si>
    <t>OR17080500247164</t>
  </si>
  <si>
    <t>6217562700000111707</t>
  </si>
  <si>
    <t>2017-08-05 11:07:53</t>
  </si>
  <si>
    <t>SR17080500022122</t>
  </si>
  <si>
    <t>OR17080500247169</t>
  </si>
  <si>
    <t>6223691013347004</t>
  </si>
  <si>
    <t>2017-08-05 11:22:37</t>
  </si>
  <si>
    <t>SR17080500022130</t>
  </si>
  <si>
    <t>OR17080500247196</t>
  </si>
  <si>
    <t>4637580008194429</t>
  </si>
  <si>
    <t>2017-08-05 11:24:09</t>
  </si>
  <si>
    <t>SR17080500022132</t>
  </si>
  <si>
    <t>OR17080500247200</t>
  </si>
  <si>
    <t>2017-08-05 11:28:20</t>
  </si>
  <si>
    <t>SR17080500022138</t>
  </si>
  <si>
    <t>OR17080500247214</t>
  </si>
  <si>
    <t>4041170135103897</t>
  </si>
  <si>
    <t>2017-08-05 12:05:44</t>
  </si>
  <si>
    <t>SR17080500022150</t>
  </si>
  <si>
    <t>OR17080500247273</t>
  </si>
  <si>
    <t>6212262502001070005</t>
  </si>
  <si>
    <t>2017-08-05 12:17:20</t>
  </si>
  <si>
    <t>SR17080500022151</t>
  </si>
  <si>
    <t>OR17080500247287</t>
  </si>
  <si>
    <t>6258051643475352</t>
  </si>
  <si>
    <t>2017-08-05 12:38:14</t>
  </si>
  <si>
    <t>SR17080500022158</t>
  </si>
  <si>
    <t>OR17080500247311</t>
  </si>
  <si>
    <t>2017-08-05 13:39:55</t>
  </si>
  <si>
    <t>SR17080500022168</t>
  </si>
  <si>
    <t>OR17080500247376</t>
  </si>
  <si>
    <t>6226226000763041</t>
  </si>
  <si>
    <t>2017-08-05 14:05:28</t>
  </si>
  <si>
    <t>SR17080500022175</t>
  </si>
  <si>
    <t>OR17080500247426</t>
  </si>
  <si>
    <t>6236683860003700304</t>
  </si>
  <si>
    <t>2017-08-05 14:16:54</t>
  </si>
  <si>
    <t>SR17080500022180</t>
  </si>
  <si>
    <t>OR17080500247455</t>
  </si>
  <si>
    <t>6226301721147004</t>
  </si>
  <si>
    <t>2017-08-05 14:37:44</t>
  </si>
  <si>
    <t>SR17080500022185</t>
  </si>
  <si>
    <t>OR17080500247496</t>
  </si>
  <si>
    <t>6231900000072777416</t>
  </si>
  <si>
    <t>2017-08-05 14:40:21</t>
  </si>
  <si>
    <t>SR17080500022186</t>
  </si>
  <si>
    <t>OR17080500247500</t>
  </si>
  <si>
    <t>6217003860015966763</t>
  </si>
  <si>
    <t>2017-08-05 14:49:22</t>
  </si>
  <si>
    <t>SR17080500022192</t>
  </si>
  <si>
    <t>OR17080500247516</t>
  </si>
  <si>
    <t>6217852700016606731</t>
  </si>
  <si>
    <t>2017-08-05 14:51:33</t>
  </si>
  <si>
    <t>SR17080500022193</t>
  </si>
  <si>
    <t>OR17080500247518</t>
  </si>
  <si>
    <t>6214663860169865</t>
  </si>
  <si>
    <t>2017-08-05 14:54:33</t>
  </si>
  <si>
    <t>SR17080500022195</t>
  </si>
  <si>
    <t>OR17080500247523</t>
  </si>
  <si>
    <t>6231900000008468254</t>
  </si>
  <si>
    <t>2017-08-05 15:03:10</t>
  </si>
  <si>
    <t>SR17080500022203</t>
  </si>
  <si>
    <t>OR17080500247541</t>
  </si>
  <si>
    <t>6228483618357746276</t>
  </si>
  <si>
    <t>2017-08-05 15:19:23</t>
  </si>
  <si>
    <t>SR17080500022213</t>
  </si>
  <si>
    <t>OR17080500247587</t>
  </si>
  <si>
    <t>6217003860015829102</t>
  </si>
  <si>
    <t>2017-08-05 15:41:58</t>
  </si>
  <si>
    <t>SR17080500022224</t>
  </si>
  <si>
    <t>OR17080500247625</t>
  </si>
  <si>
    <t>2017-08-05 15:42:55</t>
  </si>
  <si>
    <t>SR17080500022226</t>
  </si>
  <si>
    <t>OR17080500247628</t>
  </si>
  <si>
    <t>2017-08-05 16:18:16</t>
  </si>
  <si>
    <t>SR17080500022241</t>
  </si>
  <si>
    <t>OR17080500247666</t>
  </si>
  <si>
    <t>6231900000062399916</t>
  </si>
  <si>
    <t>2017-08-05 16:31:46</t>
  </si>
  <si>
    <t>SR17080500022248</t>
  </si>
  <si>
    <t>OR17080500247680</t>
  </si>
  <si>
    <t>6221887300035264991</t>
  </si>
  <si>
    <t>2017-08-05 16:50:17</t>
  </si>
  <si>
    <t>SR17080500022254</t>
  </si>
  <si>
    <t>OR17080500247697</t>
  </si>
  <si>
    <t>6222600590006250540</t>
  </si>
  <si>
    <t>2017-08-05 17:03:32</t>
  </si>
  <si>
    <t>SR17080500022257</t>
  </si>
  <si>
    <t>OR17080500247704</t>
  </si>
  <si>
    <t>6217003880004298150</t>
  </si>
  <si>
    <t>2017-08-05 17:43:04</t>
  </si>
  <si>
    <t>SR17080500022262</t>
  </si>
  <si>
    <t>OR17080500247717</t>
  </si>
  <si>
    <t>6230200071116169</t>
  </si>
  <si>
    <t>2017-08-05 17:47:17</t>
  </si>
  <si>
    <t>SR17080500022263</t>
  </si>
  <si>
    <t>OR17080500247721</t>
  </si>
  <si>
    <t>6217902700000019552</t>
  </si>
  <si>
    <t>2017-08-06 08:51:17</t>
  </si>
  <si>
    <t>SR17080600022284</t>
  </si>
  <si>
    <t>OR17080600247887</t>
  </si>
  <si>
    <t>6228930001001871288</t>
  </si>
  <si>
    <t>2017-08-06 10:38:16</t>
  </si>
  <si>
    <t>SR17080600022306</t>
  </si>
  <si>
    <t>OR17080600248022</t>
  </si>
  <si>
    <t>6230200071024892</t>
  </si>
  <si>
    <t>2017-08-06 11:18:40</t>
  </si>
  <si>
    <t>SR17080600022310</t>
  </si>
  <si>
    <t>OR17080600248083</t>
  </si>
  <si>
    <t>6216912104062040</t>
  </si>
  <si>
    <t>2017-08-06 11:46:31</t>
  </si>
  <si>
    <t>SR17080600022320</t>
  </si>
  <si>
    <t>OR17080600248107</t>
  </si>
  <si>
    <t>6282318800348015</t>
  </si>
  <si>
    <t>2017-08-06 14:45:07</t>
  </si>
  <si>
    <t>SR17080600022347</t>
  </si>
  <si>
    <t>OR17080600248290</t>
  </si>
  <si>
    <t>6222600590009908672</t>
  </si>
  <si>
    <t>2017-08-06 14:47:37</t>
  </si>
  <si>
    <t>SR17080600022348</t>
  </si>
  <si>
    <t>OR17080600248295</t>
  </si>
  <si>
    <t>2017-08-06 14:56:31</t>
  </si>
  <si>
    <t>SR17080600022351</t>
  </si>
  <si>
    <t>OR17080600248308</t>
  </si>
  <si>
    <t>6217996100001180064</t>
  </si>
  <si>
    <t>2017-08-06 15:55:05</t>
  </si>
  <si>
    <t>SR17080600022357</t>
  </si>
  <si>
    <t>OR17080600248382</t>
  </si>
  <si>
    <t>6225561321553130</t>
  </si>
  <si>
    <t>2017-08-06 15:56:27</t>
  </si>
  <si>
    <t>SR17080600022358</t>
  </si>
  <si>
    <t>OR17080600248385</t>
  </si>
  <si>
    <t>2017-08-06 18:03:25</t>
  </si>
  <si>
    <t>SR17080600022371</t>
  </si>
  <si>
    <t>OR17080600248508</t>
  </si>
  <si>
    <t>6228930001080112679</t>
  </si>
  <si>
    <t>2017-08-06 20:32:28</t>
  </si>
  <si>
    <t>SR17080600022377</t>
  </si>
  <si>
    <t>OR17080600248553</t>
  </si>
  <si>
    <t>6259065386697831</t>
  </si>
  <si>
    <t>SR17080700022400</t>
  </si>
  <si>
    <t>OR17080700249530</t>
  </si>
  <si>
    <t>622908156634307114</t>
  </si>
  <si>
    <t>2017-08-07 08:35:33</t>
  </si>
  <si>
    <t>SR17080700022401</t>
  </si>
  <si>
    <t>OR17080700249538</t>
  </si>
  <si>
    <t>6212262505000501078</t>
  </si>
  <si>
    <t>2017-08-07 08:50:49</t>
  </si>
  <si>
    <t>SR17080700022409</t>
  </si>
  <si>
    <t>OR17080700249684</t>
  </si>
  <si>
    <t>6210178002024259807</t>
  </si>
  <si>
    <t>2017-08-07 08:55:06</t>
  </si>
  <si>
    <t>SR17080700022413</t>
  </si>
  <si>
    <t>OR17080700249723</t>
  </si>
  <si>
    <t>6283660019720024</t>
  </si>
  <si>
    <t>2017-08-07 08:55:54</t>
  </si>
  <si>
    <t>SR17080700022414</t>
  </si>
  <si>
    <t>OR17080700249734</t>
  </si>
  <si>
    <t>6217003850000259233</t>
  </si>
  <si>
    <t>2017-08-07 09:02:19</t>
  </si>
  <si>
    <t>SR17080700022416</t>
  </si>
  <si>
    <t>OR17080700249797</t>
  </si>
  <si>
    <t>6221507300017865674</t>
  </si>
  <si>
    <t>2017-08-07 09:11:52</t>
  </si>
  <si>
    <t>SR17080700022419</t>
  </si>
  <si>
    <t>OR17080700249899</t>
  </si>
  <si>
    <t>4367452078195619</t>
  </si>
  <si>
    <t>2017-08-07 09:27:42</t>
  </si>
  <si>
    <t>SR17080700022431</t>
  </si>
  <si>
    <t>OR17080700250059</t>
  </si>
  <si>
    <t>6228483970248513914</t>
  </si>
  <si>
    <t>2017-08-07 09:35:37</t>
  </si>
  <si>
    <t>SR17080700022441</t>
  </si>
  <si>
    <t>OR17080700250142</t>
  </si>
  <si>
    <t>6228483860285164616</t>
  </si>
  <si>
    <t>2017-08-07 09:42:51</t>
  </si>
  <si>
    <t>SR17080700022444</t>
  </si>
  <si>
    <t>OR17080700250216</t>
  </si>
  <si>
    <t>5201521320601850</t>
  </si>
  <si>
    <t>2017-08-07 09:48:53</t>
  </si>
  <si>
    <t>SR17080700022447</t>
  </si>
  <si>
    <t>OR17080700250262</t>
  </si>
  <si>
    <t>6217232409000692399</t>
  </si>
  <si>
    <t>2017-08-07 09:51:11</t>
  </si>
  <si>
    <t>SR17080700022448</t>
  </si>
  <si>
    <t>OR17080700250280</t>
  </si>
  <si>
    <t>6223691156831558</t>
  </si>
  <si>
    <t>2017-08-07 09:53:11</t>
  </si>
  <si>
    <t>SR17080700022451</t>
  </si>
  <si>
    <t>OR17080700250299</t>
  </si>
  <si>
    <t>2017-08-07 09:53:14</t>
  </si>
  <si>
    <t>SR17080700022452</t>
  </si>
  <si>
    <t>OR17080700250300</t>
  </si>
  <si>
    <t>6231900000094046741</t>
  </si>
  <si>
    <t>2017-08-07 10:04:45</t>
  </si>
  <si>
    <t>SR17080700022461</t>
  </si>
  <si>
    <t>OR17080700250397</t>
  </si>
  <si>
    <t>6230582000027181877</t>
  </si>
  <si>
    <t>2017-08-07 10:07:09</t>
  </si>
  <si>
    <t>SR17080700022465</t>
  </si>
  <si>
    <t>OR17080700250425</t>
  </si>
  <si>
    <t>6217001210065606046</t>
  </si>
  <si>
    <t>2017-08-07 10:09:39</t>
  </si>
  <si>
    <t>SR17080700022471</t>
  </si>
  <si>
    <t>OR17080700250446</t>
  </si>
  <si>
    <t>6217003860002081105</t>
  </si>
  <si>
    <t>2017-08-07 10:18:29</t>
  </si>
  <si>
    <t>SR17080700022483</t>
  </si>
  <si>
    <t>OR17080700250523</t>
  </si>
  <si>
    <t>6221551882508593</t>
  </si>
  <si>
    <t>2017-08-07 10:30:07</t>
  </si>
  <si>
    <t>SR17080700022490</t>
  </si>
  <si>
    <t>OR17080700250604</t>
  </si>
  <si>
    <t>6217997300018891500</t>
  </si>
  <si>
    <t>2017-08-07 10:32:41</t>
  </si>
  <si>
    <t>SR17080700022493</t>
  </si>
  <si>
    <t>OR17080700250622</t>
  </si>
  <si>
    <t>6217003920004305637</t>
  </si>
  <si>
    <t>2017-08-07 10:33:25</t>
  </si>
  <si>
    <t>SR17080700022495</t>
  </si>
  <si>
    <t>OR17080700250627</t>
  </si>
  <si>
    <t>6212262513000260901</t>
  </si>
  <si>
    <t>2017-08-07 10:42:55</t>
  </si>
  <si>
    <t>SR17080700022506</t>
  </si>
  <si>
    <t>OR17080700250690</t>
  </si>
  <si>
    <t>2017-08-07 10:43:03</t>
  </si>
  <si>
    <t>SR17080700022507</t>
  </si>
  <si>
    <t>OR17080700250691</t>
  </si>
  <si>
    <t>6259656242072415</t>
  </si>
  <si>
    <t>2017-08-07 10:45:24</t>
  </si>
  <si>
    <t>SR17080700022510</t>
  </si>
  <si>
    <t>OR17080700250706</t>
  </si>
  <si>
    <t>6227004014020086674</t>
  </si>
  <si>
    <t>2017-08-07 10:46:13</t>
  </si>
  <si>
    <t>SR17080700022513</t>
  </si>
  <si>
    <t>OR17080700250712</t>
  </si>
  <si>
    <t>6259660860160213</t>
  </si>
  <si>
    <t>2017-08-07 10:48:00</t>
  </si>
  <si>
    <t>SR17080700022520</t>
  </si>
  <si>
    <t>OR17080700250729</t>
  </si>
  <si>
    <t>6231900000063130815</t>
  </si>
  <si>
    <t>2017-08-07 10:48:13</t>
  </si>
  <si>
    <t>SR17080700022521</t>
  </si>
  <si>
    <t>OR17080700250731</t>
  </si>
  <si>
    <t>6221550313979191</t>
  </si>
  <si>
    <t>2017-08-07 10:48:53</t>
  </si>
  <si>
    <t>SR17080700022522</t>
  </si>
  <si>
    <t>OR17080700250735</t>
  </si>
  <si>
    <t>2017-08-07 11:03:31</t>
  </si>
  <si>
    <t>SR17080700022536</t>
  </si>
  <si>
    <t>OR17080700250827</t>
  </si>
  <si>
    <t>6217003880000894085</t>
  </si>
  <si>
    <t>2017-08-07 11:04:17</t>
  </si>
  <si>
    <t>SR17080700022538</t>
  </si>
  <si>
    <t>OR17080700250832</t>
  </si>
  <si>
    <t>6231900000075649307</t>
  </si>
  <si>
    <t>2017-08-07 11:07:07</t>
  </si>
  <si>
    <t>SR17080700022543</t>
  </si>
  <si>
    <t>OR17080700250849</t>
  </si>
  <si>
    <t>6221560495818919</t>
  </si>
  <si>
    <t>2017-08-07 11:08:10</t>
  </si>
  <si>
    <t>SR17080700022544</t>
  </si>
  <si>
    <t>OR17080700250857</t>
  </si>
  <si>
    <t>2017-08-07 11:08:59</t>
  </si>
  <si>
    <t>SR17080700022546</t>
  </si>
  <si>
    <t>OR17080700250861</t>
  </si>
  <si>
    <t>2017-08-07 11:09:10</t>
  </si>
  <si>
    <t>SR17080700022547</t>
  </si>
  <si>
    <t>OR17080700250865</t>
  </si>
  <si>
    <t>6231900000098790468</t>
  </si>
  <si>
    <t>2017-08-07 11:14:18</t>
  </si>
  <si>
    <t>SR17080700022553</t>
  </si>
  <si>
    <t>OR17080700250891</t>
  </si>
  <si>
    <t>6223691155861861</t>
  </si>
  <si>
    <t>2017-08-07 11:18:47</t>
  </si>
  <si>
    <t>SR17080700022556</t>
  </si>
  <si>
    <t>OR17080700250911</t>
  </si>
  <si>
    <t>6228413313034144567</t>
  </si>
  <si>
    <t>2017-08-07 11:26:48</t>
  </si>
  <si>
    <t>SR17080700022572</t>
  </si>
  <si>
    <t>OR17080700250961</t>
  </si>
  <si>
    <t>6217003980000971501</t>
  </si>
  <si>
    <t>2017-08-07 11:27:25</t>
  </si>
  <si>
    <t>SR17080700022573</t>
  </si>
  <si>
    <t>OR17080700250966</t>
  </si>
  <si>
    <t>4270300022708761</t>
  </si>
  <si>
    <t>2017-08-07 11:27:38</t>
  </si>
  <si>
    <t>SR17080700022575</t>
  </si>
  <si>
    <t>OR17080700250969</t>
  </si>
  <si>
    <t>6222022512000719130</t>
  </si>
  <si>
    <t>2017-08-07 11:28:11</t>
  </si>
  <si>
    <t>SR17080700022578</t>
  </si>
  <si>
    <t>OR17080700250973</t>
  </si>
  <si>
    <t>6226202200951066</t>
  </si>
  <si>
    <t>2017-08-07 11:28:29</t>
  </si>
  <si>
    <t>SR17080700022581</t>
  </si>
  <si>
    <t>OR17080700250978</t>
  </si>
  <si>
    <t>2017-08-07 11:29:00</t>
  </si>
  <si>
    <t>SR17080700022583</t>
  </si>
  <si>
    <t>OR17080700250982</t>
  </si>
  <si>
    <t>6217003860007472390</t>
  </si>
  <si>
    <t>2017-08-07 11:30:13</t>
  </si>
  <si>
    <t>SR17080700022587</t>
  </si>
  <si>
    <t>OR17080700250989</t>
  </si>
  <si>
    <t>2017-08-07 11:31:42</t>
  </si>
  <si>
    <t>SR17080700022590</t>
  </si>
  <si>
    <t>OR17080700250994</t>
  </si>
  <si>
    <t>6231900000018319976</t>
  </si>
  <si>
    <t>2017-08-07 11:32:49</t>
  </si>
  <si>
    <t>SR17080700022592</t>
  </si>
  <si>
    <t>OR17080700251000</t>
  </si>
  <si>
    <t>6221551886395278</t>
  </si>
  <si>
    <t>2017-08-07 11:33:32</t>
  </si>
  <si>
    <t>SR17080700022594</t>
  </si>
  <si>
    <t>OR17080700251006</t>
  </si>
  <si>
    <t>6227003860150021209</t>
  </si>
  <si>
    <t>2017-08-07 11:34:22</t>
  </si>
  <si>
    <t>SR17080700022597</t>
  </si>
  <si>
    <t>OR17080700251011</t>
  </si>
  <si>
    <t>2017-08-07 11:37:07</t>
  </si>
  <si>
    <t>SR17080700022606</t>
  </si>
  <si>
    <t>OR17080700251027</t>
  </si>
  <si>
    <t>2017-08-07 11:49:44</t>
  </si>
  <si>
    <t>SR17080700022622</t>
  </si>
  <si>
    <t>OR17080700251091</t>
  </si>
  <si>
    <t>6227003860640079932</t>
  </si>
  <si>
    <t>2017-08-07 11:50:05</t>
  </si>
  <si>
    <t>SR17080700022623</t>
  </si>
  <si>
    <t>OR17080700251094</t>
  </si>
  <si>
    <t>6217790001098351022</t>
  </si>
  <si>
    <t>2017-08-07 11:50:12</t>
  </si>
  <si>
    <t>SR17080700022624</t>
  </si>
  <si>
    <t>OR17080700251095</t>
  </si>
  <si>
    <t>6228481938616952370</t>
  </si>
  <si>
    <t>2017-08-07 11:50:50</t>
  </si>
  <si>
    <t>SR17080700022626</t>
  </si>
  <si>
    <t>OR17080700251098</t>
  </si>
  <si>
    <t>6221887300039800501</t>
  </si>
  <si>
    <t>2017-08-07 12:01:15</t>
  </si>
  <si>
    <t>SR17080700022640</t>
  </si>
  <si>
    <t>OR17080700251137</t>
  </si>
  <si>
    <t>6231900000017911252</t>
  </si>
  <si>
    <t>2017-08-07 12:06:59</t>
  </si>
  <si>
    <t>SR17080700022647</t>
  </si>
  <si>
    <t>OR17080700251161</t>
  </si>
  <si>
    <t>6217003950002682448</t>
  </si>
  <si>
    <t>2017-08-07 12:08:35</t>
  </si>
  <si>
    <t>SR17080700022652</t>
  </si>
  <si>
    <t>OR17080700251170</t>
  </si>
  <si>
    <t>6228480868637690777</t>
  </si>
  <si>
    <t>2017-08-07 12:15:24</t>
  </si>
  <si>
    <t>SR17080700022657</t>
  </si>
  <si>
    <t>OR17080700251187</t>
  </si>
  <si>
    <t>6231900000017765708</t>
  </si>
  <si>
    <t>2017-08-07 12:18:14</t>
  </si>
  <si>
    <t>SR17080700022658</t>
  </si>
  <si>
    <t>OR17080700251196</t>
  </si>
  <si>
    <t>6231900000029226400</t>
  </si>
  <si>
    <t>2017-08-07 12:30:44</t>
  </si>
  <si>
    <t>SR17080700022667</t>
  </si>
  <si>
    <t>OR17080700251229</t>
  </si>
  <si>
    <t>6221560299199185</t>
  </si>
  <si>
    <t>2017-08-07 12:36:32</t>
  </si>
  <si>
    <t>SR17080700022672</t>
  </si>
  <si>
    <t>OR17080700251245</t>
  </si>
  <si>
    <t>6231900000063106674</t>
  </si>
  <si>
    <t>2017-08-07 12:39:19</t>
  </si>
  <si>
    <t>SR17080700022675</t>
  </si>
  <si>
    <t>OR17080700251253</t>
  </si>
  <si>
    <t>6225561321464825</t>
  </si>
  <si>
    <t>2017-08-07 12:40:13</t>
  </si>
  <si>
    <t>SR17080700022676</t>
  </si>
  <si>
    <t>OR17080700251256</t>
  </si>
  <si>
    <t>6222300435984011</t>
  </si>
  <si>
    <t>2017-08-07 12:44:48</t>
  </si>
  <si>
    <t>SR17080700022681</t>
  </si>
  <si>
    <t>OR17080700251273</t>
  </si>
  <si>
    <t>2017-08-07 12:48:47</t>
  </si>
  <si>
    <t>SR17080700022685</t>
  </si>
  <si>
    <t>OR17080700251286</t>
  </si>
  <si>
    <t>6231900000065668127</t>
  </si>
  <si>
    <t>2017-08-07 13:16:48</t>
  </si>
  <si>
    <t>SR17080700022695</t>
  </si>
  <si>
    <t>OR17080700251365</t>
  </si>
  <si>
    <t>6212262507000250664</t>
  </si>
  <si>
    <t>2017-08-07 13:18:34</t>
  </si>
  <si>
    <t>SR17080700022696</t>
  </si>
  <si>
    <t>OR17080700251375</t>
  </si>
  <si>
    <t>6228484168315959974</t>
  </si>
  <si>
    <t>2017-08-07 14:07:33</t>
  </si>
  <si>
    <t>SR17080700022712</t>
  </si>
  <si>
    <t>OR17080700251556</t>
  </si>
  <si>
    <t>6226580501006288</t>
  </si>
  <si>
    <t>2017-08-07 14:09:21</t>
  </si>
  <si>
    <t>SR17080700022713</t>
  </si>
  <si>
    <t>OR17080700251563</t>
  </si>
  <si>
    <t>6222082502007105521</t>
  </si>
  <si>
    <t>2017-08-07 14:16:39</t>
  </si>
  <si>
    <t>SR17080700022717</t>
  </si>
  <si>
    <t>OR17080700251604</t>
  </si>
  <si>
    <t>6222082505000652530</t>
  </si>
  <si>
    <t>2017-08-07 14:24:26</t>
  </si>
  <si>
    <t>SR17080700022730</t>
  </si>
  <si>
    <t>OR17080700251653</t>
  </si>
  <si>
    <t>6222339219303196</t>
  </si>
  <si>
    <t>2017-08-07 14:25:15</t>
  </si>
  <si>
    <t>SR17080700022733</t>
  </si>
  <si>
    <t>OR17080700251657</t>
  </si>
  <si>
    <t>2017-08-07 14:27:07</t>
  </si>
  <si>
    <t>SR17080700022737</t>
  </si>
  <si>
    <t>OR17080700251669</t>
  </si>
  <si>
    <t>6212262502015237418</t>
  </si>
  <si>
    <t>2017-08-07 14:27:43</t>
  </si>
  <si>
    <t>SR17080700022739</t>
  </si>
  <si>
    <t>OR17080700251673</t>
  </si>
  <si>
    <t>6226019921305061</t>
  </si>
  <si>
    <t>2017-08-07 14:28:08</t>
  </si>
  <si>
    <t>SR17080700022740</t>
  </si>
  <si>
    <t>OR17080700251675</t>
  </si>
  <si>
    <t>6212262508000288225</t>
  </si>
  <si>
    <t>2017-08-07 14:33:30</t>
  </si>
  <si>
    <t>SR17080700022745</t>
  </si>
  <si>
    <t>OR17080700251697</t>
  </si>
  <si>
    <t>2017-08-07 14:38:56</t>
  </si>
  <si>
    <t>SR17080700022751</t>
  </si>
  <si>
    <t>OR17080700251722</t>
  </si>
  <si>
    <t>6212262409000266032</t>
  </si>
  <si>
    <t>2017-08-07 14:42:06</t>
  </si>
  <si>
    <t>SR17080700022756</t>
  </si>
  <si>
    <t>OR17080700251738</t>
  </si>
  <si>
    <t>6228480338935905772</t>
  </si>
  <si>
    <t>2017-08-07 14:46:08</t>
  </si>
  <si>
    <t>SR17080700022758</t>
  </si>
  <si>
    <t>OR17080700251762</t>
  </si>
  <si>
    <t>6259760005526508</t>
  </si>
  <si>
    <t>2017-08-07 14:48:27</t>
  </si>
  <si>
    <t>SR17080700022764</t>
  </si>
  <si>
    <t>OR17080700251771</t>
  </si>
  <si>
    <t>2017-08-07 14:49:01</t>
  </si>
  <si>
    <t>SR17080700022767</t>
  </si>
  <si>
    <t>OR17080700251776</t>
  </si>
  <si>
    <t>6259650852989588</t>
  </si>
  <si>
    <t>2017-08-07 14:53:16</t>
  </si>
  <si>
    <t>SR17080700022771</t>
  </si>
  <si>
    <t>OR17080700251792</t>
  </si>
  <si>
    <t>2017-08-07 14:56:38</t>
  </si>
  <si>
    <t>SR17080700022773</t>
  </si>
  <si>
    <t>OR17080700251809</t>
  </si>
  <si>
    <t>6217997300052816645</t>
  </si>
  <si>
    <t>2017-08-07 14:58:56</t>
  </si>
  <si>
    <t>SR17080700022774</t>
  </si>
  <si>
    <t>OR17080700251820</t>
  </si>
  <si>
    <t>6231900000043832969</t>
  </si>
  <si>
    <t>2017-08-07 15:01:41</t>
  </si>
  <si>
    <t>SR17080700022776</t>
  </si>
  <si>
    <t>OR17080700251831</t>
  </si>
  <si>
    <t>6226580060751902</t>
  </si>
  <si>
    <t>2017-08-07 15:02:22</t>
  </si>
  <si>
    <t>SR17080700022777</t>
  </si>
  <si>
    <t>OR17080700251837</t>
  </si>
  <si>
    <t>6217711900276294</t>
  </si>
  <si>
    <t>2017-08-07 15:09:10</t>
  </si>
  <si>
    <t>SR17080700022780</t>
  </si>
  <si>
    <t>OR17080700251871</t>
  </si>
  <si>
    <t>6228480866221032760</t>
  </si>
  <si>
    <t>2017-08-07 15:19:41</t>
  </si>
  <si>
    <t>SR17080700022794</t>
  </si>
  <si>
    <t>OR17080700251932</t>
  </si>
  <si>
    <t>6250870283941102</t>
  </si>
  <si>
    <t>2017-08-07 15:20:40</t>
  </si>
  <si>
    <t>SR17080700022797</t>
  </si>
  <si>
    <t>OR17080700251938</t>
  </si>
  <si>
    <t>6228270861160367875</t>
  </si>
  <si>
    <t>2017-08-07 15:24:54</t>
  </si>
  <si>
    <t>SR17080700022808</t>
  </si>
  <si>
    <t>OR17080700251965</t>
  </si>
  <si>
    <t>2017-08-07 15:28:55</t>
  </si>
  <si>
    <t>SR17080700022811</t>
  </si>
  <si>
    <t>OR17080700251979</t>
  </si>
  <si>
    <t>6217562700004026570</t>
  </si>
  <si>
    <t>2017-08-07 15:29:57</t>
  </si>
  <si>
    <t>SR17080700022813</t>
  </si>
  <si>
    <t>OR17080700251983</t>
  </si>
  <si>
    <t>6225260028180152</t>
  </si>
  <si>
    <t>SR17080700022817</t>
  </si>
  <si>
    <t>OR17080700251991</t>
  </si>
  <si>
    <t>6217003900000838856</t>
  </si>
  <si>
    <t>2017-08-07 15:32:15</t>
  </si>
  <si>
    <t>SR17080700022822</t>
  </si>
  <si>
    <t>OR17080700252000</t>
  </si>
  <si>
    <t>62230824016785359</t>
  </si>
  <si>
    <t>2017-08-07 15:34:53</t>
  </si>
  <si>
    <t>SR17080700022830</t>
  </si>
  <si>
    <t>OR17080700252022</t>
  </si>
  <si>
    <t>6215583202006662170</t>
  </si>
  <si>
    <t>2017-08-07 15:35:46</t>
  </si>
  <si>
    <t>SR17080700022831</t>
  </si>
  <si>
    <t>OR17080700252028</t>
  </si>
  <si>
    <t>6231900000061681785</t>
  </si>
  <si>
    <t>2017-08-07 15:38:32</t>
  </si>
  <si>
    <t>SR17080700022836</t>
  </si>
  <si>
    <t>OR17080700252049</t>
  </si>
  <si>
    <t>6223692266306820</t>
  </si>
  <si>
    <t>2017-08-07 15:39:34</t>
  </si>
  <si>
    <t>SR17080700022838</t>
  </si>
  <si>
    <t>OR17080700252054</t>
  </si>
  <si>
    <t>6228360070145520</t>
  </si>
  <si>
    <t>2017-08-07 15:39:37</t>
  </si>
  <si>
    <t>SR17080700022839</t>
  </si>
  <si>
    <t>OR17080700252055</t>
  </si>
  <si>
    <t>6231900000120188301</t>
  </si>
  <si>
    <t>2017-08-07 15:40:29</t>
  </si>
  <si>
    <t>SR17080700022841</t>
  </si>
  <si>
    <t>OR17080700252058</t>
  </si>
  <si>
    <t>6231900000120479858</t>
  </si>
  <si>
    <t>2017-08-07 15:51:11</t>
  </si>
  <si>
    <t>SR17080700022861</t>
  </si>
  <si>
    <t>OR17080700252111</t>
  </si>
  <si>
    <t>6228481198467374873</t>
  </si>
  <si>
    <t>2017-08-07 15:51:26</t>
  </si>
  <si>
    <t>SR17080700022862</t>
  </si>
  <si>
    <t>OR17080700252112</t>
  </si>
  <si>
    <t>6231900000122761667</t>
  </si>
  <si>
    <t>2017-08-07 15:51:33</t>
  </si>
  <si>
    <t>SR17080700022863</t>
  </si>
  <si>
    <t>OR17080700252113</t>
  </si>
  <si>
    <t>6231900000007936129</t>
  </si>
  <si>
    <t>2017-08-07 15:51:55</t>
  </si>
  <si>
    <t>SR17080700022864</t>
  </si>
  <si>
    <t>OR17080700252115</t>
  </si>
  <si>
    <t>6217003880000244265</t>
  </si>
  <si>
    <t>2017-08-07 15:52:45</t>
  </si>
  <si>
    <t>SR17080700022867</t>
  </si>
  <si>
    <t>OR17080700252120</t>
  </si>
  <si>
    <t>2017-08-07 16:00:52</t>
  </si>
  <si>
    <t>SR17080700022882</t>
  </si>
  <si>
    <t>OR17080700252157</t>
  </si>
  <si>
    <t>6223690926718822</t>
  </si>
  <si>
    <t>2017-08-07 16:10:30</t>
  </si>
  <si>
    <t>SR17080700022892</t>
  </si>
  <si>
    <t>OR17080700252187</t>
  </si>
  <si>
    <t>6228930001036527426</t>
  </si>
  <si>
    <t>2017-08-07 16:11:06</t>
  </si>
  <si>
    <t>SR17080700022893</t>
  </si>
  <si>
    <t>OR17080700252188</t>
  </si>
  <si>
    <t>6217003900002711622</t>
  </si>
  <si>
    <t>2017-08-07 16:13:47</t>
  </si>
  <si>
    <t>SR17080700022898</t>
  </si>
  <si>
    <t>OR17080700252198</t>
  </si>
  <si>
    <t>6222620590007601424</t>
  </si>
  <si>
    <t>2017-08-07 16:17:21</t>
  </si>
  <si>
    <t>SR17080700022905</t>
  </si>
  <si>
    <t>OR17080700252214</t>
  </si>
  <si>
    <t>6236683860005461061</t>
  </si>
  <si>
    <t>2017-08-07 16:17:47</t>
  </si>
  <si>
    <t>SR17080700022906</t>
  </si>
  <si>
    <t>OR17080700252216</t>
  </si>
  <si>
    <t>5289311480009630</t>
  </si>
  <si>
    <t>2017-08-07 16:19:47</t>
  </si>
  <si>
    <t>SR17080700022909</t>
  </si>
  <si>
    <t>OR17080700252221</t>
  </si>
  <si>
    <t>6222525837988489</t>
  </si>
  <si>
    <t>2017-08-07 16:20:17</t>
  </si>
  <si>
    <t>SR17080700022910</t>
  </si>
  <si>
    <t>OR17080700252223</t>
  </si>
  <si>
    <t>2017-08-07 16:27:19</t>
  </si>
  <si>
    <t>SR17080700022922</t>
  </si>
  <si>
    <t>OR17080700252248</t>
  </si>
  <si>
    <t>6225571640163560</t>
  </si>
  <si>
    <t>2017-08-07 16:27:38</t>
  </si>
  <si>
    <t>SR17080700022924</t>
  </si>
  <si>
    <t>OR17080700252250</t>
  </si>
  <si>
    <t>6217003980000469399</t>
  </si>
  <si>
    <t>2017-08-07 16:28:00</t>
  </si>
  <si>
    <t>SR17080700022925</t>
  </si>
  <si>
    <t>OR17080700252253</t>
  </si>
  <si>
    <t>6217852700000495000</t>
  </si>
  <si>
    <t>2017-08-07 16:30:13</t>
  </si>
  <si>
    <t>SR17080700022933</t>
  </si>
  <si>
    <t>OR17080700252266</t>
  </si>
  <si>
    <t>6231900025544490165</t>
  </si>
  <si>
    <t>2017-08-07 16:33:44</t>
  </si>
  <si>
    <t>SR17080700022941</t>
  </si>
  <si>
    <t>OR17080700252281</t>
  </si>
  <si>
    <t>6236683860002910110</t>
  </si>
  <si>
    <t>2017-08-07 16:33:58</t>
  </si>
  <si>
    <t>SR17080700022942</t>
  </si>
  <si>
    <t>OR17080700252282</t>
  </si>
  <si>
    <t>6227000690230171390</t>
  </si>
  <si>
    <t>2017-08-07 16:35:19</t>
  </si>
  <si>
    <t>SR17080700022945</t>
  </si>
  <si>
    <t>OR17080700252287</t>
  </si>
  <si>
    <t>6223690778156873</t>
  </si>
  <si>
    <t>2017-08-07 16:39:33</t>
  </si>
  <si>
    <t>SR17080700022953</t>
  </si>
  <si>
    <t>OR17080700252305</t>
  </si>
  <si>
    <t>6228930001032409967</t>
  </si>
  <si>
    <t>2017-08-07 16:45:19</t>
  </si>
  <si>
    <t>SR17080700022967</t>
  </si>
  <si>
    <t>OR17080700252325</t>
  </si>
  <si>
    <t>6258091320182657</t>
  </si>
  <si>
    <t>2017-08-07 16:46:10</t>
  </si>
  <si>
    <t>SR17080700022968</t>
  </si>
  <si>
    <t>OR17080700252329</t>
  </si>
  <si>
    <t>2017-08-07 16:57:44</t>
  </si>
  <si>
    <t>SR17080700022987</t>
  </si>
  <si>
    <t>OR17080700252371</t>
  </si>
  <si>
    <t>6217007170003704572</t>
  </si>
  <si>
    <t>2017-08-07 16:58:39</t>
  </si>
  <si>
    <t>SR17080700022990</t>
  </si>
  <si>
    <t>OR17080700252375</t>
  </si>
  <si>
    <t>6283174240194512</t>
  </si>
  <si>
    <t>2017-08-07 17:00:50</t>
  </si>
  <si>
    <t>SR17080700022997</t>
  </si>
  <si>
    <t>OR17080700252387</t>
  </si>
  <si>
    <t>6217003860022456410</t>
  </si>
  <si>
    <t>2017-08-07 17:10:22</t>
  </si>
  <si>
    <t>SR17080700023009</t>
  </si>
  <si>
    <t>OR17080700252411</t>
  </si>
  <si>
    <t>2017-08-07 17:12:27</t>
  </si>
  <si>
    <t>SR17080700023013</t>
  </si>
  <si>
    <t>OR17080700252416</t>
  </si>
  <si>
    <t>5289311649431477</t>
  </si>
  <si>
    <t>2017-08-07 17:16:54</t>
  </si>
  <si>
    <t>SR17080700023016</t>
  </si>
  <si>
    <t>OR17080700252424</t>
  </si>
  <si>
    <t>2017-08-07 17:17:32</t>
  </si>
  <si>
    <t>SR17080700023017</t>
  </si>
  <si>
    <t>OR17080700252425</t>
  </si>
  <si>
    <t>6228483968591023077</t>
  </si>
  <si>
    <t>2017-08-07 17:20:43</t>
  </si>
  <si>
    <t>SR17080700023020</t>
  </si>
  <si>
    <t>OR17080700252429</t>
  </si>
  <si>
    <t>2017-08-07 17:22:27</t>
  </si>
  <si>
    <t>SR17080700023023</t>
  </si>
  <si>
    <t>OR17080700252434</t>
  </si>
  <si>
    <t>6222083100002639088</t>
  </si>
  <si>
    <t>2017-08-07 17:22:48</t>
  </si>
  <si>
    <t>SR17080700023025</t>
  </si>
  <si>
    <t>OR17080700252436</t>
  </si>
  <si>
    <t>6228483978547287775</t>
  </si>
  <si>
    <t>2017-08-07 17:24:46</t>
  </si>
  <si>
    <t>SR17080700023030</t>
  </si>
  <si>
    <t>OR17080700252442</t>
  </si>
  <si>
    <t>6217790001129569147</t>
  </si>
  <si>
    <t>2017-08-07 17:27:43</t>
  </si>
  <si>
    <t>SR17080700023034</t>
  </si>
  <si>
    <t>OR17080700252447</t>
  </si>
  <si>
    <t>6214600180013299446</t>
  </si>
  <si>
    <t>2017-08-07 17:32:10</t>
  </si>
  <si>
    <t>SR17080700023038</t>
  </si>
  <si>
    <t>OR17080700252457</t>
  </si>
  <si>
    <t>6217852700011571930</t>
  </si>
  <si>
    <t>2017-08-07 17:39:07</t>
  </si>
  <si>
    <t>SR17080700023046</t>
  </si>
  <si>
    <t>OR17080700252467</t>
  </si>
  <si>
    <t>4041170068818594</t>
  </si>
  <si>
    <t>2017-08-07 17:41:56</t>
  </si>
  <si>
    <t>SR17080700023049</t>
  </si>
  <si>
    <t>OR17080700252473</t>
  </si>
  <si>
    <t>6228483868613926275</t>
  </si>
  <si>
    <t>2017-08-07 17:44:30</t>
  </si>
  <si>
    <t>SR17080700023051</t>
  </si>
  <si>
    <t>OR17080700252475</t>
  </si>
  <si>
    <t>4367422021233034250</t>
  </si>
  <si>
    <t>2017-08-07 17:51:04</t>
  </si>
  <si>
    <t>SR17080700023057</t>
  </si>
  <si>
    <t>OR17080700252486</t>
  </si>
  <si>
    <t>6228480868631058773</t>
  </si>
  <si>
    <t>2017-08-07 17:52:36</t>
  </si>
  <si>
    <t>SR17080700023059</t>
  </si>
  <si>
    <t>OR17080700252488</t>
  </si>
  <si>
    <t>6217003860020615074</t>
  </si>
  <si>
    <t>2017-08-07 18:00:11</t>
  </si>
  <si>
    <t>SR17080700023067</t>
  </si>
  <si>
    <t>OR17080700252500</t>
  </si>
  <si>
    <t>6259654240226414</t>
  </si>
  <si>
    <t>2017-08-07 18:02:29</t>
  </si>
  <si>
    <t>SR17080700023070</t>
  </si>
  <si>
    <t>OR17080700252503</t>
  </si>
  <si>
    <t>6222530596480561</t>
  </si>
  <si>
    <t>2017-08-07 18:11:13</t>
  </si>
  <si>
    <t>SR17080700023076</t>
  </si>
  <si>
    <t>OR17080700252514</t>
  </si>
  <si>
    <t>6236687170000221320</t>
  </si>
  <si>
    <t>2017-08-07 18:21:52</t>
  </si>
  <si>
    <t>SR17080700023079</t>
  </si>
  <si>
    <t>OR17080700252519</t>
  </si>
  <si>
    <t>6214600180016815032</t>
  </si>
  <si>
    <t>2017-08-08 07:41:39</t>
  </si>
  <si>
    <t>SR17080800023103</t>
  </si>
  <si>
    <t>OR17080800252885</t>
  </si>
  <si>
    <t>6231900020009943014</t>
  </si>
  <si>
    <t>2017-08-08 07:55:04</t>
  </si>
  <si>
    <t>SR17080800023105</t>
  </si>
  <si>
    <t>OR17080800252968</t>
  </si>
  <si>
    <t>6228484146127326863</t>
  </si>
  <si>
    <t>2017-08-08 08:20:05</t>
  </si>
  <si>
    <t>SR17080800023114</t>
  </si>
  <si>
    <t>OR17080800253167</t>
  </si>
  <si>
    <t>6217997070002252429</t>
  </si>
  <si>
    <t>2017-08-08 08:37:57</t>
  </si>
  <si>
    <t>SR17080800023118</t>
  </si>
  <si>
    <t>OR17080800253313</t>
  </si>
  <si>
    <t>6222370078067093</t>
  </si>
  <si>
    <t>2017-08-08 08:53:44</t>
  </si>
  <si>
    <t>SR17080800023133</t>
  </si>
  <si>
    <t>OR17080800253459</t>
  </si>
  <si>
    <t>2017-08-08 08:58:44</t>
  </si>
  <si>
    <t>SR17080800023138</t>
  </si>
  <si>
    <t>OR17080800253504</t>
  </si>
  <si>
    <t>6228483970621115717</t>
  </si>
  <si>
    <t>2017-08-08 09:05:53</t>
  </si>
  <si>
    <t>SR17080800023141</t>
  </si>
  <si>
    <t>OR17080800253563</t>
  </si>
  <si>
    <t>4367450091698031</t>
  </si>
  <si>
    <t>2017-08-08 09:17:24</t>
  </si>
  <si>
    <t>SR17080800023147</t>
  </si>
  <si>
    <t>OR17080800253656</t>
  </si>
  <si>
    <t>6231900000020033045</t>
  </si>
  <si>
    <t>2017-08-08 09:30:34</t>
  </si>
  <si>
    <t>SR17080800023153</t>
  </si>
  <si>
    <t>OR17080800253754</t>
  </si>
  <si>
    <t>4033928008581493</t>
  </si>
  <si>
    <t>2017-08-08 09:33:33</t>
  </si>
  <si>
    <t>SR17080800023156</t>
  </si>
  <si>
    <t>OR17080800253778</t>
  </si>
  <si>
    <t>2017-08-08 09:39:22</t>
  </si>
  <si>
    <t>SR17080800023161</t>
  </si>
  <si>
    <t>OR17080800253825</t>
  </si>
  <si>
    <t>6253624057134221</t>
  </si>
  <si>
    <t>2017-08-08 09:42:50</t>
  </si>
  <si>
    <t>SR17080800023163</t>
  </si>
  <si>
    <t>OR17080800253849</t>
  </si>
  <si>
    <t>2017-08-08 09:45:27</t>
  </si>
  <si>
    <t>SR17080800023166</t>
  </si>
  <si>
    <t>OR17080800253872</t>
  </si>
  <si>
    <t>6231900000123024271</t>
  </si>
  <si>
    <t>2017-08-08 09:46:25</t>
  </si>
  <si>
    <t>SR17080800023167</t>
  </si>
  <si>
    <t>OR17080800253880</t>
  </si>
  <si>
    <t>6217003980000543177</t>
  </si>
  <si>
    <t>2017-08-08 09:48:00</t>
  </si>
  <si>
    <t>SR17080800023168</t>
  </si>
  <si>
    <t>OR17080800253893</t>
  </si>
  <si>
    <t>6259691122792949</t>
  </si>
  <si>
    <t>2017-08-08 09:48:48</t>
  </si>
  <si>
    <t>SR17080800023169</t>
  </si>
  <si>
    <t>OR17080800253901</t>
  </si>
  <si>
    <t>2017-08-08 09:50:03</t>
  </si>
  <si>
    <t>SR17080800023171</t>
  </si>
  <si>
    <t>OR17080800253913</t>
  </si>
  <si>
    <t>2017-08-08 09:53:57</t>
  </si>
  <si>
    <t>SR17080800023176</t>
  </si>
  <si>
    <t>OR17080800253939</t>
  </si>
  <si>
    <t>6231900000132966082</t>
  </si>
  <si>
    <t>2017-08-08 09:58:22</t>
  </si>
  <si>
    <t>SR17080800023179</t>
  </si>
  <si>
    <t>OR17080800253969</t>
  </si>
  <si>
    <t>6231900000062707480</t>
  </si>
  <si>
    <t>2017-08-08 09:59:15</t>
  </si>
  <si>
    <t>SR17080800023180</t>
  </si>
  <si>
    <t>OR17080800253973</t>
  </si>
  <si>
    <t>2017-08-08 10:08:44</t>
  </si>
  <si>
    <t>SR17080800023189</t>
  </si>
  <si>
    <t>OR17080800254034</t>
  </si>
  <si>
    <t>4581232436287039</t>
  </si>
  <si>
    <t>2017-08-08 10:11:52</t>
  </si>
  <si>
    <t>SR17080800023194</t>
  </si>
  <si>
    <t>OR17080800254055</t>
  </si>
  <si>
    <t>4895920345584527</t>
  </si>
  <si>
    <t>2017-08-08 10:13:29</t>
  </si>
  <si>
    <t>0060020617</t>
  </si>
  <si>
    <t>SR17080800023195</t>
  </si>
  <si>
    <t>OR17080800254067</t>
  </si>
  <si>
    <t>6217003860029324892</t>
  </si>
  <si>
    <t>2017-08-08 10:14:59</t>
  </si>
  <si>
    <t>SR17080800023199</t>
  </si>
  <si>
    <t>OR17080800254075</t>
  </si>
  <si>
    <t>6228483318527271376</t>
  </si>
  <si>
    <t>2017-08-08 10:29:31</t>
  </si>
  <si>
    <t>SR17080800023222</t>
  </si>
  <si>
    <t>OR17080800254165</t>
  </si>
  <si>
    <t>6217003860033220623</t>
  </si>
  <si>
    <t>2017-08-08 10:30:48</t>
  </si>
  <si>
    <t>SR17080800023223</t>
  </si>
  <si>
    <t>OR17080800254170</t>
  </si>
  <si>
    <t>6231900000039975558</t>
  </si>
  <si>
    <t>2017-08-08 10:32:39</t>
  </si>
  <si>
    <t>SR17080800023229</t>
  </si>
  <si>
    <t>OR17080800254183</t>
  </si>
  <si>
    <t>6217997020000174588</t>
  </si>
  <si>
    <t>2017-08-08 10:36:40</t>
  </si>
  <si>
    <t>SR17080800023233</t>
  </si>
  <si>
    <t>OR17080800254201</t>
  </si>
  <si>
    <t>6230200070209791</t>
  </si>
  <si>
    <t>2017-08-08 10:39:01</t>
  </si>
  <si>
    <t>SR17080800023235</t>
  </si>
  <si>
    <t>OR17080800254211</t>
  </si>
  <si>
    <t>6228481198704109470</t>
  </si>
  <si>
    <t>2017-08-08 10:39:03</t>
  </si>
  <si>
    <t>SR17080800023236</t>
  </si>
  <si>
    <t>OR17080800254212</t>
  </si>
  <si>
    <t>6231900000051128425</t>
  </si>
  <si>
    <t>2017-08-08 10:41:32</t>
  </si>
  <si>
    <t>SR17080800023241</t>
  </si>
  <si>
    <t>OR17080800254227</t>
  </si>
  <si>
    <t>6228410863009682069</t>
  </si>
  <si>
    <t>2017-08-08 10:52:43</t>
  </si>
  <si>
    <t>SR17080800023250</t>
  </si>
  <si>
    <t>OR17080800254273</t>
  </si>
  <si>
    <t>6228480868654393875</t>
  </si>
  <si>
    <t>2017-08-08 11:05:56</t>
  </si>
  <si>
    <t>SR17080800023262</t>
  </si>
  <si>
    <t>OR17080800254327</t>
  </si>
  <si>
    <t>6217232410000201140</t>
  </si>
  <si>
    <t>2017-08-08 11:06:54</t>
  </si>
  <si>
    <t>SR17080800023265</t>
  </si>
  <si>
    <t>OR17080800254334</t>
  </si>
  <si>
    <t>2017-08-08 11:07:20</t>
  </si>
  <si>
    <t>SR17080800023266</t>
  </si>
  <si>
    <t>OR17080800254337</t>
  </si>
  <si>
    <t>6223691403784576</t>
  </si>
  <si>
    <t>2017-08-08 11:14:25</t>
  </si>
  <si>
    <t>SR17080800023272</t>
  </si>
  <si>
    <t>OR17080800254359</t>
  </si>
  <si>
    <t>6228480868664117678</t>
  </si>
  <si>
    <t>2017-08-08 11:20:34</t>
  </si>
  <si>
    <t>SR17080800023277</t>
  </si>
  <si>
    <t>OR17080800254381</t>
  </si>
  <si>
    <t>6222022502005771210</t>
  </si>
  <si>
    <t>2017-08-08 11:28:26</t>
  </si>
  <si>
    <t>SR17080800023290</t>
  </si>
  <si>
    <t>OR17080800254414</t>
  </si>
  <si>
    <t>6228480868560086571</t>
  </si>
  <si>
    <t>2017-08-08 11:32:17</t>
  </si>
  <si>
    <t>SR17080800023291</t>
  </si>
  <si>
    <t>OR17080800254427</t>
  </si>
  <si>
    <t>6227007171570068077</t>
  </si>
  <si>
    <t>2017-08-08 11:35:13</t>
  </si>
  <si>
    <t>SR17080800023296</t>
  </si>
  <si>
    <t>OR17080800254436</t>
  </si>
  <si>
    <t>4518109216006607</t>
  </si>
  <si>
    <t>2017-08-08 11:40:34</t>
  </si>
  <si>
    <t>SR17080800023305</t>
  </si>
  <si>
    <t>OR17080800254459</t>
  </si>
  <si>
    <t>6217731902199997</t>
  </si>
  <si>
    <t>2017-08-08 11:43:20</t>
  </si>
  <si>
    <t>SR17080800023307</t>
  </si>
  <si>
    <t>OR17080800254468</t>
  </si>
  <si>
    <t>6228481198671532878</t>
  </si>
  <si>
    <t>2017-08-08 11:43:24</t>
  </si>
  <si>
    <t>SR17080800023308</t>
  </si>
  <si>
    <t>OR17080800254469</t>
  </si>
  <si>
    <t>6212262502012730829</t>
  </si>
  <si>
    <t>2017-08-08 11:44:30</t>
  </si>
  <si>
    <t>SR17080800023310</t>
  </si>
  <si>
    <t>OR17080800254475</t>
  </si>
  <si>
    <t>6228483868226481676</t>
  </si>
  <si>
    <t>2017-08-08 11:44:40</t>
  </si>
  <si>
    <t>SR17080800023311</t>
  </si>
  <si>
    <t>OR17080800254477</t>
  </si>
  <si>
    <t>6210178002025166324</t>
  </si>
  <si>
    <t>2017-08-08 11:47:28</t>
  </si>
  <si>
    <t>SR17080800023315</t>
  </si>
  <si>
    <t>OR17080800254485</t>
  </si>
  <si>
    <t>2017-08-08 11:51:39</t>
  </si>
  <si>
    <t>SR17080800023317</t>
  </si>
  <si>
    <t>OR17080800254494</t>
  </si>
  <si>
    <t>6214973902200036</t>
  </si>
  <si>
    <t>2017-08-08 12:14:02</t>
  </si>
  <si>
    <t>SR17080800023339</t>
  </si>
  <si>
    <t>OR17080800254562</t>
  </si>
  <si>
    <t>6222082502004233912</t>
  </si>
  <si>
    <t>2017-08-08 12:23:52</t>
  </si>
  <si>
    <t>SR17080800023342</t>
  </si>
  <si>
    <t>OR17080800254581</t>
  </si>
  <si>
    <t>6231900000001274899</t>
  </si>
  <si>
    <t>2017-08-08 12:24:25</t>
  </si>
  <si>
    <t>SR17080800023343</t>
  </si>
  <si>
    <t>OR17080800254584</t>
  </si>
  <si>
    <t>6222620590004236885</t>
  </si>
  <si>
    <t>2017-08-08 12:24:54</t>
  </si>
  <si>
    <t>SR17080800023344</t>
  </si>
  <si>
    <t>OR17080800254586</t>
  </si>
  <si>
    <t>2017-08-08 12:27:27</t>
  </si>
  <si>
    <t>SR17080800023346</t>
  </si>
  <si>
    <t>OR17080800254589</t>
  </si>
  <si>
    <t>6224698061422109</t>
  </si>
  <si>
    <t>2017-08-08 12:28:38</t>
  </si>
  <si>
    <t>SR17080800023347</t>
  </si>
  <si>
    <t>OR17080800254590</t>
  </si>
  <si>
    <t>6223691094673906</t>
  </si>
  <si>
    <t>2017-08-08 12:44:35</t>
  </si>
  <si>
    <t>SR17080800023361</t>
  </si>
  <si>
    <t>OR17080800254627</t>
  </si>
  <si>
    <t>6223691846827388</t>
  </si>
  <si>
    <t>2017-08-08 12:46:40</t>
  </si>
  <si>
    <t>SR17080800023362</t>
  </si>
  <si>
    <t>OR17080800254630</t>
  </si>
  <si>
    <t>6231900000010680151</t>
  </si>
  <si>
    <t>2017-08-08 12:49:16</t>
  </si>
  <si>
    <t>SR17080800023364</t>
  </si>
  <si>
    <t>OR17080800254636</t>
  </si>
  <si>
    <t>6283078010136100</t>
  </si>
  <si>
    <t>2017-08-08 12:54:27</t>
  </si>
  <si>
    <t>SR17080800023368</t>
  </si>
  <si>
    <t>OR17080800254647</t>
  </si>
  <si>
    <t>6227004022060145953</t>
  </si>
  <si>
    <t>2017-08-08 12:55:01</t>
  </si>
  <si>
    <t>SR17080800023369</t>
  </si>
  <si>
    <t>OR17080800254648</t>
  </si>
  <si>
    <t>6259960074283003</t>
  </si>
  <si>
    <t>2017-08-08 12:56:19</t>
  </si>
  <si>
    <t>SR17080800023370</t>
  </si>
  <si>
    <t>OR17080800254653</t>
  </si>
  <si>
    <t>5203821320397121</t>
  </si>
  <si>
    <t>2017-08-08 13:28:05</t>
  </si>
  <si>
    <t>SR17080800023389</t>
  </si>
  <si>
    <t>OR17080800254747</t>
  </si>
  <si>
    <t>6217790001035896196</t>
  </si>
  <si>
    <t>2017-08-08 13:38:39</t>
  </si>
  <si>
    <t>SR17080800023397</t>
  </si>
  <si>
    <t>OR17080800254785</t>
  </si>
  <si>
    <t>6217003860030806564</t>
  </si>
  <si>
    <t>2017-08-08 13:59:22</t>
  </si>
  <si>
    <t>SR17080800023407</t>
  </si>
  <si>
    <t>OR17080800254860</t>
  </si>
  <si>
    <t>6222022410004012646</t>
  </si>
  <si>
    <t>2017-08-08 14:16:04</t>
  </si>
  <si>
    <t>SR17080800023417</t>
  </si>
  <si>
    <t>OR17080800254942</t>
  </si>
  <si>
    <t>2017-08-08 14:26:49</t>
  </si>
  <si>
    <t>SR17080800023423</t>
  </si>
  <si>
    <t>OR17080800254987</t>
  </si>
  <si>
    <t>6217003860022740045</t>
  </si>
  <si>
    <t>2017-08-08 14:32:00</t>
  </si>
  <si>
    <t>SR17080800023427</t>
  </si>
  <si>
    <t>OR17080800255011</t>
  </si>
  <si>
    <t>6231900000061770729</t>
  </si>
  <si>
    <t>2017-08-08 14:37:56</t>
  </si>
  <si>
    <t>SR17080800023433</t>
  </si>
  <si>
    <t>OR17080800255034</t>
  </si>
  <si>
    <t>6212262502028294455</t>
  </si>
  <si>
    <t>2017-08-08 14:41:59</t>
  </si>
  <si>
    <t>SR17080800023435</t>
  </si>
  <si>
    <t>OR17080800255048</t>
  </si>
  <si>
    <t>6228480868627122575</t>
  </si>
  <si>
    <t>2017-08-08 14:45:17</t>
  </si>
  <si>
    <t>SR17080800023437</t>
  </si>
  <si>
    <t>OR17080800255060</t>
  </si>
  <si>
    <t>6221682919807987</t>
  </si>
  <si>
    <t>2017-08-08 14:50:14</t>
  </si>
  <si>
    <t>SR17080800023443</t>
  </si>
  <si>
    <t>OR17080800255080</t>
  </si>
  <si>
    <t>6212262516000131725</t>
  </si>
  <si>
    <t>2017-08-08 14:55:40</t>
  </si>
  <si>
    <t>SR17080800023448</t>
  </si>
  <si>
    <t>OR17080800255109</t>
  </si>
  <si>
    <t>6222520598437701</t>
  </si>
  <si>
    <t>2017-08-08 14:56:06</t>
  </si>
  <si>
    <t>SR17080800023450</t>
  </si>
  <si>
    <t>OR17080800255111</t>
  </si>
  <si>
    <t>6217987300001292940</t>
  </si>
  <si>
    <t>2017-08-08 14:56:11</t>
  </si>
  <si>
    <t>SR17080800023451</t>
  </si>
  <si>
    <t>OR17080800255112</t>
  </si>
  <si>
    <t>6228482898586603974</t>
  </si>
  <si>
    <t>2017-08-08 14:57:16</t>
  </si>
  <si>
    <t>SR17080800023455</t>
  </si>
  <si>
    <t>OR17080800255119</t>
  </si>
  <si>
    <t>2017-08-08 14:57:58</t>
  </si>
  <si>
    <t>SR17080800023457</t>
  </si>
  <si>
    <t>OR17080800255124</t>
  </si>
  <si>
    <t>4367450065150662</t>
  </si>
  <si>
    <t>2017-08-08 14:58:58</t>
  </si>
  <si>
    <t>SR17080800023459</t>
  </si>
  <si>
    <t>OR17080800255129</t>
  </si>
  <si>
    <t>2017-08-08 15:00:47</t>
  </si>
  <si>
    <t>SR17080800023461</t>
  </si>
  <si>
    <t>OR17080800255139</t>
  </si>
  <si>
    <t>6228481198216129172</t>
  </si>
  <si>
    <t>2017-08-08 15:03:30</t>
  </si>
  <si>
    <t>SR17080800023466</t>
  </si>
  <si>
    <t>OR17080800255158</t>
  </si>
  <si>
    <t>6217790001095053217</t>
  </si>
  <si>
    <t>2017-08-08 15:09:14</t>
  </si>
  <si>
    <t>SR17080800023474</t>
  </si>
  <si>
    <t>OR17080800255188</t>
  </si>
  <si>
    <t>6236683860003029951</t>
  </si>
  <si>
    <t>2017-08-08 15:15:22</t>
  </si>
  <si>
    <t>SR17080800023484</t>
  </si>
  <si>
    <t>OR17080800255214</t>
  </si>
  <si>
    <t>6212262502018055353</t>
  </si>
  <si>
    <t>2017-08-08 15:16:02</t>
  </si>
  <si>
    <t>SR17080800023485</t>
  </si>
  <si>
    <t>OR17080800255218</t>
  </si>
  <si>
    <t>6231900000030868356</t>
  </si>
  <si>
    <t>2017-08-08 15:20:40</t>
  </si>
  <si>
    <t>SR17080800023489</t>
  </si>
  <si>
    <t>OR17080800255240</t>
  </si>
  <si>
    <t>6231900000103538688</t>
  </si>
  <si>
    <t>2017-08-08 15:22:48</t>
  </si>
  <si>
    <t>SR17080800023490</t>
  </si>
  <si>
    <t>OR17080800255250</t>
  </si>
  <si>
    <t>6229807711501015735</t>
  </si>
  <si>
    <t>2017-08-08 15:24:35</t>
  </si>
  <si>
    <t>SR17080800023493</t>
  </si>
  <si>
    <t>OR17080800255257</t>
  </si>
  <si>
    <t>4041170038786301</t>
  </si>
  <si>
    <t>2017-08-08 15:24:48</t>
  </si>
  <si>
    <t>SR17080800023494</t>
  </si>
  <si>
    <t>OR17080800255260</t>
  </si>
  <si>
    <t>6231900000111507832</t>
  </si>
  <si>
    <t>2017-08-08 15:26:31</t>
  </si>
  <si>
    <t>SR17080800023495</t>
  </si>
  <si>
    <t>OR17080800255264</t>
  </si>
  <si>
    <t>6228360160991916</t>
  </si>
  <si>
    <t>2017-08-08 15:28:16</t>
  </si>
  <si>
    <t>SR17080800023497</t>
  </si>
  <si>
    <t>OR17080800255272</t>
  </si>
  <si>
    <t>6228482890930642113</t>
  </si>
  <si>
    <t>2017-08-08 15:35:13</t>
  </si>
  <si>
    <t>SR17080800023502</t>
  </si>
  <si>
    <t>OR17080800255294</t>
  </si>
  <si>
    <t>6217790001057619146</t>
  </si>
  <si>
    <t>2017-08-08 15:54:50</t>
  </si>
  <si>
    <t>SR17080800023517</t>
  </si>
  <si>
    <t>OR17080800255371</t>
  </si>
  <si>
    <t>6228483308098269974</t>
  </si>
  <si>
    <t>2017-08-08 15:57:28</t>
  </si>
  <si>
    <t>SR17080800023525</t>
  </si>
  <si>
    <t>OR17080800255385</t>
  </si>
  <si>
    <t>6213302700001027559</t>
  </si>
  <si>
    <t>2017-08-08 16:07:35</t>
  </si>
  <si>
    <t>SR17080800023539</t>
  </si>
  <si>
    <t>OR17080800255429</t>
  </si>
  <si>
    <t>6283660034637583</t>
  </si>
  <si>
    <t>2017-08-08 16:09:57</t>
  </si>
  <si>
    <t>SR17080800023544</t>
  </si>
  <si>
    <t>OR17080800255438</t>
  </si>
  <si>
    <t>6217997300051505850</t>
  </si>
  <si>
    <t>2017-08-08 16:12:11</t>
  </si>
  <si>
    <t>SR17080800023546</t>
  </si>
  <si>
    <t>OR17080800255444</t>
  </si>
  <si>
    <t>6231900000003199375</t>
  </si>
  <si>
    <t>2017-08-08 16:14:49</t>
  </si>
  <si>
    <t>SR17080800023549</t>
  </si>
  <si>
    <t>OR17080800255452</t>
  </si>
  <si>
    <t>6222807161521019876</t>
  </si>
  <si>
    <t>2017-08-08 16:24:48</t>
  </si>
  <si>
    <t>SR17080800023563</t>
  </si>
  <si>
    <t>OR17080800255485</t>
  </si>
  <si>
    <t>6231900020002067050</t>
  </si>
  <si>
    <t>2017-08-08 16:29:27</t>
  </si>
  <si>
    <t>SR17080800023570</t>
  </si>
  <si>
    <t>OR17080800255506</t>
  </si>
  <si>
    <t>6222520593695295</t>
  </si>
  <si>
    <t>2017-08-08 16:29:45</t>
  </si>
  <si>
    <t>SR17080800023571</t>
  </si>
  <si>
    <t>OR17080800255509</t>
  </si>
  <si>
    <t>6231900000052021512</t>
  </si>
  <si>
    <t>2017-08-08 16:29:49</t>
  </si>
  <si>
    <t>SR17080800023572</t>
  </si>
  <si>
    <t>OR17080800255510</t>
  </si>
  <si>
    <t>6258091650959948</t>
  </si>
  <si>
    <t>2017-08-08 16:30:48</t>
  </si>
  <si>
    <t>SR17080800023574</t>
  </si>
  <si>
    <t>OR17080800255513</t>
  </si>
  <si>
    <t>6212262502003323196</t>
  </si>
  <si>
    <t>2017-08-08 16:39:06</t>
  </si>
  <si>
    <t>SR17080800023581</t>
  </si>
  <si>
    <t>OR17080800255537</t>
  </si>
  <si>
    <t>6221507300011121827</t>
  </si>
  <si>
    <t>2017-08-08 16:42:17</t>
  </si>
  <si>
    <t>SR17080800023584</t>
  </si>
  <si>
    <t>OR17080800255542</t>
  </si>
  <si>
    <t>6227004022020015759</t>
  </si>
  <si>
    <t>2017-08-08 16:43:33</t>
  </si>
  <si>
    <t>SR17080800023587</t>
  </si>
  <si>
    <t>OR17080800255545</t>
  </si>
  <si>
    <t>6217003890001973358</t>
  </si>
  <si>
    <t>2017-08-08 16:46:23</t>
  </si>
  <si>
    <t>SR17080800023589</t>
  </si>
  <si>
    <t>OR17080800255553</t>
  </si>
  <si>
    <t>6222620590001474299</t>
  </si>
  <si>
    <t>2017-08-08 16:51:26</t>
  </si>
  <si>
    <t>SR17080800023592</t>
  </si>
  <si>
    <t>OR17080800255565</t>
  </si>
  <si>
    <t>6217997021000299631</t>
  </si>
  <si>
    <t>2017-08-08 16:53:19</t>
  </si>
  <si>
    <t>SR17080800023594</t>
  </si>
  <si>
    <t>OR17080800255567</t>
  </si>
  <si>
    <t>6221507300016225953</t>
  </si>
  <si>
    <t>2017-08-08 17:00:03</t>
  </si>
  <si>
    <t>SR17080800023603</t>
  </si>
  <si>
    <t>OR17080800255586</t>
  </si>
  <si>
    <t>6223692040835763</t>
  </si>
  <si>
    <t>2017-08-08 17:08:15</t>
  </si>
  <si>
    <t>SR17080800023617</t>
  </si>
  <si>
    <t>OR17080800255611</t>
  </si>
  <si>
    <t>6217003860030814162</t>
  </si>
  <si>
    <t>2017-08-08 17:14:52</t>
  </si>
  <si>
    <t>SR17080800023630</t>
  </si>
  <si>
    <t>OR17080800255633</t>
  </si>
  <si>
    <t>6253624043169844</t>
  </si>
  <si>
    <t>2017-08-08 17:16:14</t>
  </si>
  <si>
    <t>SR17080800023632</t>
  </si>
  <si>
    <t>OR17080800255636</t>
  </si>
  <si>
    <t>6226890109883867</t>
  </si>
  <si>
    <t>2017-08-08 17:17:08</t>
  </si>
  <si>
    <t>SR17080800023636</t>
  </si>
  <si>
    <t>OR17080800255642</t>
  </si>
  <si>
    <t>5218990591659825</t>
  </si>
  <si>
    <t>2017-08-08 17:17:21</t>
  </si>
  <si>
    <t>SR17080800023637</t>
  </si>
  <si>
    <t>OR17080800255643</t>
  </si>
  <si>
    <t>5218990598259090</t>
  </si>
  <si>
    <t>2017-08-08 17:23:07</t>
  </si>
  <si>
    <t>SR17080800023652</t>
  </si>
  <si>
    <t>OR17080800255664</t>
  </si>
  <si>
    <t>6228481930399554911</t>
  </si>
  <si>
    <t>2017-08-08 17:23:42</t>
  </si>
  <si>
    <t>SR17080800023653</t>
  </si>
  <si>
    <t>OR17080800255666</t>
  </si>
  <si>
    <t>6231900000013092776</t>
  </si>
  <si>
    <t>2017-08-08 17:28:32</t>
  </si>
  <si>
    <t>SR17080800023657</t>
  </si>
  <si>
    <t>OR17080800255676</t>
  </si>
  <si>
    <t>4213493860315466</t>
  </si>
  <si>
    <t>2017-08-08 17:29:17</t>
  </si>
  <si>
    <t>SR17080800023658</t>
  </si>
  <si>
    <t>OR17080800255678</t>
  </si>
  <si>
    <t>2017-08-08 17:37:31</t>
  </si>
  <si>
    <t>SR17080800023665</t>
  </si>
  <si>
    <t>OR17080800255688</t>
  </si>
  <si>
    <t>6221887310005188427</t>
  </si>
  <si>
    <t>2017-08-08 17:48:38</t>
  </si>
  <si>
    <t>SR17080800023682</t>
  </si>
  <si>
    <t>OR17080800255708</t>
  </si>
  <si>
    <t>6231900000043727300</t>
  </si>
  <si>
    <t>2017-08-08 17:53:45</t>
  </si>
  <si>
    <t>SR17080800023687</t>
  </si>
  <si>
    <t>OR17080800255714</t>
  </si>
  <si>
    <t>6228480868103931275</t>
  </si>
  <si>
    <t>2017-08-08 17:54:07</t>
  </si>
  <si>
    <t>SR17080800023689</t>
  </si>
  <si>
    <t>OR17080800255716</t>
  </si>
  <si>
    <t>6210178002050204354</t>
  </si>
  <si>
    <t>2017-08-08 17:58:39</t>
  </si>
  <si>
    <t>SR17080800023691</t>
  </si>
  <si>
    <t>OR17080800255720</t>
  </si>
  <si>
    <t>6228413330032414412</t>
  </si>
  <si>
    <t>2017-08-08 18:01:12</t>
  </si>
  <si>
    <t>SR17080800023694</t>
  </si>
  <si>
    <t>OR17080800255725</t>
  </si>
  <si>
    <t>6231900020009315387</t>
  </si>
  <si>
    <t>2017-08-08 18:07:58</t>
  </si>
  <si>
    <t>SR17080800023697</t>
  </si>
  <si>
    <t>OR17080800255731</t>
  </si>
  <si>
    <t>6217003890005817262</t>
  </si>
  <si>
    <t>2017-08-08 18:11:50</t>
  </si>
  <si>
    <t>SR17080800023700</t>
  </si>
  <si>
    <t>OR17080800255734</t>
  </si>
  <si>
    <t>6226019924695021</t>
  </si>
  <si>
    <t>2017-08-08 18:13:54</t>
  </si>
  <si>
    <t>SR17080800023701</t>
  </si>
  <si>
    <t>OR17080800255737</t>
  </si>
  <si>
    <t>2017-08-08 23:19:13</t>
  </si>
  <si>
    <t>SR17080800023714</t>
  </si>
  <si>
    <t>OR17080800255824</t>
  </si>
  <si>
    <t>5201521654977090</t>
  </si>
  <si>
    <t>2017-08-09 07:23:21</t>
  </si>
  <si>
    <t>SR17080900023715</t>
  </si>
  <si>
    <t>OR17080900255951</t>
  </si>
  <si>
    <t>4367423982535203878</t>
  </si>
  <si>
    <t>2017-08-09 08:03:29</t>
  </si>
  <si>
    <t>SR17080900023720</t>
  </si>
  <si>
    <t>OR17080900256156</t>
  </si>
  <si>
    <t>5229640599181457</t>
  </si>
  <si>
    <t>2017-08-09 08:16:38</t>
  </si>
  <si>
    <t>SR17080900023723</t>
  </si>
  <si>
    <t>OR17080900256238</t>
  </si>
  <si>
    <t>6231900000098133412</t>
  </si>
  <si>
    <t>2017-08-09 08:33:32</t>
  </si>
  <si>
    <t>SR17080900023730</t>
  </si>
  <si>
    <t>OR17080900256326</t>
  </si>
  <si>
    <t>6217003990000150576</t>
  </si>
  <si>
    <t>2017-08-09 09:01:55</t>
  </si>
  <si>
    <t>SR17080900023738</t>
  </si>
  <si>
    <t>OR17080900256525</t>
  </si>
  <si>
    <t>6231900000085735633</t>
  </si>
  <si>
    <t>2017-08-09 09:07:23</t>
  </si>
  <si>
    <t>SR17080900023741</t>
  </si>
  <si>
    <t>OR17080900256575</t>
  </si>
  <si>
    <t>6226300712307395</t>
  </si>
  <si>
    <t>2017-08-09 09:09:25</t>
  </si>
  <si>
    <t>SR17080900023744</t>
  </si>
  <si>
    <t>OR17080900256600</t>
  </si>
  <si>
    <t>6217003860006097834</t>
  </si>
  <si>
    <t>2017-08-09 09:12:30</t>
  </si>
  <si>
    <t>SR17080900023745</t>
  </si>
  <si>
    <t>OR17080900256610</t>
  </si>
  <si>
    <t>2017-08-09 09:14:43</t>
  </si>
  <si>
    <t>SR17080900023749</t>
  </si>
  <si>
    <t>OR17080900256630</t>
  </si>
  <si>
    <t>6228484148593980876</t>
  </si>
  <si>
    <t>2017-08-09 09:18:29</t>
  </si>
  <si>
    <t>SR17080900023753</t>
  </si>
  <si>
    <t>OR17080900256664</t>
  </si>
  <si>
    <t>6228483340531938410</t>
  </si>
  <si>
    <t>2017-08-09 09:21:49</t>
  </si>
  <si>
    <t>SR17080900023759</t>
  </si>
  <si>
    <t>OR17080900256686</t>
  </si>
  <si>
    <t>5201690590232488</t>
  </si>
  <si>
    <t>2017-08-09 09:22:17</t>
  </si>
  <si>
    <t>SR17080900023760</t>
  </si>
  <si>
    <t>OR17080900256688</t>
  </si>
  <si>
    <t>6231900000091691226</t>
  </si>
  <si>
    <t>2017-08-09 09:51:35</t>
  </si>
  <si>
    <t>SR17080900023782</t>
  </si>
  <si>
    <t>OR17080900256873</t>
  </si>
  <si>
    <t>6231900000142688858</t>
  </si>
  <si>
    <t>2017-08-09 09:52:34</t>
  </si>
  <si>
    <t>SR17080900023783</t>
  </si>
  <si>
    <t>OR17080900256884</t>
  </si>
  <si>
    <t>2017-08-09 09:57:32</t>
  </si>
  <si>
    <t>SR17080900023785</t>
  </si>
  <si>
    <t>OR17080900256901</t>
  </si>
  <si>
    <t>6228480868682135876</t>
  </si>
  <si>
    <t>2017-08-09 10:04:05</t>
  </si>
  <si>
    <t>SR17080900023793</t>
  </si>
  <si>
    <t>OR17080900256944</t>
  </si>
  <si>
    <t>6231900000110608987</t>
  </si>
  <si>
    <t>2017-08-09 10:07:04</t>
  </si>
  <si>
    <t>SR17080900023797</t>
  </si>
  <si>
    <t>OR17080900256965</t>
  </si>
  <si>
    <t>6231900000000786273</t>
  </si>
  <si>
    <t>2017-08-09 10:07:51</t>
  </si>
  <si>
    <t>SR17080900023798</t>
  </si>
  <si>
    <t>OR17080900256968</t>
  </si>
  <si>
    <t>6217907000020262174</t>
  </si>
  <si>
    <t>2017-08-09 10:08:56</t>
  </si>
  <si>
    <t>SR17080900023800</t>
  </si>
  <si>
    <t>OR17080900256977</t>
  </si>
  <si>
    <t>2017-08-09 10:10:05</t>
  </si>
  <si>
    <t>SR17080900023801</t>
  </si>
  <si>
    <t>OR17080900256983</t>
  </si>
  <si>
    <t>6212262502017111553</t>
  </si>
  <si>
    <t>2017-08-09 10:18:07</t>
  </si>
  <si>
    <t>SR17080900023807</t>
  </si>
  <si>
    <t>OR17080900257038</t>
  </si>
  <si>
    <t>4367480092089484</t>
  </si>
  <si>
    <t>2017-08-09 10:22:45</t>
  </si>
  <si>
    <t>SR17080900023810</t>
  </si>
  <si>
    <t>OR17080900257058</t>
  </si>
  <si>
    <t>6231900000014274688</t>
  </si>
  <si>
    <t>2017-08-09 10:25:17</t>
  </si>
  <si>
    <t>SR17080900023813</t>
  </si>
  <si>
    <t>OR17080900257073</t>
  </si>
  <si>
    <t>6227003860910197885</t>
  </si>
  <si>
    <t>2017-08-09 10:25:23</t>
  </si>
  <si>
    <t>SR17080900023814</t>
  </si>
  <si>
    <t>OR17080900257074</t>
  </si>
  <si>
    <t>6217850800019068160</t>
  </si>
  <si>
    <t>2017-08-09 10:28:51</t>
  </si>
  <si>
    <t>SR17080900023820</t>
  </si>
  <si>
    <t>OR17080900257092</t>
  </si>
  <si>
    <t>2017-08-09 10:30:56</t>
  </si>
  <si>
    <t>SR17080900023824</t>
  </si>
  <si>
    <t>OR17080900257106</t>
  </si>
  <si>
    <t>6282880075356841</t>
  </si>
  <si>
    <t>2017-08-09 10:31:51</t>
  </si>
  <si>
    <t>SR17080900023826</t>
  </si>
  <si>
    <t>OR17080900257111</t>
  </si>
  <si>
    <t>2017-08-09 10:32:37</t>
  </si>
  <si>
    <t>SR17080900023827</t>
  </si>
  <si>
    <t>OR17080900257113</t>
  </si>
  <si>
    <t>2017-08-09 10:33:57</t>
  </si>
  <si>
    <t>SR17080900023830</t>
  </si>
  <si>
    <t>OR17080900257121</t>
  </si>
  <si>
    <t>2017-08-09 10:34:40</t>
  </si>
  <si>
    <t>SR17080900023831</t>
  </si>
  <si>
    <t>OR17080900257123</t>
  </si>
  <si>
    <t>2017-08-09 10:35:17</t>
  </si>
  <si>
    <t>SR17080900023833</t>
  </si>
  <si>
    <t>OR17080900257125</t>
  </si>
  <si>
    <t>2017-08-09 10:35:39</t>
  </si>
  <si>
    <t>SR17080900023834</t>
  </si>
  <si>
    <t>OR17080900257126</t>
  </si>
  <si>
    <t>2017-08-09 10:40:26</t>
  </si>
  <si>
    <t>SR17080900023838</t>
  </si>
  <si>
    <t>OR17080900257149</t>
  </si>
  <si>
    <t>6226890074469148</t>
  </si>
  <si>
    <t>2017-08-09 10:40:27</t>
  </si>
  <si>
    <t>SR17080900023839</t>
  </si>
  <si>
    <t>OR17080900257150</t>
  </si>
  <si>
    <t>2017-08-09 10:41:05</t>
  </si>
  <si>
    <t>SR17080900023841</t>
  </si>
  <si>
    <t>OR17080900257154</t>
  </si>
  <si>
    <t>4816990023715400</t>
  </si>
  <si>
    <t>2017-08-09 10:41:56</t>
  </si>
  <si>
    <t>SR17080900023842</t>
  </si>
  <si>
    <t>OR17080900257158</t>
  </si>
  <si>
    <t>6225269694605236</t>
  </si>
  <si>
    <t>2017-08-09 10:44:03</t>
  </si>
  <si>
    <t>SR17080900023846</t>
  </si>
  <si>
    <t>OR17080900257175</t>
  </si>
  <si>
    <t>6223691244675538</t>
  </si>
  <si>
    <t>2017-08-09 10:46:31</t>
  </si>
  <si>
    <t>SR17080900023850</t>
  </si>
  <si>
    <t>OR17080900257194</t>
  </si>
  <si>
    <t>6231900000143101521</t>
  </si>
  <si>
    <t>2017-08-09 10:53:40</t>
  </si>
  <si>
    <t>SR17080900023856</t>
  </si>
  <si>
    <t>OR17080900257229</t>
  </si>
  <si>
    <t>6231900000109536728</t>
  </si>
  <si>
    <t>SR17080900023857</t>
  </si>
  <si>
    <t>OR17080900257230</t>
  </si>
  <si>
    <t>2017-08-09 10:53:42</t>
  </si>
  <si>
    <t>SR17080900023858</t>
  </si>
  <si>
    <t>OR17080900257231</t>
  </si>
  <si>
    <t>6250860569631105</t>
  </si>
  <si>
    <t>2017-08-09 10:56:25</t>
  </si>
  <si>
    <t>SR17080900023862</t>
  </si>
  <si>
    <t>OR17080900257244</t>
  </si>
  <si>
    <t>6228483866059073065</t>
  </si>
  <si>
    <t>2017-08-09 10:56:37</t>
  </si>
  <si>
    <t>SR17080900023863</t>
  </si>
  <si>
    <t>OR17080900257245</t>
  </si>
  <si>
    <t>6228930001085944290</t>
  </si>
  <si>
    <t>2017-08-09 10:58:48</t>
  </si>
  <si>
    <t>SR17080900023865</t>
  </si>
  <si>
    <t>OR17080900257254</t>
  </si>
  <si>
    <t>6228483868439600377</t>
  </si>
  <si>
    <t>2017-08-09 10:59:43</t>
  </si>
  <si>
    <t>SR17080900023866</t>
  </si>
  <si>
    <t>OR17080900257257</t>
  </si>
  <si>
    <t>6236684220002794478</t>
  </si>
  <si>
    <t>2017-08-09 11:01:24</t>
  </si>
  <si>
    <t>SR17080900023868</t>
  </si>
  <si>
    <t>OR17080900257262</t>
  </si>
  <si>
    <t>4895920342949103</t>
  </si>
  <si>
    <t>2017-08-09 11:13:12</t>
  </si>
  <si>
    <t>SR17080900023890</t>
  </si>
  <si>
    <t>OR17080900257314</t>
  </si>
  <si>
    <t>2017-08-09 11:14:53</t>
  </si>
  <si>
    <t>SR17080900023891</t>
  </si>
  <si>
    <t>OR17080900257320</t>
  </si>
  <si>
    <t>6217232410001117964</t>
  </si>
  <si>
    <t>2017-08-09 11:15:34</t>
  </si>
  <si>
    <t>SR17080900023892</t>
  </si>
  <si>
    <t>OR17080900257325</t>
  </si>
  <si>
    <t>6228484156029579865</t>
  </si>
  <si>
    <t>2017-08-09 11:17:42</t>
  </si>
  <si>
    <t>SR17080900023894</t>
  </si>
  <si>
    <t>OR17080900257335</t>
  </si>
  <si>
    <t>4984511267083895</t>
  </si>
  <si>
    <t>2017-08-09 11:18:17</t>
  </si>
  <si>
    <t>SR17080900023896</t>
  </si>
  <si>
    <t>OR17080900257339</t>
  </si>
  <si>
    <t>6217003910003938967</t>
  </si>
  <si>
    <t>2017-08-09 11:25:13</t>
  </si>
  <si>
    <t>SR17080900023908</t>
  </si>
  <si>
    <t>OR17080900257375</t>
  </si>
  <si>
    <t>6231900000071704577</t>
  </si>
  <si>
    <t>2017-08-09 11:32:43</t>
  </si>
  <si>
    <t>SR17080900023921</t>
  </si>
  <si>
    <t>OR17080900257422</t>
  </si>
  <si>
    <t>6217232410000881172</t>
  </si>
  <si>
    <t>2017-08-09 11:36:47</t>
  </si>
  <si>
    <t>SR17080900023925</t>
  </si>
  <si>
    <t>OR17080900257435</t>
  </si>
  <si>
    <t>6228270146046559576</t>
  </si>
  <si>
    <t>2017-08-09 11:38:24</t>
  </si>
  <si>
    <t>SR17080900023927</t>
  </si>
  <si>
    <t>OR17080900257438</t>
  </si>
  <si>
    <t>2017-08-09 11:38:31</t>
  </si>
  <si>
    <t>SR17080900023932</t>
  </si>
  <si>
    <t>OR17080900257445</t>
  </si>
  <si>
    <t>6217232515000175886</t>
  </si>
  <si>
    <t>2017-08-09 11:38:58</t>
  </si>
  <si>
    <t>SR17080900023930</t>
  </si>
  <si>
    <t>OR17080900257441</t>
  </si>
  <si>
    <t>6217232410000190764</t>
  </si>
  <si>
    <t>2017-08-09 11:41:18</t>
  </si>
  <si>
    <t>SR17080900023934</t>
  </si>
  <si>
    <t>OR17080900257451</t>
  </si>
  <si>
    <t>6223690742692128</t>
  </si>
  <si>
    <t>2017-08-09 11:46:46</t>
  </si>
  <si>
    <t>SR17080900023943</t>
  </si>
  <si>
    <t>OR17080900257478</t>
  </si>
  <si>
    <t>6223691007579661</t>
  </si>
  <si>
    <t>2017-08-09 11:47:10</t>
  </si>
  <si>
    <t>SR17080900023944</t>
  </si>
  <si>
    <t>OR17080900257479</t>
  </si>
  <si>
    <t>6217007170002886776</t>
  </si>
  <si>
    <t>2017-08-09 11:48:18</t>
  </si>
  <si>
    <t>SR17080900023947</t>
  </si>
  <si>
    <t>OR17080900257482</t>
  </si>
  <si>
    <t>2017-08-09 11:53:20</t>
  </si>
  <si>
    <t>SR17080900023956</t>
  </si>
  <si>
    <t>OR17080900257495</t>
  </si>
  <si>
    <t>6212262502027745945</t>
  </si>
  <si>
    <t>2017-08-09 12:03:48</t>
  </si>
  <si>
    <t>SR17080900023965</t>
  </si>
  <si>
    <t>OR17080900257523</t>
  </si>
  <si>
    <t>6228930001109714679</t>
  </si>
  <si>
    <t>2017-08-09 12:06:09</t>
  </si>
  <si>
    <t>SR17080900023966</t>
  </si>
  <si>
    <t>OR17080900257528</t>
  </si>
  <si>
    <t>6228480861066759619</t>
  </si>
  <si>
    <t>2017-08-09 12:09:42</t>
  </si>
  <si>
    <t>SR17080900023968</t>
  </si>
  <si>
    <t>OR17080900257539</t>
  </si>
  <si>
    <t>6228480868673526174</t>
  </si>
  <si>
    <t>2017-08-09 12:13:20</t>
  </si>
  <si>
    <t>SR17080900023974</t>
  </si>
  <si>
    <t>OR17080900257551</t>
  </si>
  <si>
    <t>6214157311800297239</t>
  </si>
  <si>
    <t>2017-08-09 12:15:49</t>
  </si>
  <si>
    <t>SR17080900023975</t>
  </si>
  <si>
    <t>OR17080900257555</t>
  </si>
  <si>
    <t>6228480868422445775</t>
  </si>
  <si>
    <t>2017-08-09 12:22:45</t>
  </si>
  <si>
    <t>SR17080900023983</t>
  </si>
  <si>
    <t>OR17080900257570</t>
  </si>
  <si>
    <t>6230200070175125</t>
  </si>
  <si>
    <t>2017-08-09 12:24:22</t>
  </si>
  <si>
    <t>SR17080900023986</t>
  </si>
  <si>
    <t>OR17080900257581</t>
  </si>
  <si>
    <t>6236683860004161373</t>
  </si>
  <si>
    <t>2017-08-09 12:25:23</t>
  </si>
  <si>
    <t>SR17080900023985</t>
  </si>
  <si>
    <t>OR17080900257580</t>
  </si>
  <si>
    <t>6228483861021363314</t>
  </si>
  <si>
    <t>2017-08-09 12:31:41</t>
  </si>
  <si>
    <t>SR17080900023989</t>
  </si>
  <si>
    <t>OR17080900257592</t>
  </si>
  <si>
    <t>6217003860001445913</t>
  </si>
  <si>
    <t>2017-08-09 12:39:25</t>
  </si>
  <si>
    <t>SR17080900023995</t>
  </si>
  <si>
    <t>OR17080900257606</t>
  </si>
  <si>
    <t>6283660022737395</t>
  </si>
  <si>
    <t>2017-08-09 12:41:29</t>
  </si>
  <si>
    <t>SR17080900023998</t>
  </si>
  <si>
    <t>OR17080900257613</t>
  </si>
  <si>
    <t>6231900000060171333</t>
  </si>
  <si>
    <t>2017-08-09 12:44:36</t>
  </si>
  <si>
    <t>SR17080900023999</t>
  </si>
  <si>
    <t>OR17080900257619</t>
  </si>
  <si>
    <t>6228483868322213478</t>
  </si>
  <si>
    <t>2017-08-09 12:49:00</t>
  </si>
  <si>
    <t>SR17080900024002</t>
  </si>
  <si>
    <t>OR17080900257626</t>
  </si>
  <si>
    <t>6231900000115684108</t>
  </si>
  <si>
    <t>2017-08-09 13:31:40</t>
  </si>
  <si>
    <t>SR17080900024015</t>
  </si>
  <si>
    <t>OR17080900257709</t>
  </si>
  <si>
    <t>6224698136828108</t>
  </si>
  <si>
    <t>2017-08-09 13:37:41</t>
  </si>
  <si>
    <t>SR17080900024021</t>
  </si>
  <si>
    <t>OR17080900257728</t>
  </si>
  <si>
    <t>6231900000009838018</t>
  </si>
  <si>
    <t>2017-08-09 13:52:58</t>
  </si>
  <si>
    <t>SR17080900024028</t>
  </si>
  <si>
    <t>OR17080900257770</t>
  </si>
  <si>
    <t>6222082502000254102</t>
  </si>
  <si>
    <t>2017-08-09 14:05:25</t>
  </si>
  <si>
    <t>SR17080900024032</t>
  </si>
  <si>
    <t>OR17080900257811</t>
  </si>
  <si>
    <t>6251576600123907</t>
  </si>
  <si>
    <t>2017-08-09 14:13:03</t>
  </si>
  <si>
    <t>SR17080900024036</t>
  </si>
  <si>
    <t>OR17080900257841</t>
  </si>
  <si>
    <t>6228480868433893773</t>
  </si>
  <si>
    <t>2017-08-09 14:21:55</t>
  </si>
  <si>
    <t>SR17080900024041</t>
  </si>
  <si>
    <t>OR17080900257887</t>
  </si>
  <si>
    <t>6228481930834019918</t>
  </si>
  <si>
    <t>2017-08-09 14:24:57</t>
  </si>
  <si>
    <t>SR17080900024044</t>
  </si>
  <si>
    <t>OR17080900257904</t>
  </si>
  <si>
    <t>6226194200093819</t>
  </si>
  <si>
    <t>2017-08-09 14:25:35</t>
  </si>
  <si>
    <t>SR17080900024045</t>
  </si>
  <si>
    <t>OR17080900257906</t>
  </si>
  <si>
    <t>6217003860022756280</t>
  </si>
  <si>
    <t>2017-08-09 14:31:24</t>
  </si>
  <si>
    <t>SR17080900024047</t>
  </si>
  <si>
    <t>OR17080900257924</t>
  </si>
  <si>
    <t>6231900000128674146</t>
  </si>
  <si>
    <t>2017-08-09 14:35:06</t>
  </si>
  <si>
    <t>SR17080900024050</t>
  </si>
  <si>
    <t>OR17080900257940</t>
  </si>
  <si>
    <t>6228482898596496575</t>
  </si>
  <si>
    <t>2017-08-09 14:39:06</t>
  </si>
  <si>
    <t>SR17080900024053</t>
  </si>
  <si>
    <t>OR17080900257958</t>
  </si>
  <si>
    <t>6217997020005276511</t>
  </si>
  <si>
    <t>2017-08-09 14:45:12</t>
  </si>
  <si>
    <t>SR17080900024058</t>
  </si>
  <si>
    <t>OR17080900257981</t>
  </si>
  <si>
    <t>6217852700016953224</t>
  </si>
  <si>
    <t>2017-08-09 14:50:50</t>
  </si>
  <si>
    <t>SR17080900024065</t>
  </si>
  <si>
    <t>OR17080900258003</t>
  </si>
  <si>
    <t>6223691679309686</t>
  </si>
  <si>
    <t>2017-08-09 14:51:29</t>
  </si>
  <si>
    <t>SR17080900024067</t>
  </si>
  <si>
    <t>OR17080900258007</t>
  </si>
  <si>
    <t>370246025049348</t>
  </si>
  <si>
    <t>2017-08-09 14:51:43</t>
  </si>
  <si>
    <t>SR17080900024068</t>
  </si>
  <si>
    <t>OR17080900258010</t>
  </si>
  <si>
    <t>6228461190001586611</t>
  </si>
  <si>
    <t>2017-08-09 14:52:08</t>
  </si>
  <si>
    <t>SR17080900024070</t>
  </si>
  <si>
    <t>OR17080900258014</t>
  </si>
  <si>
    <t>6226230213955188</t>
  </si>
  <si>
    <t>2017-08-09 15:01:58</t>
  </si>
  <si>
    <t>SR17080900024082</t>
  </si>
  <si>
    <t>OR17080900258052</t>
  </si>
  <si>
    <t>2017-08-09 15:06:51</t>
  </si>
  <si>
    <t>SR17080900024084</t>
  </si>
  <si>
    <t>OR17080900258066</t>
  </si>
  <si>
    <t>6230582000067666464</t>
  </si>
  <si>
    <t>2017-08-09 15:12:46</t>
  </si>
  <si>
    <t>SR17080900024091</t>
  </si>
  <si>
    <t>OR17080900258086</t>
  </si>
  <si>
    <t>6283660019371679</t>
  </si>
  <si>
    <t>2017-08-09 15:19:06</t>
  </si>
  <si>
    <t>SR17080900024097</t>
  </si>
  <si>
    <t>OR17080900258101</t>
  </si>
  <si>
    <t>6228360084795336</t>
  </si>
  <si>
    <t>2017-08-09 15:21:52</t>
  </si>
  <si>
    <t>SR17080900024102</t>
  </si>
  <si>
    <t>OR17080900258115</t>
  </si>
  <si>
    <t>2017-08-09 15:29:19</t>
  </si>
  <si>
    <t>SR17080900024113</t>
  </si>
  <si>
    <t>OR17080900258149</t>
  </si>
  <si>
    <t>6226011026570319</t>
  </si>
  <si>
    <t>2017-08-09 15:40:26</t>
  </si>
  <si>
    <t>SR17080900024125</t>
  </si>
  <si>
    <t>OR17080900258188</t>
  </si>
  <si>
    <t>6224690143409105</t>
  </si>
  <si>
    <t>2017-08-09 15:49:07</t>
  </si>
  <si>
    <t>SR17080900024145</t>
  </si>
  <si>
    <t>OR17080900258242</t>
  </si>
  <si>
    <t>6228483316193800262</t>
  </si>
  <si>
    <t>2017-08-09 15:54:38</t>
  </si>
  <si>
    <t>SR17080900024155</t>
  </si>
  <si>
    <t>OR17080900258263</t>
  </si>
  <si>
    <t>6212262504001139376</t>
  </si>
  <si>
    <t>2017-08-09 15:56:06</t>
  </si>
  <si>
    <t>SR17080900024159</t>
  </si>
  <si>
    <t>OR17080900258270</t>
  </si>
  <si>
    <t>2017-08-09 15:58:06</t>
  </si>
  <si>
    <t>SR17080900024163</t>
  </si>
  <si>
    <t>OR17080900258282</t>
  </si>
  <si>
    <t>6210178002036770254</t>
  </si>
  <si>
    <t>2017-08-09 15:58:16</t>
  </si>
  <si>
    <t>SR17080900024164</t>
  </si>
  <si>
    <t>OR17080900258283</t>
  </si>
  <si>
    <t>6216662700000470484</t>
  </si>
  <si>
    <t>2017-08-09 16:12:51</t>
  </si>
  <si>
    <t>SR17080900024186</t>
  </si>
  <si>
    <t>OR17080900258334</t>
  </si>
  <si>
    <t>6222082502002824894</t>
  </si>
  <si>
    <t>2017-08-09 16:21:10</t>
  </si>
  <si>
    <t>SR17080900024196</t>
  </si>
  <si>
    <t>OR17080900258361</t>
  </si>
  <si>
    <t>6231900020005484658</t>
  </si>
  <si>
    <t>2017-08-09 16:34:43</t>
  </si>
  <si>
    <t>SR17080900024217</t>
  </si>
  <si>
    <t>OR17080900258410</t>
  </si>
  <si>
    <t>6212262505003718315</t>
  </si>
  <si>
    <t>2017-08-09 16:37:34</t>
  </si>
  <si>
    <t>SR17080900024224</t>
  </si>
  <si>
    <t>OR17080900258420</t>
  </si>
  <si>
    <t>2017-08-09 16:39:27</t>
  </si>
  <si>
    <t>SR17080900024227</t>
  </si>
  <si>
    <t>OR17080900258431</t>
  </si>
  <si>
    <t>6217790001091852653</t>
  </si>
  <si>
    <t>2017-08-09 16:43:13</t>
  </si>
  <si>
    <t>SR17080900024235</t>
  </si>
  <si>
    <t>OR17080900258442</t>
  </si>
  <si>
    <t>6223691768594818</t>
  </si>
  <si>
    <t>2017-08-09 16:44:55</t>
  </si>
  <si>
    <t>SR17080900024237</t>
  </si>
  <si>
    <t>OR17080900258445</t>
  </si>
  <si>
    <t>6217003950001597209</t>
  </si>
  <si>
    <t>2017-08-09 16:47:52</t>
  </si>
  <si>
    <t>SR17080900024242</t>
  </si>
  <si>
    <t>OR17080900258456</t>
  </si>
  <si>
    <t>6216662700000046524</t>
  </si>
  <si>
    <t>2017-08-09 16:55:44</t>
  </si>
  <si>
    <t>SR17080900024251</t>
  </si>
  <si>
    <t>OR17080900258476</t>
  </si>
  <si>
    <t>2017-08-09 17:03:35</t>
  </si>
  <si>
    <t>SR17080900024256</t>
  </si>
  <si>
    <t>OR17080900258491</t>
  </si>
  <si>
    <t>2017-08-09 17:20:16</t>
  </si>
  <si>
    <t>SR17080900024269</t>
  </si>
  <si>
    <t>OR17080900258512</t>
  </si>
  <si>
    <t>2017-08-09 17:53:01</t>
  </si>
  <si>
    <t>SR17080900024291</t>
  </si>
  <si>
    <t>OR17080900258548</t>
  </si>
  <si>
    <t>2017-08-09 17:55:25</t>
  </si>
  <si>
    <t>SR17080900024295</t>
  </si>
  <si>
    <t>OR17080900258553</t>
  </si>
  <si>
    <t>6231900000127300594</t>
  </si>
  <si>
    <t>2017-08-09 18:36:17</t>
  </si>
  <si>
    <t>SR17080900024315</t>
  </si>
  <si>
    <t>OR17080900258584</t>
  </si>
  <si>
    <t>6216713860015518278</t>
  </si>
  <si>
    <t>2017-08-09 19:30:12</t>
  </si>
  <si>
    <t>SR17080900024325</t>
  </si>
  <si>
    <t>OR17080900258617</t>
  </si>
  <si>
    <t>6231900000026829339</t>
  </si>
  <si>
    <t>2017-08-09 19:30:18</t>
  </si>
  <si>
    <t>SR17080900024326</t>
  </si>
  <si>
    <t>OR17080900258618</t>
  </si>
  <si>
    <t>6223692215019565</t>
  </si>
  <si>
    <t>2017-08-10 08:03:55</t>
  </si>
  <si>
    <t>SR17081000024342</t>
  </si>
  <si>
    <t>OR17081000258983</t>
  </si>
  <si>
    <t>6217995200015782508</t>
  </si>
  <si>
    <t>2017-08-10 08:04:36</t>
  </si>
  <si>
    <t>SR17081000024343</t>
  </si>
  <si>
    <t>OR17081000258987</t>
  </si>
  <si>
    <t>6231900000121891879</t>
  </si>
  <si>
    <t>2017-08-10 08:23:41</t>
  </si>
  <si>
    <t>SR17081000024348</t>
  </si>
  <si>
    <t>OR17081000259110</t>
  </si>
  <si>
    <t>2017-08-10 08:27:51</t>
  </si>
  <si>
    <t>SR17081000024349</t>
  </si>
  <si>
    <t>OR17081000259139</t>
  </si>
  <si>
    <t>6222082502003490356</t>
  </si>
  <si>
    <t>2017-08-10 08:32:48</t>
  </si>
  <si>
    <t>SR17081000024350</t>
  </si>
  <si>
    <t>OR17081000259172</t>
  </si>
  <si>
    <t>6228480868173957473</t>
  </si>
  <si>
    <t>2017-08-10 08:41:24</t>
  </si>
  <si>
    <t>SR17081000024352</t>
  </si>
  <si>
    <t>OR17081000259231</t>
  </si>
  <si>
    <t>2017-08-10 08:43:24</t>
  </si>
  <si>
    <t>SR17081000024354</t>
  </si>
  <si>
    <t>OR17081000259246</t>
  </si>
  <si>
    <t>6259960252833561</t>
  </si>
  <si>
    <t>2017-08-10 08:57:22</t>
  </si>
  <si>
    <t>SR17081000024358</t>
  </si>
  <si>
    <t>OR17081000259343</t>
  </si>
  <si>
    <t>6217003960000567343</t>
  </si>
  <si>
    <t>2017-08-10 08:57:40</t>
  </si>
  <si>
    <t>SR17081000024359</t>
  </si>
  <si>
    <t>OR17081000259345</t>
  </si>
  <si>
    <t>6231900000022370585</t>
  </si>
  <si>
    <t>2017-08-10 09:01:07</t>
  </si>
  <si>
    <t>SR17081000024361</t>
  </si>
  <si>
    <t>OR17081000259368</t>
  </si>
  <si>
    <t>6228481931142149918</t>
  </si>
  <si>
    <t>2017-08-10 09:12:07</t>
  </si>
  <si>
    <t>SR17081000024367</t>
  </si>
  <si>
    <t>OR17081000259454</t>
  </si>
  <si>
    <t>6212261402027007035</t>
  </si>
  <si>
    <t>2017-08-10 09:13:43</t>
  </si>
  <si>
    <t>SR17081000024369</t>
  </si>
  <si>
    <t>OR17081000259469</t>
  </si>
  <si>
    <t>6227003862200015009</t>
  </si>
  <si>
    <t>2017-08-10 09:15:55</t>
  </si>
  <si>
    <t>SR17081000024372</t>
  </si>
  <si>
    <t>OR17081000259488</t>
  </si>
  <si>
    <t>2017-08-10 09:30:33</t>
  </si>
  <si>
    <t>SR17081000024384</t>
  </si>
  <si>
    <t>OR17081000259582</t>
  </si>
  <si>
    <t>2017-08-10 09:33:35</t>
  </si>
  <si>
    <t>SR17081000024385</t>
  </si>
  <si>
    <t>OR17081000259599</t>
  </si>
  <si>
    <t>6217997300009021406</t>
  </si>
  <si>
    <t>2017-08-10 09:37:38</t>
  </si>
  <si>
    <t>SR17081000024388</t>
  </si>
  <si>
    <t>OR17081000259622</t>
  </si>
  <si>
    <t>6283174240059467</t>
  </si>
  <si>
    <t>2017-08-10 09:38:36</t>
  </si>
  <si>
    <t>SR17081000024389</t>
  </si>
  <si>
    <t>OR17081000259630</t>
  </si>
  <si>
    <t>2017-08-10 09:44:58</t>
  </si>
  <si>
    <t>SR17081000024395</t>
  </si>
  <si>
    <t>OR17081000259669</t>
  </si>
  <si>
    <t>2017-08-10 09:45:47</t>
  </si>
  <si>
    <t>SR17081000024396</t>
  </si>
  <si>
    <t>OR17081000259674</t>
  </si>
  <si>
    <t>6230210070882679</t>
  </si>
  <si>
    <t>2017-08-10 10:01:25</t>
  </si>
  <si>
    <t>SR17081000024409</t>
  </si>
  <si>
    <t>OR17081000259773</t>
  </si>
  <si>
    <t>6212262505006797308</t>
  </si>
  <si>
    <t>2017-08-10 10:05:16</t>
  </si>
  <si>
    <t>SR17081000024418</t>
  </si>
  <si>
    <t>OR17081000259805</t>
  </si>
  <si>
    <t>6214600180019077226</t>
  </si>
  <si>
    <t>2017-08-10 10:08:15</t>
  </si>
  <si>
    <t>SR17081000024422</t>
  </si>
  <si>
    <t>OR17081000259822</t>
  </si>
  <si>
    <t>6228481930831346314</t>
  </si>
  <si>
    <t>2017-08-10 10:20:57</t>
  </si>
  <si>
    <t>SR17081000024433</t>
  </si>
  <si>
    <t>OR17081000259897</t>
  </si>
  <si>
    <t>6228480860269332513</t>
  </si>
  <si>
    <t>2017-08-10 10:21:45</t>
  </si>
  <si>
    <t>SR17081000024436</t>
  </si>
  <si>
    <t>OR17081000259904</t>
  </si>
  <si>
    <t>6283660055135509</t>
  </si>
  <si>
    <t>2017-08-10 10:23:07</t>
  </si>
  <si>
    <t>SR17081000024437</t>
  </si>
  <si>
    <t>OR17081000259914</t>
  </si>
  <si>
    <t>6214600180006829340</t>
  </si>
  <si>
    <t>2017-08-10 10:33:59</t>
  </si>
  <si>
    <t>SR17081000024449</t>
  </si>
  <si>
    <t>OR17081000259968</t>
  </si>
  <si>
    <t>6235752700000004540</t>
  </si>
  <si>
    <t>2017-08-10 10:36:04</t>
  </si>
  <si>
    <t>SR17081000024454</t>
  </si>
  <si>
    <t>OR17081000259989</t>
  </si>
  <si>
    <t>2017-08-10 10:39:52</t>
  </si>
  <si>
    <t>SR17081000024457</t>
  </si>
  <si>
    <t>OR17081000260007</t>
  </si>
  <si>
    <t>6228483978411189073</t>
  </si>
  <si>
    <t>2017-08-10 10:47:23</t>
  </si>
  <si>
    <t>SR17081000024469</t>
  </si>
  <si>
    <t>OR17081000260046</t>
  </si>
  <si>
    <t>6226230203574437</t>
  </si>
  <si>
    <t>2017-08-10 10:51:59</t>
  </si>
  <si>
    <t>SR17081000024476</t>
  </si>
  <si>
    <t>OR17081000260068</t>
  </si>
  <si>
    <t>6217232410000210547</t>
  </si>
  <si>
    <t>2017-08-10 10:54:06</t>
  </si>
  <si>
    <t>SR17081000024479</t>
  </si>
  <si>
    <t>OR17081000260077</t>
  </si>
  <si>
    <t>6217997300000242126</t>
  </si>
  <si>
    <t>2017-08-10 10:54:28</t>
  </si>
  <si>
    <t>SR17081000024480</t>
  </si>
  <si>
    <t>OR17081000260079</t>
  </si>
  <si>
    <t>6212262516000650690</t>
  </si>
  <si>
    <t>2017-08-10 11:13:17</t>
  </si>
  <si>
    <t>SR17081000024499</t>
  </si>
  <si>
    <t>OR17081000260149</t>
  </si>
  <si>
    <t>6227003920200082005</t>
  </si>
  <si>
    <t>2017-08-10 11:19:17</t>
  </si>
  <si>
    <t>SR17081000024506</t>
  </si>
  <si>
    <t>OR17081000260170</t>
  </si>
  <si>
    <t>6217003860031474891</t>
  </si>
  <si>
    <t>2017-08-10 11:23:51</t>
  </si>
  <si>
    <t>SR17081000024509</t>
  </si>
  <si>
    <t>OR17081000260191</t>
  </si>
  <si>
    <t>6253624240335461</t>
  </si>
  <si>
    <t>2017-08-10 11:43:47</t>
  </si>
  <si>
    <t>SR17081000024522</t>
  </si>
  <si>
    <t>OR17081000260239</t>
  </si>
  <si>
    <t>6223691641204163</t>
  </si>
  <si>
    <t>2017-08-10 11:44:29</t>
  </si>
  <si>
    <t>SR17081000024527</t>
  </si>
  <si>
    <t>OR17081000260245</t>
  </si>
  <si>
    <t>6217852700010599866</t>
  </si>
  <si>
    <t>2017-08-10 11:44:44</t>
  </si>
  <si>
    <t>SR17081000024528</t>
  </si>
  <si>
    <t>OR17081000260247</t>
  </si>
  <si>
    <t>6212262409002055987</t>
  </si>
  <si>
    <t>2017-08-10 11:45:46</t>
  </si>
  <si>
    <t>SR17081000024531</t>
  </si>
  <si>
    <t>OR17081000260254</t>
  </si>
  <si>
    <t>6223691365307150</t>
  </si>
  <si>
    <t>2017-08-10 11:46:07</t>
  </si>
  <si>
    <t>SR17081000024532</t>
  </si>
  <si>
    <t>OR17081000260256</t>
  </si>
  <si>
    <t>2017-08-10 11:46:53</t>
  </si>
  <si>
    <t>SR17081000024534</t>
  </si>
  <si>
    <t>OR17081000260263</t>
  </si>
  <si>
    <t>6212262502019104044</t>
  </si>
  <si>
    <t>2017-08-10 11:54:57</t>
  </si>
  <si>
    <t>SR17081000024544</t>
  </si>
  <si>
    <t>OR17081000260285</t>
  </si>
  <si>
    <t>6212262502021112019</t>
  </si>
  <si>
    <t>2017-08-10 11:58:45</t>
  </si>
  <si>
    <t>SR17081000024547</t>
  </si>
  <si>
    <t>OR17081000260291</t>
  </si>
  <si>
    <t>6217232502001300440</t>
  </si>
  <si>
    <t>2017-08-10 11:58:54</t>
  </si>
  <si>
    <t>SR17081000024548</t>
  </si>
  <si>
    <t>OR17081000260292</t>
  </si>
  <si>
    <t>6228483318167483471</t>
  </si>
  <si>
    <t>2017-08-10 12:01:45</t>
  </si>
  <si>
    <t>SR17081000024554</t>
  </si>
  <si>
    <t>OR17081000260301</t>
  </si>
  <si>
    <t>6217997300029519611</t>
  </si>
  <si>
    <t>2017-08-10 12:03:28</t>
  </si>
  <si>
    <t>SR17081000024557</t>
  </si>
  <si>
    <t>OR17081000260309</t>
  </si>
  <si>
    <t>2017-08-10 12:06:27</t>
  </si>
  <si>
    <t>SR17081000024559</t>
  </si>
  <si>
    <t>OR17081000260315</t>
  </si>
  <si>
    <t>6231900000083997607</t>
  </si>
  <si>
    <t>2017-08-10 12:12:16</t>
  </si>
  <si>
    <t>SR17081000024566</t>
  </si>
  <si>
    <t>OR17081000260330</t>
  </si>
  <si>
    <t>5149060002389711</t>
  </si>
  <si>
    <t>2017-08-10 12:16:23</t>
  </si>
  <si>
    <t>SR17081000024572</t>
  </si>
  <si>
    <t>OR17081000260340</t>
  </si>
  <si>
    <t>6223691307460372</t>
  </si>
  <si>
    <t>2017-08-10 12:19:18</t>
  </si>
  <si>
    <t>SR17081000024574</t>
  </si>
  <si>
    <t>OR17081000260344</t>
  </si>
  <si>
    <t>6231900023400692529</t>
  </si>
  <si>
    <t>2017-08-10 12:20:29</t>
  </si>
  <si>
    <t>SR17081000024577</t>
  </si>
  <si>
    <t>OR17081000260348</t>
  </si>
  <si>
    <t>6217997300010409111</t>
  </si>
  <si>
    <t>2017-08-10 12:20:48</t>
  </si>
  <si>
    <t>SR17081000024578</t>
  </si>
  <si>
    <t>OR17081000260350</t>
  </si>
  <si>
    <t>6231900000030641084</t>
  </si>
  <si>
    <t>2017-08-10 12:26:23</t>
  </si>
  <si>
    <t>SR17081000024587</t>
  </si>
  <si>
    <t>OR17081000260364</t>
  </si>
  <si>
    <t>6231900000030950808</t>
  </si>
  <si>
    <t>2017-08-10 12:28:10</t>
  </si>
  <si>
    <t>SR17081000024591</t>
  </si>
  <si>
    <t>OR17081000260373</t>
  </si>
  <si>
    <t>6228483316193174569</t>
  </si>
  <si>
    <t>2017-08-10 12:29:35</t>
  </si>
  <si>
    <t>SR17081000024593</t>
  </si>
  <si>
    <t>OR17081000260378</t>
  </si>
  <si>
    <t>6228483316045143069</t>
  </si>
  <si>
    <t>2017-08-10 12:31:41</t>
  </si>
  <si>
    <t>SR17081000024597</t>
  </si>
  <si>
    <t>OR17081000260382</t>
  </si>
  <si>
    <t>6228483318263302971</t>
  </si>
  <si>
    <t>2017-08-10 12:33:01</t>
  </si>
  <si>
    <t>SR17081000024601</t>
  </si>
  <si>
    <t>OR17081000260388</t>
  </si>
  <si>
    <t>6231900000077628713</t>
  </si>
  <si>
    <t>2017-08-10 12:33:18</t>
  </si>
  <si>
    <t>SR17081000024602</t>
  </si>
  <si>
    <t>OR17081000260390</t>
  </si>
  <si>
    <t>6283174002903480</t>
  </si>
  <si>
    <t>2017-08-10 12:36:20</t>
  </si>
  <si>
    <t>SR17081000024605</t>
  </si>
  <si>
    <t>OR17081000260400</t>
  </si>
  <si>
    <t>2017-08-10 12:36:55</t>
  </si>
  <si>
    <t>SR17081000024606</t>
  </si>
  <si>
    <t>OR17081000260402</t>
  </si>
  <si>
    <t>2017-08-10 12:38:18</t>
  </si>
  <si>
    <t>SR17081000024608</t>
  </si>
  <si>
    <t>OR17081000260405</t>
  </si>
  <si>
    <t>6231900000003071061</t>
  </si>
  <si>
    <t>2017-08-10 12:52:20</t>
  </si>
  <si>
    <t>SR17081000024611</t>
  </si>
  <si>
    <t>OR17081000260427</t>
  </si>
  <si>
    <t>6217007170003458674</t>
  </si>
  <si>
    <t>2017-08-10 13:18:21</t>
  </si>
  <si>
    <t>SR17081000024624</t>
  </si>
  <si>
    <t>OR17081000260475</t>
  </si>
  <si>
    <t>6228480868637929977</t>
  </si>
  <si>
    <t>2017-08-10 13:25:33</t>
  </si>
  <si>
    <t>SR17081000024626</t>
  </si>
  <si>
    <t>OR17081000260489</t>
  </si>
  <si>
    <t>6214600180003811416</t>
  </si>
  <si>
    <t>2017-08-10 13:52:44</t>
  </si>
  <si>
    <t>SR17081000024634</t>
  </si>
  <si>
    <t>OR17081000260569</t>
  </si>
  <si>
    <t>6217003860023231739</t>
  </si>
  <si>
    <t>2017-08-10 13:56:43</t>
  </si>
  <si>
    <t>SR17081000024636</t>
  </si>
  <si>
    <t>OR17081000260590</t>
  </si>
  <si>
    <t>6228482898521599972</t>
  </si>
  <si>
    <t>2017-08-10 14:08:14</t>
  </si>
  <si>
    <t>SR17081000024642</t>
  </si>
  <si>
    <t>OR17081000260638</t>
  </si>
  <si>
    <t>6210178002043833582</t>
  </si>
  <si>
    <t>2017-08-10 14:10:28</t>
  </si>
  <si>
    <t>SR17081000024643</t>
  </si>
  <si>
    <t>OR17081000260648</t>
  </si>
  <si>
    <t>2017-08-10 14:19:01</t>
  </si>
  <si>
    <t>SR17081000024645</t>
  </si>
  <si>
    <t>OR17081000260683</t>
  </si>
  <si>
    <t>6231900000054377896</t>
  </si>
  <si>
    <t>2017-08-10 14:19:39</t>
  </si>
  <si>
    <t>SR17081000024648</t>
  </si>
  <si>
    <t>OR17081000260687</t>
  </si>
  <si>
    <t>6231357711501434969</t>
  </si>
  <si>
    <t>2017-08-10 14:27:39</t>
  </si>
  <si>
    <t>SR17081000024653</t>
  </si>
  <si>
    <t>OR17081000260719</t>
  </si>
  <si>
    <t>6223692286128378</t>
  </si>
  <si>
    <t>2017-08-10 14:27:54</t>
  </si>
  <si>
    <t>SR17081000024654</t>
  </si>
  <si>
    <t>OR17081000260720</t>
  </si>
  <si>
    <t>6283174230060764</t>
  </si>
  <si>
    <t>2017-08-10 14:33:17</t>
  </si>
  <si>
    <t>SR17081000024658</t>
  </si>
  <si>
    <t>OR17081000260743</t>
  </si>
  <si>
    <t>6217003760012535589</t>
  </si>
  <si>
    <t>2017-08-10 14:34:25</t>
  </si>
  <si>
    <t>SR17081000024660</t>
  </si>
  <si>
    <t>OR17081000260748</t>
  </si>
  <si>
    <t>6228481938584512271</t>
  </si>
  <si>
    <t>2017-08-10 14:52:02</t>
  </si>
  <si>
    <t>SR17081000024676</t>
  </si>
  <si>
    <t>OR17081000260831</t>
  </si>
  <si>
    <t>6223691715655126</t>
  </si>
  <si>
    <t>2017-08-10 14:53:17</t>
  </si>
  <si>
    <t>SR17081000024678</t>
  </si>
  <si>
    <t>OR17081000260838</t>
  </si>
  <si>
    <t>6221507300016921452</t>
  </si>
  <si>
    <t>2017-08-10 14:59:29</t>
  </si>
  <si>
    <t>SR17081000024689</t>
  </si>
  <si>
    <t>OR17081000260873</t>
  </si>
  <si>
    <t>6228930001106316080</t>
  </si>
  <si>
    <t>2017-08-10 15:00:27</t>
  </si>
  <si>
    <t>SR17081000024691</t>
  </si>
  <si>
    <t>OR17081000260879</t>
  </si>
  <si>
    <t>6231900000078619661</t>
  </si>
  <si>
    <t>2017-08-10 15:09:20</t>
  </si>
  <si>
    <t>SR17081000024701</t>
  </si>
  <si>
    <t>OR17081000260923</t>
  </si>
  <si>
    <t>6228483318115433974</t>
  </si>
  <si>
    <t>2017-08-10 15:12:01</t>
  </si>
  <si>
    <t>SR17081000024706</t>
  </si>
  <si>
    <t>OR17081000260937</t>
  </si>
  <si>
    <t>6228483860633945518</t>
  </si>
  <si>
    <t>2017-08-10 15:20:01</t>
  </si>
  <si>
    <t>SR17081000024716</t>
  </si>
  <si>
    <t>OR17081000260972</t>
  </si>
  <si>
    <t>6253360008381880</t>
  </si>
  <si>
    <t>2017-08-10 15:22:40</t>
  </si>
  <si>
    <t>SR17081000024719</t>
  </si>
  <si>
    <t>OR17081000260982</t>
  </si>
  <si>
    <t>4563512700116120063</t>
  </si>
  <si>
    <t>2017-08-10 15:25:18</t>
  </si>
  <si>
    <t>SR17081000024727</t>
  </si>
  <si>
    <t>OR17081000260996</t>
  </si>
  <si>
    <t>6229224830287106</t>
  </si>
  <si>
    <t>2017-08-10 15:26:31</t>
  </si>
  <si>
    <t>SR17081000024730</t>
  </si>
  <si>
    <t>OR17081000261005</t>
  </si>
  <si>
    <t>6222620590007076312</t>
  </si>
  <si>
    <t>2017-08-10 15:28:57</t>
  </si>
  <si>
    <t>SR17081000024734</t>
  </si>
  <si>
    <t>OR17081000261020</t>
  </si>
  <si>
    <t>6227003860110344170</t>
  </si>
  <si>
    <t>2017-08-10 15:32:21</t>
  </si>
  <si>
    <t>SR17081000024740</t>
  </si>
  <si>
    <t>OR17081000261033</t>
  </si>
  <si>
    <t>6212262502004214055</t>
  </si>
  <si>
    <t>2017-08-10 15:32:41</t>
  </si>
  <si>
    <t>SR17081000024741</t>
  </si>
  <si>
    <t>OR17081000261035</t>
  </si>
  <si>
    <t>6217997300019059750</t>
  </si>
  <si>
    <t>2017-08-10 15:34:13</t>
  </si>
  <si>
    <t>SR17081000024742</t>
  </si>
  <si>
    <t>OR17081000261040</t>
  </si>
  <si>
    <t>6212812502000929594</t>
  </si>
  <si>
    <t>2017-08-10 15:39:45</t>
  </si>
  <si>
    <t>SR17081000024747</t>
  </si>
  <si>
    <t>OR17081000261062</t>
  </si>
  <si>
    <t>6222280025030435</t>
  </si>
  <si>
    <t>2017-08-10 15:41:12</t>
  </si>
  <si>
    <t>SR17081000024748</t>
  </si>
  <si>
    <t>OR17081000261065</t>
  </si>
  <si>
    <t>5257461590426931</t>
  </si>
  <si>
    <t>2017-08-10 15:47:11</t>
  </si>
  <si>
    <t>SR17081000024753</t>
  </si>
  <si>
    <t>OR17081000261091</t>
  </si>
  <si>
    <t>6223691974402194</t>
  </si>
  <si>
    <t>2017-08-10 15:47:41</t>
  </si>
  <si>
    <t>SR17081000024755</t>
  </si>
  <si>
    <t>OR17081000261093</t>
  </si>
  <si>
    <t>6231900020006260453</t>
  </si>
  <si>
    <t>2017-08-10 15:51:50</t>
  </si>
  <si>
    <t>SR17081000024762</t>
  </si>
  <si>
    <t>OR17081000261108</t>
  </si>
  <si>
    <t>6217790001043101266</t>
  </si>
  <si>
    <t>2017-08-10 15:52:05</t>
  </si>
  <si>
    <t>SR17081000024763</t>
  </si>
  <si>
    <t>OR17081000261110</t>
  </si>
  <si>
    <t>6225571270193952</t>
  </si>
  <si>
    <t>2017-08-10 15:57:51</t>
  </si>
  <si>
    <t>SR17081000024771</t>
  </si>
  <si>
    <t>OR17081000261128</t>
  </si>
  <si>
    <t>6228481928109502873</t>
  </si>
  <si>
    <t>2017-08-10 16:03:12</t>
  </si>
  <si>
    <t>SR17081000024777</t>
  </si>
  <si>
    <t>OR17081000261147</t>
  </si>
  <si>
    <t>6217003860020618086</t>
  </si>
  <si>
    <t>2017-08-10 16:03:25</t>
  </si>
  <si>
    <t>SR17081000024778</t>
  </si>
  <si>
    <t>OR17081000261151</t>
  </si>
  <si>
    <t>2017-08-10 16:04:54</t>
  </si>
  <si>
    <t>SR17081000024782</t>
  </si>
  <si>
    <t>OR17081000261157</t>
  </si>
  <si>
    <t>6217003890004400698</t>
  </si>
  <si>
    <t>2017-08-10 16:04:55</t>
  </si>
  <si>
    <t>SR17081000024781</t>
  </si>
  <si>
    <t>OR17081000261156</t>
  </si>
  <si>
    <t>2017-08-10 16:08:43</t>
  </si>
  <si>
    <t>SR17081000024786</t>
  </si>
  <si>
    <t>OR17081000261174</t>
  </si>
  <si>
    <t>6228930001046759407</t>
  </si>
  <si>
    <t>2017-08-10 16:10:05</t>
  </si>
  <si>
    <t>SR17081000024788</t>
  </si>
  <si>
    <t>OR17081000261179</t>
  </si>
  <si>
    <t>2017-08-10 16:11:22</t>
  </si>
  <si>
    <t>SR17081000024791</t>
  </si>
  <si>
    <t>OR17081000261183</t>
  </si>
  <si>
    <t>2017-08-10 16:12:27</t>
  </si>
  <si>
    <t>SR17081000024793</t>
  </si>
  <si>
    <t>OR17081000261189</t>
  </si>
  <si>
    <t>6217003860005561301</t>
  </si>
  <si>
    <t>2017-08-10 16:12:30</t>
  </si>
  <si>
    <t>SR17081000024794</t>
  </si>
  <si>
    <t>OR17081000261190</t>
  </si>
  <si>
    <t>4270200064141121</t>
  </si>
  <si>
    <t>2017-08-10 16:14:15</t>
  </si>
  <si>
    <t>SR17081000024796</t>
  </si>
  <si>
    <t>OR17081000261195</t>
  </si>
  <si>
    <t>2017-08-10 16:23:29</t>
  </si>
  <si>
    <t>SR17081000024811</t>
  </si>
  <si>
    <t>OR17081000261226</t>
  </si>
  <si>
    <t>5289311320019708</t>
  </si>
  <si>
    <t>2017-08-10 16:31:29</t>
  </si>
  <si>
    <t>SR17081000024817</t>
  </si>
  <si>
    <t>OR17081000261245</t>
  </si>
  <si>
    <t>2017-08-10 16:47:57</t>
  </si>
  <si>
    <t>SR17081000024830</t>
  </si>
  <si>
    <t>OR17081000261281</t>
  </si>
  <si>
    <t>6282680023129476</t>
  </si>
  <si>
    <t>2017-08-10 16:51:12</t>
  </si>
  <si>
    <t>SR17081000024835</t>
  </si>
  <si>
    <t>OR17081000261289</t>
  </si>
  <si>
    <t>6212262505001380076</t>
  </si>
  <si>
    <t>2017-08-10 16:51:26</t>
  </si>
  <si>
    <t>SR17081000024836</t>
  </si>
  <si>
    <t>OR17081000261291</t>
  </si>
  <si>
    <t>6231900000073382695</t>
  </si>
  <si>
    <t>2017-08-10 16:54:51</t>
  </si>
  <si>
    <t>SR17081000024840</t>
  </si>
  <si>
    <t>OR17081000261298</t>
  </si>
  <si>
    <t>6212262502020205525</t>
  </si>
  <si>
    <t>2017-08-10 17:00:03</t>
  </si>
  <si>
    <t>SR17081000024850</t>
  </si>
  <si>
    <t>OR17081000261312</t>
  </si>
  <si>
    <t>6227007171540106254</t>
  </si>
  <si>
    <t>2017-08-10 17:01:51</t>
  </si>
  <si>
    <t>SR17081000024853</t>
  </si>
  <si>
    <t>OR17081000261317</t>
  </si>
  <si>
    <t>6228480031705623010</t>
  </si>
  <si>
    <t>2017-08-10 17:05:02</t>
  </si>
  <si>
    <t>SR17081000024857</t>
  </si>
  <si>
    <t>OR17081000261324</t>
  </si>
  <si>
    <t>6228480861107766615</t>
  </si>
  <si>
    <t>2017-08-10 17:08:04</t>
  </si>
  <si>
    <t>SR17081000024861</t>
  </si>
  <si>
    <t>OR17081000261331</t>
  </si>
  <si>
    <t>6217587500003184367</t>
  </si>
  <si>
    <t>2017-08-10 17:11:32</t>
  </si>
  <si>
    <t>SR17081000024864</t>
  </si>
  <si>
    <t>OR17081000261339</t>
  </si>
  <si>
    <t>6228484166172719168</t>
  </si>
  <si>
    <t>2017-08-10 17:16:06</t>
  </si>
  <si>
    <t>SR17081000024868</t>
  </si>
  <si>
    <t>OR17081000261346</t>
  </si>
  <si>
    <t>6228483618593449271</t>
  </si>
  <si>
    <t>2017-08-10 17:18:11</t>
  </si>
  <si>
    <t>SR17081000024870</t>
  </si>
  <si>
    <t>OR17081000261348</t>
  </si>
  <si>
    <t>6217003950003702088</t>
  </si>
  <si>
    <t>2017-08-10 17:20:36</t>
  </si>
  <si>
    <t>SR17081000024874</t>
  </si>
  <si>
    <t>OR17081000261357</t>
  </si>
  <si>
    <t>6228484158120251071</t>
  </si>
  <si>
    <t>2017-08-10 17:22:48</t>
  </si>
  <si>
    <t>SR17081000024878</t>
  </si>
  <si>
    <t>OR17081000261362</t>
  </si>
  <si>
    <t>2017-08-10 17:30:43</t>
  </si>
  <si>
    <t>SR17081000024882</t>
  </si>
  <si>
    <t>OR17081000261369</t>
  </si>
  <si>
    <t>6227003900320283329</t>
  </si>
  <si>
    <t>2017-08-10 17:44:53</t>
  </si>
  <si>
    <t>SR17081000024891</t>
  </si>
  <si>
    <t>OR17081000261386</t>
  </si>
  <si>
    <t>6217003910001343376</t>
  </si>
  <si>
    <t>2017-08-10 17:46:22</t>
  </si>
  <si>
    <t>SR17081000024893</t>
  </si>
  <si>
    <t>OR17081000261389</t>
  </si>
  <si>
    <t>6221887020000803959</t>
  </si>
  <si>
    <t>2017-08-10 17:50:52</t>
  </si>
  <si>
    <t>SR17081000024895</t>
  </si>
  <si>
    <t>OR17081000261391</t>
  </si>
  <si>
    <t>6228483616263238669</t>
  </si>
  <si>
    <t>2017-08-10 18:08:33</t>
  </si>
  <si>
    <t>SR17081000024902</t>
  </si>
  <si>
    <t>OR17081000261403</t>
  </si>
  <si>
    <t>4984511103296248</t>
  </si>
  <si>
    <t>2017-08-10 18:13:42</t>
  </si>
  <si>
    <t>SR17081000024906</t>
  </si>
  <si>
    <t>OR17081000261407</t>
  </si>
  <si>
    <t>6227003860300427975</t>
  </si>
  <si>
    <t>2017-08-10 18:23:25</t>
  </si>
  <si>
    <t>SR17081000024908</t>
  </si>
  <si>
    <t>OR17081000261415</t>
  </si>
  <si>
    <t>6228454146002085960</t>
  </si>
  <si>
    <t>2017-08-11 07:31:44</t>
  </si>
  <si>
    <t>SR17081100024926</t>
  </si>
  <si>
    <t>OR17081100261611</t>
  </si>
  <si>
    <t>4563512700114772196</t>
  </si>
  <si>
    <t>2017-08-11 08:04:12</t>
  </si>
  <si>
    <t>SR17081100024928</t>
  </si>
  <si>
    <t>OR17081100261757</t>
  </si>
  <si>
    <t>6217003920005444237</t>
  </si>
  <si>
    <t>2017-08-11 08:14:24</t>
  </si>
  <si>
    <t>SR17081100024929</t>
  </si>
  <si>
    <t>OR17081100261815</t>
  </si>
  <si>
    <t>6217003980001030331</t>
  </si>
  <si>
    <t>2017-08-11 08:42:02</t>
  </si>
  <si>
    <t>SR17081100024939</t>
  </si>
  <si>
    <t>OR17081100261973</t>
  </si>
  <si>
    <t>6231900000077161053</t>
  </si>
  <si>
    <t>2017-08-11 08:50:22</t>
  </si>
  <si>
    <t>SR17081100024943</t>
  </si>
  <si>
    <t>OR17081100262038</t>
  </si>
  <si>
    <t>6217003920000083055</t>
  </si>
  <si>
    <t>2017-08-11 08:51:08</t>
  </si>
  <si>
    <t>SR17081100024944</t>
  </si>
  <si>
    <t>OR17081100262047</t>
  </si>
  <si>
    <t>6217997300008969332</t>
  </si>
  <si>
    <t>2017-08-11 08:52:49</t>
  </si>
  <si>
    <t>SR17081100024945</t>
  </si>
  <si>
    <t>OR17081100262053</t>
  </si>
  <si>
    <t>2017-08-11 09:06:18</t>
  </si>
  <si>
    <t>SR17081100024952</t>
  </si>
  <si>
    <t>OR17081100262149</t>
  </si>
  <si>
    <t>4033930006187539</t>
  </si>
  <si>
    <t>2017-08-11 09:07:10</t>
  </si>
  <si>
    <t>SR17081100024953</t>
  </si>
  <si>
    <t>OR17081100262157</t>
  </si>
  <si>
    <t>2017-08-11 09:20:36</t>
  </si>
  <si>
    <t>SR17081100024962</t>
  </si>
  <si>
    <t>OR17081100262245</t>
  </si>
  <si>
    <t>6231900000076415237</t>
  </si>
  <si>
    <t>2017-08-11 09:37:24</t>
  </si>
  <si>
    <t>SR17081100024978</t>
  </si>
  <si>
    <t>OR17081100262355</t>
  </si>
  <si>
    <t>6217003890002359318</t>
  </si>
  <si>
    <t>2017-08-11 09:40:44</t>
  </si>
  <si>
    <t>SR17081100024986</t>
  </si>
  <si>
    <t>OR17081100262386</t>
  </si>
  <si>
    <t>6231900000092525829</t>
  </si>
  <si>
    <t>2017-08-11 09:54:10</t>
  </si>
  <si>
    <t>SR17081100025003</t>
  </si>
  <si>
    <t>OR17081100262477</t>
  </si>
  <si>
    <t>6228481931238499714</t>
  </si>
  <si>
    <t>2017-08-11 09:58:47</t>
  </si>
  <si>
    <t>SR17081100025009</t>
  </si>
  <si>
    <t>OR17081100262505</t>
  </si>
  <si>
    <t>6230523860004904878</t>
  </si>
  <si>
    <t>2017-08-11 09:59:30</t>
  </si>
  <si>
    <t>SR17081100025011</t>
  </si>
  <si>
    <t>OR17081100262510</t>
  </si>
  <si>
    <t>6258081658629882</t>
  </si>
  <si>
    <t>2017-08-11 10:06:12</t>
  </si>
  <si>
    <t>SR17081100025018</t>
  </si>
  <si>
    <t>OR17081100262542</t>
  </si>
  <si>
    <t>6225255097650176</t>
  </si>
  <si>
    <t>2017-08-11 10:07:03</t>
  </si>
  <si>
    <t>SR17081100025020</t>
  </si>
  <si>
    <t>OR17081100262550</t>
  </si>
  <si>
    <t>2017-08-11 10:08:16</t>
  </si>
  <si>
    <t>SR17081100025022</t>
  </si>
  <si>
    <t>OR17081100262560</t>
  </si>
  <si>
    <t>2017-08-11 10:11:27</t>
  </si>
  <si>
    <t>SR17081100025024</t>
  </si>
  <si>
    <t>OR17081100262576</t>
  </si>
  <si>
    <t>6228483868608951874</t>
  </si>
  <si>
    <t>2017-08-11 10:16:19</t>
  </si>
  <si>
    <t>SR17081100025029</t>
  </si>
  <si>
    <t>OR17081100262603</t>
  </si>
  <si>
    <t>6231900000035852256</t>
  </si>
  <si>
    <t>2017-08-11 10:17:04</t>
  </si>
  <si>
    <t>SR17081100025030</t>
  </si>
  <si>
    <t>OR17081100262610</t>
  </si>
  <si>
    <t>6231900000131369965</t>
  </si>
  <si>
    <t>2017-08-11 10:24:15</t>
  </si>
  <si>
    <t>SR17081100025034</t>
  </si>
  <si>
    <t>OR17081100262637</t>
  </si>
  <si>
    <t>6228480628121001174</t>
  </si>
  <si>
    <t>2017-08-11 10:26:12</t>
  </si>
  <si>
    <t>SR17081100025038</t>
  </si>
  <si>
    <t>OR17081100262649</t>
  </si>
  <si>
    <t>62230828001814595</t>
  </si>
  <si>
    <t>2017-08-11 10:27:03</t>
  </si>
  <si>
    <t>SR17081100025040</t>
  </si>
  <si>
    <t>OR17081100262655</t>
  </si>
  <si>
    <t>6259190056218575</t>
  </si>
  <si>
    <t>2017-08-11 10:40:12</t>
  </si>
  <si>
    <t>SR17081100025054</t>
  </si>
  <si>
    <t>OR17081100262716</t>
  </si>
  <si>
    <t>6225330062146375</t>
  </si>
  <si>
    <t>2017-08-11 10:41:25</t>
  </si>
  <si>
    <t>SR17081100025055</t>
  </si>
  <si>
    <t>OR17081100262724</t>
  </si>
  <si>
    <t>6231900000068950084</t>
  </si>
  <si>
    <t>2017-08-11 10:42:32</t>
  </si>
  <si>
    <t>SR17081100025056</t>
  </si>
  <si>
    <t>OR17081100262726</t>
  </si>
  <si>
    <t>6223691656292863</t>
  </si>
  <si>
    <t>2017-08-11 10:45:57</t>
  </si>
  <si>
    <t>SR17081100025061</t>
  </si>
  <si>
    <t>OR17081100262737</t>
  </si>
  <si>
    <t>6225551320679747</t>
  </si>
  <si>
    <t>2017-08-11 10:55:05</t>
  </si>
  <si>
    <t>SR17081100025078</t>
  </si>
  <si>
    <t>OR17081100262785</t>
  </si>
  <si>
    <t>2017-08-11 11:02:31</t>
  </si>
  <si>
    <t>SR17081100025088</t>
  </si>
  <si>
    <t>OR17081100262816</t>
  </si>
  <si>
    <t>6228450860017087415</t>
  </si>
  <si>
    <t>2017-08-11 11:02:55</t>
  </si>
  <si>
    <t>SR17081100025090</t>
  </si>
  <si>
    <t>OR17081100262818</t>
  </si>
  <si>
    <t>6259960242832715</t>
  </si>
  <si>
    <t>2017-08-11 11:05:45</t>
  </si>
  <si>
    <t>SR17081100025092</t>
  </si>
  <si>
    <t>OR17081100262829</t>
  </si>
  <si>
    <t>2017-08-11 11:08:46</t>
  </si>
  <si>
    <t>SR17081100025097</t>
  </si>
  <si>
    <t>OR17081100262838</t>
  </si>
  <si>
    <t>2017-08-11 11:08:59</t>
  </si>
  <si>
    <t>SR17081100025099</t>
  </si>
  <si>
    <t>OR17081100262841</t>
  </si>
  <si>
    <t>6228484110705790015</t>
  </si>
  <si>
    <t>2017-08-11 11:14:41</t>
  </si>
  <si>
    <t>SR17081100025106</t>
  </si>
  <si>
    <t>OR17081100262859</t>
  </si>
  <si>
    <t>2017-08-11 11:24:47</t>
  </si>
  <si>
    <t>SR17081100025122</t>
  </si>
  <si>
    <t>OR17081100262897</t>
  </si>
  <si>
    <t>6217997300045146498</t>
  </si>
  <si>
    <t>2017-08-11 11:26:00</t>
  </si>
  <si>
    <t>SR17081100025124</t>
  </si>
  <si>
    <t>OR17081100262905</t>
  </si>
  <si>
    <t>6258081667685800</t>
  </si>
  <si>
    <t>2017-08-11 11:35:04</t>
  </si>
  <si>
    <t>SR17081100025135</t>
  </si>
  <si>
    <t>OR17081100262931</t>
  </si>
  <si>
    <t>6217003860013462682</t>
  </si>
  <si>
    <t>2017-08-11 11:36:04</t>
  </si>
  <si>
    <t>SR17081100025136</t>
  </si>
  <si>
    <t>OR17081100262933</t>
  </si>
  <si>
    <t>2017-08-11 11:38:43</t>
  </si>
  <si>
    <t>SR17081100025143</t>
  </si>
  <si>
    <t>OR17081100262948</t>
  </si>
  <si>
    <t>6223692335801256</t>
  </si>
  <si>
    <t>2017-08-11 11:45:19</t>
  </si>
  <si>
    <t>SR17081100025153</t>
  </si>
  <si>
    <t>OR17081100262973</t>
  </si>
  <si>
    <t>6228483966069720265</t>
  </si>
  <si>
    <t>2017-08-11 11:52:00</t>
  </si>
  <si>
    <t>SR17081100025160</t>
  </si>
  <si>
    <t>OR17081100262995</t>
  </si>
  <si>
    <t>6228480868013157979</t>
  </si>
  <si>
    <t>2017-08-11 11:52:13</t>
  </si>
  <si>
    <t>SR17081100025161</t>
  </si>
  <si>
    <t>OR17081100262996</t>
  </si>
  <si>
    <t>6228451936004825568</t>
  </si>
  <si>
    <t>2017-08-11 11:52:42</t>
  </si>
  <si>
    <t>SR17081100025164</t>
  </si>
  <si>
    <t>OR17081100262999</t>
  </si>
  <si>
    <t>6228480868640740676</t>
  </si>
  <si>
    <t>2017-08-11 11:54:10</t>
  </si>
  <si>
    <t>SR17081100025169</t>
  </si>
  <si>
    <t>OR17081100263004</t>
  </si>
  <si>
    <t>6222300514943219</t>
  </si>
  <si>
    <t>2017-08-11 11:54:20</t>
  </si>
  <si>
    <t>SR17081100025170</t>
  </si>
  <si>
    <t>OR17081100263005</t>
  </si>
  <si>
    <t>6214993860386791</t>
  </si>
  <si>
    <t>2017-08-11 12:09:34</t>
  </si>
  <si>
    <t>SR17081100025190</t>
  </si>
  <si>
    <t>OR17081100263040</t>
  </si>
  <si>
    <t>6228360025974578</t>
  </si>
  <si>
    <t>2017-08-11 12:12:17</t>
  </si>
  <si>
    <t>SR17081100025192</t>
  </si>
  <si>
    <t>OR17081100263046</t>
  </si>
  <si>
    <t>6228481938618973671</t>
  </si>
  <si>
    <t>2017-08-11 12:16:45</t>
  </si>
  <si>
    <t>SR17081100025197</t>
  </si>
  <si>
    <t>OR17081100263057</t>
  </si>
  <si>
    <t>2017-08-11 12:20:26</t>
  </si>
  <si>
    <t>SR17081100025199</t>
  </si>
  <si>
    <t>OR17081100263061</t>
  </si>
  <si>
    <t>6221507300012771612</t>
  </si>
  <si>
    <t>2017-08-11 12:21:42</t>
  </si>
  <si>
    <t>SR17081100025200</t>
  </si>
  <si>
    <t>OR17081100263062</t>
  </si>
  <si>
    <t>6217997300048583994</t>
  </si>
  <si>
    <t>2017-08-11 12:29:00</t>
  </si>
  <si>
    <t>SR17081100025207</t>
  </si>
  <si>
    <t>OR17081100263079</t>
  </si>
  <si>
    <t>6236683860004560384</t>
  </si>
  <si>
    <t>2017-08-11 12:29:14</t>
  </si>
  <si>
    <t>SR17081100025208</t>
  </si>
  <si>
    <t>OR17081100263080</t>
  </si>
  <si>
    <t>6231900000139229302</t>
  </si>
  <si>
    <t>2017-08-11 12:31:17</t>
  </si>
  <si>
    <t>SR17081100025210</t>
  </si>
  <si>
    <t>OR17081100263083</t>
  </si>
  <si>
    <t>6221560589777153</t>
  </si>
  <si>
    <t>2017-08-11 12:38:40</t>
  </si>
  <si>
    <t>SR17081100025219</t>
  </si>
  <si>
    <t>OR17081100263097</t>
  </si>
  <si>
    <t>6217003980001315641</t>
  </si>
  <si>
    <t>2017-08-11 12:48:46</t>
  </si>
  <si>
    <t>SR17081100025227</t>
  </si>
  <si>
    <t>OR17081100263119</t>
  </si>
  <si>
    <t>6214157312904761724</t>
  </si>
  <si>
    <t>2017-08-11 12:57:45</t>
  </si>
  <si>
    <t>SR17081100025232</t>
  </si>
  <si>
    <t>OR17081100263135</t>
  </si>
  <si>
    <t>2017-08-11 12:59:42</t>
  </si>
  <si>
    <t>SR17081100025233</t>
  </si>
  <si>
    <t>OR17081100263140</t>
  </si>
  <si>
    <t>6231900000041132073</t>
  </si>
  <si>
    <t>2017-08-11 13:07:58</t>
  </si>
  <si>
    <t>SR17081100025236</t>
  </si>
  <si>
    <t>OR17081100263157</t>
  </si>
  <si>
    <t>2017-08-11 13:36:59</t>
  </si>
  <si>
    <t>SR17081100025245</t>
  </si>
  <si>
    <t>OR17081100263216</t>
  </si>
  <si>
    <t>2017-08-11 14:16:21</t>
  </si>
  <si>
    <t>SR17081100025261</t>
  </si>
  <si>
    <t>OR17081100263342</t>
  </si>
  <si>
    <t>6231900000008366227</t>
  </si>
  <si>
    <t>2017-08-11 14:19:40</t>
  </si>
  <si>
    <t>SR17081100025269</t>
  </si>
  <si>
    <t>OR17081100263360</t>
  </si>
  <si>
    <t>6259660860363981</t>
  </si>
  <si>
    <t>2017-08-11 14:23:08</t>
  </si>
  <si>
    <t>SR17081100025275</t>
  </si>
  <si>
    <t>OR17081100263372</t>
  </si>
  <si>
    <t>6228480866224172761</t>
  </si>
  <si>
    <t>2017-08-11 14:30:16</t>
  </si>
  <si>
    <t>SR17081100025285</t>
  </si>
  <si>
    <t>OR17081100263403</t>
  </si>
  <si>
    <t>6231900022500039946</t>
  </si>
  <si>
    <t>2017-08-11 14:38:27</t>
  </si>
  <si>
    <t>SR17081100025291</t>
  </si>
  <si>
    <t>OR17081100263432</t>
  </si>
  <si>
    <t>6217003890004898560</t>
  </si>
  <si>
    <t>2017-08-11 14:41:29</t>
  </si>
  <si>
    <t>SR17081100025294</t>
  </si>
  <si>
    <t>OR17081100263445</t>
  </si>
  <si>
    <t>6259588684591141</t>
  </si>
  <si>
    <t>2017-08-11 14:41:51</t>
  </si>
  <si>
    <t>SR17081100025295</t>
  </si>
  <si>
    <t>OR17081100263446</t>
  </si>
  <si>
    <t>6259656241957194</t>
  </si>
  <si>
    <t>2017-08-11 14:58:39</t>
  </si>
  <si>
    <t>SR17081100025311</t>
  </si>
  <si>
    <t>OR17081100263513</t>
  </si>
  <si>
    <t>2017-08-11 14:59:40</t>
  </si>
  <si>
    <t>SR17081100025313</t>
  </si>
  <si>
    <t>OR17081100263516</t>
  </si>
  <si>
    <t>2017-08-11 15:00:07</t>
  </si>
  <si>
    <t>SR17081100025314</t>
  </si>
  <si>
    <t>OR17081100263519</t>
  </si>
  <si>
    <t>6228483868071791377</t>
  </si>
  <si>
    <t>2017-08-11 15:08:52</t>
  </si>
  <si>
    <t>SR17081100025325</t>
  </si>
  <si>
    <t>OR17081100263558</t>
  </si>
  <si>
    <t>6214157311800199088</t>
  </si>
  <si>
    <t>2017-08-11 15:12:03</t>
  </si>
  <si>
    <t>SR17081100025327</t>
  </si>
  <si>
    <t>OR17081100263566</t>
  </si>
  <si>
    <t>6228483316193188361</t>
  </si>
  <si>
    <t>2017-08-11 15:17:26</t>
  </si>
  <si>
    <t>SR17081100025335</t>
  </si>
  <si>
    <t>OR17081100263583</t>
  </si>
  <si>
    <t>6231900000061345308</t>
  </si>
  <si>
    <t>2017-08-11 15:19:33</t>
  </si>
  <si>
    <t>SR17081100025339</t>
  </si>
  <si>
    <t>OR17081100263592</t>
  </si>
  <si>
    <t>6214157312904708428</t>
  </si>
  <si>
    <t>2017-08-11 15:24:49</t>
  </si>
  <si>
    <t>SR17081100025352</t>
  </si>
  <si>
    <t>OR17081100263613</t>
  </si>
  <si>
    <t>6258101648513283</t>
  </si>
  <si>
    <t>2017-08-11 15:24:59</t>
  </si>
  <si>
    <t>SR17081100025353</t>
  </si>
  <si>
    <t>OR17081100263614</t>
  </si>
  <si>
    <t>6231900000026344628</t>
  </si>
  <si>
    <t>2017-08-11 15:34:57</t>
  </si>
  <si>
    <t>SR17081100025361</t>
  </si>
  <si>
    <t>OR17081100263643</t>
  </si>
  <si>
    <t>6227003381300040775</t>
  </si>
  <si>
    <t>2017-08-11 15:36:57</t>
  </si>
  <si>
    <t>SR17081100025362</t>
  </si>
  <si>
    <t>OR17081100263653</t>
  </si>
  <si>
    <t>6231900000008112266</t>
  </si>
  <si>
    <t>2017-08-11 15:37:45</t>
  </si>
  <si>
    <t>SR17081100025364</t>
  </si>
  <si>
    <t>OR17081100263656</t>
  </si>
  <si>
    <t>6222082502005628474</t>
  </si>
  <si>
    <t>2017-08-11 15:56:07</t>
  </si>
  <si>
    <t>SR17081100025388</t>
  </si>
  <si>
    <t>OR17081100263722</t>
  </si>
  <si>
    <t>6228480868638814574</t>
  </si>
  <si>
    <t>2017-08-11 15:56:12</t>
  </si>
  <si>
    <t>SR17081100025389</t>
  </si>
  <si>
    <t>OR17081100263723</t>
  </si>
  <si>
    <t>6217003890003010043</t>
  </si>
  <si>
    <t>2017-08-11 15:59:21</t>
  </si>
  <si>
    <t>SR17081100025392</t>
  </si>
  <si>
    <t>OR17081100263733</t>
  </si>
  <si>
    <t>6214677140000601028</t>
  </si>
  <si>
    <t>2017-08-11 15:59:53</t>
  </si>
  <si>
    <t>SR17081100025393</t>
  </si>
  <si>
    <t>OR17081100263735</t>
  </si>
  <si>
    <t>6222002502201043988</t>
  </si>
  <si>
    <t>2017-08-11 16:01:24</t>
  </si>
  <si>
    <t>SR17081100025395</t>
  </si>
  <si>
    <t>OR17081100263740</t>
  </si>
  <si>
    <t>6212262514000532190</t>
  </si>
  <si>
    <t>2017-08-11 16:12:29</t>
  </si>
  <si>
    <t>SR17081100025408</t>
  </si>
  <si>
    <t>OR17081100263771</t>
  </si>
  <si>
    <t>6217003860022760670</t>
  </si>
  <si>
    <t>2017-08-11 16:20:09</t>
  </si>
  <si>
    <t>SR17081100025418</t>
  </si>
  <si>
    <t>OR17081100263786</t>
  </si>
  <si>
    <t>6221560690174670</t>
  </si>
  <si>
    <t>2017-08-11 16:32:35</t>
  </si>
  <si>
    <t>SR17081100025433</t>
  </si>
  <si>
    <t>OR17081100263815</t>
  </si>
  <si>
    <t>6227525331379412</t>
  </si>
  <si>
    <t>2017-08-11 16:35:35</t>
  </si>
  <si>
    <t>SR17081100025439</t>
  </si>
  <si>
    <t>OR17081100263824</t>
  </si>
  <si>
    <t>6217852700001232279</t>
  </si>
  <si>
    <t>2017-08-11 16:35:37</t>
  </si>
  <si>
    <t>SR17081100025440</t>
  </si>
  <si>
    <t>OR17081100263825</t>
  </si>
  <si>
    <t>6222350013112832</t>
  </si>
  <si>
    <t>2017-08-11 16:37:54</t>
  </si>
  <si>
    <t>SR17081100025444</t>
  </si>
  <si>
    <t>OR17081100263831</t>
  </si>
  <si>
    <t>6230580000115049152</t>
  </si>
  <si>
    <t>2017-08-11 16:38:23</t>
  </si>
  <si>
    <t>SR17081100025445</t>
  </si>
  <si>
    <t>OR17081100263833</t>
  </si>
  <si>
    <t>6227003861070404210</t>
  </si>
  <si>
    <t>2017-08-11 16:39:10</t>
  </si>
  <si>
    <t>SR17081100025447</t>
  </si>
  <si>
    <t>OR17081100263837</t>
  </si>
  <si>
    <t>6217003860025810506</t>
  </si>
  <si>
    <t>2017-08-11 16:40:52</t>
  </si>
  <si>
    <t>SR17081100025451</t>
  </si>
  <si>
    <t>OR17081100263843</t>
  </si>
  <si>
    <t>6228483868073522176</t>
  </si>
  <si>
    <t>2017-08-11 16:42:42</t>
  </si>
  <si>
    <t>SR17081100025453</t>
  </si>
  <si>
    <t>OR17081100263847</t>
  </si>
  <si>
    <t>6228480928632156073</t>
  </si>
  <si>
    <t>2017-08-11 16:43:34</t>
  </si>
  <si>
    <t>SR17081100025456</t>
  </si>
  <si>
    <t>OR17081100263850</t>
  </si>
  <si>
    <t>6231900000066656675</t>
  </si>
  <si>
    <t>2017-08-11 16:47:35</t>
  </si>
  <si>
    <t>SR17081100025462</t>
  </si>
  <si>
    <t>OR17081100263861</t>
  </si>
  <si>
    <t>6228481928351145975</t>
  </si>
  <si>
    <t>2017-08-11 16:52:13</t>
  </si>
  <si>
    <t>SR17081100025475</t>
  </si>
  <si>
    <t>OR17081100263877</t>
  </si>
  <si>
    <t>6217790001007785559</t>
  </si>
  <si>
    <t>2017-08-11 16:55:50</t>
  </si>
  <si>
    <t>SR17081100025479</t>
  </si>
  <si>
    <t>OR17081100263885</t>
  </si>
  <si>
    <t>6231900000029000912</t>
  </si>
  <si>
    <t>2017-08-11 17:07:29</t>
  </si>
  <si>
    <t>SR17081100025502</t>
  </si>
  <si>
    <t>OR17081100263914</t>
  </si>
  <si>
    <t>6231900010080035913</t>
  </si>
  <si>
    <t>2017-08-11 17:13:29</t>
  </si>
  <si>
    <t>SR17081100025508</t>
  </si>
  <si>
    <t>OR17081100263923</t>
  </si>
  <si>
    <t>6223692116125503</t>
  </si>
  <si>
    <t>2017-08-11 17:25:43</t>
  </si>
  <si>
    <t>SR17081100025521</t>
  </si>
  <si>
    <t>OR17081100263946</t>
  </si>
  <si>
    <t>6217852700012048821</t>
  </si>
  <si>
    <t>2017-08-11 17:27:06</t>
  </si>
  <si>
    <t>SR17081100025524</t>
  </si>
  <si>
    <t>OR17081100263951</t>
  </si>
  <si>
    <t>6217003890003997405</t>
  </si>
  <si>
    <t>2017-08-11 17:38:39</t>
  </si>
  <si>
    <t>SR17081100025536</t>
  </si>
  <si>
    <t>OR17081100263967</t>
  </si>
  <si>
    <t>6227003861070390112</t>
  </si>
  <si>
    <t>2017-08-11 17:45:32</t>
  </si>
  <si>
    <t>SR17081100025541</t>
  </si>
  <si>
    <t>OR17081100263974</t>
  </si>
  <si>
    <t>6212262502012861996</t>
  </si>
  <si>
    <t>2017-08-11 17:51:37</t>
  </si>
  <si>
    <t>SR17081100025544</t>
  </si>
  <si>
    <t>OR17081100263980</t>
  </si>
  <si>
    <t>6228481629538059572</t>
  </si>
  <si>
    <t>2017-08-11 17:57:03</t>
  </si>
  <si>
    <t>SR17081100025547</t>
  </si>
  <si>
    <t>OR17081100263983</t>
  </si>
  <si>
    <t>6228483860884315718</t>
  </si>
  <si>
    <t>2017-08-11 18:06:39</t>
  </si>
  <si>
    <t>SR17081100025550</t>
  </si>
  <si>
    <t>OR17081100263989</t>
  </si>
  <si>
    <t>6231900020000805055</t>
  </si>
  <si>
    <t>2017-08-11 18:13:40</t>
  </si>
  <si>
    <t>SR17081100025552</t>
  </si>
  <si>
    <t>OR17081100263993</t>
  </si>
  <si>
    <t>6228481930026950813</t>
  </si>
  <si>
    <t>2017-08-11 18:52:37</t>
  </si>
  <si>
    <t>SR17081100025558</t>
  </si>
  <si>
    <t>OR17081100264008</t>
  </si>
  <si>
    <t>6228481198474426872</t>
  </si>
  <si>
    <t>2017-08-11 23:34:09</t>
  </si>
  <si>
    <t>SR17081100025572</t>
  </si>
  <si>
    <t>OR17081100264066</t>
  </si>
  <si>
    <t>2017-08-12 08:16:17</t>
  </si>
  <si>
    <t>SR17081200025579</t>
  </si>
  <si>
    <t>OR17081200264296</t>
  </si>
  <si>
    <t>6231900000124877271</t>
  </si>
  <si>
    <t>2017-08-12 08:34:59</t>
  </si>
  <si>
    <t>SR17081200025589</t>
  </si>
  <si>
    <t>OR17081200264378</t>
  </si>
  <si>
    <t>6236683860001737910</t>
  </si>
  <si>
    <t>2017-08-12 08:35:18</t>
  </si>
  <si>
    <t>SR17081200025590</t>
  </si>
  <si>
    <t>OR17081200264382</t>
  </si>
  <si>
    <t>6227003982550254790</t>
  </si>
  <si>
    <t>2017-08-12 08:44:33</t>
  </si>
  <si>
    <t>SR17081200025596</t>
  </si>
  <si>
    <t>OR17081200264419</t>
  </si>
  <si>
    <t>6231900000071437012</t>
  </si>
  <si>
    <t>2017-08-12 08:59:56</t>
  </si>
  <si>
    <t>SR17081200025605</t>
  </si>
  <si>
    <t>OR17081200264471</t>
  </si>
  <si>
    <t>6212262502027620346</t>
  </si>
  <si>
    <t>2017-08-12 09:05:38</t>
  </si>
  <si>
    <t>SR17081200025608</t>
  </si>
  <si>
    <t>OR17081200264494</t>
  </si>
  <si>
    <t>6231900000077046502</t>
  </si>
  <si>
    <t>2017-08-12 09:17:00</t>
  </si>
  <si>
    <t>SR17081200025613</t>
  </si>
  <si>
    <t>OR17081200264535</t>
  </si>
  <si>
    <t>6228483318584853173</t>
  </si>
  <si>
    <t>2017-08-12 09:17:28</t>
  </si>
  <si>
    <t>SR17081200025614</t>
  </si>
  <si>
    <t>OR17081200264538</t>
  </si>
  <si>
    <t>6259611603215103</t>
  </si>
  <si>
    <t>2017-08-12 09:20:51</t>
  </si>
  <si>
    <t>SR17081200025617</t>
  </si>
  <si>
    <t>OR17081200264552</t>
  </si>
  <si>
    <t>6212262505003639610</t>
  </si>
  <si>
    <t>2017-08-12 09:37:28</t>
  </si>
  <si>
    <t>SR17081200025626</t>
  </si>
  <si>
    <t>OR17081200264603</t>
  </si>
  <si>
    <t>6226000017913646</t>
  </si>
  <si>
    <t>2017-08-12 09:52:01</t>
  </si>
  <si>
    <t>SR17081200025629</t>
  </si>
  <si>
    <t>OR17081200264651</t>
  </si>
  <si>
    <t>6227003860490115968</t>
  </si>
  <si>
    <t>2017-08-12 10:01:14</t>
  </si>
  <si>
    <t>SR17081200025636</t>
  </si>
  <si>
    <t>OR17081200264682</t>
  </si>
  <si>
    <t>6212252502000650155</t>
  </si>
  <si>
    <t>2017-08-12 10:51:14</t>
  </si>
  <si>
    <t>SR17081200025669</t>
  </si>
  <si>
    <t>OR17081200264827</t>
  </si>
  <si>
    <t>6217003860029530605</t>
  </si>
  <si>
    <t>2017-08-12 10:52:41</t>
  </si>
  <si>
    <t>SR17081200025670</t>
  </si>
  <si>
    <t>OR17081200264833</t>
  </si>
  <si>
    <t>6228930001042811947</t>
  </si>
  <si>
    <t>2017-08-12 10:57:03</t>
  </si>
  <si>
    <t>SR17081200025672</t>
  </si>
  <si>
    <t>OR17081200264846</t>
  </si>
  <si>
    <t>6231900000008034106</t>
  </si>
  <si>
    <t>2017-08-12 11:22:47</t>
  </si>
  <si>
    <t>SR17081200025683</t>
  </si>
  <si>
    <t>OR17081200264908</t>
  </si>
  <si>
    <t>6228930001177006529</t>
  </si>
  <si>
    <t>2017-08-12 11:29:24</t>
  </si>
  <si>
    <t>SR17081200025688</t>
  </si>
  <si>
    <t>OR17081200264922</t>
  </si>
  <si>
    <t>6221662224917408</t>
  </si>
  <si>
    <t>2017-08-12 11:30:22</t>
  </si>
  <si>
    <t>SR17081200025691</t>
  </si>
  <si>
    <t>OR17081200264927</t>
  </si>
  <si>
    <t>2017-08-12 11:31:25</t>
  </si>
  <si>
    <t>SR17081200025692</t>
  </si>
  <si>
    <t>OR17081200264931</t>
  </si>
  <si>
    <t>2017-08-12 11:34:07</t>
  </si>
  <si>
    <t>SR17081200025693</t>
  </si>
  <si>
    <t>OR17081200264934</t>
  </si>
  <si>
    <t>6217997300019250169</t>
  </si>
  <si>
    <t>2017-08-12 11:34:16</t>
  </si>
  <si>
    <t>SR17081200025694</t>
  </si>
  <si>
    <t>OR17081200264935</t>
  </si>
  <si>
    <t>6231900000107624260</t>
  </si>
  <si>
    <t>2017-08-12 11:37:34</t>
  </si>
  <si>
    <t>SR17081200025695</t>
  </si>
  <si>
    <t>OR17081200264937</t>
  </si>
  <si>
    <t>6212262502027270258</t>
  </si>
  <si>
    <t>2017-08-12 11:39:11</t>
  </si>
  <si>
    <t>SR17081200025696</t>
  </si>
  <si>
    <t>OR17081200264939</t>
  </si>
  <si>
    <t>6223690759219609</t>
  </si>
  <si>
    <t>2017-08-12 11:45:24</t>
  </si>
  <si>
    <t>SR17081200025706</t>
  </si>
  <si>
    <t>OR17081200264952</t>
  </si>
  <si>
    <t>6229100026046060</t>
  </si>
  <si>
    <t>2017-08-12 11:46:53</t>
  </si>
  <si>
    <t>SR17081200025708</t>
  </si>
  <si>
    <t>OR17081200264954</t>
  </si>
  <si>
    <t>6200582502000039942</t>
  </si>
  <si>
    <t>2017-08-12 11:47:52</t>
  </si>
  <si>
    <t>SR17081200025709</t>
  </si>
  <si>
    <t>OR17081200264956</t>
  </si>
  <si>
    <t>2017-08-12 11:48:42</t>
  </si>
  <si>
    <t>SR17081200025711</t>
  </si>
  <si>
    <t>OR17081200264959</t>
  </si>
  <si>
    <t>6236683860004171935</t>
  </si>
  <si>
    <t>2017-08-12 11:48:59</t>
  </si>
  <si>
    <t>SR17081200025712</t>
  </si>
  <si>
    <t>OR17081200264960</t>
  </si>
  <si>
    <t>2017-08-12 12:16:42</t>
  </si>
  <si>
    <t>SR17081200025738</t>
  </si>
  <si>
    <t>OR17081200265006</t>
  </si>
  <si>
    <t>6228360081001621</t>
  </si>
  <si>
    <t>2017-08-12 12:19:43</t>
  </si>
  <si>
    <t>SR17081200025740</t>
  </si>
  <si>
    <t>OR17081200265010</t>
  </si>
  <si>
    <t>6228481938232497776</t>
  </si>
  <si>
    <t>2017-08-12 12:21:50</t>
  </si>
  <si>
    <t>SR17081200025741</t>
  </si>
  <si>
    <t>OR17081200265012</t>
  </si>
  <si>
    <t>6225551320979568</t>
  </si>
  <si>
    <t>2017-08-12 12:27:00</t>
  </si>
  <si>
    <t>SR17081200025743</t>
  </si>
  <si>
    <t>OR17081200265015</t>
  </si>
  <si>
    <t>6230523970001525277</t>
  </si>
  <si>
    <t>2017-08-12 12:28:49</t>
  </si>
  <si>
    <t>SR17081200025744</t>
  </si>
  <si>
    <t>OR17081200265016</t>
  </si>
  <si>
    <t>6228483868599375778</t>
  </si>
  <si>
    <t>2017-08-12 12:35:07</t>
  </si>
  <si>
    <t>SR17081200025748</t>
  </si>
  <si>
    <t>OR17081200265023</t>
  </si>
  <si>
    <t>6217003860028784260</t>
  </si>
  <si>
    <t>2017-08-12 12:38:33</t>
  </si>
  <si>
    <t>SR17081200025751</t>
  </si>
  <si>
    <t>OR17081200265028</t>
  </si>
  <si>
    <t>2017-08-12 14:09:25</t>
  </si>
  <si>
    <t>SR17081200025779</t>
  </si>
  <si>
    <t>OR17081200265155</t>
  </si>
  <si>
    <t>4367455158922505</t>
  </si>
  <si>
    <t>2017-08-12 14:50:19</t>
  </si>
  <si>
    <t>SR17081200025796</t>
  </si>
  <si>
    <t>OR17081200265258</t>
  </si>
  <si>
    <t>6217003860007053166</t>
  </si>
  <si>
    <t>2017-08-12 15:05:32</t>
  </si>
  <si>
    <t>SR17081200025808</t>
  </si>
  <si>
    <t>OR17081200265297</t>
  </si>
  <si>
    <t>6214157311800203542</t>
  </si>
  <si>
    <t>2017-08-12 15:08:03</t>
  </si>
  <si>
    <t>SR17081200025811</t>
  </si>
  <si>
    <t>OR17081200265305</t>
  </si>
  <si>
    <t>6217997300056923330</t>
  </si>
  <si>
    <t>2017-08-12 15:27:40</t>
  </si>
  <si>
    <t>SR17081200025823</t>
  </si>
  <si>
    <t>OR17081200265339</t>
  </si>
  <si>
    <t>4581230590667285</t>
  </si>
  <si>
    <t>2017-08-12 15:29:03</t>
  </si>
  <si>
    <t>SR17081200025826</t>
  </si>
  <si>
    <t>OR17081200265342</t>
  </si>
  <si>
    <t>6217852700010082129</t>
  </si>
  <si>
    <t>2017-08-12 15:42:00</t>
  </si>
  <si>
    <t>SR17081200025837</t>
  </si>
  <si>
    <t>OR17081200265368</t>
  </si>
  <si>
    <t>2017-08-12 16:00:32</t>
  </si>
  <si>
    <t>SR17081200025844</t>
  </si>
  <si>
    <t>OR17081200265394</t>
  </si>
  <si>
    <t>6217003860031787243</t>
  </si>
  <si>
    <t>2017-08-12 16:08:05</t>
  </si>
  <si>
    <t>SR17081200025848</t>
  </si>
  <si>
    <t>OR17081200265402</t>
  </si>
  <si>
    <t>6231900000110033822</t>
  </si>
  <si>
    <t>2017-08-12 16:08:49</t>
  </si>
  <si>
    <t>SR17081200025850</t>
  </si>
  <si>
    <t>OR17081200265404</t>
  </si>
  <si>
    <t>6217902700004575120</t>
  </si>
  <si>
    <t>2017-08-12 16:10:30</t>
  </si>
  <si>
    <t>SR17081200025854</t>
  </si>
  <si>
    <t>OR17081200265410</t>
  </si>
  <si>
    <t>2017-08-12 16:39:22</t>
  </si>
  <si>
    <t>SR17081200025870</t>
  </si>
  <si>
    <t>OR17081200265445</t>
  </si>
  <si>
    <t>6226009954995714</t>
  </si>
  <si>
    <t>2017-08-12 16:41:01</t>
  </si>
  <si>
    <t>SR17081200025871</t>
  </si>
  <si>
    <t>OR17081200265447</t>
  </si>
  <si>
    <t>6217003880001531678</t>
  </si>
  <si>
    <t>2017-08-12 16:50:30</t>
  </si>
  <si>
    <t>SR17081200025873</t>
  </si>
  <si>
    <t>OR17081200265454</t>
  </si>
  <si>
    <t>2017-08-12 17:17:33</t>
  </si>
  <si>
    <t>SR17081200025877</t>
  </si>
  <si>
    <t>OR17081200265474</t>
  </si>
  <si>
    <t>6231900000066381316</t>
  </si>
  <si>
    <t>2017-08-12 18:39:16</t>
  </si>
  <si>
    <t>SR17081200025883</t>
  </si>
  <si>
    <t>OR17081200265490</t>
  </si>
  <si>
    <t>6282680008373768</t>
  </si>
  <si>
    <t>2017-08-12 18:41:11</t>
  </si>
  <si>
    <t>SR17081200025884</t>
  </si>
  <si>
    <t>OR17081200265492</t>
  </si>
  <si>
    <t>2017-08-12 18:42:13</t>
  </si>
  <si>
    <t>SR17081200025885</t>
  </si>
  <si>
    <t>OR17081200265493</t>
  </si>
  <si>
    <t>2017-08-12 21:39:13</t>
  </si>
  <si>
    <t>SR17081200025893</t>
  </si>
  <si>
    <t>OR17081200265520</t>
  </si>
  <si>
    <t>6258101652787591</t>
  </si>
  <si>
    <t>2017-08-12 21:53:07</t>
  </si>
  <si>
    <t>SR17081200025895</t>
  </si>
  <si>
    <t>OR17081200265523</t>
  </si>
  <si>
    <t>5289311320092515</t>
  </si>
  <si>
    <t>2017-08-13 08:24:35</t>
  </si>
  <si>
    <t>SR17081300025901</t>
  </si>
  <si>
    <t>OR17081300265616</t>
  </si>
  <si>
    <t>6223691512765318</t>
  </si>
  <si>
    <t>2017-08-13 09:16:44</t>
  </si>
  <si>
    <t>SR17081300025912</t>
  </si>
  <si>
    <t>OR17081300265679</t>
  </si>
  <si>
    <t>6217902700004288922</t>
  </si>
  <si>
    <t>2017-08-13 09:46:26</t>
  </si>
  <si>
    <t>SR17081300025919</t>
  </si>
  <si>
    <t>OR17081300265725</t>
  </si>
  <si>
    <t>6231900000060059074</t>
  </si>
  <si>
    <t>2017-08-13 10:12:34</t>
  </si>
  <si>
    <t>SR17081300025921</t>
  </si>
  <si>
    <t>OR17081300265766</t>
  </si>
  <si>
    <t>6223691722188913</t>
  </si>
  <si>
    <t>2017-08-13 12:21:39</t>
  </si>
  <si>
    <t>SR17081300025949</t>
  </si>
  <si>
    <t>OR17081300265895</t>
  </si>
  <si>
    <t>6228930001070287473</t>
  </si>
  <si>
    <t>2017-08-13 13:39:18</t>
  </si>
  <si>
    <t>SR17081300025959</t>
  </si>
  <si>
    <t>OR17081300265945</t>
  </si>
  <si>
    <t>6223690878612213</t>
  </si>
  <si>
    <t>2017-08-13 14:14:25</t>
  </si>
  <si>
    <t>SR17081300025963</t>
  </si>
  <si>
    <t>OR17081300265974</t>
  </si>
  <si>
    <t>6231900000109570719</t>
  </si>
  <si>
    <t>2017-08-13 16:03:13</t>
  </si>
  <si>
    <t>SR17081300025972</t>
  </si>
  <si>
    <t>OR17081300266113</t>
  </si>
  <si>
    <t>6228483968383649378</t>
  </si>
  <si>
    <t>2017-08-13 17:06:53</t>
  </si>
  <si>
    <t>SR17081300025976</t>
  </si>
  <si>
    <t>OR17081300266176</t>
  </si>
  <si>
    <t>6283078016588106</t>
  </si>
  <si>
    <t>2017-08-14 08:12:25</t>
  </si>
  <si>
    <t>SR17081400025995</t>
  </si>
  <si>
    <t>OR17081400266970</t>
  </si>
  <si>
    <t>6223690728025053</t>
  </si>
  <si>
    <t>2017-08-14 09:01:55</t>
  </si>
  <si>
    <t>SR17081400026013</t>
  </si>
  <si>
    <t>OR17081400267442</t>
  </si>
  <si>
    <t>6212262502005036713</t>
  </si>
  <si>
    <t>2017-08-14 09:04:17</t>
  </si>
  <si>
    <t>SR17081400026015</t>
  </si>
  <si>
    <t>OR17081400267463</t>
  </si>
  <si>
    <t>6217003910000713066</t>
  </si>
  <si>
    <t>2017-08-14 09:28:03</t>
  </si>
  <si>
    <t>SR17081400026028</t>
  </si>
  <si>
    <t>OR17081400267707</t>
  </si>
  <si>
    <t>6236683860003772774</t>
  </si>
  <si>
    <t>2017-08-14 09:29:25</t>
  </si>
  <si>
    <t>SR17081400026030</t>
  </si>
  <si>
    <t>OR17081400267720</t>
  </si>
  <si>
    <t>6258101650024625</t>
  </si>
  <si>
    <t>2017-08-14 09:35:49</t>
  </si>
  <si>
    <t>SR17081400026035</t>
  </si>
  <si>
    <t>OR17081400267774</t>
  </si>
  <si>
    <t>6216612700000179615</t>
  </si>
  <si>
    <t>2017-08-14 09:56:05</t>
  </si>
  <si>
    <t>SR17081400026047</t>
  </si>
  <si>
    <t>OR17081400267948</t>
  </si>
  <si>
    <t>6228480868674090071</t>
  </si>
  <si>
    <t>2017-08-14 10:02:47</t>
  </si>
  <si>
    <t>SR17081400026052</t>
  </si>
  <si>
    <t>OR17081400267994</t>
  </si>
  <si>
    <t>6228930001096517184</t>
  </si>
  <si>
    <t>2017-08-14 10:05:50</t>
  </si>
  <si>
    <t>SR17081400026054</t>
  </si>
  <si>
    <t>OR17081400268017</t>
  </si>
  <si>
    <t>6283660016835635</t>
  </si>
  <si>
    <t>2017-08-14 10:06:39</t>
  </si>
  <si>
    <t>SR17081400026056</t>
  </si>
  <si>
    <t>OR17081400268028</t>
  </si>
  <si>
    <t>2017-08-14 10:07:09</t>
  </si>
  <si>
    <t>SR17081400026057</t>
  </si>
  <si>
    <t>OR17081400268032</t>
  </si>
  <si>
    <t>6231900000084166244</t>
  </si>
  <si>
    <t>2017-08-14 10:08:11</t>
  </si>
  <si>
    <t>SR17081400026058</t>
  </si>
  <si>
    <t>OR17081400268037</t>
  </si>
  <si>
    <t>6210178002014734728</t>
  </si>
  <si>
    <t>2017-08-14 10:16:57</t>
  </si>
  <si>
    <t>SR17081400026064</t>
  </si>
  <si>
    <t>OR17081400268113</t>
  </si>
  <si>
    <t>6226222203384792</t>
  </si>
  <si>
    <t>2017-08-14 10:34:50</t>
  </si>
  <si>
    <t>SR17081400026073</t>
  </si>
  <si>
    <t>OR17081400268250</t>
  </si>
  <si>
    <t>6228483336088072264</t>
  </si>
  <si>
    <t>2017-08-14 10:35:29</t>
  </si>
  <si>
    <t>SR17081400026075</t>
  </si>
  <si>
    <t>OR17081400268255</t>
  </si>
  <si>
    <t>6217882700000086886</t>
  </si>
  <si>
    <t>2017-08-14 10:36:14</t>
  </si>
  <si>
    <t>000475250365</t>
  </si>
  <si>
    <t>E</t>
  </si>
  <si>
    <t>SR17081400026077</t>
  </si>
  <si>
    <t>OR17081400268263</t>
  </si>
  <si>
    <t>6222300114152013</t>
  </si>
  <si>
    <t>2017-08-14 10:38:58</t>
  </si>
  <si>
    <t>SR17081400026084</t>
  </si>
  <si>
    <t>OR17081400268289</t>
  </si>
  <si>
    <t>6226192280241910</t>
  </si>
  <si>
    <t>2017-08-14 10:42:11</t>
  </si>
  <si>
    <t>SR17081400026088</t>
  </si>
  <si>
    <t>OR17081400268309</t>
  </si>
  <si>
    <t>6217995550013642397</t>
  </si>
  <si>
    <t>2017-08-14 10:49:08</t>
  </si>
  <si>
    <t>SR17081400026100</t>
  </si>
  <si>
    <t>OR17081400268344</t>
  </si>
  <si>
    <t>6221887300017504331</t>
  </si>
  <si>
    <t>2017-08-14 10:53:53</t>
  </si>
  <si>
    <t>SR17081400026107</t>
  </si>
  <si>
    <t>OR17081400268369</t>
  </si>
  <si>
    <t>6212262502026651045</t>
  </si>
  <si>
    <t>2017-08-14 10:56:20</t>
  </si>
  <si>
    <t>SR17081400026112</t>
  </si>
  <si>
    <t>OR17081400268386</t>
  </si>
  <si>
    <t>6212262514000458263</t>
  </si>
  <si>
    <t>2017-08-14 11:00:40</t>
  </si>
  <si>
    <t>SR17081400026118</t>
  </si>
  <si>
    <t>OR17081400268416</t>
  </si>
  <si>
    <t>6217790001081644243</t>
  </si>
  <si>
    <t>2017-08-14 11:05:27</t>
  </si>
  <si>
    <t>SR17081400026124</t>
  </si>
  <si>
    <t>OR17081400268442</t>
  </si>
  <si>
    <t>6217997300023764601</t>
  </si>
  <si>
    <t>2017-08-14 11:05:58</t>
  </si>
  <si>
    <t>SR17081400026126</t>
  </si>
  <si>
    <t>OR17081400268446</t>
  </si>
  <si>
    <t>6228930001056592656</t>
  </si>
  <si>
    <t>2017-08-14 11:10:25</t>
  </si>
  <si>
    <t>SR17081400026132</t>
  </si>
  <si>
    <t>OR17081400268478</t>
  </si>
  <si>
    <t>6228480868405226077</t>
  </si>
  <si>
    <t>2017-08-14 11:11:37</t>
  </si>
  <si>
    <t>SR17081400026136</t>
  </si>
  <si>
    <t>OR17081400268488</t>
  </si>
  <si>
    <t>6223690929219307</t>
  </si>
  <si>
    <t>2017-08-14 11:12:45</t>
  </si>
  <si>
    <t>SR17081400026140</t>
  </si>
  <si>
    <t>OR17081400268498</t>
  </si>
  <si>
    <t>2017-08-14 11:20:15</t>
  </si>
  <si>
    <t>SR17081400026155</t>
  </si>
  <si>
    <t>OR17081400268544</t>
  </si>
  <si>
    <t>6231900000116821154</t>
  </si>
  <si>
    <t>2017-08-14 11:24:49</t>
  </si>
  <si>
    <t>SR17081400026163</t>
  </si>
  <si>
    <t>OR17081400268570</t>
  </si>
  <si>
    <t>6231900000086767866</t>
  </si>
  <si>
    <t>2017-08-14 11:25:38</t>
  </si>
  <si>
    <t>SR17081400026165</t>
  </si>
  <si>
    <t>OR17081400268576</t>
  </si>
  <si>
    <t>6210178002024332927</t>
  </si>
  <si>
    <t>2017-08-14 11:26:32</t>
  </si>
  <si>
    <t>SR17081400026167</t>
  </si>
  <si>
    <t>OR17081400268582</t>
  </si>
  <si>
    <t>2017-08-14 11:27:42</t>
  </si>
  <si>
    <t>SR17081400026169</t>
  </si>
  <si>
    <t>OR17081400268590</t>
  </si>
  <si>
    <t>2017-08-14 11:34:39</t>
  </si>
  <si>
    <t>SR17081400026180</t>
  </si>
  <si>
    <t>OR17081400268635</t>
  </si>
  <si>
    <t>6217003860017429851</t>
  </si>
  <si>
    <t>2017-08-14 11:36:04</t>
  </si>
  <si>
    <t>SR17081400026182</t>
  </si>
  <si>
    <t>OR17081400268643</t>
  </si>
  <si>
    <t>6217007160000777788</t>
  </si>
  <si>
    <t>2017-08-14 11:37:43</t>
  </si>
  <si>
    <t>SR17081400026186</t>
  </si>
  <si>
    <t>OR17081400268653</t>
  </si>
  <si>
    <t>6259960056031396</t>
  </si>
  <si>
    <t>2017-08-14 11:39:40</t>
  </si>
  <si>
    <t>SR17081400026188</t>
  </si>
  <si>
    <t>OR17081400268662</t>
  </si>
  <si>
    <t>2017-08-14 11:45:15</t>
  </si>
  <si>
    <t>SR17081400026193</t>
  </si>
  <si>
    <t>OR17081400268683</t>
  </si>
  <si>
    <t>6230200070160309</t>
  </si>
  <si>
    <t>2017-08-14 11:49:33</t>
  </si>
  <si>
    <t>SR17081400026198</t>
  </si>
  <si>
    <t>OR17081400268702</t>
  </si>
  <si>
    <t>6217003860023282732</t>
  </si>
  <si>
    <t>2017-08-14 11:49:50</t>
  </si>
  <si>
    <t>SR17081400026199</t>
  </si>
  <si>
    <t>OR17081400268704</t>
  </si>
  <si>
    <t>6283078058028102</t>
  </si>
  <si>
    <t>2017-08-14 11:50:33</t>
  </si>
  <si>
    <t>SR17081400026202</t>
  </si>
  <si>
    <t>OR17081400268709</t>
  </si>
  <si>
    <t>6236987300000010855</t>
  </si>
  <si>
    <t>2017-08-14 11:56:17</t>
  </si>
  <si>
    <t>SR17081400026205</t>
  </si>
  <si>
    <t>OR17081400268726</t>
  </si>
  <si>
    <t>6225970047581178</t>
  </si>
  <si>
    <t>2017-08-14 11:57:34</t>
  </si>
  <si>
    <t>SR17081400026209</t>
  </si>
  <si>
    <t>OR17081400268730</t>
  </si>
  <si>
    <t>6231900000030611533</t>
  </si>
  <si>
    <t>2017-08-14 12:02:23</t>
  </si>
  <si>
    <t>SR17081400026213</t>
  </si>
  <si>
    <t>OR17081400268743</t>
  </si>
  <si>
    <t>6231900023400692511</t>
  </si>
  <si>
    <t>2017-08-14 12:03:04</t>
  </si>
  <si>
    <t>SR17081400026215</t>
  </si>
  <si>
    <t>OR17081400268745</t>
  </si>
  <si>
    <t>6228480868327118279</t>
  </si>
  <si>
    <t>2017-08-14 12:04:22</t>
  </si>
  <si>
    <t>SR17081400026217</t>
  </si>
  <si>
    <t>OR17081400268749</t>
  </si>
  <si>
    <t>6236683860001248884</t>
  </si>
  <si>
    <t>2017-08-14 12:11:44</t>
  </si>
  <si>
    <t>SR17081400026228</t>
  </si>
  <si>
    <t>OR17081400268778</t>
  </si>
  <si>
    <t>6217997020000049517</t>
  </si>
  <si>
    <t>2017-08-14 12:12:03</t>
  </si>
  <si>
    <t>SR17081400026229</t>
  </si>
  <si>
    <t>OR17081400268780</t>
  </si>
  <si>
    <t>6223691044641342</t>
  </si>
  <si>
    <t>2017-08-14 12:12:43</t>
  </si>
  <si>
    <t>SR17081400026230</t>
  </si>
  <si>
    <t>OR17081400268784</t>
  </si>
  <si>
    <t>6225561430009446</t>
  </si>
  <si>
    <t>2017-08-14 12:14:29</t>
  </si>
  <si>
    <t>SR17081400026234</t>
  </si>
  <si>
    <t>OR17081400268796</t>
  </si>
  <si>
    <t>2017-08-14 12:15:16</t>
  </si>
  <si>
    <t>SR17081400026235</t>
  </si>
  <si>
    <t>OR17081400268799</t>
  </si>
  <si>
    <t>2017-08-14 12:17:18</t>
  </si>
  <si>
    <t>SR17081400026237</t>
  </si>
  <si>
    <t>OR17081400268810</t>
  </si>
  <si>
    <t>6228481190158678811</t>
  </si>
  <si>
    <t>2017-08-14 12:19:36</t>
  </si>
  <si>
    <t>SR17081400026240</t>
  </si>
  <si>
    <t>OR17081400268815</t>
  </si>
  <si>
    <t>6228493960009419011</t>
  </si>
  <si>
    <t>2017-08-14 12:20:49</t>
  </si>
  <si>
    <t>SR17081400026242</t>
  </si>
  <si>
    <t>OR17081400268819</t>
  </si>
  <si>
    <t>2017-08-14 12:22:38</t>
  </si>
  <si>
    <t>SR17081400026246</t>
  </si>
  <si>
    <t>OR17081400268824</t>
  </si>
  <si>
    <t>6217852700011848072</t>
  </si>
  <si>
    <t>2017-08-14 12:23:54</t>
  </si>
  <si>
    <t>SR17081400026247</t>
  </si>
  <si>
    <t>OR17081400268826</t>
  </si>
  <si>
    <t>2017-08-14 12:25:28</t>
  </si>
  <si>
    <t>SR17081400026249</t>
  </si>
  <si>
    <t>OR17081400268831</t>
  </si>
  <si>
    <t>6217003960002840656</t>
  </si>
  <si>
    <t>2017-08-14 12:36:52</t>
  </si>
  <si>
    <t>SR17081400026259</t>
  </si>
  <si>
    <t>OR17081400268862</t>
  </si>
  <si>
    <t>6217852700000628592</t>
  </si>
  <si>
    <t>2017-08-14 12:38:55</t>
  </si>
  <si>
    <t>SR17081400026261</t>
  </si>
  <si>
    <t>OR17081400268870</t>
  </si>
  <si>
    <t>6230200070443739</t>
  </si>
  <si>
    <t>2017-08-14 12:41:35</t>
  </si>
  <si>
    <t>SR17081400026262</t>
  </si>
  <si>
    <t>OR17081400268879</t>
  </si>
  <si>
    <t>6228482898598290778</t>
  </si>
  <si>
    <t>2017-08-14 12:42:21</t>
  </si>
  <si>
    <t>SR17081400026265</t>
  </si>
  <si>
    <t>OR17081400268884</t>
  </si>
  <si>
    <t>6212262502001749145</t>
  </si>
  <si>
    <t>2017-08-14 13:04:39</t>
  </si>
  <si>
    <t>SR17081400026283</t>
  </si>
  <si>
    <t>OR17081400268931</t>
  </si>
  <si>
    <t>6228483968587185377</t>
  </si>
  <si>
    <t>2017-08-14 13:05:43</t>
  </si>
  <si>
    <t>SR17081400026284</t>
  </si>
  <si>
    <t>OR17081400268936</t>
  </si>
  <si>
    <t>4984511142817004</t>
  </si>
  <si>
    <t>2017-08-14 13:13:21</t>
  </si>
  <si>
    <t>SR17081400026286</t>
  </si>
  <si>
    <t>OR17081400268958</t>
  </si>
  <si>
    <t>6228483348496420878</t>
  </si>
  <si>
    <t>2017-08-14 14:17:54</t>
  </si>
  <si>
    <t>SR17081400026324</t>
  </si>
  <si>
    <t>OR17081400269227</t>
  </si>
  <si>
    <t>6258101646763567</t>
  </si>
  <si>
    <t>2017-08-14 14:23:34</t>
  </si>
  <si>
    <t>SR17081400026328</t>
  </si>
  <si>
    <t>OR17081400269255</t>
  </si>
  <si>
    <t>6217003860015651217</t>
  </si>
  <si>
    <t>2017-08-14 14:27:57</t>
  </si>
  <si>
    <t>SR17081400026333</t>
  </si>
  <si>
    <t>OR17081400269280</t>
  </si>
  <si>
    <t>6231900000128924319</t>
  </si>
  <si>
    <t>2017-08-14 14:32:43</t>
  </si>
  <si>
    <t>SR17081400026337</t>
  </si>
  <si>
    <t>OR17081400269309</t>
  </si>
  <si>
    <t>6212262502006217114</t>
  </si>
  <si>
    <t>2017-08-14 14:36:26</t>
  </si>
  <si>
    <t>SR17081400026343</t>
  </si>
  <si>
    <t>OR17081400269330</t>
  </si>
  <si>
    <t>6228480868174046276</t>
  </si>
  <si>
    <t>2017-08-14 14:44:53</t>
  </si>
  <si>
    <t>SR17081400026353</t>
  </si>
  <si>
    <t>OR17081400269374</t>
  </si>
  <si>
    <t>6259650971405342</t>
  </si>
  <si>
    <t>2017-08-14 14:46:13</t>
  </si>
  <si>
    <t>SR17081400026358</t>
  </si>
  <si>
    <t>OR17081400269384</t>
  </si>
  <si>
    <t>2017-08-14 14:46:53</t>
  </si>
  <si>
    <t>SR17081400026359</t>
  </si>
  <si>
    <t>OR17081400269390</t>
  </si>
  <si>
    <t>5264103861917294</t>
  </si>
  <si>
    <t>2017-08-14 14:51:03</t>
  </si>
  <si>
    <t>SR17081400026367</t>
  </si>
  <si>
    <t>OR17081400269428</t>
  </si>
  <si>
    <t>6217003980000434880</t>
  </si>
  <si>
    <t>2017-08-14 14:54:08</t>
  </si>
  <si>
    <t>SR17081400026373</t>
  </si>
  <si>
    <t>OR17081400269446</t>
  </si>
  <si>
    <t>6210955020000154122</t>
  </si>
  <si>
    <t>2017-08-14 14:55:08</t>
  </si>
  <si>
    <t>SR17081400026374</t>
  </si>
  <si>
    <t>OR17081400269453</t>
  </si>
  <si>
    <t>6217851700000851427</t>
  </si>
  <si>
    <t>2017-08-14 15:03:59</t>
  </si>
  <si>
    <t>SR17081400026381</t>
  </si>
  <si>
    <t>OR17081400269495</t>
  </si>
  <si>
    <t>2017-08-14 15:04:29</t>
  </si>
  <si>
    <t>SR17081400026383</t>
  </si>
  <si>
    <t>OR17081400269500</t>
  </si>
  <si>
    <t>6222082502008604506</t>
  </si>
  <si>
    <t>2017-08-14 15:09:32</t>
  </si>
  <si>
    <t>SR17081400026387</t>
  </si>
  <si>
    <t>OR17081400269529</t>
  </si>
  <si>
    <t>2017-08-14 15:14:00</t>
  </si>
  <si>
    <t>SR17081400026392</t>
  </si>
  <si>
    <t>OR17081400269552</t>
  </si>
  <si>
    <t>6231900000089181982</t>
  </si>
  <si>
    <t>2017-08-14 15:17:11</t>
  </si>
  <si>
    <t>SR17081400026398</t>
  </si>
  <si>
    <t>OR17081400269566</t>
  </si>
  <si>
    <t>6212262507005308228</t>
  </si>
  <si>
    <t>2017-08-14 15:19:56</t>
  </si>
  <si>
    <t>SR17081400026402</t>
  </si>
  <si>
    <t>OR17081400269575</t>
  </si>
  <si>
    <t>6227003940280000768</t>
  </si>
  <si>
    <t>2017-08-14 15:21:38</t>
  </si>
  <si>
    <t>SR17081400026405</t>
  </si>
  <si>
    <t>OR17081400269582</t>
  </si>
  <si>
    <t>6231900000022900464</t>
  </si>
  <si>
    <t>2017-08-14 15:21:40</t>
  </si>
  <si>
    <t>SR17081400026406</t>
  </si>
  <si>
    <t>OR17081400269583</t>
  </si>
  <si>
    <t>6222082502006532121</t>
  </si>
  <si>
    <t>2017-08-14 15:30:02</t>
  </si>
  <si>
    <t>SR17081400026420</t>
  </si>
  <si>
    <t>OR17081400269628</t>
  </si>
  <si>
    <t>2017-08-14 15:31:19</t>
  </si>
  <si>
    <t>SR17081400026426</t>
  </si>
  <si>
    <t>OR17081400269640</t>
  </si>
  <si>
    <t>6259650852881223</t>
  </si>
  <si>
    <t>2017-08-14 15:31:55</t>
  </si>
  <si>
    <t>SR17081400026427</t>
  </si>
  <si>
    <t>OR17081400269642</t>
  </si>
  <si>
    <t>6212262410003734075</t>
  </si>
  <si>
    <t>2017-08-14 15:33:04</t>
  </si>
  <si>
    <t>SR17081400026430</t>
  </si>
  <si>
    <t>OR17081400269646</t>
  </si>
  <si>
    <t>2017-08-14 15:33:07</t>
  </si>
  <si>
    <t>SR17081400026431</t>
  </si>
  <si>
    <t>OR17081400269647</t>
  </si>
  <si>
    <t>6217562700000727544</t>
  </si>
  <si>
    <t>2017-08-14 15:36:48</t>
  </si>
  <si>
    <t>SR17081400026436</t>
  </si>
  <si>
    <t>OR17081400269666</t>
  </si>
  <si>
    <t>6217004010001155109</t>
  </si>
  <si>
    <t>2017-08-14 15:37:08</t>
  </si>
  <si>
    <t>SR17081400026438</t>
  </si>
  <si>
    <t>OR17081400269669</t>
  </si>
  <si>
    <t>6217003940001503471</t>
  </si>
  <si>
    <t>2017-08-14 15:52:27</t>
  </si>
  <si>
    <t>SR17081400026459</t>
  </si>
  <si>
    <t>OR17081400269741</t>
  </si>
  <si>
    <t>6227003861970140195</t>
  </si>
  <si>
    <t>2017-08-14 15:58:48</t>
  </si>
  <si>
    <t>SR17081400026469</t>
  </si>
  <si>
    <t>OR17081400269771</t>
  </si>
  <si>
    <t>6228481938330481078</t>
  </si>
  <si>
    <t>2017-08-14 16:01:35</t>
  </si>
  <si>
    <t>SR17081400026474</t>
  </si>
  <si>
    <t>OR17081400269784</t>
  </si>
  <si>
    <t>6226661301027243</t>
  </si>
  <si>
    <t>2017-08-14 16:06:41</t>
  </si>
  <si>
    <t>SR17081400026478</t>
  </si>
  <si>
    <t>OR17081400269803</t>
  </si>
  <si>
    <t>6226901902876097</t>
  </si>
  <si>
    <t>2017-08-14 16:08:09</t>
  </si>
  <si>
    <t>SR17081400026482</t>
  </si>
  <si>
    <t>OR17081400269812</t>
  </si>
  <si>
    <t>6253624230197046</t>
  </si>
  <si>
    <t>2017-08-14 16:09:09</t>
  </si>
  <si>
    <t>SR17081400026484</t>
  </si>
  <si>
    <t>OR17081400269818</t>
  </si>
  <si>
    <t>6223691759587961</t>
  </si>
  <si>
    <t>2017-08-14 16:12:19</t>
  </si>
  <si>
    <t>SR17081400026486</t>
  </si>
  <si>
    <t>OR17081400269827</t>
  </si>
  <si>
    <t>6215592307000014861</t>
  </si>
  <si>
    <t>2017-08-14 16:18:54</t>
  </si>
  <si>
    <t>SR17081400026499</t>
  </si>
  <si>
    <t>OR17081400269856</t>
  </si>
  <si>
    <t>6225551321211326</t>
  </si>
  <si>
    <t>2017-08-14 16:22:21</t>
  </si>
  <si>
    <t>SR17081400026500</t>
  </si>
  <si>
    <t>OR17081400269862</t>
  </si>
  <si>
    <t>6227003861980178698</t>
  </si>
  <si>
    <t>2017-08-14 16:34:08</t>
  </si>
  <si>
    <t>SR17081400026516</t>
  </si>
  <si>
    <t>OR17081400269895</t>
  </si>
  <si>
    <t>6228481198511892979</t>
  </si>
  <si>
    <t>2017-08-14 16:34:13</t>
  </si>
  <si>
    <t>SR17081400026517</t>
  </si>
  <si>
    <t>OR17081400269896</t>
  </si>
  <si>
    <t>6227003860550082413</t>
  </si>
  <si>
    <t>2017-08-14 16:34:15</t>
  </si>
  <si>
    <t>SR17081400026519</t>
  </si>
  <si>
    <t>OR17081400269898</t>
  </si>
  <si>
    <t>6217790001118877519</t>
  </si>
  <si>
    <t>2017-08-14 16:43:30</t>
  </si>
  <si>
    <t>SR17081400026526</t>
  </si>
  <si>
    <t>OR17081400269913</t>
  </si>
  <si>
    <t>6228483308015920675</t>
  </si>
  <si>
    <t>2017-08-14 16:50:47</t>
  </si>
  <si>
    <t>SR17081400026532</t>
  </si>
  <si>
    <t>OR17081400269932</t>
  </si>
  <si>
    <t>6212262502025765465</t>
  </si>
  <si>
    <t>2017-08-14 16:50:59</t>
  </si>
  <si>
    <t>SR17081400026533</t>
  </si>
  <si>
    <t>OR17081400269933</t>
  </si>
  <si>
    <t>2017-08-14 16:54:34</t>
  </si>
  <si>
    <t>SR17081400026537</t>
  </si>
  <si>
    <t>OR17081400269942</t>
  </si>
  <si>
    <t>6222520596099040</t>
  </si>
  <si>
    <t>2017-08-14 16:55:20</t>
  </si>
  <si>
    <t>SR17081400026538</t>
  </si>
  <si>
    <t>OR17081400269943</t>
  </si>
  <si>
    <t>2017-08-14 16:55:42</t>
  </si>
  <si>
    <t>SR17081400026539</t>
  </si>
  <si>
    <t>OR17081400269944</t>
  </si>
  <si>
    <t>4581240597586503</t>
  </si>
  <si>
    <t>2017-08-14 16:57:49</t>
  </si>
  <si>
    <t>SR17081400026545</t>
  </si>
  <si>
    <t>OR17081400269953</t>
  </si>
  <si>
    <t>6217003900003682087</t>
  </si>
  <si>
    <t>2017-08-14 17:02:51</t>
  </si>
  <si>
    <t>SR17081400026551</t>
  </si>
  <si>
    <t>OR17081400269967</t>
  </si>
  <si>
    <t>6212262502011151571</t>
  </si>
  <si>
    <t>2017-08-14 17:04:23</t>
  </si>
  <si>
    <t>SR17081400026552</t>
  </si>
  <si>
    <t>OR17081400269969</t>
  </si>
  <si>
    <t>6231900000027464367</t>
  </si>
  <si>
    <t>2017-08-14 17:12:37</t>
  </si>
  <si>
    <t>SR17081400026563</t>
  </si>
  <si>
    <t>OR17081400269991</t>
  </si>
  <si>
    <t>6231900000098302157</t>
  </si>
  <si>
    <t>2017-08-14 17:15:04</t>
  </si>
  <si>
    <t>SR17081400026565</t>
  </si>
  <si>
    <t>OR17081400269994</t>
  </si>
  <si>
    <t>6231900000078533839</t>
  </si>
  <si>
    <t>2017-08-14 17:16:21</t>
  </si>
  <si>
    <t>SR17081400026567</t>
  </si>
  <si>
    <t>OR17081400269998</t>
  </si>
  <si>
    <t>6228480868595274879</t>
  </si>
  <si>
    <t>2017-08-14 17:21:01</t>
  </si>
  <si>
    <t>SR17081400026572</t>
  </si>
  <si>
    <t>OR17081400270007</t>
  </si>
  <si>
    <t>6222350109085306</t>
  </si>
  <si>
    <t>2017-08-14 17:21:02</t>
  </si>
  <si>
    <t>SR17081400026573</t>
  </si>
  <si>
    <t>OR17081400270008</t>
  </si>
  <si>
    <t>6230210070442011</t>
  </si>
  <si>
    <t>2017-08-14 17:21:29</t>
  </si>
  <si>
    <t>SR17081400026574</t>
  </si>
  <si>
    <t>OR17081400270010</t>
  </si>
  <si>
    <t>6230580000121062546</t>
  </si>
  <si>
    <t>2017-08-14 17:24:25</t>
  </si>
  <si>
    <t>SR17081400026577</t>
  </si>
  <si>
    <t>OR17081400270014</t>
  </si>
  <si>
    <t>6212262505001389184</t>
  </si>
  <si>
    <t>2017-08-14 17:28:01</t>
  </si>
  <si>
    <t>SR17081400026582</t>
  </si>
  <si>
    <t>OR17081400270020</t>
  </si>
  <si>
    <t>6212263602077680809</t>
  </si>
  <si>
    <t>2017-08-14 17:31:31</t>
  </si>
  <si>
    <t>SR17081400026587</t>
  </si>
  <si>
    <t>OR17081400270030</t>
  </si>
  <si>
    <t>6227003880020195876</t>
  </si>
  <si>
    <t>2017-08-14 17:32:55</t>
  </si>
  <si>
    <t>SR17081400026590</t>
  </si>
  <si>
    <t>OR17081400270033</t>
  </si>
  <si>
    <t>6231900000011771850</t>
  </si>
  <si>
    <t>2017-08-14 17:47:16</t>
  </si>
  <si>
    <t>SR17081400026605</t>
  </si>
  <si>
    <t>OR17081400270060</t>
  </si>
  <si>
    <t>6228484148315119878</t>
  </si>
  <si>
    <t>2017-08-14 17:55:52</t>
  </si>
  <si>
    <t>SR17081400026611</t>
  </si>
  <si>
    <t>OR17081400270067</t>
  </si>
  <si>
    <t>4581237157183580</t>
  </si>
  <si>
    <t>2017-08-14 18:03:58</t>
  </si>
  <si>
    <t>SR17081400026618</t>
  </si>
  <si>
    <t>OR17081400270074</t>
  </si>
  <si>
    <t>6222520596751954</t>
  </si>
  <si>
    <t>2017-08-14 18:08:48</t>
  </si>
  <si>
    <t>SR17081400026620</t>
  </si>
  <si>
    <t>OR17081400270079</t>
  </si>
  <si>
    <t>6259065384691190</t>
  </si>
  <si>
    <t>2017-08-14 18:09:55</t>
  </si>
  <si>
    <t>SR17081400026622</t>
  </si>
  <si>
    <t>OR17081400270081</t>
  </si>
  <si>
    <t>6228483860379378718</t>
  </si>
  <si>
    <t>2017-08-14 18:11:48</t>
  </si>
  <si>
    <t>SR17081400026628</t>
  </si>
  <si>
    <t>OR17081400270087</t>
  </si>
  <si>
    <t>6223692333734202</t>
  </si>
  <si>
    <t>2017-08-14 18:11:52</t>
  </si>
  <si>
    <t>SR17081400026629</t>
  </si>
  <si>
    <t>OR17081400270088</t>
  </si>
  <si>
    <t>2017-08-14 19:12:49</t>
  </si>
  <si>
    <t>SR17081400026645</t>
  </si>
  <si>
    <t>OR17081400270131</t>
  </si>
  <si>
    <t>6282680008194461</t>
  </si>
  <si>
    <t>2017-08-14 20:13:09</t>
  </si>
  <si>
    <t>SR17081400026650</t>
  </si>
  <si>
    <t>OR17081400270157</t>
  </si>
  <si>
    <t>6217003860019623410</t>
  </si>
  <si>
    <t>2017-08-15 08:10:39</t>
  </si>
  <si>
    <t>SR17081500026667</t>
  </si>
  <si>
    <t>OR17081500270684</t>
  </si>
  <si>
    <t>6212262409001297192</t>
  </si>
  <si>
    <t>2017-08-15 08:55:19</t>
  </si>
  <si>
    <t>SR17081500026690</t>
  </si>
  <si>
    <t>OR17081500271036</t>
  </si>
  <si>
    <t>6217562700000156033</t>
  </si>
  <si>
    <t>2017-08-15 09:02:31</t>
  </si>
  <si>
    <t>SR17081500026698</t>
  </si>
  <si>
    <t>OR17081500271100</t>
  </si>
  <si>
    <t>2017-08-15 09:20:34</t>
  </si>
  <si>
    <t>SR17081500026715</t>
  </si>
  <si>
    <t>OR17081500271238</t>
  </si>
  <si>
    <t>2017-08-15 09:22:35</t>
  </si>
  <si>
    <t>SR17081500026718</t>
  </si>
  <si>
    <t>OR17081500271255</t>
  </si>
  <si>
    <t>6217852700005517667</t>
  </si>
  <si>
    <t>2017-08-15 09:31:50</t>
  </si>
  <si>
    <t>SR17081500026731</t>
  </si>
  <si>
    <t>OR17081500271340</t>
  </si>
  <si>
    <t>6231900023400682413</t>
  </si>
  <si>
    <t>2017-08-15 09:36:35</t>
  </si>
  <si>
    <t>SR17081500026735</t>
  </si>
  <si>
    <t>OR17081500271370</t>
  </si>
  <si>
    <t>6228483341082091815</t>
  </si>
  <si>
    <t>2017-08-15 09:39:07</t>
  </si>
  <si>
    <t>SR17081500026738</t>
  </si>
  <si>
    <t>OR17081500271391</t>
  </si>
  <si>
    <t>6236683860002537327</t>
  </si>
  <si>
    <t>2017-08-15 09:39:43</t>
  </si>
  <si>
    <t>SR17081500026739</t>
  </si>
  <si>
    <t>OR17081500271397</t>
  </si>
  <si>
    <t>6283660105962282</t>
  </si>
  <si>
    <t>2017-08-15 09:40:13</t>
  </si>
  <si>
    <t>SR17081500026740</t>
  </si>
  <si>
    <t>OR17081500271400</t>
  </si>
  <si>
    <t>6225551320633868</t>
  </si>
  <si>
    <t>2017-08-15 09:41:47</t>
  </si>
  <si>
    <t>SR17081500026741</t>
  </si>
  <si>
    <t>OR17081500271410</t>
  </si>
  <si>
    <t>6217003860003204128</t>
  </si>
  <si>
    <t>2017-08-15 09:42:55</t>
  </si>
  <si>
    <t>SR17081500026742</t>
  </si>
  <si>
    <t>OR17081500271420</t>
  </si>
  <si>
    <t>2017-08-15 09:45:44</t>
  </si>
  <si>
    <t>SR17081500026747</t>
  </si>
  <si>
    <t>OR17081500271435</t>
  </si>
  <si>
    <t>6231900000036749568</t>
  </si>
  <si>
    <t>2017-08-15 09:48:21</t>
  </si>
  <si>
    <t>SR17081500026750</t>
  </si>
  <si>
    <t>OR17081500271448</t>
  </si>
  <si>
    <t>6228480868605656776</t>
  </si>
  <si>
    <t>2017-08-15 10:01:49</t>
  </si>
  <si>
    <t>SR17081500026762</t>
  </si>
  <si>
    <t>OR17081500271543</t>
  </si>
  <si>
    <t>2017-08-15 10:05:49</t>
  </si>
  <si>
    <t>SR17081500026767</t>
  </si>
  <si>
    <t>OR17081500271568</t>
  </si>
  <si>
    <t>6228483868535610379</t>
  </si>
  <si>
    <t>2017-08-15 10:17:39</t>
  </si>
  <si>
    <t>SR17081500026781</t>
  </si>
  <si>
    <t>OR17081500271655</t>
  </si>
  <si>
    <t>6228481936023541760</t>
  </si>
  <si>
    <t>2017-08-15 10:25:55</t>
  </si>
  <si>
    <t>SR17081500026785</t>
  </si>
  <si>
    <t>OR17081500271701</t>
  </si>
  <si>
    <t>6217852700015391434</t>
  </si>
  <si>
    <t>2017-08-15 10:28:31</t>
  </si>
  <si>
    <t>SR17081500026787</t>
  </si>
  <si>
    <t>OR17081500271712</t>
  </si>
  <si>
    <t>4033918013339722</t>
  </si>
  <si>
    <t>2017-08-15 10:30:07</t>
  </si>
  <si>
    <t>SR17081500026788</t>
  </si>
  <si>
    <t>OR17081500271717</t>
  </si>
  <si>
    <t>6212262502012493543</t>
  </si>
  <si>
    <t>2017-08-15 10:52:20</t>
  </si>
  <si>
    <t>SR17081500026819</t>
  </si>
  <si>
    <t>OR17081500271822</t>
  </si>
  <si>
    <t>6231900000017358421</t>
  </si>
  <si>
    <t>2017-08-15 10:52:43</t>
  </si>
  <si>
    <t>SR17081500026821</t>
  </si>
  <si>
    <t>OR17081500271831</t>
  </si>
  <si>
    <t>6231900000014652693</t>
  </si>
  <si>
    <t>2017-08-15 10:58:29</t>
  </si>
  <si>
    <t>SR17081500026826</t>
  </si>
  <si>
    <t>OR17081500271849</t>
  </si>
  <si>
    <t>6212262508000297226</t>
  </si>
  <si>
    <t>2017-08-15 11:07:14</t>
  </si>
  <si>
    <t>SR17081500026837</t>
  </si>
  <si>
    <t>OR17081500271877</t>
  </si>
  <si>
    <t>6227007176160130328</t>
  </si>
  <si>
    <t>2017-08-15 11:12:02</t>
  </si>
  <si>
    <t>SR17081500026839</t>
  </si>
  <si>
    <t>OR17081500271889</t>
  </si>
  <si>
    <t>6217731901435269</t>
  </si>
  <si>
    <t>2017-08-15 11:20:16</t>
  </si>
  <si>
    <t>SR17081500026847</t>
  </si>
  <si>
    <t>OR17081500271924</t>
  </si>
  <si>
    <t>5218990599652517</t>
  </si>
  <si>
    <t>2017-08-15 11:21:54</t>
  </si>
  <si>
    <t>SR17081500026849</t>
  </si>
  <si>
    <t>OR17081500271932</t>
  </si>
  <si>
    <t>377155030529678</t>
  </si>
  <si>
    <t>2017-08-15 11:23:12</t>
  </si>
  <si>
    <t>SR17081500026851</t>
  </si>
  <si>
    <t>OR17081500271940</t>
  </si>
  <si>
    <t>2017-08-15 11:23:38</t>
  </si>
  <si>
    <t>SR17081500026853</t>
  </si>
  <si>
    <t>OR17081500271943</t>
  </si>
  <si>
    <t>6222082517000290351</t>
  </si>
  <si>
    <t>2017-08-15 11:24:03</t>
  </si>
  <si>
    <t>SR17081500026855</t>
  </si>
  <si>
    <t>OR17081500271945</t>
  </si>
  <si>
    <t>2017-08-15 11:25:31</t>
  </si>
  <si>
    <t>SR17081500026857</t>
  </si>
  <si>
    <t>OR17081500271954</t>
  </si>
  <si>
    <t>2017-08-15 11:26:14</t>
  </si>
  <si>
    <t>SR17081500026858</t>
  </si>
  <si>
    <t>OR17081500271957</t>
  </si>
  <si>
    <t>2017-08-15 11:26:53</t>
  </si>
  <si>
    <t>SR17081500026859</t>
  </si>
  <si>
    <t>OR17081500271961</t>
  </si>
  <si>
    <t>2017-08-15 11:28:09</t>
  </si>
  <si>
    <t>SR17081500026861</t>
  </si>
  <si>
    <t>OR17081500271965</t>
  </si>
  <si>
    <t>6223692032910442</t>
  </si>
  <si>
    <t>2017-08-15 11:29:26</t>
  </si>
  <si>
    <t>SR17081500026863</t>
  </si>
  <si>
    <t>OR17081500271970</t>
  </si>
  <si>
    <t>6236683860001151393</t>
  </si>
  <si>
    <t>2017-08-15 11:30:09</t>
  </si>
  <si>
    <t>SR17081500026864</t>
  </si>
  <si>
    <t>OR17081500271973</t>
  </si>
  <si>
    <t>5200830011654842</t>
  </si>
  <si>
    <t>2017-08-15 11:33:49</t>
  </si>
  <si>
    <t>SR17081500026870</t>
  </si>
  <si>
    <t>OR17081500271986</t>
  </si>
  <si>
    <t>6217003860011272778</t>
  </si>
  <si>
    <t>2017-08-15 11:42:07</t>
  </si>
  <si>
    <t>SR17081500026882</t>
  </si>
  <si>
    <t>OR17081500272012</t>
  </si>
  <si>
    <t>6217996900060524239</t>
  </si>
  <si>
    <t>2017-08-15 11:42:48</t>
  </si>
  <si>
    <t>SR17081500026883</t>
  </si>
  <si>
    <t>OR17081500272014</t>
  </si>
  <si>
    <t>6231900000029908874</t>
  </si>
  <si>
    <t>2017-08-15 11:44:04</t>
  </si>
  <si>
    <t>SR17081500026886</t>
  </si>
  <si>
    <t>OR17081500272018</t>
  </si>
  <si>
    <t>2017-08-15 11:47:49</t>
  </si>
  <si>
    <t>SR17081500026894</t>
  </si>
  <si>
    <t>OR17081500272033</t>
  </si>
  <si>
    <t>5442430002964496</t>
  </si>
  <si>
    <t>2017-08-15 11:49:25</t>
  </si>
  <si>
    <t>SR17081500026898</t>
  </si>
  <si>
    <t>OR17081500272040</t>
  </si>
  <si>
    <t>2017-08-15 11:50:05</t>
  </si>
  <si>
    <t>SR17081500026900</t>
  </si>
  <si>
    <t>OR17081500272047</t>
  </si>
  <si>
    <t>6231900000022108951</t>
  </si>
  <si>
    <t>2017-08-15 12:07:03</t>
  </si>
  <si>
    <t>SR17081500026924</t>
  </si>
  <si>
    <t>OR17081500272091</t>
  </si>
  <si>
    <t>6221887300035981024</t>
  </si>
  <si>
    <t>2017-08-15 12:12:22</t>
  </si>
  <si>
    <t>SR17081500026925</t>
  </si>
  <si>
    <t>OR17081500272100</t>
  </si>
  <si>
    <t>6228480866222223368</t>
  </si>
  <si>
    <t>2017-08-15 12:12:52</t>
  </si>
  <si>
    <t>SR17081500026927</t>
  </si>
  <si>
    <t>OR17081500272103</t>
  </si>
  <si>
    <t>2017-08-15 12:14:16</t>
  </si>
  <si>
    <t>SR17081500026929</t>
  </si>
  <si>
    <t>OR17081500272107</t>
  </si>
  <si>
    <t>6222022406001132569</t>
  </si>
  <si>
    <t>2017-08-15 12:14:19</t>
  </si>
  <si>
    <t>SR17081500026930</t>
  </si>
  <si>
    <t>OR17081500272108</t>
  </si>
  <si>
    <t>6231900000117048047</t>
  </si>
  <si>
    <t>2017-08-15 12:16:58</t>
  </si>
  <si>
    <t>SR17081500026931</t>
  </si>
  <si>
    <t>OR17081500272114</t>
  </si>
  <si>
    <t>2017-08-15 12:18:40</t>
  </si>
  <si>
    <t>SR17081500026932</t>
  </si>
  <si>
    <t>OR17081500272118</t>
  </si>
  <si>
    <t>6223691425428764</t>
  </si>
  <si>
    <t>2017-08-15 12:18:46</t>
  </si>
  <si>
    <t>SR17081500026933</t>
  </si>
  <si>
    <t>OR17081500272119</t>
  </si>
  <si>
    <t>6222082502007785181</t>
  </si>
  <si>
    <t>2017-08-15 12:22:59</t>
  </si>
  <si>
    <t>SR17081500026937</t>
  </si>
  <si>
    <t>OR17081500272128</t>
  </si>
  <si>
    <t>6231900000075937801</t>
  </si>
  <si>
    <t>2017-08-15 12:31:03</t>
  </si>
  <si>
    <t>SR17081500026941</t>
  </si>
  <si>
    <t>OR17081500272140</t>
  </si>
  <si>
    <t>6230200071751601</t>
  </si>
  <si>
    <t>2017-08-15 12:36:41</t>
  </si>
  <si>
    <t>SR17081500026947</t>
  </si>
  <si>
    <t>OR17081500272151</t>
  </si>
  <si>
    <t>2017-08-15 12:40:34</t>
  </si>
  <si>
    <t>SR17081500026951</t>
  </si>
  <si>
    <t>OR17081500272160</t>
  </si>
  <si>
    <t>6217852700011740253</t>
  </si>
  <si>
    <t>2017-08-15 12:44:02</t>
  </si>
  <si>
    <t>SR17081500026955</t>
  </si>
  <si>
    <t>OR17081500272168</t>
  </si>
  <si>
    <t>6283174240785962</t>
  </si>
  <si>
    <t>2017-08-15 12:44:44</t>
  </si>
  <si>
    <t>SR17081500026957</t>
  </si>
  <si>
    <t>OR17081500272175</t>
  </si>
  <si>
    <t>6217004020000627768</t>
  </si>
  <si>
    <t>2017-08-15 13:02:03</t>
  </si>
  <si>
    <t>SR17081500026962</t>
  </si>
  <si>
    <t>OR17081500272209</t>
  </si>
  <si>
    <t>6231900000134065396</t>
  </si>
  <si>
    <t>2017-08-15 13:28:39</t>
  </si>
  <si>
    <t>SR17081500026969</t>
  </si>
  <si>
    <t>OR17081500272258</t>
  </si>
  <si>
    <t>6216612700004723178</t>
  </si>
  <si>
    <t>2017-08-15 13:52:07</t>
  </si>
  <si>
    <t>SR17081500026975</t>
  </si>
  <si>
    <t>OR17081500272312</t>
  </si>
  <si>
    <t>6236683860003355190</t>
  </si>
  <si>
    <t>2017-08-15 13:54:28</t>
  </si>
  <si>
    <t>SR17081500026976</t>
  </si>
  <si>
    <t>OR17081500272321</t>
  </si>
  <si>
    <t>2017-08-15 14:03:23</t>
  </si>
  <si>
    <t>SR17081500026977</t>
  </si>
  <si>
    <t>OR17081500272355</t>
  </si>
  <si>
    <t>6217007160003789905</t>
  </si>
  <si>
    <t>2017-08-15 14:13:49</t>
  </si>
  <si>
    <t>SR17081500026983</t>
  </si>
  <si>
    <t>OR17081500272406</t>
  </si>
  <si>
    <t>6214600180003909277</t>
  </si>
  <si>
    <t>2017-08-15 14:30:13</t>
  </si>
  <si>
    <t>SR17081500026990</t>
  </si>
  <si>
    <t>OR17081500272465</t>
  </si>
  <si>
    <t>6214600280002014879</t>
  </si>
  <si>
    <t>2017-08-15 14:31:08</t>
  </si>
  <si>
    <t>SR17081500026991</t>
  </si>
  <si>
    <t>OR17081500272470</t>
  </si>
  <si>
    <t>6217852700016283234</t>
  </si>
  <si>
    <t>2017-08-15 14:37:42</t>
  </si>
  <si>
    <t>SR17081500026997</t>
  </si>
  <si>
    <t>OR17081500272492</t>
  </si>
  <si>
    <t>6228480860758361015</t>
  </si>
  <si>
    <t>2017-08-15 14:37:55</t>
  </si>
  <si>
    <t>SR17081500026998</t>
  </si>
  <si>
    <t>OR17081500272494</t>
  </si>
  <si>
    <t>6228483978158136477</t>
  </si>
  <si>
    <t>2017-08-15 14:44:32</t>
  </si>
  <si>
    <t>SR17081500027002</t>
  </si>
  <si>
    <t>OR17081500272518</t>
  </si>
  <si>
    <t>2017-08-15 14:46:06</t>
  </si>
  <si>
    <t>SR17081500027004</t>
  </si>
  <si>
    <t>OR17081500272529</t>
  </si>
  <si>
    <t>6217003860025659168</t>
  </si>
  <si>
    <t>2017-08-15 14:48:14</t>
  </si>
  <si>
    <t>SR17081500027005</t>
  </si>
  <si>
    <t>OR17081500272541</t>
  </si>
  <si>
    <t>2017-08-15 15:00:02</t>
  </si>
  <si>
    <t>SR17081500027018</t>
  </si>
  <si>
    <t>OR17081500272590</t>
  </si>
  <si>
    <t>6217902700002820411</t>
  </si>
  <si>
    <t>2017-08-15 15:02:47</t>
  </si>
  <si>
    <t>SR17081500027025</t>
  </si>
  <si>
    <t>OR17081500272609</t>
  </si>
  <si>
    <t>2017-08-15 15:07:37</t>
  </si>
  <si>
    <t>SR17081500027034</t>
  </si>
  <si>
    <t>OR17081500272631</t>
  </si>
  <si>
    <t>6228483878133437877</t>
  </si>
  <si>
    <t>2017-08-15 15:10:23</t>
  </si>
  <si>
    <t>SR17081500027037</t>
  </si>
  <si>
    <t>OR17081500272643</t>
  </si>
  <si>
    <t>6212262502018168404</t>
  </si>
  <si>
    <t>2017-08-15 15:13:42</t>
  </si>
  <si>
    <t>SR17081500027041</t>
  </si>
  <si>
    <t>OR17081500272656</t>
  </si>
  <si>
    <t>6217003860011730437</t>
  </si>
  <si>
    <t>2017-08-15 15:15:07</t>
  </si>
  <si>
    <t>SR17081500027045</t>
  </si>
  <si>
    <t>OR17081500272662</t>
  </si>
  <si>
    <t>6217562800007905653</t>
  </si>
  <si>
    <t>2017-08-15 15:17:38</t>
  </si>
  <si>
    <t>SR17081500027048</t>
  </si>
  <si>
    <t>OR17081500272670</t>
  </si>
  <si>
    <t>2017-08-15 15:20:11</t>
  </si>
  <si>
    <t>SR17081500027053</t>
  </si>
  <si>
    <t>OR17081500272681</t>
  </si>
  <si>
    <t>6231900000031262484</t>
  </si>
  <si>
    <t>2017-08-15 15:23:05</t>
  </si>
  <si>
    <t>SR17081500027057</t>
  </si>
  <si>
    <t>OR17081500272691</t>
  </si>
  <si>
    <t>6228481938620169979</t>
  </si>
  <si>
    <t>2017-08-15 15:23:12</t>
  </si>
  <si>
    <t>SR17081500027058</t>
  </si>
  <si>
    <t>OR17081500272692</t>
  </si>
  <si>
    <t>6228481198656038677</t>
  </si>
  <si>
    <t>2017-08-15 15:28:40</t>
  </si>
  <si>
    <t>SR17081500027065</t>
  </si>
  <si>
    <t>OR17081500272712</t>
  </si>
  <si>
    <t>6215582502000547124</t>
  </si>
  <si>
    <t>2017-08-15 15:31:17</t>
  </si>
  <si>
    <t>SR17081500027071</t>
  </si>
  <si>
    <t>OR17081500272723</t>
  </si>
  <si>
    <t>6228481926239602464</t>
  </si>
  <si>
    <t>2017-08-15 15:33:00</t>
  </si>
  <si>
    <t>SR17081500027074</t>
  </si>
  <si>
    <t>OR17081500272730</t>
  </si>
  <si>
    <t>6228483860967701016</t>
  </si>
  <si>
    <t>2017-08-15 15:34:28</t>
  </si>
  <si>
    <t>SR17081500027076</t>
  </si>
  <si>
    <t>OR17081500272736</t>
  </si>
  <si>
    <t>6223691188852994</t>
  </si>
  <si>
    <t>2017-08-15 15:35:10</t>
  </si>
  <si>
    <t>SR17081500027077</t>
  </si>
  <si>
    <t>OR17081500272738</t>
  </si>
  <si>
    <t>6226011026065013</t>
  </si>
  <si>
    <t>2017-08-15 15:36:00</t>
  </si>
  <si>
    <t>SR17081500027078</t>
  </si>
  <si>
    <t>OR17081500272744</t>
  </si>
  <si>
    <t>6214973901034030</t>
  </si>
  <si>
    <t>2017-08-15 15:36:23</t>
  </si>
  <si>
    <t>SR17081500027083</t>
  </si>
  <si>
    <t>OR17081500272749</t>
  </si>
  <si>
    <t>2017-08-15 15:37:24</t>
  </si>
  <si>
    <t>SR17081500027084</t>
  </si>
  <si>
    <t>OR17081500272755</t>
  </si>
  <si>
    <t>6228483868163894170</t>
  </si>
  <si>
    <t>2017-08-15 15:38:18</t>
  </si>
  <si>
    <t>SR17081500027085</t>
  </si>
  <si>
    <t>OR17081500272760</t>
  </si>
  <si>
    <t>6223691730849258</t>
  </si>
  <si>
    <t>2017-08-15 15:39:24</t>
  </si>
  <si>
    <t>SR17081500027087</t>
  </si>
  <si>
    <t>OR17081500272765</t>
  </si>
  <si>
    <t>6226580071222141</t>
  </si>
  <si>
    <t>2017-08-15 15:42:57</t>
  </si>
  <si>
    <t>SR17081500027092</t>
  </si>
  <si>
    <t>OR17081500272778</t>
  </si>
  <si>
    <t>6228480868659729776</t>
  </si>
  <si>
    <t>2017-08-15 15:43:13</t>
  </si>
  <si>
    <t>SR17081500027093</t>
  </si>
  <si>
    <t>OR17081500272779</t>
  </si>
  <si>
    <t>6222082502005632625</t>
  </si>
  <si>
    <t>2017-08-15 15:48:14</t>
  </si>
  <si>
    <t>SR17081500027101</t>
  </si>
  <si>
    <t>OR17081500272798</t>
  </si>
  <si>
    <t>2017-08-15 15:49:02</t>
  </si>
  <si>
    <t>SR17081500027103</t>
  </si>
  <si>
    <t>OR17081500272803</t>
  </si>
  <si>
    <t>6214600180003248296</t>
  </si>
  <si>
    <t>2017-08-15 15:51:38</t>
  </si>
  <si>
    <t>SR17081500027108</t>
  </si>
  <si>
    <t>OR17081500272816</t>
  </si>
  <si>
    <t>6217997300048838398</t>
  </si>
  <si>
    <t>2017-08-15 15:55:10</t>
  </si>
  <si>
    <t>SR17081500027112</t>
  </si>
  <si>
    <t>OR17081500272824</t>
  </si>
  <si>
    <t>6231900000023171297</t>
  </si>
  <si>
    <t>2017-08-15 15:57:04</t>
  </si>
  <si>
    <t>SR17081500027115</t>
  </si>
  <si>
    <t>OR17081500272831</t>
  </si>
  <si>
    <t>4637580004413435</t>
  </si>
  <si>
    <t>2017-08-15 15:58:03</t>
  </si>
  <si>
    <t>SR17081500027116</t>
  </si>
  <si>
    <t>OR17081500272833</t>
  </si>
  <si>
    <t>6217232502000748755</t>
  </si>
  <si>
    <t>2017-08-15 16:03:39</t>
  </si>
  <si>
    <t>SR17081500027125</t>
  </si>
  <si>
    <t>OR17081500272858</t>
  </si>
  <si>
    <t>6217562700004336243</t>
  </si>
  <si>
    <t>2017-08-15 16:06:45</t>
  </si>
  <si>
    <t>SR17081500027132</t>
  </si>
  <si>
    <t>OR17081500272869</t>
  </si>
  <si>
    <t>6231900000041611068</t>
  </si>
  <si>
    <t>2017-08-15 16:10:21</t>
  </si>
  <si>
    <t>SR17081500027143</t>
  </si>
  <si>
    <t>OR17081500272885</t>
  </si>
  <si>
    <t>6231900000116941630</t>
  </si>
  <si>
    <t>2017-08-15 16:12:55</t>
  </si>
  <si>
    <t>SR17081500027149</t>
  </si>
  <si>
    <t>OR17081500272893</t>
  </si>
  <si>
    <t>6217003860030839904</t>
  </si>
  <si>
    <t>2017-08-15 16:16:52</t>
  </si>
  <si>
    <t>SR17081500027155</t>
  </si>
  <si>
    <t>OR17081500272907</t>
  </si>
  <si>
    <t>6231900000056571595</t>
  </si>
  <si>
    <t>2017-08-15 16:17:31</t>
  </si>
  <si>
    <t>SR17081500027158</t>
  </si>
  <si>
    <t>OR17081500272911</t>
  </si>
  <si>
    <t>6227003890400327569</t>
  </si>
  <si>
    <t>2017-08-15 16:23:56</t>
  </si>
  <si>
    <t>SR17081500027167</t>
  </si>
  <si>
    <t>OR17081500272931</t>
  </si>
  <si>
    <t>6217862700001486147</t>
  </si>
  <si>
    <t>2017-08-15 16:30:10</t>
  </si>
  <si>
    <t>SR17081500027171</t>
  </si>
  <si>
    <t>OR17081500272945</t>
  </si>
  <si>
    <t>6212262502026732001</t>
  </si>
  <si>
    <t>2017-08-15 16:36:10</t>
  </si>
  <si>
    <t>SR17081500027175</t>
  </si>
  <si>
    <t>OR17081500272958</t>
  </si>
  <si>
    <t>4096662433127069</t>
  </si>
  <si>
    <t>2017-08-15 16:36:50</t>
  </si>
  <si>
    <t>SR17081500027176</t>
  </si>
  <si>
    <t>OR17081500272961</t>
  </si>
  <si>
    <t>6236683860002917859</t>
  </si>
  <si>
    <t>2017-08-15 16:38:32</t>
  </si>
  <si>
    <t>SR17081500027181</t>
  </si>
  <si>
    <t>OR17081500272972</t>
  </si>
  <si>
    <t>6223691682837624</t>
  </si>
  <si>
    <t>2017-08-15 16:39:09</t>
  </si>
  <si>
    <t>SR17081500027184</t>
  </si>
  <si>
    <t>OR17081500272977</t>
  </si>
  <si>
    <t>6212262502026862089</t>
  </si>
  <si>
    <t>2017-08-15 16:42:41</t>
  </si>
  <si>
    <t>SR17081500027188</t>
  </si>
  <si>
    <t>OR17081500272989</t>
  </si>
  <si>
    <t>6217790001118759048</t>
  </si>
  <si>
    <t>2017-08-15 16:42:54</t>
  </si>
  <si>
    <t>SR17081500027189</t>
  </si>
  <si>
    <t>OR17081500272990</t>
  </si>
  <si>
    <t>6223691736540018</t>
  </si>
  <si>
    <t>2017-08-15 16:45:43</t>
  </si>
  <si>
    <t>SR17081500027193</t>
  </si>
  <si>
    <t>OR17081500273000</t>
  </si>
  <si>
    <t>2017-08-15 16:46:45</t>
  </si>
  <si>
    <t>SR17081500027194</t>
  </si>
  <si>
    <t>OR17081500273006</t>
  </si>
  <si>
    <t>6253624019880366</t>
  </si>
  <si>
    <t>2017-08-15 16:51:58</t>
  </si>
  <si>
    <t>SR17081500027207</t>
  </si>
  <si>
    <t>OR17081500273023</t>
  </si>
  <si>
    <t>6222082502005341433</t>
  </si>
  <si>
    <t>2017-08-15 16:54:18</t>
  </si>
  <si>
    <t>SR17081500027213</t>
  </si>
  <si>
    <t>OR17081500273032</t>
  </si>
  <si>
    <t>6231900000095343154</t>
  </si>
  <si>
    <t>2017-08-15 16:57:21</t>
  </si>
  <si>
    <t>SR17081500027220</t>
  </si>
  <si>
    <t>OR17081500273041</t>
  </si>
  <si>
    <t>6228411930264376817</t>
  </si>
  <si>
    <t>2017-08-15 16:57:44</t>
  </si>
  <si>
    <t>SR17081500027221</t>
  </si>
  <si>
    <t>OR17081500273042</t>
  </si>
  <si>
    <t>6223692174269086</t>
  </si>
  <si>
    <t>2017-08-15 16:59:03</t>
  </si>
  <si>
    <t>SR17081500027223</t>
  </si>
  <si>
    <t>OR17081500273045</t>
  </si>
  <si>
    <t>6217003860031180332</t>
  </si>
  <si>
    <t>2017-08-15 17:04:35</t>
  </si>
  <si>
    <t>SR17081500027232</t>
  </si>
  <si>
    <t>OR17081500273060</t>
  </si>
  <si>
    <t>6236683970000106775</t>
  </si>
  <si>
    <t>2017-08-15 17:07:32</t>
  </si>
  <si>
    <t>SR17081500027238</t>
  </si>
  <si>
    <t>OR17081500273070</t>
  </si>
  <si>
    <t>6217994750004134708</t>
  </si>
  <si>
    <t>2017-08-15 17:15:42</t>
  </si>
  <si>
    <t>SR17081500027247</t>
  </si>
  <si>
    <t>OR17081500273084</t>
  </si>
  <si>
    <t>6210178002022142211</t>
  </si>
  <si>
    <t>2017-08-15 17:17:44</t>
  </si>
  <si>
    <t>SR17081500027251</t>
  </si>
  <si>
    <t>OR17081500273089</t>
  </si>
  <si>
    <t>6283660018142667</t>
  </si>
  <si>
    <t>2017-08-15 17:18:15</t>
  </si>
  <si>
    <t>SR17081500027254</t>
  </si>
  <si>
    <t>OR17081500273093</t>
  </si>
  <si>
    <t>6217711900403476</t>
  </si>
  <si>
    <t>2017-08-15 17:18:25</t>
  </si>
  <si>
    <t>SR17081500027255</t>
  </si>
  <si>
    <t>OR17081500273094</t>
  </si>
  <si>
    <t>SR17081500027262</t>
  </si>
  <si>
    <t>OR17081500273106</t>
  </si>
  <si>
    <t>6215582306000581236</t>
  </si>
  <si>
    <t>2017-08-15 17:23:26</t>
  </si>
  <si>
    <t>SR17081500027263</t>
  </si>
  <si>
    <t>OR17081500273107</t>
  </si>
  <si>
    <t>6226310710451020</t>
  </si>
  <si>
    <t>2017-08-15 17:23:30</t>
  </si>
  <si>
    <t>SR17081500027264</t>
  </si>
  <si>
    <t>OR17081500273108</t>
  </si>
  <si>
    <t>6217003880001308069</t>
  </si>
  <si>
    <t>2017-08-15 17:34:30</t>
  </si>
  <si>
    <t>SR17081500027278</t>
  </si>
  <si>
    <t>OR17081500273129</t>
  </si>
  <si>
    <t>6217003960003061054</t>
  </si>
  <si>
    <t>2017-08-15 17:35:24</t>
  </si>
  <si>
    <t>SR17081500027281</t>
  </si>
  <si>
    <t>OR17081500273133</t>
  </si>
  <si>
    <t>6228480868048848873</t>
  </si>
  <si>
    <t>2017-08-15 17:37:00</t>
  </si>
  <si>
    <t>SR17081500027283</t>
  </si>
  <si>
    <t>OR17081500273137</t>
  </si>
  <si>
    <t>6217790001039752171</t>
  </si>
  <si>
    <t>2017-08-15 17:37:11</t>
  </si>
  <si>
    <t>SR17081500027284</t>
  </si>
  <si>
    <t>OR17081500273138</t>
  </si>
  <si>
    <t>6217997300009542955</t>
  </si>
  <si>
    <t>2017-08-15 17:43:26</t>
  </si>
  <si>
    <t>SR17081500027287</t>
  </si>
  <si>
    <t>OR17081500273143</t>
  </si>
  <si>
    <t>6230582000048407244</t>
  </si>
  <si>
    <t>2017-08-15 17:47:01</t>
  </si>
  <si>
    <t>SR17081500027291</t>
  </si>
  <si>
    <t>OR17081500273148</t>
  </si>
  <si>
    <t>6259690014006368</t>
  </si>
  <si>
    <t>2017-08-15 17:48:42</t>
  </si>
  <si>
    <t>SR17081500027293</t>
  </si>
  <si>
    <t>OR17081500273152</t>
  </si>
  <si>
    <t>6236683890001392762</t>
  </si>
  <si>
    <t>2017-08-15 17:48:48</t>
  </si>
  <si>
    <t>SR17081500027294</t>
  </si>
  <si>
    <t>OR17081500273153</t>
  </si>
  <si>
    <t>6227003920200414331</t>
  </si>
  <si>
    <t>2017-08-15 17:59:13</t>
  </si>
  <si>
    <t>SR17081500027302</t>
  </si>
  <si>
    <t>OR17081500273166</t>
  </si>
  <si>
    <t>6228483318335766674</t>
  </si>
  <si>
    <t>2017-08-15 18:12:53</t>
  </si>
  <si>
    <t>SR17081500027311</t>
  </si>
  <si>
    <t>OR17081500273187</t>
  </si>
  <si>
    <t>6227003920200259496</t>
  </si>
  <si>
    <t>2017-08-15 18:14:45</t>
  </si>
  <si>
    <t>SR17081500027312</t>
  </si>
  <si>
    <t>OR17081500273189</t>
  </si>
  <si>
    <t>6283660022856880</t>
  </si>
  <si>
    <t>2017-08-15 18:15:37</t>
  </si>
  <si>
    <t>SR17081500027313</t>
  </si>
  <si>
    <t>OR17081500273191</t>
  </si>
  <si>
    <t>2017-08-15 18:16:32</t>
  </si>
  <si>
    <t>SR17081500027314</t>
  </si>
  <si>
    <t>OR17081500273192</t>
  </si>
  <si>
    <t>2017-08-15 18:22:57</t>
  </si>
  <si>
    <t>SR17081500027315</t>
  </si>
  <si>
    <t>OR17081500273194</t>
  </si>
  <si>
    <t>6217003890005596353</t>
  </si>
  <si>
    <t>2017-08-15 18:46:39</t>
  </si>
  <si>
    <t>SR17081500027318</t>
  </si>
  <si>
    <t>OR17081500273206</t>
  </si>
  <si>
    <t>6217003860007998279</t>
  </si>
  <si>
    <t>2017-08-15 19:35:02</t>
  </si>
  <si>
    <t>SR17081500027323</t>
  </si>
  <si>
    <t>OR17081500273221</t>
  </si>
  <si>
    <t>6228483308557476771</t>
  </si>
  <si>
    <t>20170801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</si>
  <si>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</si>
  <si>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</si>
  <si>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</si>
  <si>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</si>
  <si>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</si>
  <si>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</si>
  <si>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</si>
  <si>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</si>
  <si>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</si>
  <si>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</si>
  <si>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</si>
  <si>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</si>
  <si>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</si>
  <si>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0061078530</t>
  </si>
  <si>
    <t>2017-08-14 17:02:20</t>
  </si>
  <si>
    <t>2017-08-14 17:01:51</t>
  </si>
  <si>
    <t>2017-08-14 17:01:41</t>
  </si>
  <si>
    <t>2017-08-14 17:01:29</t>
  </si>
  <si>
    <t>账号有误退</t>
  </si>
  <si>
    <t>2017-08-14 17:01:19</t>
  </si>
  <si>
    <t>2017-08-14 17:01:09</t>
  </si>
  <si>
    <t>账号有误</t>
  </si>
  <si>
    <t>2017-08-14 17:00:58</t>
  </si>
  <si>
    <t>2017-08-14 17:00:45</t>
  </si>
  <si>
    <t>2017-08-14 17:00:34</t>
  </si>
  <si>
    <t>2017-08-14 17:00:24</t>
  </si>
  <si>
    <t>2017-08-14 17:00:14</t>
  </si>
  <si>
    <t>张朝富名称错误</t>
  </si>
  <si>
    <t>2017-08-14 17:00:04</t>
  </si>
  <si>
    <t>2017-08-14 16:59:52</t>
  </si>
  <si>
    <t>账号误，退</t>
  </si>
  <si>
    <t>2017-08-14 16:59:29</t>
  </si>
  <si>
    <t>2017-08-14 16:59:19</t>
  </si>
  <si>
    <t>2017-08-14 16:59:09</t>
  </si>
  <si>
    <t>2017-08-14 16:58:57</t>
  </si>
  <si>
    <t>2017-08-14 16:58:47</t>
  </si>
  <si>
    <t>2017-08-14 16:58:36</t>
  </si>
  <si>
    <t>2017-08-14 16:58:25</t>
  </si>
  <si>
    <t>2017-08-14 16:58:15</t>
  </si>
  <si>
    <t>2017-08-14 16:58:05</t>
  </si>
  <si>
    <t>2017-08-14 16:57:53</t>
  </si>
  <si>
    <t>陈永川</t>
  </si>
  <si>
    <t>2017-08-14 16:57:43</t>
  </si>
  <si>
    <t>2017-08-14 16:57:30</t>
  </si>
  <si>
    <t>2017-08-14 16:57:19</t>
  </si>
  <si>
    <t>2017-08-14 16:57:08</t>
  </si>
  <si>
    <t>2017-08-14 16:56:57</t>
  </si>
  <si>
    <t>户名不符应为张中康</t>
  </si>
  <si>
    <t>2017-08-14 16:56:46</t>
  </si>
  <si>
    <t>2017-08-14 16:56:23</t>
  </si>
  <si>
    <t>李桂连</t>
  </si>
  <si>
    <t>2017-08-14 16:56:09</t>
  </si>
  <si>
    <t>2017-08-14 16:55:58</t>
  </si>
  <si>
    <t>2017-08-14 14:26:08</t>
  </si>
  <si>
    <t>卡号户名不符退回应为柴丽香</t>
  </si>
  <si>
    <t>2017-08-11 17:49:46</t>
  </si>
  <si>
    <t>2017-08-11 17:49:30</t>
  </si>
  <si>
    <t>2017-08-11 17:49:16</t>
  </si>
  <si>
    <t>2017-08-11 17:49:00</t>
  </si>
  <si>
    <t>2017-08-11 17:48:48</t>
  </si>
  <si>
    <t>2017-08-11 17:48:32</t>
  </si>
  <si>
    <t>2017-08-11 17:48:19</t>
  </si>
  <si>
    <t>2017-08-11 17:48:05</t>
  </si>
  <si>
    <t>2017-08-11 17:47:51</t>
  </si>
  <si>
    <t>2017-08-11 17:47:39</t>
  </si>
  <si>
    <t>2017-08-11 17:47:23</t>
  </si>
  <si>
    <t>2017-08-11 17:47:10</t>
  </si>
  <si>
    <t>2017-08-11 17:46:03</t>
  </si>
  <si>
    <t>2017-08-11 17:45:49</t>
  </si>
  <si>
    <t>2017-08-11 15:04:04</t>
  </si>
  <si>
    <t>2017-08-11 15:04:03</t>
  </si>
  <si>
    <t>2017-08-11 15:02:29</t>
  </si>
  <si>
    <t>2017-08-10 16:37:11</t>
  </si>
  <si>
    <t>2017-08-10 16:37:00</t>
  </si>
  <si>
    <t>2017-08-10 16:36:49</t>
  </si>
  <si>
    <t>2017-08-10 16:36:34</t>
  </si>
  <si>
    <t>汇入户名不符，退汇</t>
  </si>
  <si>
    <t>2017-08-10 16:36:22</t>
  </si>
  <si>
    <t>2017-08-10 16:36:10</t>
  </si>
  <si>
    <t>2017-08-10 16:35:57</t>
  </si>
  <si>
    <t>2017-08-10 16:35:41</t>
  </si>
  <si>
    <t>2017-08-10 16:35:30</t>
  </si>
  <si>
    <t>2017-08-10 16:33:02</t>
  </si>
  <si>
    <t>2017-08-10 16:32:07</t>
  </si>
  <si>
    <t>2017-08-10 16:31:45</t>
  </si>
  <si>
    <t>宋娟娟</t>
  </si>
  <si>
    <t>2017-08-10 16:31:05</t>
  </si>
  <si>
    <t>2017-08-10 16:30:50</t>
  </si>
  <si>
    <t>2017-08-10 16:30:36</t>
  </si>
  <si>
    <t>赵海斌</t>
  </si>
  <si>
    <t>2017-08-10 16:29:34</t>
  </si>
  <si>
    <t>周曾翠</t>
  </si>
  <si>
    <t>2017-08-10 16:26:51</t>
  </si>
  <si>
    <t>2017-08-10 16:26:39</t>
  </si>
  <si>
    <t>2017-08-10 16:26:25</t>
  </si>
  <si>
    <t>2017-08-10 16:26:10</t>
  </si>
  <si>
    <t>2017-08-10 16:25:40</t>
  </si>
  <si>
    <t>收款人户名有误。</t>
  </si>
  <si>
    <t>2017-08-10 16:25:26</t>
  </si>
  <si>
    <t>2017-08-10 15:48:52</t>
  </si>
  <si>
    <t>2017-08-09 16:30:18</t>
  </si>
  <si>
    <t>2017-08-09 16:30:04</t>
  </si>
  <si>
    <t>2017-08-09 16:29:52</t>
  </si>
  <si>
    <t>2017-08-09 16:29:40</t>
  </si>
  <si>
    <t>2017-08-09 16:29:24</t>
  </si>
  <si>
    <t>2017-08-09 16:29:09</t>
  </si>
  <si>
    <t>2017-08-09 16:28:53</t>
  </si>
  <si>
    <t>2017-08-09 16:28:40</t>
  </si>
  <si>
    <t>帐号与户名符</t>
  </si>
  <si>
    <t>2017-08-09 16:28:28</t>
  </si>
  <si>
    <t>2017-08-09 16:28:16</t>
  </si>
  <si>
    <t>2017-08-09 16:27:54</t>
  </si>
  <si>
    <t>2017-08-09 16:27:37</t>
  </si>
  <si>
    <t>2017-08-09 16:27:24</t>
  </si>
  <si>
    <t>2017-08-09 16:27:10</t>
  </si>
  <si>
    <t>2017-08-09 16:26:29</t>
  </si>
  <si>
    <t>当日交易金额已超限</t>
  </si>
  <si>
    <t>2017-08-09 16:26:15</t>
  </si>
  <si>
    <t>2017-08-09 16:26:01</t>
  </si>
  <si>
    <t>2017-08-09 16:25:48</t>
  </si>
  <si>
    <t>2017-08-09 16:25:32</t>
  </si>
  <si>
    <t>2017-08-09 16:25:17</t>
  </si>
  <si>
    <t>2017-08-09 16:24:59</t>
  </si>
  <si>
    <t>2017-08-09 16:24:43</t>
  </si>
  <si>
    <t>2017-08-09 16:24:21</t>
  </si>
  <si>
    <t>2017-08-09 15:22:22</t>
  </si>
  <si>
    <t>2017-08-08 15:17:09</t>
  </si>
  <si>
    <t>2017-08-08 15:17:02</t>
  </si>
  <si>
    <t>2017-08-08 14:32:51</t>
  </si>
  <si>
    <t>2017-08-08 14:32:37</t>
  </si>
  <si>
    <t>2017-08-08 14:32:22</t>
  </si>
  <si>
    <t>戚艳</t>
  </si>
  <si>
    <t>2017-08-08 14:32:09</t>
  </si>
  <si>
    <t>账号户名不存在</t>
  </si>
  <si>
    <t>2017-08-08 14:31:57</t>
  </si>
  <si>
    <t>2017-08-08 14:31:05</t>
  </si>
  <si>
    <t>2017-08-08 14:30:39</t>
  </si>
  <si>
    <t>2017-08-08 14:30:25</t>
  </si>
  <si>
    <t>2017-08-08 14:30:11</t>
  </si>
  <si>
    <t>2017-08-08 14:29:27</t>
  </si>
  <si>
    <t>2017-08-08 14:29:12</t>
  </si>
  <si>
    <t>2017-08-08 14:28:56</t>
  </si>
  <si>
    <t>2017-08-08 14:28:40</t>
  </si>
  <si>
    <t>2017-08-08 14:28:26</t>
  </si>
  <si>
    <t>收款户名不符</t>
  </si>
  <si>
    <t>2017-08-08 14:28:12</t>
  </si>
  <si>
    <t>2017-08-08 14:27:59</t>
  </si>
  <si>
    <t>2017-08-08 14:27:43</t>
  </si>
  <si>
    <t>2017-08-08 14:27:25</t>
  </si>
  <si>
    <t>2017-08-08 14:27:11</t>
  </si>
  <si>
    <t>2017-08-08 14:26:54</t>
  </si>
  <si>
    <t>2017-08-08 14:26:34</t>
  </si>
  <si>
    <t>2017-08-08 14:26:14</t>
  </si>
  <si>
    <t>金明</t>
  </si>
  <si>
    <t>2017-08-08 14:25:55</t>
  </si>
  <si>
    <t>2017-08-08 14:25:34</t>
  </si>
  <si>
    <t>2017-08-08 14:25:17</t>
  </si>
  <si>
    <t>2017-08-08 14:24:57</t>
  </si>
  <si>
    <t>2017-08-08 14:24:35</t>
  </si>
  <si>
    <t>和杰燕</t>
  </si>
  <si>
    <t>2017-08-08 14:24:19</t>
  </si>
  <si>
    <t>2017-08-08 14:24:02</t>
  </si>
  <si>
    <t>2017-08-08 14:23:47</t>
  </si>
  <si>
    <t>2017-08-08 14:23:31</t>
  </si>
  <si>
    <t>2017-08-08 14:23:16</t>
  </si>
  <si>
    <t>2017-08-08 14:22:59</t>
  </si>
  <si>
    <t>冯小春</t>
  </si>
  <si>
    <t>账户不符</t>
  </si>
  <si>
    <t>2017-08-08 14:22:41</t>
  </si>
  <si>
    <t>2017-08-08 14:22:18</t>
  </si>
  <si>
    <t>2017-08-08 14:21:59</t>
  </si>
  <si>
    <t>2017-08-08 14:21:40</t>
  </si>
  <si>
    <t>2017-08-08 14:21:21</t>
  </si>
  <si>
    <t>2017-08-08 14:20:58</t>
  </si>
  <si>
    <t>2017-08-08 14:20:39</t>
  </si>
  <si>
    <t>2017-08-07 15:21:55</t>
  </si>
  <si>
    <t>2017-08-07 15:21:54</t>
  </si>
  <si>
    <t>2017-08-04 17:25:26</t>
  </si>
  <si>
    <t>2017-08-04 17:25:13</t>
  </si>
  <si>
    <t>2017-08-04 17:24:59</t>
  </si>
  <si>
    <t>2017-08-04 17:24:18</t>
  </si>
  <si>
    <t>2017-08-04 17:24:00</t>
  </si>
  <si>
    <t>2017-08-04 17:23:44</t>
  </si>
  <si>
    <t>收款人账号与名称不符</t>
  </si>
  <si>
    <t>2017-08-04 17:23:27</t>
  </si>
  <si>
    <t>则</t>
  </si>
  <si>
    <t>2017-08-04 17:23:14</t>
  </si>
  <si>
    <t>2017-08-04 17:23:00</t>
  </si>
  <si>
    <t>2017-08-04 17:22:47</t>
  </si>
  <si>
    <t>2017-08-04 17:22:02</t>
  </si>
  <si>
    <t>2017-08-04 17:21:48</t>
  </si>
  <si>
    <t>2017-08-04 17:21:30</t>
  </si>
  <si>
    <t>2017-08-04 17:21:15</t>
  </si>
  <si>
    <t>2017-08-04 17:21:01</t>
  </si>
  <si>
    <t>周蕾</t>
  </si>
  <si>
    <t>2017-08-04 17:20:47</t>
  </si>
  <si>
    <t>2017-08-04 17:20:32</t>
  </si>
  <si>
    <t>2017-08-04 17:20:16</t>
  </si>
  <si>
    <t>2017-08-04 17:20:01</t>
  </si>
  <si>
    <t>2017-08-04 17:19:49</t>
  </si>
  <si>
    <t>2017-08-04 17:19:35</t>
  </si>
  <si>
    <t>2017-08-04 17:19:20</t>
  </si>
  <si>
    <t>收款人户名为：刀钱奇</t>
  </si>
  <si>
    <t>2017-08-04 17:19:06</t>
  </si>
  <si>
    <t>刘汝明</t>
  </si>
  <si>
    <t>2017-08-04 17:18:51</t>
  </si>
  <si>
    <t>2017-08-04 17:18:37</t>
  </si>
  <si>
    <t>涂开胜</t>
  </si>
  <si>
    <t>2017-08-04 17:18:18</t>
  </si>
  <si>
    <t>2017-08-04 17:18:03</t>
  </si>
  <si>
    <t>2017-08-04 17:17:50</t>
  </si>
  <si>
    <t>收款户名有误</t>
  </si>
  <si>
    <t>2017-08-04 16:50:30</t>
  </si>
  <si>
    <t>账户户名不符</t>
  </si>
  <si>
    <t>2017-08-04 16:45:49</t>
  </si>
  <si>
    <t>账号错</t>
  </si>
  <si>
    <t>2017-08-04 16:45:37</t>
  </si>
  <si>
    <t>2017-08-04 16:45:25</t>
  </si>
  <si>
    <t>2017-08-04 16:45:14</t>
  </si>
  <si>
    <t>户名账号不符，请核对。</t>
  </si>
  <si>
    <t>2017-08-04 16:45:02</t>
  </si>
  <si>
    <t>2017-08-04 16:44:50</t>
  </si>
  <si>
    <t>2017-08-04 16:44:37</t>
  </si>
  <si>
    <t>2017-08-04 16:44:19</t>
  </si>
  <si>
    <t>2017-08-04 16:44:09</t>
  </si>
  <si>
    <t>2017-08-04 15:17:14</t>
  </si>
  <si>
    <t>2017-08-04 10:59:40</t>
  </si>
  <si>
    <t>2017-08-04 10:59:19</t>
  </si>
  <si>
    <t>2017-08-04 10:58:58</t>
  </si>
  <si>
    <t>2017-08-04 10:58:44</t>
  </si>
  <si>
    <t>2017-08-04 10:58:28</t>
  </si>
  <si>
    <t>2017-08-02 17:03:21</t>
  </si>
  <si>
    <t>2017-08-02 17:03:08</t>
  </si>
  <si>
    <t>2017-08-02 17:02:55</t>
  </si>
  <si>
    <t>2017-08-02 17:02:42</t>
  </si>
  <si>
    <t>户名错误</t>
  </si>
  <si>
    <t>2017-08-02 17:02:27</t>
  </si>
  <si>
    <t>2017-08-02 17:02:15</t>
  </si>
  <si>
    <t>2017-08-02 17:02:03</t>
  </si>
  <si>
    <t>2017-08-02 17:01:51</t>
  </si>
  <si>
    <t>2017-08-02 17:01:39</t>
  </si>
  <si>
    <t>2017-08-02 17:01:24</t>
  </si>
  <si>
    <t>2017-08-02 17:01:07</t>
  </si>
  <si>
    <t>2017-08-02 17:00:54</t>
  </si>
  <si>
    <t>账号与户名不符退汇</t>
  </si>
  <si>
    <t>2017-08-02 17:00:41</t>
  </si>
  <si>
    <t>2017-08-02 17:00:30</t>
  </si>
  <si>
    <t>陈敏</t>
  </si>
  <si>
    <t>2017-08-02 17:00:17</t>
  </si>
  <si>
    <t>户名不符（刘晓翠）</t>
  </si>
  <si>
    <t>2017-08-02 17:00:05</t>
  </si>
  <si>
    <t>2017-08-02 16:59:50</t>
  </si>
  <si>
    <t>杨云华</t>
  </si>
  <si>
    <t>2017-08-02 16:59:38</t>
  </si>
  <si>
    <t>2017-08-02 16:59:25</t>
  </si>
  <si>
    <t>2017-08-02 16:59:13</t>
  </si>
  <si>
    <t>2017-08-02 16:58:24</t>
  </si>
  <si>
    <t>2017-08-02 16:58:12</t>
  </si>
  <si>
    <t>2017-08-02 16:58:00</t>
  </si>
  <si>
    <t>2017-08-02 16:57:48</t>
  </si>
  <si>
    <t>2017-08-02 16:57:35</t>
  </si>
  <si>
    <t>2017-08-02 16:57:24</t>
  </si>
  <si>
    <t>2017-08-02 16:57:12</t>
  </si>
  <si>
    <t>2017-08-02 16:56:58</t>
  </si>
  <si>
    <t>2017-08-02 16:56:46</t>
  </si>
  <si>
    <t>2017-08-02 16:56:34</t>
  </si>
  <si>
    <t>2017-08-02 16:56:22</t>
  </si>
  <si>
    <t>2017-08-02 16:55:59</t>
  </si>
  <si>
    <t>2017-08-02 16:55:47</t>
  </si>
  <si>
    <t>2017-08-02 16:55:35</t>
  </si>
  <si>
    <t>2017-08-02 16:55:22</t>
  </si>
  <si>
    <t>2017-08-02 16:55:10</t>
  </si>
  <si>
    <t>收款账号与户名不相符</t>
  </si>
  <si>
    <t>2017-08-02 16:54:51</t>
  </si>
  <si>
    <t>2017-08-02 16:54:39</t>
  </si>
  <si>
    <t>收款人名称不符，请提供正确户名</t>
  </si>
  <si>
    <t>2017-08-02 15:17:19</t>
  </si>
  <si>
    <t>000004334510</t>
  </si>
  <si>
    <t>000004329783</t>
  </si>
  <si>
    <t>000004328234</t>
  </si>
  <si>
    <t>000004326278</t>
  </si>
  <si>
    <t>000004324720</t>
  </si>
  <si>
    <t>000004323068</t>
  </si>
  <si>
    <t>000004321259</t>
  </si>
  <si>
    <t>000004319250</t>
  </si>
  <si>
    <t>000004317324</t>
  </si>
  <si>
    <t>000004315735</t>
  </si>
  <si>
    <t>000004314188</t>
  </si>
  <si>
    <t>000004312606</t>
  </si>
  <si>
    <t>000004310955</t>
  </si>
  <si>
    <t>000004308200</t>
  </si>
  <si>
    <t>000004307103</t>
  </si>
  <si>
    <t>000004306046</t>
  </si>
  <si>
    <t>000004304404</t>
  </si>
  <si>
    <t>000004302878</t>
  </si>
  <si>
    <t>000004301413</t>
  </si>
  <si>
    <t>000004299645</t>
  </si>
  <si>
    <t>000004297958</t>
  </si>
  <si>
    <t>000004296193</t>
  </si>
  <si>
    <t>000004294553</t>
  </si>
  <si>
    <t>000004293138</t>
  </si>
  <si>
    <t>000004290866</t>
  </si>
  <si>
    <t>000004289054</t>
  </si>
  <si>
    <t>000004287229</t>
  </si>
  <si>
    <t>000004285340</t>
  </si>
  <si>
    <t>000004283607</t>
  </si>
  <si>
    <t>000004281633</t>
  </si>
  <si>
    <t>000004279943</t>
  </si>
  <si>
    <t>000004277710</t>
  </si>
  <si>
    <t>000004276062</t>
  </si>
  <si>
    <t>000003125905</t>
  </si>
  <si>
    <t>000004687220</t>
  </si>
  <si>
    <t>000004685831</t>
  </si>
  <si>
    <t>000004684431</t>
  </si>
  <si>
    <t>000004682781</t>
  </si>
  <si>
    <t>000004681772</t>
  </si>
  <si>
    <t>000004680214</t>
  </si>
  <si>
    <t>000004678966</t>
  </si>
  <si>
    <t>000004677808</t>
  </si>
  <si>
    <t>000004676521</t>
  </si>
  <si>
    <t>000004675388</t>
  </si>
  <si>
    <t>000004673915</t>
  </si>
  <si>
    <t>000004672747</t>
  </si>
  <si>
    <t>000004666079</t>
  </si>
  <si>
    <t>000004664783</t>
  </si>
  <si>
    <t>000003393552</t>
  </si>
  <si>
    <t>户名不符6283174002903480孙丽</t>
    <phoneticPr fontId="10" type="noConversion"/>
  </si>
  <si>
    <t>000003393456</t>
  </si>
  <si>
    <t>户名不符6283174002903480熊云莲</t>
    <phoneticPr fontId="10" type="noConversion"/>
  </si>
  <si>
    <t>000003382274</t>
  </si>
  <si>
    <t>户名不符6283174240059467罗颖犁</t>
    <phoneticPr fontId="10" type="noConversion"/>
  </si>
  <si>
    <t>000006304048</t>
  </si>
  <si>
    <t>000006301956</t>
  </si>
  <si>
    <t>000006299809</t>
  </si>
  <si>
    <t>000006297252</t>
  </si>
  <si>
    <t>000006295403</t>
  </si>
  <si>
    <t>000006293318</t>
  </si>
  <si>
    <t>000006291305</t>
  </si>
  <si>
    <t>000006289231</t>
  </si>
  <si>
    <t>000006287912</t>
  </si>
  <si>
    <t>000006262148</t>
  </si>
  <si>
    <t>000006252923</t>
  </si>
  <si>
    <t>000006249558</t>
  </si>
  <si>
    <t>000006243168</t>
  </si>
  <si>
    <t>000006241203</t>
  </si>
  <si>
    <t>000006239050</t>
  </si>
  <si>
    <t>000006228490</t>
  </si>
  <si>
    <t>000006191312</t>
  </si>
  <si>
    <t>000006188841</t>
  </si>
  <si>
    <t>000006185812</t>
  </si>
  <si>
    <t>000006182835</t>
  </si>
  <si>
    <t>000006177028</t>
  </si>
  <si>
    <t>000006174622</t>
  </si>
  <si>
    <t>000005850995</t>
  </si>
  <si>
    <t>6226230213955188</t>
    <phoneticPr fontId="10" type="noConversion"/>
  </si>
  <si>
    <t>卡号户名不符退回应为杨剑斌</t>
    <phoneticPr fontId="10" type="noConversion"/>
  </si>
  <si>
    <t>000003996238</t>
  </si>
  <si>
    <t>000003994706</t>
  </si>
  <si>
    <t>000003993320</t>
  </si>
  <si>
    <t>000003992074</t>
  </si>
  <si>
    <t>000003990350</t>
  </si>
  <si>
    <t>000003988690</t>
  </si>
  <si>
    <t>000003986974</t>
  </si>
  <si>
    <t>000003985670</t>
  </si>
  <si>
    <t>000003984285</t>
  </si>
  <si>
    <t>000003982842</t>
  </si>
  <si>
    <t>000003980486</t>
  </si>
  <si>
    <t>000003978687</t>
  </si>
  <si>
    <t>000003977317</t>
  </si>
  <si>
    <t>000003975759</t>
  </si>
  <si>
    <t>000003971042</t>
  </si>
  <si>
    <t>000003969422</t>
  </si>
  <si>
    <t>000003967822</t>
  </si>
  <si>
    <t>000003966352</t>
  </si>
  <si>
    <t>000003964668</t>
  </si>
  <si>
    <t>000003963024</t>
  </si>
  <si>
    <t>000003961025</t>
  </si>
  <si>
    <t>000003959297</t>
  </si>
  <si>
    <t>000003956728</t>
  </si>
  <si>
    <t>000003502344</t>
  </si>
  <si>
    <t>户名不符4895920345584527侯粉花</t>
    <phoneticPr fontId="10" type="noConversion"/>
  </si>
  <si>
    <t>000003216075</t>
  </si>
  <si>
    <t>户名不符6259660860160213曹永芬</t>
    <phoneticPr fontId="10" type="noConversion"/>
  </si>
  <si>
    <t>000003215217</t>
  </si>
  <si>
    <t>户名不符4367452078195619刘顺成</t>
    <phoneticPr fontId="10" type="noConversion"/>
  </si>
  <si>
    <t>000002916742</t>
  </si>
  <si>
    <t>000002914653</t>
  </si>
  <si>
    <t>000002912390</t>
  </si>
  <si>
    <t>000002910285</t>
  </si>
  <si>
    <t>000002909067</t>
  </si>
  <si>
    <t>000002903487</t>
  </si>
  <si>
    <t>000002902231</t>
  </si>
  <si>
    <t>000002900820</t>
  </si>
  <si>
    <t>000002899204</t>
  </si>
  <si>
    <t>000002897765</t>
  </si>
  <si>
    <t>000002893443</t>
  </si>
  <si>
    <t>000002891828</t>
  </si>
  <si>
    <t>000002890215</t>
  </si>
  <si>
    <t>000002888763</t>
  </si>
  <si>
    <t>000002887256</t>
  </si>
  <si>
    <t>000002885887</t>
  </si>
  <si>
    <t>000002884563</t>
  </si>
  <si>
    <t>000002883016</t>
  </si>
  <si>
    <t>000002881116</t>
  </si>
  <si>
    <t>000002879691</t>
  </si>
  <si>
    <t>000002877868</t>
  </si>
  <si>
    <t>000002875943</t>
  </si>
  <si>
    <t>000002873934</t>
  </si>
  <si>
    <t>000002872042</t>
  </si>
  <si>
    <t>000002869680</t>
  </si>
  <si>
    <t>000002867997</t>
  </si>
  <si>
    <t>000002865983</t>
  </si>
  <si>
    <t>000002863957</t>
  </si>
  <si>
    <t>000002862492</t>
  </si>
  <si>
    <t>000002860866</t>
  </si>
  <si>
    <t>000002859406</t>
  </si>
  <si>
    <t>000002857970</t>
  </si>
  <si>
    <t>000002856101</t>
  </si>
  <si>
    <t>000002854480</t>
  </si>
  <si>
    <t>000002852786</t>
  </si>
  <si>
    <t>000002850756</t>
  </si>
  <si>
    <t>000002848864</t>
  </si>
  <si>
    <t>000002847201</t>
  </si>
  <si>
    <t>000002845414</t>
  </si>
  <si>
    <t>000002842592</t>
  </si>
  <si>
    <t>000002840917</t>
  </si>
  <si>
    <t>000003446817</t>
  </si>
  <si>
    <t>户名不符4367480040955778付石乐</t>
    <phoneticPr fontId="10" type="noConversion"/>
  </si>
  <si>
    <t>000003446667</t>
  </si>
  <si>
    <t>户名不符4367480040955778李海燕</t>
    <phoneticPr fontId="10" type="noConversion"/>
  </si>
  <si>
    <t>000004567562</t>
  </si>
  <si>
    <t>000004566230</t>
  </si>
  <si>
    <t>000004564768</t>
  </si>
  <si>
    <t>000004559895</t>
  </si>
  <si>
    <t>000004558056</t>
  </si>
  <si>
    <t>000004556246</t>
  </si>
  <si>
    <t>000004553549</t>
  </si>
  <si>
    <t>000004552214</t>
  </si>
  <si>
    <t>000004550759</t>
  </si>
  <si>
    <t>000004549446</t>
  </si>
  <si>
    <t>000004544926</t>
  </si>
  <si>
    <t>000004543366</t>
  </si>
  <si>
    <t>000004541499</t>
  </si>
  <si>
    <t>000004539930</t>
  </si>
  <si>
    <t>000004538104</t>
  </si>
  <si>
    <t>000004536328</t>
  </si>
  <si>
    <t>000004534735</t>
  </si>
  <si>
    <t>000004532577</t>
  </si>
  <si>
    <t>000004530870</t>
  </si>
  <si>
    <t>000004529512</t>
  </si>
  <si>
    <t>000004527933</t>
  </si>
  <si>
    <t>000004525694</t>
  </si>
  <si>
    <t>000004523931</t>
  </si>
  <si>
    <t>000004521872</t>
  </si>
  <si>
    <t>000004520302</t>
  </si>
  <si>
    <t>000004517976</t>
  </si>
  <si>
    <t>000004516346</t>
  </si>
  <si>
    <t>000004514645</t>
  </si>
  <si>
    <t>000004301662</t>
  </si>
  <si>
    <t>000004262849</t>
  </si>
  <si>
    <t>000004261503</t>
  </si>
  <si>
    <t>000004260255</t>
  </si>
  <si>
    <t>000004258913</t>
  </si>
  <si>
    <t>000004257280</t>
  </si>
  <si>
    <t>000004255755</t>
  </si>
  <si>
    <t>000004253563</t>
  </si>
  <si>
    <t>000004250933</t>
  </si>
  <si>
    <t>000004248967</t>
  </si>
  <si>
    <t>000003596680</t>
  </si>
  <si>
    <t>户名不符4367480100477614江九龙</t>
    <phoneticPr fontId="10" type="noConversion"/>
  </si>
  <si>
    <t>000001949257</t>
  </si>
  <si>
    <t>000001947163</t>
  </si>
  <si>
    <t>000001944592</t>
  </si>
  <si>
    <t>000001943102</t>
  </si>
  <si>
    <t>000001941443</t>
  </si>
  <si>
    <t>000004056275</t>
  </si>
  <si>
    <t>000004054574</t>
  </si>
  <si>
    <t>000004052700</t>
  </si>
  <si>
    <t>000004050607</t>
  </si>
  <si>
    <t>000004047960</t>
  </si>
  <si>
    <t>000004046298</t>
  </si>
  <si>
    <t>000004044266</t>
  </si>
  <si>
    <t>000004042796</t>
  </si>
  <si>
    <t>000004041370</t>
  </si>
  <si>
    <t>000004039517</t>
  </si>
  <si>
    <t>000004037419</t>
  </si>
  <si>
    <t>000004036014</t>
  </si>
  <si>
    <t>000004034494</t>
  </si>
  <si>
    <t>000004033181</t>
  </si>
  <si>
    <t>000004031651</t>
  </si>
  <si>
    <t>000004030190</t>
  </si>
  <si>
    <t>000004028495</t>
  </si>
  <si>
    <t>000004027266</t>
  </si>
  <si>
    <t>000004025888</t>
  </si>
  <si>
    <t>000004024591</t>
  </si>
  <si>
    <t>000004019144</t>
  </si>
  <si>
    <t>000004017937</t>
  </si>
  <si>
    <t>000004016481</t>
  </si>
  <si>
    <t>000004015170</t>
  </si>
  <si>
    <t>000004013709</t>
  </si>
  <si>
    <t>000004012513</t>
  </si>
  <si>
    <t>000004011256</t>
  </si>
  <si>
    <t>000004009653</t>
  </si>
  <si>
    <t>000004008079</t>
  </si>
  <si>
    <t>000004006756</t>
  </si>
  <si>
    <t>000004005313</t>
  </si>
  <si>
    <t>000004004119</t>
  </si>
  <si>
    <t>000004002846</t>
  </si>
  <si>
    <t>000004001501</t>
  </si>
  <si>
    <t>000004000085</t>
  </si>
  <si>
    <t>000003998455</t>
  </si>
  <si>
    <t>000003996891</t>
  </si>
  <si>
    <t>000003994179</t>
  </si>
  <si>
    <t>000003992772</t>
  </si>
  <si>
    <t>000003318120</t>
  </si>
  <si>
    <t>户名不符4367450085549794肖焱</t>
    <phoneticPr fontId="10" type="noConversion"/>
  </si>
  <si>
    <t>户名不符6283660300478019张世鸿</t>
    <phoneticPr fontId="10" type="noConversion"/>
  </si>
  <si>
    <t>户名不符4895920315314764普云珍</t>
    <phoneticPr fontId="10" type="noConversion"/>
  </si>
  <si>
    <t>户名不符4895920340566016杨雅棋</t>
    <phoneticPr fontId="10" type="noConversion"/>
  </si>
  <si>
    <t>SR17073100019197</t>
    <phoneticPr fontId="3" type="noConversion"/>
  </si>
  <si>
    <t>SR17073100019249</t>
    <phoneticPr fontId="3" type="noConversion"/>
  </si>
  <si>
    <t>SR17073100019333</t>
    <phoneticPr fontId="3" type="noConversion"/>
  </si>
  <si>
    <t>SR17073100019453</t>
    <phoneticPr fontId="3" type="noConversion"/>
  </si>
  <si>
    <t>SR17080100019509</t>
    <phoneticPr fontId="3" type="noConversion"/>
  </si>
  <si>
    <t>SR17080100019527</t>
    <phoneticPr fontId="3" type="noConversion"/>
  </si>
  <si>
    <t>SR17080100019528</t>
    <phoneticPr fontId="3" type="noConversion"/>
  </si>
  <si>
    <t>SR17080100019551</t>
    <phoneticPr fontId="3" type="noConversion"/>
  </si>
  <si>
    <t>SR17080100019559</t>
    <phoneticPr fontId="3" type="noConversion"/>
  </si>
  <si>
    <t>SR17080100019579</t>
    <phoneticPr fontId="3" type="noConversion"/>
  </si>
  <si>
    <t>SR17080100019594</t>
    <phoneticPr fontId="3" type="noConversion"/>
  </si>
  <si>
    <t>SR17080100019619</t>
    <phoneticPr fontId="3" type="noConversion"/>
  </si>
  <si>
    <t>SR17080100019647</t>
    <phoneticPr fontId="3" type="noConversion"/>
  </si>
  <si>
    <t>SR17080100019652</t>
    <phoneticPr fontId="3" type="noConversion"/>
  </si>
  <si>
    <t>SR17080100019739</t>
    <phoneticPr fontId="3" type="noConversion"/>
  </si>
  <si>
    <t>SR17080100019761</t>
    <phoneticPr fontId="3" type="noConversion"/>
  </si>
  <si>
    <t>SR17080100019763</t>
    <phoneticPr fontId="3" type="noConversion"/>
  </si>
  <si>
    <t>SR17080100019833</t>
    <phoneticPr fontId="3" type="noConversion"/>
  </si>
  <si>
    <t>SR17080100019855</t>
    <phoneticPr fontId="3" type="noConversion"/>
  </si>
  <si>
    <t>SR17080100019891</t>
    <phoneticPr fontId="3" type="noConversion"/>
  </si>
  <si>
    <t>SR17080100019893</t>
    <phoneticPr fontId="3" type="noConversion"/>
  </si>
  <si>
    <t>SR17080100019911</t>
    <phoneticPr fontId="3" type="noConversion"/>
  </si>
  <si>
    <t>SR17080100019969</t>
    <phoneticPr fontId="3" type="noConversion"/>
  </si>
  <si>
    <t>SR17080100020013</t>
    <phoneticPr fontId="3" type="noConversion"/>
  </si>
  <si>
    <t>SR17080100020083</t>
    <phoneticPr fontId="3" type="noConversion"/>
  </si>
  <si>
    <t>SR17080200020143</t>
    <phoneticPr fontId="3" type="noConversion"/>
  </si>
  <si>
    <t>SR17080200020232</t>
    <phoneticPr fontId="3" type="noConversion"/>
  </si>
  <si>
    <t>SR17080200020253</t>
    <phoneticPr fontId="3" type="noConversion"/>
  </si>
  <si>
    <t>SR17080200020324</t>
    <phoneticPr fontId="3" type="noConversion"/>
  </si>
  <si>
    <t>SR17080200020327</t>
    <phoneticPr fontId="3" type="noConversion"/>
  </si>
  <si>
    <t>SR17080200020417</t>
    <phoneticPr fontId="3" type="noConversion"/>
  </si>
  <si>
    <t>SR17080200020430</t>
    <phoneticPr fontId="3" type="noConversion"/>
  </si>
  <si>
    <t>SR17080200020453</t>
    <phoneticPr fontId="3" type="noConversion"/>
  </si>
  <si>
    <t>SR17080200020480</t>
    <phoneticPr fontId="3" type="noConversion"/>
  </si>
  <si>
    <t>SR17080200020492</t>
    <phoneticPr fontId="3" type="noConversion"/>
  </si>
  <si>
    <t>SR17080200020495</t>
    <phoneticPr fontId="3" type="noConversion"/>
  </si>
  <si>
    <t>SR17080200020557</t>
    <phoneticPr fontId="3" type="noConversion"/>
  </si>
  <si>
    <t>SR17080200020561</t>
    <phoneticPr fontId="3" type="noConversion"/>
  </si>
  <si>
    <t>SR17080200020571</t>
    <phoneticPr fontId="3" type="noConversion"/>
  </si>
  <si>
    <t>SR17080200020575</t>
    <phoneticPr fontId="3" type="noConversion"/>
  </si>
  <si>
    <t>SR17080200020657</t>
    <phoneticPr fontId="3" type="noConversion"/>
  </si>
  <si>
    <t>SR17080200020663</t>
    <phoneticPr fontId="3" type="noConversion"/>
  </si>
  <si>
    <t>SR17080200020670</t>
    <phoneticPr fontId="3" type="noConversion"/>
  </si>
  <si>
    <t>SR17080200020679</t>
    <phoneticPr fontId="3" type="noConversion"/>
  </si>
  <si>
    <t>SR17080200020680</t>
    <phoneticPr fontId="3" type="noConversion"/>
  </si>
  <si>
    <t>SR17080300020726</t>
    <phoneticPr fontId="3" type="noConversion"/>
  </si>
  <si>
    <t>SR17080300020745</t>
    <phoneticPr fontId="3" type="noConversion"/>
  </si>
  <si>
    <t>SR17080300020747</t>
    <phoneticPr fontId="3" type="noConversion"/>
  </si>
  <si>
    <t>SR17080300020757</t>
    <phoneticPr fontId="3" type="noConversion"/>
  </si>
  <si>
    <t>SR17080300020767</t>
    <phoneticPr fontId="3" type="noConversion"/>
  </si>
  <si>
    <t>SR17080300020773</t>
    <phoneticPr fontId="3" type="noConversion"/>
  </si>
  <si>
    <t>SR17080300020785</t>
    <phoneticPr fontId="3" type="noConversion"/>
  </si>
  <si>
    <t>SR17080300020793</t>
    <phoneticPr fontId="3" type="noConversion"/>
  </si>
  <si>
    <t>SR17080300020823</t>
    <phoneticPr fontId="3" type="noConversion"/>
  </si>
  <si>
    <t>SR17080300020853</t>
    <phoneticPr fontId="3" type="noConversion"/>
  </si>
  <si>
    <t>SR17080300020861</t>
    <phoneticPr fontId="3" type="noConversion"/>
  </si>
  <si>
    <t>SR17080300020912</t>
    <phoneticPr fontId="3" type="noConversion"/>
  </si>
  <si>
    <t>SR17080300020934</t>
    <phoneticPr fontId="3" type="noConversion"/>
  </si>
  <si>
    <t>SR17080300020942</t>
    <phoneticPr fontId="3" type="noConversion"/>
  </si>
  <si>
    <t>SR17080300020985</t>
    <phoneticPr fontId="3" type="noConversion"/>
  </si>
  <si>
    <t>SR17080300021014</t>
    <phoneticPr fontId="3" type="noConversion"/>
  </si>
  <si>
    <t>SR17080300021051</t>
    <phoneticPr fontId="3" type="noConversion"/>
  </si>
  <si>
    <t>SR17080300021106</t>
    <phoneticPr fontId="3" type="noConversion"/>
  </si>
  <si>
    <t>SR17080300021174</t>
    <phoneticPr fontId="3" type="noConversion"/>
  </si>
  <si>
    <t>SR17080300021215</t>
    <phoneticPr fontId="3" type="noConversion"/>
  </si>
  <si>
    <t>SR17080300021248</t>
    <phoneticPr fontId="3" type="noConversion"/>
  </si>
  <si>
    <t>SR17080300021288</t>
    <phoneticPr fontId="3" type="noConversion"/>
  </si>
  <si>
    <t>SR17080300021303</t>
    <phoneticPr fontId="3" type="noConversion"/>
  </si>
  <si>
    <t>SR17080400021363</t>
    <phoneticPr fontId="3" type="noConversion"/>
  </si>
  <si>
    <t>SR17080400021403</t>
    <phoneticPr fontId="3" type="noConversion"/>
  </si>
  <si>
    <t>SR17080400021412</t>
    <phoneticPr fontId="3" type="noConversion"/>
  </si>
  <si>
    <t>SR17080400021427</t>
    <phoneticPr fontId="3" type="noConversion"/>
  </si>
  <si>
    <t>SR17080400021450</t>
    <phoneticPr fontId="3" type="noConversion"/>
  </si>
  <si>
    <t>SR17080400021455</t>
    <phoneticPr fontId="3" type="noConversion"/>
  </si>
  <si>
    <t>SR17080400021459</t>
    <phoneticPr fontId="3" type="noConversion"/>
  </si>
  <si>
    <t>SR17080400021540</t>
    <phoneticPr fontId="3" type="noConversion"/>
  </si>
  <si>
    <t>SR17080400021542</t>
    <phoneticPr fontId="3" type="noConversion"/>
  </si>
  <si>
    <t>SR17080400021553</t>
    <phoneticPr fontId="3" type="noConversion"/>
  </si>
  <si>
    <t>SR17080400021578</t>
    <phoneticPr fontId="3" type="noConversion"/>
  </si>
  <si>
    <t>SR17080400021667</t>
    <phoneticPr fontId="3" type="noConversion"/>
  </si>
  <si>
    <t>SR17080400021676</t>
    <phoneticPr fontId="3" type="noConversion"/>
  </si>
  <si>
    <t>SR17080400021699</t>
    <phoneticPr fontId="3" type="noConversion"/>
  </si>
  <si>
    <t>SR17080400021752</t>
    <phoneticPr fontId="3" type="noConversion"/>
  </si>
  <si>
    <t>SR17080400021791</t>
    <phoneticPr fontId="3" type="noConversion"/>
  </si>
  <si>
    <t>SR17080400021864</t>
    <phoneticPr fontId="3" type="noConversion"/>
  </si>
  <si>
    <t>SR17080400021888</t>
    <phoneticPr fontId="3" type="noConversion"/>
  </si>
  <si>
    <t>SR17080400021949</t>
    <phoneticPr fontId="3" type="noConversion"/>
  </si>
  <si>
    <t>SR17080400021959</t>
    <phoneticPr fontId="3" type="noConversion"/>
  </si>
  <si>
    <t>SR17080400021963</t>
    <phoneticPr fontId="3" type="noConversion"/>
  </si>
  <si>
    <t>SR17080400021994</t>
    <phoneticPr fontId="3" type="noConversion"/>
  </si>
  <si>
    <t>SR17080500022046</t>
    <phoneticPr fontId="3" type="noConversion"/>
  </si>
  <si>
    <t>SR17080500022048</t>
    <phoneticPr fontId="3" type="noConversion"/>
  </si>
  <si>
    <t>SR17080500022114</t>
    <phoneticPr fontId="3" type="noConversion"/>
  </si>
  <si>
    <t>SR17080500022117</t>
    <phoneticPr fontId="3" type="noConversion"/>
  </si>
  <si>
    <t>SR17080500022122</t>
    <phoneticPr fontId="3" type="noConversion"/>
  </si>
  <si>
    <t>SR17080500022158</t>
    <phoneticPr fontId="3" type="noConversion"/>
  </si>
  <si>
    <t>SR17080500022203</t>
    <phoneticPr fontId="3" type="noConversion"/>
  </si>
  <si>
    <t>SR17080500022213</t>
    <phoneticPr fontId="3" type="noConversion"/>
  </si>
  <si>
    <t>SR17080600022351</t>
    <phoneticPr fontId="3" type="noConversion"/>
  </si>
  <si>
    <t>SR17080700022400</t>
    <phoneticPr fontId="3" type="noConversion"/>
  </si>
  <si>
    <t>SR17080700022409</t>
    <phoneticPr fontId="3" type="noConversion"/>
  </si>
  <si>
    <t>SR17080700022416</t>
    <phoneticPr fontId="3" type="noConversion"/>
  </si>
  <si>
    <t>SR17080700022419</t>
    <phoneticPr fontId="3" type="noConversion"/>
  </si>
  <si>
    <t>SR17080700022452</t>
    <phoneticPr fontId="3" type="noConversion"/>
  </si>
  <si>
    <t>SR17080700022471</t>
    <phoneticPr fontId="3" type="noConversion"/>
  </si>
  <si>
    <t>SR17080700022506</t>
    <phoneticPr fontId="3" type="noConversion"/>
  </si>
  <si>
    <t>SR17080700022513</t>
    <phoneticPr fontId="3" type="noConversion"/>
  </si>
  <si>
    <t>SR17080700022590</t>
    <phoneticPr fontId="3" type="noConversion"/>
  </si>
  <si>
    <t>SR17080700022622</t>
    <phoneticPr fontId="3" type="noConversion"/>
  </si>
  <si>
    <t>SR17080700022623</t>
    <phoneticPr fontId="3" type="noConversion"/>
  </si>
  <si>
    <t>SR17080700022730</t>
    <phoneticPr fontId="3" type="noConversion"/>
  </si>
  <si>
    <t>SR17080700022733</t>
    <phoneticPr fontId="3" type="noConversion"/>
  </si>
  <si>
    <t>SR17080700022771</t>
    <phoneticPr fontId="3" type="noConversion"/>
  </si>
  <si>
    <t>SR17080700022776</t>
    <phoneticPr fontId="3" type="noConversion"/>
  </si>
  <si>
    <t>SR17080700022794</t>
    <phoneticPr fontId="3" type="noConversion"/>
  </si>
  <si>
    <t>SR17080700022811</t>
    <phoneticPr fontId="3" type="noConversion"/>
  </si>
  <si>
    <t>SR17080700022841</t>
    <phoneticPr fontId="3" type="noConversion"/>
  </si>
  <si>
    <t>SR17080700022933</t>
    <phoneticPr fontId="3" type="noConversion"/>
  </si>
  <si>
    <t>SR17080700022941</t>
    <phoneticPr fontId="3" type="noConversion"/>
  </si>
  <si>
    <t>SR17080700022953</t>
    <phoneticPr fontId="3" type="noConversion"/>
  </si>
  <si>
    <t>SR17080700023020</t>
    <phoneticPr fontId="3" type="noConversion"/>
  </si>
  <si>
    <t>SR17080700023049</t>
    <phoneticPr fontId="3" type="noConversion"/>
  </si>
  <si>
    <t>SR17080700023051</t>
    <phoneticPr fontId="3" type="noConversion"/>
  </si>
  <si>
    <t>SR17080800023105</t>
    <phoneticPr fontId="3" type="noConversion"/>
  </si>
  <si>
    <t>SR17080800023133</t>
    <phoneticPr fontId="3" type="noConversion"/>
  </si>
  <si>
    <t>SR17080800023171</t>
    <phoneticPr fontId="3" type="noConversion"/>
  </si>
  <si>
    <t>SR17080800023189</t>
    <phoneticPr fontId="3" type="noConversion"/>
  </si>
  <si>
    <t>SR17080800023194</t>
    <phoneticPr fontId="3" type="noConversion"/>
  </si>
  <si>
    <t>SR17080800023195</t>
    <phoneticPr fontId="3" type="noConversion"/>
  </si>
  <si>
    <t>SR17080800023229</t>
    <phoneticPr fontId="3" type="noConversion"/>
  </si>
  <si>
    <t>SR17080800023317</t>
    <phoneticPr fontId="3" type="noConversion"/>
  </si>
  <si>
    <t>SR17080800023346</t>
    <phoneticPr fontId="3" type="noConversion"/>
  </si>
  <si>
    <t>SR17080800023347</t>
    <phoneticPr fontId="3" type="noConversion"/>
  </si>
  <si>
    <t>SR17080800023389</t>
    <phoneticPr fontId="3" type="noConversion"/>
  </si>
  <si>
    <t>SR17080800023489</t>
    <phoneticPr fontId="3" type="noConversion"/>
  </si>
  <si>
    <t>SR17080800023525</t>
    <phoneticPr fontId="3" type="noConversion"/>
  </si>
  <si>
    <t>SR17080800023544</t>
    <phoneticPr fontId="3" type="noConversion"/>
  </si>
  <si>
    <t>SR17080800023563</t>
    <phoneticPr fontId="3" type="noConversion"/>
  </si>
  <si>
    <t>SR17080800023571</t>
    <phoneticPr fontId="3" type="noConversion"/>
  </si>
  <si>
    <t>SR17080800023689</t>
    <phoneticPr fontId="3" type="noConversion"/>
  </si>
  <si>
    <t>SR17080800023691</t>
    <phoneticPr fontId="3" type="noConversion"/>
  </si>
  <si>
    <t>SR17080800023694</t>
    <phoneticPr fontId="3" type="noConversion"/>
  </si>
  <si>
    <t>SR17080900023798</t>
    <phoneticPr fontId="3" type="noConversion"/>
  </si>
  <si>
    <t>SR17080900023841</t>
    <phoneticPr fontId="3" type="noConversion"/>
  </si>
  <si>
    <t>SR17080900023842</t>
    <phoneticPr fontId="3" type="noConversion"/>
  </si>
  <si>
    <t>SR17080900023863</t>
    <phoneticPr fontId="3" type="noConversion"/>
  </si>
  <si>
    <t>SR17080900023866</t>
    <phoneticPr fontId="3" type="noConversion"/>
  </si>
  <si>
    <t>SR17080900023908</t>
    <phoneticPr fontId="3" type="noConversion"/>
  </si>
  <si>
    <t>SR17080900023927</t>
    <phoneticPr fontId="3" type="noConversion"/>
  </si>
  <si>
    <t>SR17080900023930</t>
    <phoneticPr fontId="3" type="noConversion"/>
  </si>
  <si>
    <t>SR17080900023968</t>
    <phoneticPr fontId="3" type="noConversion"/>
  </si>
  <si>
    <t>SR17080900023974</t>
    <phoneticPr fontId="3" type="noConversion"/>
  </si>
  <si>
    <t>SR17080900023986</t>
    <phoneticPr fontId="3" type="noConversion"/>
  </si>
  <si>
    <t>SR17080900023999</t>
    <phoneticPr fontId="3" type="noConversion"/>
  </si>
  <si>
    <t>SR17080900024021</t>
    <phoneticPr fontId="3" type="noConversion"/>
  </si>
  <si>
    <t>SR17080900024028</t>
    <phoneticPr fontId="3" type="noConversion"/>
  </si>
  <si>
    <t>SR17080900024053</t>
    <phoneticPr fontId="3" type="noConversion"/>
  </si>
  <si>
    <t>SR17080900024065</t>
    <phoneticPr fontId="3" type="noConversion"/>
  </si>
  <si>
    <t>SR17080900024070</t>
    <phoneticPr fontId="3" type="noConversion"/>
  </si>
  <si>
    <t>SR17080900024217</t>
    <phoneticPr fontId="3" type="noConversion"/>
  </si>
  <si>
    <t>SR17080900024237</t>
    <phoneticPr fontId="3" type="noConversion"/>
  </si>
  <si>
    <t>SR17080900024251</t>
    <phoneticPr fontId="3" type="noConversion"/>
  </si>
  <si>
    <t>SR17080900024295</t>
    <phoneticPr fontId="3" type="noConversion"/>
  </si>
  <si>
    <t>SR17081000024342</t>
    <phoneticPr fontId="3" type="noConversion"/>
  </si>
  <si>
    <t>SR17081000024361</t>
    <phoneticPr fontId="3" type="noConversion"/>
  </si>
  <si>
    <t>SR17081000024385</t>
    <phoneticPr fontId="3" type="noConversion"/>
  </si>
  <si>
    <t>SR17081000024388</t>
    <phoneticPr fontId="3" type="noConversion"/>
  </si>
  <si>
    <t>SR17081000024418</t>
    <phoneticPr fontId="3" type="noConversion"/>
  </si>
  <si>
    <t>SR17081000024476</t>
    <phoneticPr fontId="3" type="noConversion"/>
  </si>
  <si>
    <t>SR17081000024522</t>
    <phoneticPr fontId="3" type="noConversion"/>
  </si>
  <si>
    <t>SR17081000024531</t>
    <phoneticPr fontId="3" type="noConversion"/>
  </si>
  <si>
    <t>SR17081000024577</t>
    <phoneticPr fontId="3" type="noConversion"/>
  </si>
  <si>
    <t>SR17081000024601</t>
    <phoneticPr fontId="3" type="noConversion"/>
  </si>
  <si>
    <t>SR17081000024602</t>
    <phoneticPr fontId="3" type="noConversion"/>
  </si>
  <si>
    <t>SR17081000024606</t>
    <phoneticPr fontId="3" type="noConversion"/>
  </si>
  <si>
    <t>SR17081000024608</t>
    <phoneticPr fontId="3" type="noConversion"/>
  </si>
  <si>
    <t>SR17081000024634</t>
    <phoneticPr fontId="3" type="noConversion"/>
  </si>
  <si>
    <t>SR17081000024642</t>
    <phoneticPr fontId="3" type="noConversion"/>
  </si>
  <si>
    <t>SR17081000024730</t>
    <phoneticPr fontId="3" type="noConversion"/>
  </si>
  <si>
    <t>SR17081000024788</t>
    <phoneticPr fontId="3" type="noConversion"/>
  </si>
  <si>
    <t>SR17081000024794</t>
    <phoneticPr fontId="3" type="noConversion"/>
  </si>
  <si>
    <t>SR17081000024796</t>
    <phoneticPr fontId="3" type="noConversion"/>
  </si>
  <si>
    <t>SR17081000024868</t>
    <phoneticPr fontId="3" type="noConversion"/>
  </si>
  <si>
    <t>SR17081100024944</t>
    <phoneticPr fontId="3" type="noConversion"/>
  </si>
  <si>
    <t>SR17081100025009</t>
    <phoneticPr fontId="3" type="noConversion"/>
  </si>
  <si>
    <t>SR17081100025143</t>
    <phoneticPr fontId="3" type="noConversion"/>
  </si>
  <si>
    <t>SR17081100025227</t>
    <phoneticPr fontId="3" type="noConversion"/>
  </si>
  <si>
    <t>SR17081100025236</t>
    <phoneticPr fontId="3" type="noConversion"/>
  </si>
  <si>
    <t>SR17081100025285</t>
    <phoneticPr fontId="3" type="noConversion"/>
  </si>
  <si>
    <t>SR17081100025325</t>
    <phoneticPr fontId="3" type="noConversion"/>
  </si>
  <si>
    <t>SR17081100025327</t>
    <phoneticPr fontId="3" type="noConversion"/>
  </si>
  <si>
    <t>SR17081100025388</t>
    <phoneticPr fontId="3" type="noConversion"/>
  </si>
  <si>
    <t>SR17081100025451</t>
    <phoneticPr fontId="3" type="noConversion"/>
  </si>
  <si>
    <t>SR17081100025456</t>
    <phoneticPr fontId="3" type="noConversion"/>
  </si>
  <si>
    <t>SR17081100025462</t>
    <phoneticPr fontId="3" type="noConversion"/>
  </si>
  <si>
    <t>SR17081100025502</t>
    <phoneticPr fontId="3" type="noConversion"/>
  </si>
  <si>
    <t>SR17081100025550</t>
    <phoneticPr fontId="3" type="noConversion"/>
  </si>
  <si>
    <t>SR17081200025579</t>
    <phoneticPr fontId="3" type="noConversion"/>
  </si>
  <si>
    <t>SR17081200025589</t>
    <phoneticPr fontId="3" type="noConversion"/>
  </si>
  <si>
    <t>SR17081200025596</t>
    <phoneticPr fontId="3" type="noConversion"/>
  </si>
  <si>
    <t>SR17081200025617</t>
    <phoneticPr fontId="3" type="noConversion"/>
  </si>
  <si>
    <t>SR17081200025636</t>
    <phoneticPr fontId="3" type="noConversion"/>
  </si>
  <si>
    <t>SR17081200025693</t>
    <phoneticPr fontId="3" type="noConversion"/>
  </si>
  <si>
    <t>SR17081200025695</t>
    <phoneticPr fontId="3" type="noConversion"/>
  </si>
  <si>
    <t>SR17081200025696</t>
    <phoneticPr fontId="3" type="noConversion"/>
  </si>
  <si>
    <t>SR17081200025744</t>
    <phoneticPr fontId="3" type="noConversion"/>
  </si>
  <si>
    <t>SR17081200025748</t>
    <phoneticPr fontId="3" type="noConversion"/>
  </si>
  <si>
    <t>SR17081200025823</t>
    <phoneticPr fontId="3" type="noConversion"/>
  </si>
  <si>
    <t>SR17081200025854</t>
    <phoneticPr fontId="3" type="noConversion"/>
  </si>
  <si>
    <t>SR17081200025870</t>
    <phoneticPr fontId="3" type="noConversion"/>
  </si>
  <si>
    <t>SR17081200025871</t>
    <phoneticPr fontId="3" type="noConversion"/>
  </si>
  <si>
    <t>SR17081200025873</t>
    <phoneticPr fontId="3" type="noConversion"/>
  </si>
  <si>
    <t>SR17081300025949</t>
    <phoneticPr fontId="3" type="noConversion"/>
  </si>
  <si>
    <t>SR17081300025976</t>
    <phoneticPr fontId="3" type="noConversion"/>
  </si>
  <si>
    <t>SR17081400026013</t>
    <phoneticPr fontId="3" type="noConversion"/>
  </si>
  <si>
    <t>SR17081400026047</t>
    <phoneticPr fontId="3" type="noConversion"/>
  </si>
  <si>
    <t>SR17081400026073</t>
    <phoneticPr fontId="3" type="noConversion"/>
  </si>
  <si>
    <t>SR17081400026112</t>
    <phoneticPr fontId="3" type="noConversion"/>
  </si>
  <si>
    <t>SR17081400026167</t>
    <phoneticPr fontId="3" type="noConversion"/>
  </si>
  <si>
    <t>SR17081400026169</t>
    <phoneticPr fontId="3" type="noConversion"/>
  </si>
  <si>
    <t>SR17081400026229</t>
    <phoneticPr fontId="3" type="noConversion"/>
  </si>
  <si>
    <t>SR17081400026240</t>
    <phoneticPr fontId="3" type="noConversion"/>
  </si>
  <si>
    <t>SR17081400026259</t>
    <phoneticPr fontId="3" type="noConversion"/>
  </si>
  <si>
    <t>SR17081400026381</t>
    <phoneticPr fontId="3" type="noConversion"/>
  </si>
  <si>
    <t>SR17081400026383</t>
    <phoneticPr fontId="3" type="noConversion"/>
  </si>
  <si>
    <t>SR17081400026500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</si>
</sst>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1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  <charset val="134"/>
    </font>
    <font>
      <b/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0" fillId="6" borderId="0" xfId="0" applyFill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NumberFormat="1" applyFont="1">
      <alignment vertical="center"/>
    </xf>
    <xf numFmtId="4" fontId="0" fillId="0" borderId="0" xfId="0" applyNumberFormat="1" applyAlignment="1">
      <alignment horizontal="right"/>
    </xf>
    <xf numFmtId="0" fontId="7" fillId="5" borderId="3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2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3">
    <dxf>
      <fill>
        <patternFill patternType="solid">
          <fgColor rgb="FFFFFF00"/>
          <bgColor rgb="FF00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zoomScaleNormal="100" zoomScaleSheetLayoutView="100" workbookViewId="0">
      <selection activeCell="E13" sqref="E1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8" t="s">
        <v>0</v>
      </c>
      <c r="B1" s="68"/>
      <c r="C1" s="68"/>
      <c r="D1" s="68"/>
      <c r="E1" s="68"/>
      <c r="F1" s="68"/>
      <c r="G1" s="68"/>
      <c r="H1" s="68"/>
    </row>
    <row r="2" spans="1:8" s="1" customFormat="1" ht="15" customHeight="1">
      <c r="A2" s="68" t="s">
        <v>1</v>
      </c>
      <c r="B2" s="68"/>
      <c r="C2" s="68"/>
      <c r="D2" s="68"/>
      <c r="E2" s="68"/>
      <c r="F2" s="68"/>
      <c r="G2" s="68"/>
      <c r="H2" s="68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9" t="s">
        <v>0</v>
      </c>
      <c r="B8" s="69"/>
      <c r="C8" s="69"/>
      <c r="D8" s="69"/>
      <c r="E8" s="69"/>
      <c r="F8" s="69"/>
      <c r="G8" s="69"/>
      <c r="H8" s="69"/>
    </row>
    <row r="9" spans="1:8" s="2" customFormat="1" ht="14.25">
      <c r="A9" s="70" t="s">
        <v>12</v>
      </c>
      <c r="B9" s="70"/>
      <c r="C9" s="70"/>
      <c r="D9" s="70"/>
      <c r="E9" s="70"/>
      <c r="F9" s="70"/>
      <c r="G9" s="70"/>
      <c r="H9" s="70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9" t="s">
        <v>0</v>
      </c>
      <c r="B15" s="69"/>
      <c r="C15" s="69"/>
      <c r="D15" s="69"/>
      <c r="E15" s="69"/>
      <c r="F15" s="69"/>
      <c r="G15" s="69"/>
      <c r="H15" s="69"/>
    </row>
    <row r="16" spans="1:8" ht="14.25">
      <c r="A16" s="70" t="s">
        <v>14</v>
      </c>
      <c r="B16" s="70"/>
      <c r="C16" s="70"/>
      <c r="D16" s="70"/>
      <c r="E16" s="70"/>
      <c r="F16" s="70"/>
      <c r="G16" s="70"/>
      <c r="H16" s="70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9" t="s">
        <v>0</v>
      </c>
      <c r="B22" s="69"/>
      <c r="C22" s="69"/>
      <c r="D22" s="69"/>
      <c r="E22" s="69"/>
      <c r="F22" s="69"/>
      <c r="G22" s="69"/>
      <c r="H22" s="69"/>
    </row>
    <row r="23" spans="1:8" ht="17.100000000000001" customHeight="1">
      <c r="A23" s="70" t="s">
        <v>15</v>
      </c>
      <c r="B23" s="70"/>
      <c r="C23" s="70"/>
      <c r="D23" s="70"/>
      <c r="E23" s="70"/>
      <c r="F23" s="70"/>
      <c r="G23" s="70"/>
      <c r="H23" s="70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9" t="s">
        <v>0</v>
      </c>
      <c r="B29" s="69"/>
      <c r="C29" s="69"/>
      <c r="D29" s="69"/>
      <c r="E29" s="69"/>
      <c r="F29" s="69"/>
      <c r="G29" s="69"/>
      <c r="H29" s="69"/>
    </row>
    <row r="30" spans="1:8" ht="14.25">
      <c r="A30" s="70" t="s">
        <v>16</v>
      </c>
      <c r="B30" s="70"/>
      <c r="C30" s="70"/>
      <c r="D30" s="70"/>
      <c r="E30" s="70"/>
      <c r="F30" s="70"/>
      <c r="G30" s="70"/>
      <c r="H30" s="70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9" t="s">
        <v>17</v>
      </c>
      <c r="B37" s="69"/>
      <c r="C37" s="69"/>
      <c r="D37" s="69"/>
      <c r="E37" s="69"/>
      <c r="F37" s="69"/>
      <c r="G37" s="69"/>
      <c r="H37" s="69"/>
    </row>
    <row r="38" spans="1:8" ht="14.25">
      <c r="A38" s="69" t="s">
        <v>91</v>
      </c>
      <c r="B38" s="69"/>
      <c r="C38" s="69"/>
      <c r="D38" s="69"/>
      <c r="E38" s="69"/>
      <c r="F38" s="69"/>
      <c r="G38" s="69"/>
      <c r="H38" s="69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topLeftCell="A322" workbookViewId="0">
      <selection activeCell="H12" sqref="H12"/>
    </sheetView>
  </sheetViews>
  <sheetFormatPr defaultRowHeight="13.5"/>
  <cols>
    <col min="1" max="1" width="9" style="23"/>
    <col min="2" max="2" width="9.5" style="23" bestFit="1" customWidth="1"/>
    <col min="3" max="5" width="9" style="23"/>
    <col min="6" max="6" width="21.625" style="23" bestFit="1" customWidth="1"/>
    <col min="7" max="7" width="9" style="23"/>
    <col min="8" max="8" width="26.125" style="43" bestFit="1" customWidth="1"/>
    <col min="9" max="9" width="16.125" style="23" bestFit="1" customWidth="1"/>
    <col min="10" max="10" width="9" style="23"/>
    <col min="11" max="11" width="11" style="23" bestFit="1" customWidth="1"/>
    <col min="12" max="12" width="142.625" style="23" bestFit="1" customWidth="1"/>
    <col min="13" max="13" width="12.875" style="43" customWidth="1"/>
  </cols>
  <sheetData>
    <row r="1" spans="1:14">
      <c r="A1" s="23" t="s">
        <v>111</v>
      </c>
      <c r="B1" s="23" t="s">
        <v>112</v>
      </c>
      <c r="C1" s="23" t="s">
        <v>33</v>
      </c>
      <c r="D1" s="23" t="s">
        <v>113</v>
      </c>
      <c r="E1" s="23" t="s">
        <v>114</v>
      </c>
      <c r="F1" s="23" t="s">
        <v>115</v>
      </c>
      <c r="G1" s="23" t="s">
        <v>116</v>
      </c>
      <c r="H1" s="23" t="s">
        <v>117</v>
      </c>
      <c r="I1" s="23" t="s">
        <v>118</v>
      </c>
      <c r="J1" s="23" t="s">
        <v>119</v>
      </c>
      <c r="K1" s="23" t="s">
        <v>100</v>
      </c>
      <c r="M1" s="55"/>
      <c r="N1" s="23"/>
    </row>
    <row r="2" spans="1:14">
      <c r="H2" s="23"/>
      <c r="M2" s="55"/>
      <c r="N2" s="23"/>
    </row>
    <row r="3" spans="1:14">
      <c r="H3" s="23"/>
      <c r="M3" s="55"/>
      <c r="N3" s="23"/>
    </row>
    <row r="4" spans="1:14">
      <c r="H4" s="23"/>
      <c r="M4" s="55"/>
      <c r="N4" s="23"/>
    </row>
    <row r="5" spans="1:14">
      <c r="H5" s="23"/>
      <c r="M5" s="55"/>
      <c r="N5" s="23"/>
    </row>
    <row r="6" spans="1:14">
      <c r="H6" s="23"/>
      <c r="M6" s="55"/>
      <c r="N6" s="23"/>
    </row>
    <row r="7" spans="1:14">
      <c r="H7" s="23"/>
      <c r="M7" s="55"/>
      <c r="N7" s="23"/>
    </row>
    <row r="8" spans="1:14">
      <c r="H8" s="23"/>
      <c r="M8" s="55"/>
      <c r="N8" s="23"/>
    </row>
    <row r="9" spans="1:14">
      <c r="H9" s="23"/>
      <c r="M9" s="55"/>
      <c r="N9" s="23"/>
    </row>
    <row r="10" spans="1:14">
      <c r="H10" s="23"/>
      <c r="M10" s="55"/>
      <c r="N10" s="23"/>
    </row>
    <row r="11" spans="1:14">
      <c r="H11" s="23"/>
      <c r="M11" s="55"/>
      <c r="N11" s="23"/>
    </row>
    <row r="12" spans="1:14">
      <c r="H12" s="23"/>
      <c r="M12" s="55"/>
      <c r="N12" s="23"/>
    </row>
    <row r="13" spans="1:14">
      <c r="H13" s="23"/>
      <c r="M13" s="55"/>
      <c r="N13" s="23"/>
    </row>
    <row r="14" spans="1:14">
      <c r="H14" s="23"/>
      <c r="M14" s="55"/>
      <c r="N14" s="23"/>
    </row>
    <row r="15" spans="1:14">
      <c r="H15" s="23"/>
      <c r="M15" s="55"/>
      <c r="N15" s="23"/>
    </row>
    <row r="16" spans="1:14">
      <c r="H16" s="23"/>
      <c r="M16" s="55"/>
      <c r="N16" s="23"/>
    </row>
    <row r="17" spans="8:13">
      <c r="H17" s="23"/>
      <c r="M17" s="55"/>
    </row>
    <row r="18" spans="8:13">
      <c r="H18" s="23"/>
      <c r="M18" s="55"/>
    </row>
    <row r="19" spans="8:13">
      <c r="H19" s="23"/>
      <c r="M19" s="55"/>
    </row>
    <row r="20" spans="8:13">
      <c r="H20" s="23"/>
      <c r="M20" s="55"/>
    </row>
    <row r="21" spans="8:13">
      <c r="H21" s="23"/>
      <c r="M21" s="55"/>
    </row>
    <row r="22" spans="8:13">
      <c r="H22" s="23"/>
      <c r="M22" s="55"/>
    </row>
    <row r="23" spans="8:13">
      <c r="H23" s="23"/>
      <c r="M23" s="55"/>
    </row>
    <row r="24" spans="8:13">
      <c r="H24" s="23"/>
      <c r="M24" s="55"/>
    </row>
    <row r="25" spans="8:13">
      <c r="H25" s="23"/>
      <c r="M25" s="55"/>
    </row>
    <row r="26" spans="8:13">
      <c r="H26" s="23"/>
      <c r="M26" s="55"/>
    </row>
    <row r="27" spans="8:13">
      <c r="H27" s="23"/>
      <c r="M27" s="55"/>
    </row>
    <row r="28" spans="8:13">
      <c r="H28" s="23"/>
      <c r="M28" s="55"/>
    </row>
    <row r="29" spans="8:13">
      <c r="H29" s="23"/>
      <c r="M29" s="55"/>
    </row>
    <row r="30" spans="8:13">
      <c r="H30" s="23"/>
      <c r="M30" s="55"/>
    </row>
    <row r="31" spans="8:13">
      <c r="H31" s="23"/>
      <c r="M31" s="55"/>
    </row>
    <row r="32" spans="8:13">
      <c r="H32" s="23"/>
      <c r="M32" s="55"/>
    </row>
    <row r="33" spans="8:13">
      <c r="H33" s="23"/>
      <c r="M33" s="55"/>
    </row>
    <row r="34" spans="8:13">
      <c r="H34" s="23"/>
      <c r="M34" s="55"/>
    </row>
    <row r="35" spans="8:13">
      <c r="H35" s="23"/>
      <c r="M35" s="55"/>
    </row>
    <row r="36" spans="8:13">
      <c r="H36" s="23"/>
      <c r="M36" s="55"/>
    </row>
    <row r="37" spans="8:13">
      <c r="H37" s="23"/>
      <c r="M37" s="55"/>
    </row>
    <row r="38" spans="8:13">
      <c r="H38" s="23"/>
      <c r="M38" s="55"/>
    </row>
    <row r="39" spans="8:13">
      <c r="H39" s="23"/>
      <c r="M39" s="55"/>
    </row>
    <row r="40" spans="8:13">
      <c r="H40" s="23"/>
      <c r="M40" s="55"/>
    </row>
    <row r="41" spans="8:13">
      <c r="H41" s="23"/>
      <c r="M41" s="55"/>
    </row>
    <row r="42" spans="8:13">
      <c r="H42" s="23"/>
      <c r="M42" s="55"/>
    </row>
    <row r="43" spans="8:13">
      <c r="H43" s="23"/>
      <c r="M43" s="55"/>
    </row>
    <row r="44" spans="8:13">
      <c r="H44" s="23"/>
      <c r="M44" s="55"/>
    </row>
    <row r="45" spans="8:13">
      <c r="H45" s="23"/>
      <c r="M45" s="55"/>
    </row>
    <row r="46" spans="8:13">
      <c r="H46" s="23"/>
      <c r="M46" s="55"/>
    </row>
    <row r="47" spans="8:13">
      <c r="H47" s="23"/>
      <c r="M47" s="55"/>
    </row>
    <row r="48" spans="8:13">
      <c r="H48" s="23"/>
      <c r="M48" s="55"/>
    </row>
    <row r="49" spans="8:13">
      <c r="H49" s="23"/>
      <c r="M49" s="55"/>
    </row>
    <row r="50" spans="8:13">
      <c r="H50" s="23"/>
      <c r="M50" s="55"/>
    </row>
    <row r="51" spans="8:13">
      <c r="H51" s="23"/>
      <c r="M51" s="55"/>
    </row>
    <row r="52" spans="8:13">
      <c r="H52" s="23"/>
      <c r="M52" s="55"/>
    </row>
    <row r="53" spans="8:13">
      <c r="H53" s="23"/>
      <c r="M53" s="55"/>
    </row>
    <row r="54" spans="8:13">
      <c r="H54" s="23"/>
      <c r="M54" s="55"/>
    </row>
    <row r="55" spans="8:13">
      <c r="H55" s="23"/>
      <c r="M55" s="55"/>
    </row>
    <row r="56" spans="8:13">
      <c r="H56" s="23"/>
      <c r="M56" s="55"/>
    </row>
    <row r="57" spans="8:13">
      <c r="H57" s="23"/>
      <c r="M57" s="55"/>
    </row>
    <row r="58" spans="8:13">
      <c r="H58" s="23"/>
      <c r="M58" s="55"/>
    </row>
    <row r="59" spans="8:13">
      <c r="H59" s="23"/>
      <c r="M59" s="55"/>
    </row>
    <row r="60" spans="8:13">
      <c r="H60" s="23"/>
      <c r="M60" s="55"/>
    </row>
    <row r="61" spans="8:13">
      <c r="H61" s="23"/>
      <c r="M61" s="55"/>
    </row>
    <row r="62" spans="8:13">
      <c r="H62" s="23"/>
      <c r="M62" s="55"/>
    </row>
    <row r="63" spans="8:13">
      <c r="H63" s="23"/>
      <c r="M63" s="55"/>
    </row>
    <row r="64" spans="8:13">
      <c r="H64" s="23"/>
      <c r="M64" s="55"/>
    </row>
    <row r="65" spans="8:14">
      <c r="H65" s="23"/>
      <c r="M65" s="55"/>
    </row>
    <row r="66" spans="8:14">
      <c r="H66" s="23"/>
      <c r="M66" s="55"/>
    </row>
    <row r="67" spans="8:14">
      <c r="H67" s="23"/>
      <c r="M67" s="55"/>
    </row>
    <row r="68" spans="8:14">
      <c r="H68" s="23"/>
      <c r="M68" s="55"/>
    </row>
    <row r="69" spans="8:14">
      <c r="H69" s="23"/>
      <c r="M69" s="55"/>
    </row>
    <row r="70" spans="8:14">
      <c r="H70" s="23"/>
      <c r="M70" s="55"/>
    </row>
    <row r="71" spans="8:14">
      <c r="H71" s="23"/>
      <c r="M71" s="55"/>
    </row>
    <row r="72" spans="8:14">
      <c r="H72" s="23"/>
      <c r="M72" s="55"/>
    </row>
    <row r="73" spans="8:14">
      <c r="H73" s="23"/>
      <c r="M73" s="55"/>
    </row>
    <row r="74" spans="8:14">
      <c r="H74" s="23"/>
      <c r="M74" s="55"/>
      <c r="N74" s="23"/>
    </row>
    <row r="75" spans="8:14">
      <c r="H75" s="23"/>
      <c r="M75" s="55"/>
      <c r="N75" s="23"/>
    </row>
    <row r="76" spans="8:14">
      <c r="H76" s="23"/>
      <c r="M76" s="55"/>
      <c r="N76" s="23"/>
    </row>
    <row r="77" spans="8:14">
      <c r="H77" s="23"/>
      <c r="M77" s="55"/>
      <c r="N77" s="23"/>
    </row>
    <row r="78" spans="8:14">
      <c r="H78" s="23"/>
      <c r="M78" s="55"/>
      <c r="N78" s="23"/>
    </row>
    <row r="79" spans="8:14">
      <c r="H79" s="23"/>
      <c r="M79" s="55"/>
      <c r="N79" s="23"/>
    </row>
    <row r="80" spans="8:14">
      <c r="H80" s="23"/>
      <c r="M80" s="55"/>
      <c r="N80" s="23"/>
    </row>
    <row r="81" spans="8:14">
      <c r="H81" s="23"/>
      <c r="M81" s="55"/>
      <c r="N81" s="23"/>
    </row>
    <row r="82" spans="8:14">
      <c r="H82" s="23"/>
      <c r="M82" s="55"/>
      <c r="N82" s="23"/>
    </row>
    <row r="83" spans="8:14">
      <c r="H83" s="23"/>
      <c r="M83" s="55"/>
      <c r="N83" s="23"/>
    </row>
    <row r="84" spans="8:14">
      <c r="H84" s="23"/>
      <c r="M84" s="55"/>
      <c r="N84" s="23"/>
    </row>
    <row r="85" spans="8:14">
      <c r="H85" s="23"/>
      <c r="M85" s="55"/>
      <c r="N85" s="23"/>
    </row>
    <row r="86" spans="8:14">
      <c r="H86" s="23"/>
      <c r="M86" s="55"/>
      <c r="N86" s="23"/>
    </row>
    <row r="87" spans="8:14">
      <c r="H87" s="23"/>
      <c r="M87" s="55"/>
      <c r="N87" s="23"/>
    </row>
    <row r="88" spans="8:14">
      <c r="H88" s="23"/>
      <c r="M88" s="55"/>
    </row>
    <row r="89" spans="8:14">
      <c r="H89" s="23"/>
      <c r="M89" s="55"/>
    </row>
    <row r="90" spans="8:14">
      <c r="H90" s="23"/>
      <c r="M90" s="55"/>
    </row>
    <row r="91" spans="8:14">
      <c r="H91" s="23"/>
      <c r="M91" s="55"/>
    </row>
    <row r="92" spans="8:14">
      <c r="H92" s="23"/>
      <c r="M92" s="55"/>
    </row>
    <row r="93" spans="8:14">
      <c r="H93" s="23"/>
      <c r="M93" s="55"/>
    </row>
    <row r="94" spans="8:14">
      <c r="H94" s="23"/>
      <c r="M94" s="55"/>
    </row>
    <row r="95" spans="8:14">
      <c r="H95" s="23"/>
      <c r="M95" s="55"/>
    </row>
    <row r="96" spans="8:14">
      <c r="H96" s="23"/>
      <c r="M96" s="55"/>
    </row>
    <row r="97" spans="8:13">
      <c r="H97" s="23"/>
      <c r="M97" s="55"/>
    </row>
    <row r="98" spans="8:13">
      <c r="H98" s="23"/>
      <c r="M98" s="55"/>
    </row>
    <row r="99" spans="8:13">
      <c r="H99" s="23"/>
      <c r="M99" s="55"/>
    </row>
    <row r="100" spans="8:13">
      <c r="H100" s="23"/>
      <c r="M100" s="55"/>
    </row>
    <row r="101" spans="8:13">
      <c r="H101" s="23"/>
      <c r="M101" s="55"/>
    </row>
    <row r="102" spans="8:13">
      <c r="H102" s="23"/>
      <c r="M102" s="55"/>
    </row>
    <row r="103" spans="8:13">
      <c r="H103" s="23"/>
      <c r="M103" s="55"/>
    </row>
    <row r="104" spans="8:13">
      <c r="H104" s="23"/>
      <c r="M104" s="55"/>
    </row>
    <row r="105" spans="8:13">
      <c r="H105" s="23"/>
      <c r="M105" s="55"/>
    </row>
    <row r="106" spans="8:13">
      <c r="H106" s="23"/>
      <c r="M106" s="55"/>
    </row>
    <row r="107" spans="8:13">
      <c r="H107" s="23"/>
      <c r="M107" s="55"/>
    </row>
    <row r="108" spans="8:13">
      <c r="H108" s="23"/>
      <c r="M108" s="55"/>
    </row>
    <row r="109" spans="8:13">
      <c r="H109" s="23"/>
      <c r="M109" s="55"/>
    </row>
    <row r="110" spans="8:13">
      <c r="H110" s="23"/>
      <c r="M110" s="55"/>
    </row>
    <row r="111" spans="8:13">
      <c r="H111" s="23"/>
      <c r="M111" s="55"/>
    </row>
    <row r="112" spans="8:13">
      <c r="H112" s="23"/>
      <c r="M112" s="55"/>
    </row>
    <row r="113" spans="8:13">
      <c r="H113" s="23"/>
      <c r="M113" s="55"/>
    </row>
    <row r="114" spans="8:13">
      <c r="H114" s="23"/>
      <c r="M114" s="55"/>
    </row>
    <row r="115" spans="8:13">
      <c r="H115" s="23"/>
      <c r="M115" s="55"/>
    </row>
    <row r="116" spans="8:13">
      <c r="H116" s="23"/>
      <c r="M116" s="55"/>
    </row>
    <row r="117" spans="8:13">
      <c r="H117" s="23"/>
      <c r="M117" s="55"/>
    </row>
    <row r="118" spans="8:13">
      <c r="H118" s="23"/>
      <c r="M118" s="55"/>
    </row>
    <row r="119" spans="8:13">
      <c r="H119" s="23"/>
      <c r="M119" s="55"/>
    </row>
    <row r="120" spans="8:13">
      <c r="H120" s="23"/>
      <c r="M120" s="55"/>
    </row>
    <row r="121" spans="8:13">
      <c r="H121" s="23"/>
      <c r="M121" s="55"/>
    </row>
    <row r="122" spans="8:13">
      <c r="H122" s="23"/>
      <c r="M122" s="55"/>
    </row>
    <row r="123" spans="8:13">
      <c r="H123" s="23"/>
      <c r="M123" s="55"/>
    </row>
    <row r="124" spans="8:13">
      <c r="H124" s="23"/>
      <c r="M124" s="55"/>
    </row>
    <row r="125" spans="8:13">
      <c r="H125" s="23"/>
      <c r="M125" s="55"/>
    </row>
    <row r="126" spans="8:13">
      <c r="H126" s="23"/>
      <c r="M126" s="55"/>
    </row>
    <row r="127" spans="8:13">
      <c r="H127" s="23"/>
      <c r="M127" s="55"/>
    </row>
    <row r="128" spans="8:13">
      <c r="H128" s="23"/>
      <c r="M128" s="55"/>
    </row>
    <row r="129" spans="8:13">
      <c r="H129" s="23"/>
      <c r="M129" s="55"/>
    </row>
    <row r="130" spans="8:13">
      <c r="H130" s="23"/>
      <c r="M130" s="55"/>
    </row>
    <row r="131" spans="8:13">
      <c r="H131" s="23"/>
      <c r="M131" s="55"/>
    </row>
    <row r="132" spans="8:13">
      <c r="H132" s="23"/>
      <c r="M132" s="55"/>
    </row>
    <row r="133" spans="8:13">
      <c r="H133" s="23"/>
      <c r="M133" s="55"/>
    </row>
    <row r="134" spans="8:13">
      <c r="H134" s="23"/>
      <c r="M134" s="55"/>
    </row>
    <row r="135" spans="8:13">
      <c r="H135" s="23"/>
      <c r="M135" s="55"/>
    </row>
    <row r="136" spans="8:13">
      <c r="H136" s="23"/>
      <c r="M136" s="55"/>
    </row>
    <row r="137" spans="8:13">
      <c r="H137" s="23"/>
      <c r="M137" s="55"/>
    </row>
    <row r="138" spans="8:13">
      <c r="H138" s="23"/>
      <c r="M138" s="55"/>
    </row>
    <row r="139" spans="8:13">
      <c r="H139" s="23"/>
      <c r="M139" s="55"/>
    </row>
    <row r="140" spans="8:13">
      <c r="H140" s="23"/>
      <c r="M140" s="55"/>
    </row>
    <row r="141" spans="8:13">
      <c r="H141" s="23"/>
      <c r="M141" s="55"/>
    </row>
    <row r="142" spans="8:13">
      <c r="H142" s="23"/>
      <c r="M142" s="55"/>
    </row>
    <row r="143" spans="8:13">
      <c r="H143" s="23"/>
      <c r="M143" s="55"/>
    </row>
    <row r="144" spans="8:13">
      <c r="H144" s="23"/>
      <c r="M144" s="55"/>
    </row>
    <row r="145" spans="8:13">
      <c r="H145" s="23"/>
      <c r="M145" s="55"/>
    </row>
    <row r="146" spans="8:13">
      <c r="H146" s="23"/>
      <c r="M146" s="55"/>
    </row>
    <row r="147" spans="8:13">
      <c r="H147" s="23"/>
      <c r="M147" s="55"/>
    </row>
    <row r="148" spans="8:13">
      <c r="H148" s="23"/>
      <c r="M148" s="55"/>
    </row>
    <row r="149" spans="8:13">
      <c r="H149" s="23"/>
      <c r="M149" s="55"/>
    </row>
    <row r="150" spans="8:13">
      <c r="H150" s="23"/>
      <c r="M150" s="55"/>
    </row>
    <row r="151" spans="8:13">
      <c r="H151" s="23"/>
      <c r="M151" s="55"/>
    </row>
    <row r="152" spans="8:13">
      <c r="H152" s="23"/>
      <c r="M152" s="55"/>
    </row>
    <row r="153" spans="8:13">
      <c r="H153" s="23"/>
      <c r="M153" s="55"/>
    </row>
    <row r="154" spans="8:13">
      <c r="H154" s="23"/>
      <c r="M154" s="55"/>
    </row>
    <row r="155" spans="8:13">
      <c r="H155" s="23"/>
      <c r="M155" s="55"/>
    </row>
    <row r="156" spans="8:13">
      <c r="H156" s="23"/>
      <c r="M156" s="55"/>
    </row>
    <row r="157" spans="8:13">
      <c r="H157" s="23"/>
      <c r="M157" s="55"/>
    </row>
    <row r="158" spans="8:13">
      <c r="H158" s="23"/>
      <c r="M158" s="55"/>
    </row>
    <row r="159" spans="8:13">
      <c r="H159" s="23"/>
      <c r="M159" s="55"/>
    </row>
    <row r="160" spans="8:13">
      <c r="H160" s="23"/>
      <c r="M160" s="55"/>
    </row>
    <row r="161" spans="8:13">
      <c r="H161" s="23"/>
      <c r="M161" s="55"/>
    </row>
    <row r="162" spans="8:13">
      <c r="H162" s="23"/>
      <c r="M162" s="55"/>
    </row>
    <row r="163" spans="8:13">
      <c r="H163" s="23"/>
      <c r="M163" s="55"/>
    </row>
    <row r="164" spans="8:13">
      <c r="H164" s="23"/>
      <c r="M164" s="55"/>
    </row>
    <row r="165" spans="8:13">
      <c r="H165" s="23"/>
      <c r="M165" s="55"/>
    </row>
    <row r="166" spans="8:13">
      <c r="H166" s="23"/>
      <c r="M166" s="55"/>
    </row>
    <row r="167" spans="8:13">
      <c r="H167" s="23"/>
      <c r="M167" s="55"/>
    </row>
    <row r="168" spans="8:13">
      <c r="H168" s="23"/>
      <c r="M168" s="55"/>
    </row>
    <row r="169" spans="8:13">
      <c r="H169" s="23"/>
      <c r="M169" s="55"/>
    </row>
    <row r="170" spans="8:13">
      <c r="H170" s="23"/>
      <c r="M170" s="55"/>
    </row>
    <row r="171" spans="8:13">
      <c r="H171" s="23"/>
      <c r="M171" s="55"/>
    </row>
    <row r="172" spans="8:13">
      <c r="H172" s="23"/>
      <c r="M172" s="55"/>
    </row>
    <row r="173" spans="8:13">
      <c r="H173" s="23"/>
      <c r="M173" s="55"/>
    </row>
    <row r="174" spans="8:13">
      <c r="H174" s="23"/>
      <c r="M174" s="55"/>
    </row>
    <row r="175" spans="8:13">
      <c r="H175" s="23"/>
      <c r="M175" s="55"/>
    </row>
    <row r="176" spans="8:13">
      <c r="H176" s="23"/>
      <c r="M176" s="55"/>
    </row>
    <row r="177" spans="8:13">
      <c r="H177" s="23"/>
      <c r="M177" s="55"/>
    </row>
    <row r="178" spans="8:13">
      <c r="H178" s="23"/>
      <c r="M178" s="55"/>
    </row>
    <row r="179" spans="8:13">
      <c r="H179" s="23"/>
      <c r="M179" s="55"/>
    </row>
    <row r="180" spans="8:13">
      <c r="H180" s="23"/>
      <c r="M180" s="55"/>
    </row>
    <row r="181" spans="8:13">
      <c r="H181" s="23"/>
      <c r="M181" s="55"/>
    </row>
    <row r="182" spans="8:13">
      <c r="H182" s="23"/>
      <c r="M182" s="55"/>
    </row>
    <row r="183" spans="8:13">
      <c r="H183" s="23"/>
      <c r="M183" s="55"/>
    </row>
    <row r="184" spans="8:13">
      <c r="H184" s="23"/>
      <c r="M184" s="55"/>
    </row>
    <row r="185" spans="8:13">
      <c r="H185" s="49"/>
      <c r="M185" s="55"/>
    </row>
    <row r="186" spans="8:13">
      <c r="H186" s="49"/>
      <c r="M186" s="55"/>
    </row>
    <row r="187" spans="8:13">
      <c r="H187" s="49"/>
      <c r="M187" s="55"/>
    </row>
    <row r="188" spans="8:13">
      <c r="H188" s="49"/>
      <c r="M188" s="55"/>
    </row>
    <row r="189" spans="8:13">
      <c r="H189" s="49"/>
      <c r="M189" s="55"/>
    </row>
    <row r="190" spans="8:13">
      <c r="H190" s="49"/>
      <c r="M190" s="55"/>
    </row>
    <row r="191" spans="8:13">
      <c r="H191" s="49"/>
      <c r="M191" s="55"/>
    </row>
    <row r="192" spans="8:13">
      <c r="H192" s="49"/>
      <c r="M192" s="55"/>
    </row>
    <row r="193" spans="6:13">
      <c r="H193" s="49"/>
      <c r="M193" s="55"/>
    </row>
    <row r="194" spans="6:13">
      <c r="H194" s="49"/>
      <c r="M194" s="55"/>
    </row>
    <row r="195" spans="6:13">
      <c r="H195" s="49"/>
      <c r="M195" s="55"/>
    </row>
    <row r="196" spans="6:13">
      <c r="H196" s="49"/>
      <c r="M196" s="55"/>
    </row>
    <row r="197" spans="6:13">
      <c r="H197" s="49"/>
      <c r="M197" s="55"/>
    </row>
    <row r="198" spans="6:13">
      <c r="H198" s="49"/>
      <c r="M198" s="55"/>
    </row>
    <row r="199" spans="6:13">
      <c r="H199" s="49"/>
      <c r="M199" s="55"/>
    </row>
    <row r="200" spans="6:13">
      <c r="H200" s="49"/>
      <c r="M200" s="55"/>
    </row>
    <row r="201" spans="6:13">
      <c r="H201" s="49"/>
      <c r="M201" s="55"/>
    </row>
    <row r="202" spans="6:13">
      <c r="F202" s="49"/>
      <c r="H202" s="49"/>
      <c r="M202" s="55"/>
    </row>
    <row r="203" spans="6:13">
      <c r="F203" s="49"/>
      <c r="H203" s="49"/>
      <c r="M203" s="55"/>
    </row>
    <row r="204" spans="6:13">
      <c r="F204" s="49"/>
      <c r="H204" s="49"/>
      <c r="M204" s="55"/>
    </row>
    <row r="205" spans="6:13">
      <c r="F205" s="49"/>
      <c r="H205" s="49"/>
      <c r="M205" s="55"/>
    </row>
    <row r="206" spans="6:13">
      <c r="F206" s="49"/>
      <c r="H206" s="49"/>
      <c r="M206" s="55"/>
    </row>
    <row r="207" spans="6:13">
      <c r="F207" s="49"/>
      <c r="H207" s="49"/>
      <c r="M207" s="55"/>
    </row>
    <row r="208" spans="6:13">
      <c r="F208" s="49"/>
      <c r="H208" s="49"/>
      <c r="M208" s="55"/>
    </row>
    <row r="209" spans="6:13">
      <c r="F209" s="49"/>
      <c r="H209" s="49"/>
      <c r="M209" s="55"/>
    </row>
    <row r="210" spans="6:13">
      <c r="H210" s="49"/>
      <c r="M210" s="55"/>
    </row>
    <row r="211" spans="6:13">
      <c r="F211" s="49"/>
      <c r="H211" s="49"/>
      <c r="M211" s="55"/>
    </row>
    <row r="212" spans="6:13">
      <c r="F212" s="49"/>
      <c r="H212" s="49"/>
      <c r="M212" s="55"/>
    </row>
    <row r="213" spans="6:13">
      <c r="F213" s="49"/>
      <c r="H213" s="49"/>
      <c r="M213" s="55"/>
    </row>
    <row r="214" spans="6:13">
      <c r="H214" s="49"/>
      <c r="M214" s="55"/>
    </row>
    <row r="215" spans="6:13">
      <c r="F215" s="49"/>
      <c r="H215" s="49"/>
      <c r="M215" s="55"/>
    </row>
    <row r="216" spans="6:13">
      <c r="H216" s="49"/>
    </row>
    <row r="217" spans="6:13">
      <c r="H217" s="49"/>
    </row>
    <row r="218" spans="6:13">
      <c r="H218" s="49"/>
    </row>
    <row r="219" spans="6:13">
      <c r="H219" s="49"/>
    </row>
    <row r="220" spans="6:13">
      <c r="H220" s="49"/>
    </row>
    <row r="221" spans="6:13">
      <c r="H221" s="49"/>
    </row>
    <row r="222" spans="6:13">
      <c r="H222" s="49"/>
    </row>
    <row r="223" spans="6:13">
      <c r="H223" s="49"/>
    </row>
    <row r="224" spans="6:13">
      <c r="H224" s="49"/>
    </row>
    <row r="225" spans="8:8">
      <c r="H225" s="49"/>
    </row>
    <row r="226" spans="8:8">
      <c r="H226" s="49"/>
    </row>
    <row r="227" spans="8:8">
      <c r="H227" s="49"/>
    </row>
    <row r="228" spans="8:8">
      <c r="H228" s="49"/>
    </row>
    <row r="229" spans="8:8">
      <c r="H229" s="49"/>
    </row>
    <row r="230" spans="8:8">
      <c r="H230" s="49"/>
    </row>
    <row r="231" spans="8:8">
      <c r="H231" s="49"/>
    </row>
    <row r="232" spans="8:8">
      <c r="H232" s="49"/>
    </row>
    <row r="233" spans="8:8">
      <c r="H233" s="49"/>
    </row>
    <row r="234" spans="8:8">
      <c r="H234" s="49"/>
    </row>
    <row r="235" spans="8:8">
      <c r="H235" s="49"/>
    </row>
    <row r="236" spans="8:8">
      <c r="H236" s="49"/>
    </row>
    <row r="237" spans="8:8">
      <c r="H237" s="49"/>
    </row>
    <row r="238" spans="8:8">
      <c r="H238" s="49"/>
    </row>
    <row r="239" spans="8:8">
      <c r="H239" s="49"/>
    </row>
    <row r="240" spans="8:8">
      <c r="H240" s="49"/>
    </row>
    <row r="241" spans="8:8">
      <c r="H241" s="49"/>
    </row>
    <row r="242" spans="8:8">
      <c r="H242" s="49"/>
    </row>
    <row r="243" spans="8:8">
      <c r="H243" s="49"/>
    </row>
    <row r="244" spans="8:8">
      <c r="H244" s="49"/>
    </row>
    <row r="245" spans="8:8">
      <c r="H245" s="49"/>
    </row>
    <row r="246" spans="8:8">
      <c r="H246" s="49"/>
    </row>
    <row r="247" spans="8:8">
      <c r="H247" s="49"/>
    </row>
    <row r="248" spans="8:8">
      <c r="H248" s="49"/>
    </row>
    <row r="249" spans="8:8">
      <c r="H249" s="49"/>
    </row>
    <row r="250" spans="8:8">
      <c r="H250" s="49"/>
    </row>
    <row r="251" spans="8:8">
      <c r="H251" s="49"/>
    </row>
    <row r="252" spans="8:8">
      <c r="H252" s="49"/>
    </row>
    <row r="253" spans="8:8">
      <c r="H253" s="49"/>
    </row>
    <row r="254" spans="8:8">
      <c r="H254" s="49"/>
    </row>
    <row r="255" spans="8:8">
      <c r="H255" s="49"/>
    </row>
    <row r="256" spans="8:8">
      <c r="H256" s="49"/>
    </row>
    <row r="257" spans="8:8">
      <c r="H257" s="49"/>
    </row>
    <row r="258" spans="8:8">
      <c r="H258" s="49"/>
    </row>
    <row r="259" spans="8:8">
      <c r="H259" s="49"/>
    </row>
    <row r="260" spans="8:8">
      <c r="H260" s="49"/>
    </row>
    <row r="261" spans="8:8">
      <c r="H261" s="49"/>
    </row>
    <row r="262" spans="8:8">
      <c r="H262" s="49"/>
    </row>
    <row r="263" spans="8:8">
      <c r="H263" s="49"/>
    </row>
    <row r="264" spans="8:8">
      <c r="H264" s="49"/>
    </row>
    <row r="265" spans="8:8">
      <c r="H265" s="49"/>
    </row>
    <row r="266" spans="8:8">
      <c r="H266" s="49"/>
    </row>
    <row r="267" spans="8:8">
      <c r="H267" s="49"/>
    </row>
    <row r="268" spans="8:8">
      <c r="H268" s="49"/>
    </row>
    <row r="269" spans="8:8">
      <c r="H269" s="49"/>
    </row>
    <row r="270" spans="8:8">
      <c r="H270" s="49"/>
    </row>
    <row r="271" spans="8:8">
      <c r="H271" s="49"/>
    </row>
    <row r="272" spans="8:8">
      <c r="H272" s="49"/>
    </row>
    <row r="273" spans="8:8">
      <c r="H273" s="49"/>
    </row>
    <row r="274" spans="8:8">
      <c r="H274" s="49"/>
    </row>
    <row r="275" spans="8:8">
      <c r="H275" s="49"/>
    </row>
    <row r="276" spans="8:8">
      <c r="H276" s="49"/>
    </row>
    <row r="277" spans="8:8">
      <c r="H277" s="49"/>
    </row>
    <row r="278" spans="8:8">
      <c r="H278" s="49"/>
    </row>
    <row r="279" spans="8:8">
      <c r="H279" s="49"/>
    </row>
    <row r="280" spans="8:8">
      <c r="H280" s="49"/>
    </row>
    <row r="281" spans="8:8">
      <c r="H281" s="49"/>
    </row>
    <row r="282" spans="8:8">
      <c r="H282" s="49"/>
    </row>
    <row r="283" spans="8:8">
      <c r="H283" s="49"/>
    </row>
    <row r="284" spans="8:8">
      <c r="H284" s="49"/>
    </row>
    <row r="285" spans="8:8">
      <c r="H285" s="49"/>
    </row>
    <row r="286" spans="8:8">
      <c r="H286" s="49"/>
    </row>
    <row r="287" spans="8:8">
      <c r="H287" s="49"/>
    </row>
    <row r="288" spans="8:8">
      <c r="H288" s="49"/>
    </row>
    <row r="289" spans="8:8">
      <c r="H289" s="49"/>
    </row>
    <row r="290" spans="8:8">
      <c r="H290" s="49"/>
    </row>
    <row r="291" spans="8:8">
      <c r="H291" s="49"/>
    </row>
    <row r="292" spans="8:8">
      <c r="H292" s="49"/>
    </row>
    <row r="293" spans="8:8">
      <c r="H293" s="49"/>
    </row>
    <row r="294" spans="8:8">
      <c r="H294" s="49"/>
    </row>
    <row r="295" spans="8:8">
      <c r="H295" s="49"/>
    </row>
    <row r="296" spans="8:8">
      <c r="H296" s="49"/>
    </row>
    <row r="297" spans="8:8">
      <c r="H297" s="49"/>
    </row>
    <row r="298" spans="8:8">
      <c r="H298" s="49"/>
    </row>
    <row r="299" spans="8:8">
      <c r="H299" s="49"/>
    </row>
    <row r="300" spans="8:8">
      <c r="H300" s="49"/>
    </row>
    <row r="301" spans="8:8">
      <c r="H301" s="49"/>
    </row>
    <row r="302" spans="8:8">
      <c r="H302" s="49"/>
    </row>
    <row r="303" spans="8:8">
      <c r="H303" s="49"/>
    </row>
    <row r="304" spans="8:8">
      <c r="H304" s="49"/>
    </row>
    <row r="305" spans="8:8">
      <c r="H305" s="49"/>
    </row>
    <row r="306" spans="8:8">
      <c r="H306" s="49"/>
    </row>
    <row r="307" spans="8:8">
      <c r="H307" s="49"/>
    </row>
    <row r="308" spans="8:8">
      <c r="H308" s="49"/>
    </row>
    <row r="309" spans="8:8">
      <c r="H309" s="49"/>
    </row>
    <row r="310" spans="8:8">
      <c r="H310" s="49"/>
    </row>
    <row r="311" spans="8:8">
      <c r="H311" s="49"/>
    </row>
    <row r="312" spans="8:8">
      <c r="H312" s="49"/>
    </row>
    <row r="313" spans="8:8">
      <c r="H313" s="49"/>
    </row>
    <row r="314" spans="8:8">
      <c r="H314" s="49"/>
    </row>
    <row r="315" spans="8:8">
      <c r="H315" s="49"/>
    </row>
    <row r="316" spans="8:8">
      <c r="H316" s="49"/>
    </row>
    <row r="317" spans="8:8">
      <c r="H317" s="49"/>
    </row>
    <row r="318" spans="8:8">
      <c r="H318" s="49"/>
    </row>
    <row r="319" spans="8:8">
      <c r="H319" s="49"/>
    </row>
    <row r="320" spans="8:8">
      <c r="H320" s="49"/>
    </row>
    <row r="321" spans="8:8">
      <c r="H321" s="49"/>
    </row>
    <row r="322" spans="8:8">
      <c r="H322" s="49"/>
    </row>
    <row r="323" spans="8:8">
      <c r="H323" s="49"/>
    </row>
    <row r="324" spans="8:8">
      <c r="H324" s="49"/>
    </row>
    <row r="325" spans="8:8">
      <c r="H325" s="49"/>
    </row>
    <row r="326" spans="8:8">
      <c r="H326" s="49"/>
    </row>
    <row r="327" spans="8:8">
      <c r="H327" s="49"/>
    </row>
    <row r="328" spans="8:8">
      <c r="H328" s="49"/>
    </row>
    <row r="329" spans="8:8">
      <c r="H329" s="49"/>
    </row>
    <row r="330" spans="8:8">
      <c r="H330" s="49"/>
    </row>
    <row r="331" spans="8:8">
      <c r="H331" s="49"/>
    </row>
    <row r="332" spans="8:8">
      <c r="H332" s="49"/>
    </row>
    <row r="333" spans="8:8">
      <c r="H333" s="49"/>
    </row>
    <row r="334" spans="8:8">
      <c r="H334" s="49"/>
    </row>
    <row r="335" spans="8:8">
      <c r="H335" s="49"/>
    </row>
    <row r="336" spans="8:8">
      <c r="H336" s="49"/>
    </row>
    <row r="337" spans="8:8">
      <c r="H337" s="49"/>
    </row>
    <row r="338" spans="8:8">
      <c r="H338" s="49"/>
    </row>
    <row r="339" spans="8:8">
      <c r="H339" s="49"/>
    </row>
    <row r="340" spans="8:8">
      <c r="H340" s="49"/>
    </row>
    <row r="341" spans="8:8">
      <c r="H341" s="49"/>
    </row>
    <row r="342" spans="8:8">
      <c r="H342" s="49"/>
    </row>
    <row r="343" spans="8:8">
      <c r="H343" s="49"/>
    </row>
    <row r="344" spans="8:8">
      <c r="H344" s="49"/>
    </row>
    <row r="345" spans="8:8">
      <c r="H345" s="49"/>
    </row>
    <row r="346" spans="8:8">
      <c r="H346" s="49"/>
    </row>
    <row r="347" spans="8:8">
      <c r="H347" s="49"/>
    </row>
    <row r="348" spans="8:8">
      <c r="H348" s="49"/>
    </row>
    <row r="349" spans="8:8">
      <c r="H349" s="49"/>
    </row>
    <row r="350" spans="8:8">
      <c r="H350" s="49"/>
    </row>
    <row r="351" spans="8:8">
      <c r="H351" s="49"/>
    </row>
    <row r="352" spans="8:8">
      <c r="H352" s="49"/>
    </row>
    <row r="353" spans="8:8">
      <c r="H353" s="49"/>
    </row>
    <row r="354" spans="8:8">
      <c r="H354" s="49"/>
    </row>
    <row r="355" spans="8:8">
      <c r="H355" s="49"/>
    </row>
    <row r="356" spans="8:8">
      <c r="H356" s="49"/>
    </row>
    <row r="357" spans="8:8">
      <c r="H357" s="49"/>
    </row>
    <row r="358" spans="8:8">
      <c r="H358" s="49"/>
    </row>
    <row r="359" spans="8:8">
      <c r="H359" s="49"/>
    </row>
    <row r="360" spans="8:8">
      <c r="H360" s="49"/>
    </row>
    <row r="361" spans="8:8">
      <c r="H361" s="49"/>
    </row>
    <row r="362" spans="8:8">
      <c r="H362" s="49"/>
    </row>
    <row r="363" spans="8:8">
      <c r="H363" s="49"/>
    </row>
    <row r="364" spans="8:8">
      <c r="H364" s="49"/>
    </row>
    <row r="365" spans="8:8">
      <c r="H365" s="49"/>
    </row>
    <row r="366" spans="8:8">
      <c r="H366" s="49"/>
    </row>
    <row r="367" spans="8:8">
      <c r="H367" s="49"/>
    </row>
    <row r="368" spans="8:8">
      <c r="H368" s="49"/>
    </row>
    <row r="369" spans="8:8">
      <c r="H369" s="49"/>
    </row>
    <row r="370" spans="8:8">
      <c r="H370" s="49"/>
    </row>
    <row r="371" spans="8:8">
      <c r="H371" s="49"/>
    </row>
    <row r="372" spans="8:8">
      <c r="H372" s="49"/>
    </row>
    <row r="373" spans="8:8">
      <c r="H373" s="49"/>
    </row>
    <row r="374" spans="8:8">
      <c r="H374" s="49"/>
    </row>
    <row r="375" spans="8:8">
      <c r="H375" s="49"/>
    </row>
    <row r="376" spans="8:8">
      <c r="H376" s="49"/>
    </row>
  </sheetData>
  <autoFilter ref="A1:N215"/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"/>
  <sheetViews>
    <sheetView zoomScale="70" zoomScaleNormal="70" workbookViewId="0">
      <selection activeCell="C231" sqref="C2:C231"/>
    </sheetView>
  </sheetViews>
  <sheetFormatPr defaultRowHeight="13.5"/>
  <cols>
    <col min="1" max="1" width="13.875" bestFit="1" customWidth="1"/>
    <col min="2" max="2" width="21.125" customWidth="1"/>
    <col min="3" max="3" width="9.625" style="23" customWidth="1"/>
    <col min="4" max="4" width="5.125" customWidth="1"/>
    <col min="5" max="5" width="22" style="23" customWidth="1"/>
    <col min="6" max="6" width="10.25" customWidth="1"/>
    <col min="7" max="7" width="12.625" customWidth="1"/>
    <col min="8" max="8" width="30.5" bestFit="1" customWidth="1"/>
    <col min="9" max="9" width="9" bestFit="1" customWidth="1"/>
    <col min="10" max="10" width="11.625" bestFit="1" customWidth="1"/>
    <col min="11" max="11" width="47.875" customWidth="1"/>
  </cols>
  <sheetData>
    <row r="1" spans="1:12">
      <c r="A1" s="57" t="s">
        <v>102</v>
      </c>
      <c r="B1" s="57" t="s">
        <v>33</v>
      </c>
      <c r="C1" s="57" t="s">
        <v>103</v>
      </c>
      <c r="D1" s="57" t="s">
        <v>104</v>
      </c>
      <c r="E1" s="58" t="s">
        <v>105</v>
      </c>
      <c r="F1" s="57" t="s">
        <v>106</v>
      </c>
      <c r="G1" s="57" t="s">
        <v>245</v>
      </c>
      <c r="H1" s="57" t="s">
        <v>246</v>
      </c>
      <c r="I1" s="57" t="s">
        <v>107</v>
      </c>
      <c r="J1" s="57" t="s">
        <v>299</v>
      </c>
      <c r="K1" s="57" t="s">
        <v>108</v>
      </c>
      <c r="L1" s="59" t="s">
        <v>301</v>
      </c>
    </row>
    <row r="2" spans="1:12" ht="14.25">
      <c r="A2" t="s">
        <v>1419</v>
      </c>
      <c r="B2" t="s">
        <v>1420</v>
      </c>
      <c r="C2" s="56">
        <v>1500</v>
      </c>
      <c r="D2" s="56" t="s">
        <v>247</v>
      </c>
      <c r="E2" s="23" t="s">
        <v>1027</v>
      </c>
      <c r="F2" t="s">
        <v>248</v>
      </c>
      <c r="G2" t="s">
        <v>249</v>
      </c>
      <c r="H2" t="str">
        <f>E2&amp;C2</f>
        <v>48959203153147641500</v>
      </c>
      <c r="I2" t="s">
        <v>250</v>
      </c>
      <c r="J2" t="str">
        <f>LEFT(B2,10)</f>
        <v>2017-08-01</v>
      </c>
      <c r="K2" s="66" t="s">
        <v>13563</v>
      </c>
      <c r="L2" t="str">
        <f>VLOOKUP(H2,银行退!G:L,6,FALSE)</f>
        <v>20170731</v>
      </c>
    </row>
    <row r="3" spans="1:12" ht="14.25">
      <c r="A3" t="s">
        <v>1421</v>
      </c>
      <c r="B3" t="s">
        <v>1420</v>
      </c>
      <c r="C3" s="56">
        <v>500</v>
      </c>
      <c r="D3" s="56" t="s">
        <v>247</v>
      </c>
      <c r="E3" s="23" t="s">
        <v>1126</v>
      </c>
      <c r="F3" t="s">
        <v>248</v>
      </c>
      <c r="G3" t="s">
        <v>249</v>
      </c>
      <c r="H3" t="str">
        <f t="shared" ref="H3:H66" si="0">E3&amp;C3</f>
        <v>4895920340566016500</v>
      </c>
      <c r="I3" t="s">
        <v>250</v>
      </c>
      <c r="J3" t="str">
        <f t="shared" ref="J3:J66" si="1">LEFT(B3,10)</f>
        <v>2017-08-01</v>
      </c>
      <c r="K3" s="66" t="s">
        <v>13564</v>
      </c>
      <c r="L3" t="str">
        <f>VLOOKUP(H3,银行退!G:L,6,FALSE)</f>
        <v>20170731</v>
      </c>
    </row>
    <row r="4" spans="1:12" ht="14.25">
      <c r="A4" t="s">
        <v>1417</v>
      </c>
      <c r="B4" t="s">
        <v>1418</v>
      </c>
      <c r="C4" s="56">
        <v>262.22000000000003</v>
      </c>
      <c r="D4" s="56" t="s">
        <v>247</v>
      </c>
      <c r="E4" s="23" t="s">
        <v>1129</v>
      </c>
      <c r="F4" t="s">
        <v>248</v>
      </c>
      <c r="G4" t="s">
        <v>249</v>
      </c>
      <c r="H4" t="str">
        <f t="shared" si="0"/>
        <v>6283660300478019262.22</v>
      </c>
      <c r="I4" t="s">
        <v>250</v>
      </c>
      <c r="J4" t="str">
        <f t="shared" si="1"/>
        <v>2017-08-01</v>
      </c>
      <c r="K4" s="66" t="s">
        <v>13562</v>
      </c>
      <c r="L4" t="str">
        <f>VLOOKUP(H4,银行退!G:L,6,FALSE)</f>
        <v>20170731</v>
      </c>
    </row>
    <row r="5" spans="1:12" ht="14.25">
      <c r="A5" t="s">
        <v>13560</v>
      </c>
      <c r="B5" t="s">
        <v>13322</v>
      </c>
      <c r="C5" s="56">
        <v>813</v>
      </c>
      <c r="D5" s="56" t="s">
        <v>247</v>
      </c>
      <c r="E5" s="23" t="s">
        <v>7381</v>
      </c>
      <c r="F5" t="s">
        <v>248</v>
      </c>
      <c r="G5" t="s">
        <v>249</v>
      </c>
      <c r="H5" t="str">
        <f t="shared" si="0"/>
        <v>4367450085549794813</v>
      </c>
      <c r="I5" t="s">
        <v>250</v>
      </c>
      <c r="J5" t="str">
        <f t="shared" si="1"/>
        <v>2017-08-02</v>
      </c>
      <c r="K5" s="66" t="s">
        <v>13561</v>
      </c>
      <c r="L5" t="str">
        <f>VLOOKUP(H5,银行退!G:L,6,FALSE)</f>
        <v>20170801</v>
      </c>
    </row>
    <row r="6" spans="1:12">
      <c r="A6" t="s">
        <v>13559</v>
      </c>
      <c r="B6" t="s">
        <v>13320</v>
      </c>
      <c r="C6" s="56">
        <v>369.5</v>
      </c>
      <c r="D6" s="56" t="s">
        <v>247</v>
      </c>
      <c r="E6" t="s">
        <v>1329</v>
      </c>
      <c r="F6" t="s">
        <v>842</v>
      </c>
      <c r="G6" t="s">
        <v>251</v>
      </c>
      <c r="H6" t="str">
        <f t="shared" si="0"/>
        <v>6253360024314865369.5</v>
      </c>
      <c r="I6" t="s">
        <v>252</v>
      </c>
      <c r="J6" t="str">
        <f t="shared" si="1"/>
        <v>2017-08-02</v>
      </c>
      <c r="K6" t="s">
        <v>13321</v>
      </c>
      <c r="L6" t="str">
        <f>VLOOKUP(H6,银行退!G:L,6,FALSE)</f>
        <v>20170731</v>
      </c>
    </row>
    <row r="7" spans="1:12">
      <c r="A7" t="s">
        <v>13558</v>
      </c>
      <c r="B7" t="s">
        <v>13319</v>
      </c>
      <c r="C7" s="56">
        <v>453.5</v>
      </c>
      <c r="D7" s="56" t="s">
        <v>247</v>
      </c>
      <c r="E7" t="s">
        <v>1161</v>
      </c>
      <c r="F7" t="s">
        <v>609</v>
      </c>
      <c r="G7" t="s">
        <v>251</v>
      </c>
      <c r="H7" t="str">
        <f t="shared" si="0"/>
        <v>6231900000011076979453.5</v>
      </c>
      <c r="I7" t="s">
        <v>252</v>
      </c>
      <c r="J7" t="str">
        <f t="shared" si="1"/>
        <v>2017-08-02</v>
      </c>
      <c r="K7" t="s">
        <v>1426</v>
      </c>
      <c r="L7" t="str">
        <f>VLOOKUP(H7,银行退!G:L,6,FALSE)</f>
        <v>20170731</v>
      </c>
    </row>
    <row r="8" spans="1:12">
      <c r="A8" t="s">
        <v>13557</v>
      </c>
      <c r="B8" t="s">
        <v>13317</v>
      </c>
      <c r="C8" s="56">
        <v>845.5</v>
      </c>
      <c r="D8" s="56" t="s">
        <v>247</v>
      </c>
      <c r="E8" t="s">
        <v>1266</v>
      </c>
      <c r="F8" t="s">
        <v>758</v>
      </c>
      <c r="G8" t="s">
        <v>251</v>
      </c>
      <c r="H8" t="str">
        <f t="shared" si="0"/>
        <v>6223691932036233845.5</v>
      </c>
      <c r="I8" t="s">
        <v>252</v>
      </c>
      <c r="J8" t="str">
        <f t="shared" si="1"/>
        <v>2017-08-02</v>
      </c>
      <c r="K8" t="s">
        <v>13318</v>
      </c>
      <c r="L8" t="str">
        <f>VLOOKUP(H8,银行退!G:L,6,FALSE)</f>
        <v>20170731</v>
      </c>
    </row>
    <row r="9" spans="1:12">
      <c r="A9" t="s">
        <v>13556</v>
      </c>
      <c r="B9" t="s">
        <v>13316</v>
      </c>
      <c r="C9" s="56">
        <v>500</v>
      </c>
      <c r="D9" s="56" t="s">
        <v>247</v>
      </c>
      <c r="E9" t="s">
        <v>7254</v>
      </c>
      <c r="F9" t="s">
        <v>1466</v>
      </c>
      <c r="G9" t="s">
        <v>251</v>
      </c>
      <c r="H9" t="str">
        <f t="shared" si="0"/>
        <v>6228480868673929477500</v>
      </c>
      <c r="I9" t="s">
        <v>252</v>
      </c>
      <c r="J9" t="str">
        <f t="shared" si="1"/>
        <v>2017-08-02</v>
      </c>
      <c r="K9" t="s">
        <v>254</v>
      </c>
      <c r="L9" t="str">
        <f>VLOOKUP(H9,银行退!G:L,6,FALSE)</f>
        <v>20170801</v>
      </c>
    </row>
    <row r="10" spans="1:12">
      <c r="A10" t="s">
        <v>13555</v>
      </c>
      <c r="B10" t="s">
        <v>13315</v>
      </c>
      <c r="C10" s="56">
        <v>280.5</v>
      </c>
      <c r="D10" s="56" t="s">
        <v>247</v>
      </c>
      <c r="E10" t="s">
        <v>1294</v>
      </c>
      <c r="F10" t="s">
        <v>794</v>
      </c>
      <c r="G10" t="s">
        <v>251</v>
      </c>
      <c r="H10" t="str">
        <f t="shared" si="0"/>
        <v>6217997300053113018280.5</v>
      </c>
      <c r="I10" t="s">
        <v>252</v>
      </c>
      <c r="J10" t="str">
        <f t="shared" si="1"/>
        <v>2017-08-02</v>
      </c>
      <c r="K10" t="s">
        <v>258</v>
      </c>
      <c r="L10" t="str">
        <f>VLOOKUP(H10,银行退!G:L,6,FALSE)</f>
        <v>20170731</v>
      </c>
    </row>
    <row r="11" spans="1:12">
      <c r="A11" t="s">
        <v>13554</v>
      </c>
      <c r="B11" t="s">
        <v>13314</v>
      </c>
      <c r="C11" s="56">
        <v>240</v>
      </c>
      <c r="D11" s="56" t="s">
        <v>247</v>
      </c>
      <c r="E11" t="s">
        <v>7303</v>
      </c>
      <c r="F11" t="s">
        <v>1512</v>
      </c>
      <c r="G11" t="s">
        <v>251</v>
      </c>
      <c r="H11" t="str">
        <f t="shared" si="0"/>
        <v>6228480866055745966240</v>
      </c>
      <c r="I11" t="s">
        <v>252</v>
      </c>
      <c r="J11" t="str">
        <f t="shared" si="1"/>
        <v>2017-08-02</v>
      </c>
      <c r="K11" t="s">
        <v>254</v>
      </c>
      <c r="L11" t="str">
        <f>VLOOKUP(H11,银行退!G:L,6,FALSE)</f>
        <v>20170801</v>
      </c>
    </row>
    <row r="12" spans="1:12">
      <c r="A12" t="s">
        <v>13553</v>
      </c>
      <c r="B12" t="s">
        <v>13313</v>
      </c>
      <c r="C12" s="56">
        <v>280</v>
      </c>
      <c r="D12" s="56" t="s">
        <v>247</v>
      </c>
      <c r="E12" t="s">
        <v>7330</v>
      </c>
      <c r="F12" t="s">
        <v>1539</v>
      </c>
      <c r="G12" t="s">
        <v>251</v>
      </c>
      <c r="H12" t="str">
        <f t="shared" si="0"/>
        <v>6217003880004055279280</v>
      </c>
      <c r="I12" t="s">
        <v>252</v>
      </c>
      <c r="J12" t="str">
        <f t="shared" si="1"/>
        <v>2017-08-02</v>
      </c>
      <c r="K12" t="s">
        <v>249</v>
      </c>
      <c r="L12" t="str">
        <f>VLOOKUP(H12,银行退!G:L,6,FALSE)</f>
        <v>20170801</v>
      </c>
    </row>
    <row r="13" spans="1:12">
      <c r="A13" t="s">
        <v>13552</v>
      </c>
      <c r="B13" t="s">
        <v>2257</v>
      </c>
      <c r="C13" s="56">
        <v>82.5</v>
      </c>
      <c r="D13" s="56" t="s">
        <v>247</v>
      </c>
      <c r="E13" t="s">
        <v>7389</v>
      </c>
      <c r="F13" t="s">
        <v>1597</v>
      </c>
      <c r="G13" t="s">
        <v>251</v>
      </c>
      <c r="H13" t="str">
        <f t="shared" si="0"/>
        <v>621226250200007501382.5</v>
      </c>
      <c r="I13" t="s">
        <v>252</v>
      </c>
      <c r="J13" t="str">
        <f t="shared" si="1"/>
        <v>2017-08-02</v>
      </c>
      <c r="K13" t="s">
        <v>249</v>
      </c>
      <c r="L13" t="str">
        <f>VLOOKUP(H13,银行退!G:L,6,FALSE)</f>
        <v>20170801</v>
      </c>
    </row>
    <row r="14" spans="1:12">
      <c r="A14" t="s">
        <v>13551</v>
      </c>
      <c r="B14" t="s">
        <v>13312</v>
      </c>
      <c r="C14" s="56">
        <v>889.14</v>
      </c>
      <c r="D14" s="56" t="s">
        <v>247</v>
      </c>
      <c r="E14" t="s">
        <v>7338</v>
      </c>
      <c r="F14" t="s">
        <v>1546</v>
      </c>
      <c r="G14" t="s">
        <v>251</v>
      </c>
      <c r="H14" t="str">
        <f t="shared" si="0"/>
        <v>6212262502027372500889.14</v>
      </c>
      <c r="I14" t="s">
        <v>252</v>
      </c>
      <c r="J14" t="str">
        <f t="shared" si="1"/>
        <v>2017-08-02</v>
      </c>
      <c r="K14" t="s">
        <v>249</v>
      </c>
      <c r="L14" t="str">
        <f>VLOOKUP(H14,银行退!G:L,6,FALSE)</f>
        <v>20170801</v>
      </c>
    </row>
    <row r="15" spans="1:12">
      <c r="A15" t="s">
        <v>13550</v>
      </c>
      <c r="B15" t="s">
        <v>13311</v>
      </c>
      <c r="C15" s="56">
        <v>153.5</v>
      </c>
      <c r="D15" s="56" t="s">
        <v>247</v>
      </c>
      <c r="E15" t="s">
        <v>7359</v>
      </c>
      <c r="F15" t="s">
        <v>1567</v>
      </c>
      <c r="G15" t="s">
        <v>251</v>
      </c>
      <c r="H15" t="str">
        <f t="shared" si="0"/>
        <v>6227003860310005795153.5</v>
      </c>
      <c r="I15" t="s">
        <v>252</v>
      </c>
      <c r="J15" t="str">
        <f t="shared" si="1"/>
        <v>2017-08-02</v>
      </c>
      <c r="K15" t="s">
        <v>249</v>
      </c>
      <c r="L15" t="str">
        <f>VLOOKUP(H15,银行退!G:L,6,FALSE)</f>
        <v>20170801</v>
      </c>
    </row>
    <row r="16" spans="1:12">
      <c r="A16" t="s">
        <v>13549</v>
      </c>
      <c r="B16" t="s">
        <v>13310</v>
      </c>
      <c r="C16" s="56">
        <v>262</v>
      </c>
      <c r="D16" s="56" t="s">
        <v>247</v>
      </c>
      <c r="E16" t="s">
        <v>7450</v>
      </c>
      <c r="F16" t="s">
        <v>1648</v>
      </c>
      <c r="G16" t="s">
        <v>251</v>
      </c>
      <c r="H16" t="str">
        <f t="shared" si="0"/>
        <v>6236683860003143653262</v>
      </c>
      <c r="I16" t="s">
        <v>252</v>
      </c>
      <c r="J16" t="str">
        <f t="shared" si="1"/>
        <v>2017-08-02</v>
      </c>
      <c r="K16" t="s">
        <v>249</v>
      </c>
      <c r="L16" t="str">
        <f>VLOOKUP(H16,银行退!G:L,6,FALSE)</f>
        <v>20170801</v>
      </c>
    </row>
    <row r="17" spans="1:12">
      <c r="A17" t="s">
        <v>13548</v>
      </c>
      <c r="B17" t="s">
        <v>13309</v>
      </c>
      <c r="C17" s="56">
        <v>304</v>
      </c>
      <c r="D17" s="56" t="s">
        <v>247</v>
      </c>
      <c r="E17" t="s">
        <v>7307</v>
      </c>
      <c r="F17" t="s">
        <v>1516</v>
      </c>
      <c r="G17" t="s">
        <v>251</v>
      </c>
      <c r="H17" t="str">
        <f t="shared" si="0"/>
        <v>6210987300007237092304</v>
      </c>
      <c r="I17" t="s">
        <v>252</v>
      </c>
      <c r="J17" t="str">
        <f t="shared" si="1"/>
        <v>2017-08-02</v>
      </c>
      <c r="K17" t="s">
        <v>258</v>
      </c>
      <c r="L17" t="str">
        <f>VLOOKUP(H17,银行退!G:L,6,FALSE)</f>
        <v>20170801</v>
      </c>
    </row>
    <row r="18" spans="1:12">
      <c r="A18" t="s">
        <v>13547</v>
      </c>
      <c r="B18" t="s">
        <v>13308</v>
      </c>
      <c r="C18" s="56">
        <v>7.5</v>
      </c>
      <c r="D18" s="56" t="s">
        <v>247</v>
      </c>
      <c r="E18" t="s">
        <v>1411</v>
      </c>
      <c r="F18" t="s">
        <v>950</v>
      </c>
      <c r="G18" t="s">
        <v>251</v>
      </c>
      <c r="H18" t="str">
        <f t="shared" si="0"/>
        <v>62289300010614008467.5</v>
      </c>
      <c r="I18" t="s">
        <v>252</v>
      </c>
      <c r="J18" t="str">
        <f t="shared" si="1"/>
        <v>2017-08-02</v>
      </c>
      <c r="K18" t="s">
        <v>249</v>
      </c>
      <c r="L18" t="str">
        <f>VLOOKUP(H18,银行退!G:L,6,FALSE)</f>
        <v>20170731</v>
      </c>
    </row>
    <row r="19" spans="1:12">
      <c r="A19" t="s">
        <v>13546</v>
      </c>
      <c r="B19" t="s">
        <v>13307</v>
      </c>
      <c r="C19" s="56">
        <v>1800</v>
      </c>
      <c r="D19" s="56" t="s">
        <v>247</v>
      </c>
      <c r="E19" t="s">
        <v>7266</v>
      </c>
      <c r="F19" t="s">
        <v>1478</v>
      </c>
      <c r="G19" t="s">
        <v>251</v>
      </c>
      <c r="H19" t="str">
        <f t="shared" si="0"/>
        <v>62319000000625277481800</v>
      </c>
      <c r="I19" t="s">
        <v>252</v>
      </c>
      <c r="J19" t="str">
        <f t="shared" si="1"/>
        <v>2017-08-02</v>
      </c>
      <c r="K19" t="s">
        <v>259</v>
      </c>
      <c r="L19" t="str">
        <f>VLOOKUP(H19,银行退!G:L,6,FALSE)</f>
        <v>20170801</v>
      </c>
    </row>
    <row r="20" spans="1:12">
      <c r="A20" t="s">
        <v>13545</v>
      </c>
      <c r="B20" t="s">
        <v>13306</v>
      </c>
      <c r="C20" s="56">
        <v>309.92</v>
      </c>
      <c r="D20" s="56" t="s">
        <v>247</v>
      </c>
      <c r="E20" t="s">
        <v>7482</v>
      </c>
      <c r="F20" t="s">
        <v>1680</v>
      </c>
      <c r="G20" t="s">
        <v>251</v>
      </c>
      <c r="H20" t="str">
        <f t="shared" si="0"/>
        <v>6222520596096194309.92</v>
      </c>
      <c r="I20" t="s">
        <v>252</v>
      </c>
      <c r="J20" t="str">
        <f t="shared" si="1"/>
        <v>2017-08-02</v>
      </c>
      <c r="K20" t="s">
        <v>1425</v>
      </c>
      <c r="L20" t="str">
        <f>VLOOKUP(H20,银行退!G:L,6,FALSE)</f>
        <v>20170801</v>
      </c>
    </row>
    <row r="21" spans="1:12">
      <c r="A21" t="s">
        <v>13544</v>
      </c>
      <c r="B21" t="s">
        <v>13305</v>
      </c>
      <c r="C21" s="56">
        <v>1000</v>
      </c>
      <c r="D21" s="56" t="s">
        <v>247</v>
      </c>
      <c r="E21" t="s">
        <v>7528</v>
      </c>
      <c r="F21" t="s">
        <v>1724</v>
      </c>
      <c r="G21" t="s">
        <v>251</v>
      </c>
      <c r="H21" t="str">
        <f t="shared" si="0"/>
        <v>62284808682964450751000</v>
      </c>
      <c r="I21" t="s">
        <v>252</v>
      </c>
      <c r="J21" t="str">
        <f t="shared" si="1"/>
        <v>2017-08-02</v>
      </c>
      <c r="K21" t="s">
        <v>254</v>
      </c>
      <c r="L21" t="str">
        <f>VLOOKUP(H21,银行退!G:L,6,FALSE)</f>
        <v>20170801</v>
      </c>
    </row>
    <row r="22" spans="1:12">
      <c r="A22" t="s">
        <v>13543</v>
      </c>
      <c r="B22" t="s">
        <v>13304</v>
      </c>
      <c r="C22" s="56">
        <v>454.16</v>
      </c>
      <c r="D22" s="56" t="s">
        <v>247</v>
      </c>
      <c r="E22" t="s">
        <v>7565</v>
      </c>
      <c r="F22" t="s">
        <v>1762</v>
      </c>
      <c r="G22" t="s">
        <v>251</v>
      </c>
      <c r="H22" t="str">
        <f t="shared" si="0"/>
        <v>6228483358576532971454.16</v>
      </c>
      <c r="I22" t="s">
        <v>252</v>
      </c>
      <c r="J22" t="str">
        <f t="shared" si="1"/>
        <v>2017-08-02</v>
      </c>
      <c r="K22" t="s">
        <v>254</v>
      </c>
      <c r="L22" t="str">
        <f>VLOOKUP(H22,银行退!G:L,6,FALSE)</f>
        <v>20170801</v>
      </c>
    </row>
    <row r="23" spans="1:12">
      <c r="A23" t="s">
        <v>13542</v>
      </c>
      <c r="B23" t="s">
        <v>13303</v>
      </c>
      <c r="C23" s="56">
        <v>178</v>
      </c>
      <c r="D23" s="56" t="s">
        <v>247</v>
      </c>
      <c r="E23" t="s">
        <v>7474</v>
      </c>
      <c r="F23" t="s">
        <v>1672</v>
      </c>
      <c r="G23" t="s">
        <v>251</v>
      </c>
      <c r="H23" t="str">
        <f t="shared" si="0"/>
        <v>6231900025550977485178</v>
      </c>
      <c r="I23" t="s">
        <v>252</v>
      </c>
      <c r="J23" t="str">
        <f t="shared" si="1"/>
        <v>2017-08-02</v>
      </c>
      <c r="K23" t="s">
        <v>259</v>
      </c>
      <c r="L23" t="str">
        <f>VLOOKUP(H23,银行退!G:L,6,FALSE)</f>
        <v>20170801</v>
      </c>
    </row>
    <row r="24" spans="1:12">
      <c r="A24" t="s">
        <v>13541</v>
      </c>
      <c r="B24" t="s">
        <v>13302</v>
      </c>
      <c r="C24" s="56">
        <v>76.92</v>
      </c>
      <c r="D24" s="56" t="s">
        <v>247</v>
      </c>
      <c r="E24" t="s">
        <v>7554</v>
      </c>
      <c r="F24" t="s">
        <v>1752</v>
      </c>
      <c r="G24" t="s">
        <v>251</v>
      </c>
      <c r="H24" t="str">
        <f t="shared" si="0"/>
        <v>621700309000534006476.92</v>
      </c>
      <c r="I24" t="s">
        <v>252</v>
      </c>
      <c r="J24" t="str">
        <f t="shared" si="1"/>
        <v>2017-08-02</v>
      </c>
      <c r="K24" t="s">
        <v>249</v>
      </c>
      <c r="L24" t="str">
        <f>VLOOKUP(H24,银行退!G:L,6,FALSE)</f>
        <v>20170801</v>
      </c>
    </row>
    <row r="25" spans="1:12">
      <c r="A25" t="s">
        <v>13540</v>
      </c>
      <c r="B25" t="s">
        <v>13301</v>
      </c>
      <c r="C25" s="56">
        <v>4774.17</v>
      </c>
      <c r="D25" s="56" t="s">
        <v>247</v>
      </c>
      <c r="E25" t="s">
        <v>7604</v>
      </c>
      <c r="F25" t="s">
        <v>1800</v>
      </c>
      <c r="G25" t="s">
        <v>251</v>
      </c>
      <c r="H25" t="str">
        <f t="shared" si="0"/>
        <v>62223500131204544774.17</v>
      </c>
      <c r="I25" t="s">
        <v>252</v>
      </c>
      <c r="J25" t="str">
        <f t="shared" si="1"/>
        <v>2017-08-02</v>
      </c>
      <c r="K25" t="s">
        <v>249</v>
      </c>
      <c r="L25" t="str">
        <f>VLOOKUP(H25,银行退!G:L,6,FALSE)</f>
        <v>20170801</v>
      </c>
    </row>
    <row r="26" spans="1:12">
      <c r="A26" t="s">
        <v>13539</v>
      </c>
      <c r="B26" t="s">
        <v>13300</v>
      </c>
      <c r="C26" s="56">
        <v>488</v>
      </c>
      <c r="D26" s="56" t="s">
        <v>247</v>
      </c>
      <c r="E26" t="s">
        <v>7635</v>
      </c>
      <c r="F26" t="s">
        <v>1832</v>
      </c>
      <c r="G26" t="s">
        <v>251</v>
      </c>
      <c r="H26" t="str">
        <f t="shared" si="0"/>
        <v>6217997300044896135488</v>
      </c>
      <c r="I26" t="s">
        <v>252</v>
      </c>
      <c r="J26" t="str">
        <f t="shared" si="1"/>
        <v>2017-08-02</v>
      </c>
      <c r="K26" t="s">
        <v>258</v>
      </c>
      <c r="L26" t="str">
        <f>VLOOKUP(H26,银行退!G:L,6,FALSE)</f>
        <v>20170801</v>
      </c>
    </row>
    <row r="27" spans="1:12">
      <c r="A27" t="s">
        <v>13538</v>
      </c>
      <c r="B27" t="s">
        <v>13299</v>
      </c>
      <c r="C27" s="56">
        <v>1734.68</v>
      </c>
      <c r="D27" s="56" t="s">
        <v>247</v>
      </c>
      <c r="E27" t="s">
        <v>7686</v>
      </c>
      <c r="F27" t="s">
        <v>1882</v>
      </c>
      <c r="G27" t="s">
        <v>251</v>
      </c>
      <c r="H27" t="str">
        <f t="shared" si="0"/>
        <v>62275553911488781734.68</v>
      </c>
      <c r="I27" t="s">
        <v>252</v>
      </c>
      <c r="J27" t="str">
        <f t="shared" si="1"/>
        <v>2017-08-02</v>
      </c>
      <c r="K27" t="s">
        <v>255</v>
      </c>
      <c r="L27" t="str">
        <f>VLOOKUP(H27,银行退!G:L,6,FALSE)</f>
        <v>20170801</v>
      </c>
    </row>
    <row r="28" spans="1:12">
      <c r="A28" t="s">
        <v>13537</v>
      </c>
      <c r="B28" t="s">
        <v>13297</v>
      </c>
      <c r="C28" s="56">
        <v>424.64</v>
      </c>
      <c r="D28" s="56" t="s">
        <v>247</v>
      </c>
      <c r="E28" t="s">
        <v>7512</v>
      </c>
      <c r="F28" t="s">
        <v>13298</v>
      </c>
      <c r="G28" t="s">
        <v>251</v>
      </c>
      <c r="H28" t="str">
        <f t="shared" si="0"/>
        <v>6223691151587320424.64</v>
      </c>
      <c r="I28" t="s">
        <v>252</v>
      </c>
      <c r="J28" t="str">
        <f t="shared" si="1"/>
        <v>2017-08-02</v>
      </c>
      <c r="K28" t="s">
        <v>257</v>
      </c>
      <c r="L28" t="str">
        <f>VLOOKUP(H28,银行退!G:L,6,FALSE)</f>
        <v>20170801</v>
      </c>
    </row>
    <row r="29" spans="1:12">
      <c r="A29" t="s">
        <v>13536</v>
      </c>
      <c r="B29" t="s">
        <v>13296</v>
      </c>
      <c r="C29" s="56">
        <v>63.2</v>
      </c>
      <c r="D29" s="56" t="s">
        <v>247</v>
      </c>
      <c r="E29" t="s">
        <v>208</v>
      </c>
      <c r="F29" t="s">
        <v>176</v>
      </c>
      <c r="G29" t="s">
        <v>251</v>
      </c>
      <c r="H29" t="str">
        <f t="shared" si="0"/>
        <v>621700386002019425263.2</v>
      </c>
      <c r="I29" t="s">
        <v>252</v>
      </c>
      <c r="J29" t="str">
        <f t="shared" si="1"/>
        <v>2017-08-02</v>
      </c>
      <c r="K29" t="s">
        <v>249</v>
      </c>
      <c r="L29" t="str">
        <f>VLOOKUP(H29,银行退!G:L,6,FALSE)</f>
        <v>20170801</v>
      </c>
    </row>
    <row r="30" spans="1:12">
      <c r="A30" t="s">
        <v>13535</v>
      </c>
      <c r="B30" t="s">
        <v>13294</v>
      </c>
      <c r="C30" s="56">
        <v>900</v>
      </c>
      <c r="D30" s="56" t="s">
        <v>247</v>
      </c>
      <c r="E30" t="s">
        <v>7551</v>
      </c>
      <c r="F30" t="s">
        <v>1748</v>
      </c>
      <c r="G30" t="s">
        <v>251</v>
      </c>
      <c r="H30" t="str">
        <f t="shared" si="0"/>
        <v>6231900000088477530900</v>
      </c>
      <c r="I30" t="s">
        <v>252</v>
      </c>
      <c r="J30" t="str">
        <f t="shared" si="1"/>
        <v>2017-08-02</v>
      </c>
      <c r="K30" t="s">
        <v>13295</v>
      </c>
      <c r="L30" t="str">
        <f>VLOOKUP(H30,银行退!G:L,6,FALSE)</f>
        <v>20170801</v>
      </c>
    </row>
    <row r="31" spans="1:12">
      <c r="A31" t="s">
        <v>13534</v>
      </c>
      <c r="B31" t="s">
        <v>13292</v>
      </c>
      <c r="C31" s="56">
        <v>566</v>
      </c>
      <c r="D31" s="56" t="s">
        <v>247</v>
      </c>
      <c r="E31" t="s">
        <v>7848</v>
      </c>
      <c r="F31" t="s">
        <v>13293</v>
      </c>
      <c r="G31" t="s">
        <v>251</v>
      </c>
      <c r="H31" t="str">
        <f t="shared" si="0"/>
        <v>6217997020004506298566</v>
      </c>
      <c r="I31" t="s">
        <v>252</v>
      </c>
      <c r="J31" t="str">
        <f t="shared" si="1"/>
        <v>2017-08-02</v>
      </c>
      <c r="K31" t="s">
        <v>258</v>
      </c>
      <c r="L31" t="str">
        <f>VLOOKUP(H31,银行退!G:L,6,FALSE)</f>
        <v>20170802</v>
      </c>
    </row>
    <row r="32" spans="1:12">
      <c r="A32" t="s">
        <v>13533</v>
      </c>
      <c r="B32" t="s">
        <v>13291</v>
      </c>
      <c r="C32" s="56">
        <v>14628.36</v>
      </c>
      <c r="D32" s="56" t="s">
        <v>247</v>
      </c>
      <c r="E32" t="s">
        <v>7907</v>
      </c>
      <c r="F32" t="s">
        <v>2096</v>
      </c>
      <c r="G32" t="s">
        <v>251</v>
      </c>
      <c r="H32" t="str">
        <f t="shared" si="0"/>
        <v>521899059062997714628.36</v>
      </c>
      <c r="I32" t="s">
        <v>252</v>
      </c>
      <c r="J32" t="str">
        <f t="shared" si="1"/>
        <v>2017-08-02</v>
      </c>
      <c r="K32" t="s">
        <v>1425</v>
      </c>
      <c r="L32" t="str">
        <f>VLOOKUP(H32,银行退!G:L,6,FALSE)</f>
        <v>20170802</v>
      </c>
    </row>
    <row r="33" spans="1:12">
      <c r="A33" t="s">
        <v>13532</v>
      </c>
      <c r="B33" t="s">
        <v>13289</v>
      </c>
      <c r="C33" s="56">
        <v>4000</v>
      </c>
      <c r="D33" s="56" t="s">
        <v>247</v>
      </c>
      <c r="E33" t="s">
        <v>7745</v>
      </c>
      <c r="F33" t="s">
        <v>1936</v>
      </c>
      <c r="G33" t="s">
        <v>251</v>
      </c>
      <c r="H33" t="str">
        <f t="shared" si="0"/>
        <v>62319000200151425104000</v>
      </c>
      <c r="I33" t="s">
        <v>252</v>
      </c>
      <c r="J33" t="str">
        <f t="shared" si="1"/>
        <v>2017-08-02</v>
      </c>
      <c r="K33" t="s">
        <v>13290</v>
      </c>
      <c r="L33" t="str">
        <f>VLOOKUP(H33,银行退!G:L,6,FALSE)</f>
        <v>20170802</v>
      </c>
    </row>
    <row r="34" spans="1:12">
      <c r="A34" t="s">
        <v>13531</v>
      </c>
      <c r="B34" t="s">
        <v>13288</v>
      </c>
      <c r="C34" s="56">
        <v>185.5</v>
      </c>
      <c r="D34" s="56" t="s">
        <v>247</v>
      </c>
      <c r="E34" t="s">
        <v>7773</v>
      </c>
      <c r="F34" t="s">
        <v>1963</v>
      </c>
      <c r="G34" t="s">
        <v>251</v>
      </c>
      <c r="H34" t="str">
        <f t="shared" si="0"/>
        <v>6225081101994321185.5</v>
      </c>
      <c r="I34" t="s">
        <v>252</v>
      </c>
      <c r="J34" t="str">
        <f t="shared" si="1"/>
        <v>2017-08-02</v>
      </c>
      <c r="K34" t="s">
        <v>249</v>
      </c>
      <c r="L34" t="str">
        <f>VLOOKUP(H34,银行退!G:L,6,FALSE)</f>
        <v>20170802</v>
      </c>
    </row>
    <row r="35" spans="1:12">
      <c r="A35" t="s">
        <v>13530</v>
      </c>
      <c r="B35" t="s">
        <v>13287</v>
      </c>
      <c r="C35" s="56">
        <v>450</v>
      </c>
      <c r="D35" s="56" t="s">
        <v>247</v>
      </c>
      <c r="E35" t="s">
        <v>7938</v>
      </c>
      <c r="F35" t="s">
        <v>2128</v>
      </c>
      <c r="G35" t="s">
        <v>251</v>
      </c>
      <c r="H35" t="str">
        <f t="shared" si="0"/>
        <v>6228483978589745771450</v>
      </c>
      <c r="I35" t="s">
        <v>252</v>
      </c>
      <c r="J35" t="str">
        <f t="shared" si="1"/>
        <v>2017-08-02</v>
      </c>
      <c r="K35" t="s">
        <v>254</v>
      </c>
      <c r="L35" t="str">
        <f>VLOOKUP(H35,银行退!G:L,6,FALSE)</f>
        <v>20170802</v>
      </c>
    </row>
    <row r="36" spans="1:12">
      <c r="A36" t="s">
        <v>13529</v>
      </c>
      <c r="B36" t="s">
        <v>13286</v>
      </c>
      <c r="C36" s="56">
        <v>553.96</v>
      </c>
      <c r="D36" s="56" t="s">
        <v>247</v>
      </c>
      <c r="E36" t="s">
        <v>7915</v>
      </c>
      <c r="F36" t="s">
        <v>2104</v>
      </c>
      <c r="G36" t="s">
        <v>251</v>
      </c>
      <c r="H36" t="str">
        <f t="shared" si="0"/>
        <v>6228480868195028378553.96</v>
      </c>
      <c r="I36" t="s">
        <v>252</v>
      </c>
      <c r="J36" t="str">
        <f t="shared" si="1"/>
        <v>2017-08-02</v>
      </c>
      <c r="K36" t="s">
        <v>254</v>
      </c>
      <c r="L36" t="str">
        <f>VLOOKUP(H36,银行退!G:L,6,FALSE)</f>
        <v>20170802</v>
      </c>
    </row>
    <row r="37" spans="1:12">
      <c r="A37" t="s">
        <v>13528</v>
      </c>
      <c r="B37" t="s">
        <v>13285</v>
      </c>
      <c r="C37" s="56">
        <v>764.82</v>
      </c>
      <c r="D37" s="56" t="s">
        <v>247</v>
      </c>
      <c r="E37" t="s">
        <v>7792</v>
      </c>
      <c r="F37" t="s">
        <v>1983</v>
      </c>
      <c r="G37" t="s">
        <v>251</v>
      </c>
      <c r="H37" t="str">
        <f t="shared" si="0"/>
        <v>6212262406002847074764.82</v>
      </c>
      <c r="I37" t="s">
        <v>252</v>
      </c>
      <c r="J37" t="str">
        <f t="shared" si="1"/>
        <v>2017-08-02</v>
      </c>
      <c r="K37" t="s">
        <v>249</v>
      </c>
      <c r="L37" t="str">
        <f>VLOOKUP(H37,银行退!G:L,6,FALSE)</f>
        <v>20170802</v>
      </c>
    </row>
    <row r="38" spans="1:12">
      <c r="A38" t="s">
        <v>13527</v>
      </c>
      <c r="B38" t="s">
        <v>13284</v>
      </c>
      <c r="C38" s="56">
        <v>113.84</v>
      </c>
      <c r="D38" s="56" t="s">
        <v>247</v>
      </c>
      <c r="E38" t="s">
        <v>7977</v>
      </c>
      <c r="F38" t="s">
        <v>2167</v>
      </c>
      <c r="G38" t="s">
        <v>251</v>
      </c>
      <c r="H38" t="str">
        <f t="shared" si="0"/>
        <v>6228483978547126379113.84</v>
      </c>
      <c r="I38" t="s">
        <v>252</v>
      </c>
      <c r="J38" t="str">
        <f t="shared" si="1"/>
        <v>2017-08-02</v>
      </c>
      <c r="K38" t="s">
        <v>254</v>
      </c>
      <c r="L38" t="str">
        <f>VLOOKUP(H38,银行退!G:L,6,FALSE)</f>
        <v>20170802</v>
      </c>
    </row>
    <row r="39" spans="1:12">
      <c r="A39" t="s">
        <v>13526</v>
      </c>
      <c r="B39" t="s">
        <v>13283</v>
      </c>
      <c r="C39" s="56">
        <v>126.94</v>
      </c>
      <c r="D39" s="56" t="s">
        <v>247</v>
      </c>
      <c r="E39" t="s">
        <v>7973</v>
      </c>
      <c r="F39" t="s">
        <v>2163</v>
      </c>
      <c r="G39" t="s">
        <v>251</v>
      </c>
      <c r="H39" t="str">
        <f t="shared" si="0"/>
        <v>5288560025202784126.94</v>
      </c>
      <c r="I39" t="s">
        <v>252</v>
      </c>
      <c r="J39" t="str">
        <f t="shared" si="1"/>
        <v>2017-08-02</v>
      </c>
      <c r="K39" t="s">
        <v>249</v>
      </c>
      <c r="L39" t="str">
        <f>VLOOKUP(H39,银行退!G:L,6,FALSE)</f>
        <v>20170802</v>
      </c>
    </row>
    <row r="40" spans="1:12">
      <c r="A40" t="s">
        <v>13525</v>
      </c>
      <c r="B40" t="s">
        <v>13282</v>
      </c>
      <c r="C40" s="56">
        <v>59.5</v>
      </c>
      <c r="D40" s="56" t="s">
        <v>247</v>
      </c>
      <c r="E40" t="s">
        <v>7965</v>
      </c>
      <c r="F40" t="s">
        <v>2155</v>
      </c>
      <c r="G40" t="s">
        <v>251</v>
      </c>
      <c r="H40" t="str">
        <f t="shared" si="0"/>
        <v>458123059052264759.5</v>
      </c>
      <c r="I40" t="s">
        <v>252</v>
      </c>
      <c r="J40" t="str">
        <f t="shared" si="1"/>
        <v>2017-08-02</v>
      </c>
      <c r="K40" t="s">
        <v>1425</v>
      </c>
      <c r="L40" t="str">
        <f>VLOOKUP(H40,银行退!G:L,6,FALSE)</f>
        <v>20170802</v>
      </c>
    </row>
    <row r="41" spans="1:12">
      <c r="A41" t="s">
        <v>13524</v>
      </c>
      <c r="B41" t="s">
        <v>13280</v>
      </c>
      <c r="C41" s="56">
        <v>53.41</v>
      </c>
      <c r="D41" s="56" t="s">
        <v>247</v>
      </c>
      <c r="E41" t="s">
        <v>7844</v>
      </c>
      <c r="F41" t="s">
        <v>2035</v>
      </c>
      <c r="G41" t="s">
        <v>251</v>
      </c>
      <c r="H41" t="str">
        <f t="shared" si="0"/>
        <v>623190000005853556453.41</v>
      </c>
      <c r="I41" t="s">
        <v>252</v>
      </c>
      <c r="J41" t="str">
        <f t="shared" si="1"/>
        <v>2017-08-02</v>
      </c>
      <c r="K41" t="s">
        <v>13281</v>
      </c>
      <c r="L41" t="str">
        <f>VLOOKUP(H41,银行退!G:L,6,FALSE)</f>
        <v>20170802</v>
      </c>
    </row>
    <row r="42" spans="1:12">
      <c r="A42" t="s">
        <v>13523</v>
      </c>
      <c r="B42" t="s">
        <v>13279</v>
      </c>
      <c r="C42" s="56">
        <v>992.5</v>
      </c>
      <c r="D42" s="56" t="s">
        <v>247</v>
      </c>
      <c r="E42" t="s">
        <v>8038</v>
      </c>
      <c r="F42" t="s">
        <v>267</v>
      </c>
      <c r="G42" t="s">
        <v>251</v>
      </c>
      <c r="H42" t="str">
        <f t="shared" si="0"/>
        <v>6228480868623919677992.5</v>
      </c>
      <c r="I42" t="s">
        <v>252</v>
      </c>
      <c r="J42" t="str">
        <f t="shared" si="1"/>
        <v>2017-08-02</v>
      </c>
      <c r="K42" t="s">
        <v>254</v>
      </c>
      <c r="L42" t="str">
        <f>VLOOKUP(H42,银行退!G:L,6,FALSE)</f>
        <v>20170802</v>
      </c>
    </row>
    <row r="43" spans="1:12">
      <c r="A43" t="s">
        <v>13522</v>
      </c>
      <c r="B43" t="s">
        <v>13278</v>
      </c>
      <c r="C43" s="56">
        <v>2000</v>
      </c>
      <c r="D43" s="56" t="s">
        <v>247</v>
      </c>
      <c r="E43" t="s">
        <v>8026</v>
      </c>
      <c r="F43" t="s">
        <v>2208</v>
      </c>
      <c r="G43" t="s">
        <v>251</v>
      </c>
      <c r="H43" t="str">
        <f t="shared" si="0"/>
        <v>62284836106277937172000</v>
      </c>
      <c r="I43" t="s">
        <v>252</v>
      </c>
      <c r="J43" t="str">
        <f t="shared" si="1"/>
        <v>2017-08-02</v>
      </c>
      <c r="K43" t="s">
        <v>254</v>
      </c>
      <c r="L43" t="str">
        <f>VLOOKUP(H43,银行退!G:L,6,FALSE)</f>
        <v>20170802</v>
      </c>
    </row>
    <row r="44" spans="1:12">
      <c r="A44" t="s">
        <v>13521</v>
      </c>
      <c r="B44" t="s">
        <v>13277</v>
      </c>
      <c r="C44" s="56">
        <v>100</v>
      </c>
      <c r="D44" s="56" t="s">
        <v>247</v>
      </c>
      <c r="E44" t="s">
        <v>8030</v>
      </c>
      <c r="F44" t="s">
        <v>2212</v>
      </c>
      <c r="G44" t="s">
        <v>251</v>
      </c>
      <c r="H44" t="str">
        <f t="shared" si="0"/>
        <v>6214600180003734576100</v>
      </c>
      <c r="I44" t="s">
        <v>252</v>
      </c>
      <c r="J44" t="str">
        <f t="shared" si="1"/>
        <v>2017-08-02</v>
      </c>
      <c r="K44" t="s">
        <v>249</v>
      </c>
      <c r="L44" t="str">
        <f>VLOOKUP(H44,银行退!G:L,6,FALSE)</f>
        <v>20170802</v>
      </c>
    </row>
    <row r="45" spans="1:12">
      <c r="A45" t="s">
        <v>13520</v>
      </c>
      <c r="B45" t="s">
        <v>13276</v>
      </c>
      <c r="C45" s="56">
        <v>500</v>
      </c>
      <c r="D45" s="56" t="s">
        <v>247</v>
      </c>
      <c r="E45" t="s">
        <v>8140</v>
      </c>
      <c r="F45" t="s">
        <v>2318</v>
      </c>
      <c r="G45" t="s">
        <v>251</v>
      </c>
      <c r="H45" t="str">
        <f t="shared" si="0"/>
        <v>622908473478873113500</v>
      </c>
      <c r="I45" t="s">
        <v>252</v>
      </c>
      <c r="J45" t="str">
        <f t="shared" si="1"/>
        <v>2017-08-04</v>
      </c>
      <c r="K45" t="s">
        <v>249</v>
      </c>
      <c r="L45" t="str">
        <f>VLOOKUP(H45,银行退!G:L,6,FALSE)</f>
        <v>20170802</v>
      </c>
    </row>
    <row r="46" spans="1:12">
      <c r="A46" t="s">
        <v>13519</v>
      </c>
      <c r="B46" t="s">
        <v>13275</v>
      </c>
      <c r="C46" s="56">
        <v>500</v>
      </c>
      <c r="D46" s="56" t="s">
        <v>247</v>
      </c>
      <c r="E46" t="s">
        <v>8117</v>
      </c>
      <c r="F46" t="s">
        <v>2296</v>
      </c>
      <c r="G46" t="s">
        <v>251</v>
      </c>
      <c r="H46" t="str">
        <f t="shared" si="0"/>
        <v>6217003860022823759500</v>
      </c>
      <c r="I46" t="s">
        <v>252</v>
      </c>
      <c r="J46" t="str">
        <f t="shared" si="1"/>
        <v>2017-08-04</v>
      </c>
      <c r="K46" t="s">
        <v>249</v>
      </c>
      <c r="L46" t="str">
        <f>VLOOKUP(H46,银行退!G:L,6,FALSE)</f>
        <v>20170802</v>
      </c>
    </row>
    <row r="47" spans="1:12">
      <c r="A47" t="s">
        <v>13518</v>
      </c>
      <c r="B47" t="s">
        <v>13274</v>
      </c>
      <c r="C47" s="56">
        <v>245.5</v>
      </c>
      <c r="D47" s="56" t="s">
        <v>247</v>
      </c>
      <c r="E47" t="s">
        <v>8136</v>
      </c>
      <c r="F47" t="s">
        <v>2314</v>
      </c>
      <c r="G47" t="s">
        <v>251</v>
      </c>
      <c r="H47" t="str">
        <f t="shared" si="0"/>
        <v>6217003950003892277245.5</v>
      </c>
      <c r="I47" t="s">
        <v>252</v>
      </c>
      <c r="J47" t="str">
        <f t="shared" si="1"/>
        <v>2017-08-04</v>
      </c>
      <c r="K47" t="s">
        <v>249</v>
      </c>
      <c r="L47" t="str">
        <f>VLOOKUP(H47,银行退!G:L,6,FALSE)</f>
        <v>20170802</v>
      </c>
    </row>
    <row r="48" spans="1:12">
      <c r="A48" t="s">
        <v>13517</v>
      </c>
      <c r="B48" t="s">
        <v>13273</v>
      </c>
      <c r="C48" s="56">
        <v>4.84</v>
      </c>
      <c r="D48" s="56" t="s">
        <v>247</v>
      </c>
      <c r="E48" t="s">
        <v>8113</v>
      </c>
      <c r="F48" t="s">
        <v>2292</v>
      </c>
      <c r="G48" t="s">
        <v>251</v>
      </c>
      <c r="H48" t="str">
        <f t="shared" si="0"/>
        <v>62366838600035149864.84</v>
      </c>
      <c r="I48" t="s">
        <v>252</v>
      </c>
      <c r="J48" t="str">
        <f t="shared" si="1"/>
        <v>2017-08-04</v>
      </c>
      <c r="K48" t="s">
        <v>249</v>
      </c>
      <c r="L48" t="str">
        <f>VLOOKUP(H48,银行退!G:L,6,FALSE)</f>
        <v>20170802</v>
      </c>
    </row>
    <row r="49" spans="1:12">
      <c r="A49" t="s">
        <v>13516</v>
      </c>
      <c r="B49" t="s">
        <v>13272</v>
      </c>
      <c r="C49" s="56">
        <v>119.92</v>
      </c>
      <c r="D49" s="56" t="s">
        <v>247</v>
      </c>
      <c r="E49" t="s">
        <v>8164</v>
      </c>
      <c r="F49" t="s">
        <v>2346</v>
      </c>
      <c r="G49" t="s">
        <v>251</v>
      </c>
      <c r="H49" t="str">
        <f t="shared" si="0"/>
        <v>6228483316208604261119.92</v>
      </c>
      <c r="I49" t="s">
        <v>252</v>
      </c>
      <c r="J49" t="str">
        <f t="shared" si="1"/>
        <v>2017-08-04</v>
      </c>
      <c r="K49" t="s">
        <v>254</v>
      </c>
      <c r="L49" t="str">
        <f>VLOOKUP(H49,银行退!G:L,6,FALSE)</f>
        <v>20170803</v>
      </c>
    </row>
    <row r="50" spans="1:12" ht="14.25">
      <c r="A50" t="s">
        <v>13514</v>
      </c>
      <c r="B50" t="s">
        <v>13271</v>
      </c>
      <c r="C50" s="56">
        <v>530</v>
      </c>
      <c r="D50" s="56" t="s">
        <v>247</v>
      </c>
      <c r="E50" s="23" t="s">
        <v>8603</v>
      </c>
      <c r="F50" t="s">
        <v>248</v>
      </c>
      <c r="G50" t="s">
        <v>249</v>
      </c>
      <c r="H50" t="str">
        <f t="shared" si="0"/>
        <v>4367480100477614530</v>
      </c>
      <c r="I50" t="s">
        <v>250</v>
      </c>
      <c r="J50" t="str">
        <f t="shared" si="1"/>
        <v>2017-08-04</v>
      </c>
      <c r="K50" s="66" t="s">
        <v>13515</v>
      </c>
      <c r="L50" t="str">
        <f>VLOOKUP(H50,银行退!G:L,6,FALSE)</f>
        <v>20170803</v>
      </c>
    </row>
    <row r="51" spans="1:12">
      <c r="A51" t="s">
        <v>13513</v>
      </c>
      <c r="B51" t="s">
        <v>13270</v>
      </c>
      <c r="C51" s="56">
        <v>1600</v>
      </c>
      <c r="D51" s="56" t="s">
        <v>247</v>
      </c>
      <c r="E51" t="s">
        <v>8171</v>
      </c>
      <c r="F51" t="s">
        <v>2350</v>
      </c>
      <c r="G51" t="s">
        <v>251</v>
      </c>
      <c r="H51" t="str">
        <f t="shared" si="0"/>
        <v>62284808660994934661600</v>
      </c>
      <c r="I51" t="s">
        <v>252</v>
      </c>
      <c r="J51" t="str">
        <f t="shared" si="1"/>
        <v>2017-08-04</v>
      </c>
      <c r="K51" t="s">
        <v>254</v>
      </c>
      <c r="L51" t="str">
        <f>VLOOKUP(H51,银行退!G:L,6,FALSE)</f>
        <v>20170803</v>
      </c>
    </row>
    <row r="52" spans="1:12">
      <c r="A52" t="s">
        <v>13512</v>
      </c>
      <c r="B52" t="s">
        <v>13269</v>
      </c>
      <c r="C52" s="56">
        <v>194</v>
      </c>
      <c r="D52" s="56" t="s">
        <v>247</v>
      </c>
      <c r="E52" t="s">
        <v>8207</v>
      </c>
      <c r="F52" t="s">
        <v>2386</v>
      </c>
      <c r="G52" t="s">
        <v>251</v>
      </c>
      <c r="H52" t="str">
        <f t="shared" si="0"/>
        <v>6212264100031015229194</v>
      </c>
      <c r="I52" t="s">
        <v>252</v>
      </c>
      <c r="J52" t="str">
        <f t="shared" si="1"/>
        <v>2017-08-04</v>
      </c>
      <c r="K52" t="s">
        <v>249</v>
      </c>
      <c r="L52" t="str">
        <f>VLOOKUP(H52,银行退!G:L,6,FALSE)</f>
        <v>20170803</v>
      </c>
    </row>
    <row r="53" spans="1:12">
      <c r="A53" t="s">
        <v>13511</v>
      </c>
      <c r="B53" t="s">
        <v>13268</v>
      </c>
      <c r="C53" s="56">
        <v>236.5</v>
      </c>
      <c r="D53" s="56" t="s">
        <v>247</v>
      </c>
      <c r="E53" t="s">
        <v>8175</v>
      </c>
      <c r="F53" t="s">
        <v>2354</v>
      </c>
      <c r="G53" t="s">
        <v>251</v>
      </c>
      <c r="H53" t="str">
        <f t="shared" si="0"/>
        <v>6228930001101448276236.5</v>
      </c>
      <c r="I53" t="s">
        <v>252</v>
      </c>
      <c r="J53" t="str">
        <f t="shared" si="1"/>
        <v>2017-08-04</v>
      </c>
      <c r="K53" t="s">
        <v>249</v>
      </c>
      <c r="L53" t="str">
        <f>VLOOKUP(H53,银行退!G:L,6,FALSE)</f>
        <v>20170803</v>
      </c>
    </row>
    <row r="54" spans="1:12">
      <c r="A54" t="s">
        <v>13510</v>
      </c>
      <c r="B54" t="s">
        <v>13267</v>
      </c>
      <c r="C54" s="56">
        <v>2023.76</v>
      </c>
      <c r="D54" s="56" t="s">
        <v>247</v>
      </c>
      <c r="E54" t="s">
        <v>8183</v>
      </c>
      <c r="F54" t="s">
        <v>2362</v>
      </c>
      <c r="G54" t="s">
        <v>251</v>
      </c>
      <c r="H54" t="str">
        <f t="shared" si="0"/>
        <v>62319000000611739082023.76</v>
      </c>
      <c r="I54" t="s">
        <v>252</v>
      </c>
      <c r="J54" t="str">
        <f t="shared" si="1"/>
        <v>2017-08-04</v>
      </c>
      <c r="K54" t="s">
        <v>1427</v>
      </c>
      <c r="L54" t="str">
        <f>VLOOKUP(H54,银行退!G:L,6,FALSE)</f>
        <v>20170803</v>
      </c>
    </row>
    <row r="55" spans="1:12">
      <c r="A55" t="s">
        <v>13509</v>
      </c>
      <c r="B55" t="s">
        <v>13266</v>
      </c>
      <c r="C55" s="56">
        <v>174</v>
      </c>
      <c r="D55" s="56" t="s">
        <v>247</v>
      </c>
      <c r="E55" t="s">
        <v>7694</v>
      </c>
      <c r="F55" t="s">
        <v>2227</v>
      </c>
      <c r="G55" t="s">
        <v>251</v>
      </c>
      <c r="H55" t="str">
        <f t="shared" si="0"/>
        <v>6228930001074061353174</v>
      </c>
      <c r="I55" t="s">
        <v>252</v>
      </c>
      <c r="J55" t="str">
        <f t="shared" si="1"/>
        <v>2017-08-04</v>
      </c>
      <c r="K55" t="s">
        <v>249</v>
      </c>
      <c r="L55" t="str">
        <f>VLOOKUP(H55,银行退!G:L,6,FALSE)</f>
        <v>20170802</v>
      </c>
    </row>
    <row r="56" spans="1:12">
      <c r="A56" t="s">
        <v>13508</v>
      </c>
      <c r="B56" t="s">
        <v>13264</v>
      </c>
      <c r="C56" s="56">
        <v>274.58999999999997</v>
      </c>
      <c r="D56" s="56" t="s">
        <v>247</v>
      </c>
      <c r="E56" t="s">
        <v>8125</v>
      </c>
      <c r="F56" t="s">
        <v>2304</v>
      </c>
      <c r="G56" t="s">
        <v>251</v>
      </c>
      <c r="H56" t="str">
        <f t="shared" si="0"/>
        <v>6231900000092260328274.59</v>
      </c>
      <c r="I56" t="s">
        <v>252</v>
      </c>
      <c r="J56" t="str">
        <f t="shared" si="1"/>
        <v>2017-08-04</v>
      </c>
      <c r="K56" t="s">
        <v>13265</v>
      </c>
      <c r="L56" t="str">
        <f>VLOOKUP(H56,银行退!G:L,6,FALSE)</f>
        <v>20170802</v>
      </c>
    </row>
    <row r="57" spans="1:12">
      <c r="A57" t="s">
        <v>13507</v>
      </c>
      <c r="B57" t="s">
        <v>13263</v>
      </c>
      <c r="C57" s="56">
        <v>0.9</v>
      </c>
      <c r="D57" s="56" t="s">
        <v>247</v>
      </c>
      <c r="E57" t="s">
        <v>8251</v>
      </c>
      <c r="F57" t="s">
        <v>2434</v>
      </c>
      <c r="G57" t="s">
        <v>251</v>
      </c>
      <c r="H57" t="str">
        <f t="shared" si="0"/>
        <v>62284819385038667740.9</v>
      </c>
      <c r="I57" t="s">
        <v>252</v>
      </c>
      <c r="J57" t="str">
        <f t="shared" si="1"/>
        <v>2017-08-04</v>
      </c>
      <c r="K57" t="s">
        <v>254</v>
      </c>
      <c r="L57" t="str">
        <f>VLOOKUP(H57,银行退!G:L,6,FALSE)</f>
        <v>20170803</v>
      </c>
    </row>
    <row r="58" spans="1:12">
      <c r="A58" t="s">
        <v>13506</v>
      </c>
      <c r="B58" t="s">
        <v>13262</v>
      </c>
      <c r="C58" s="56">
        <v>1900</v>
      </c>
      <c r="D58" s="56" t="s">
        <v>247</v>
      </c>
      <c r="E58" t="s">
        <v>8156</v>
      </c>
      <c r="F58" t="s">
        <v>2334</v>
      </c>
      <c r="G58" t="s">
        <v>251</v>
      </c>
      <c r="H58" t="str">
        <f t="shared" si="0"/>
        <v>62319000001413344391900</v>
      </c>
      <c r="I58" t="s">
        <v>252</v>
      </c>
      <c r="J58" t="str">
        <f t="shared" si="1"/>
        <v>2017-08-04</v>
      </c>
      <c r="K58" t="s">
        <v>259</v>
      </c>
      <c r="L58" t="str">
        <f>VLOOKUP(H58,银行退!G:L,6,FALSE)</f>
        <v>20170803</v>
      </c>
    </row>
    <row r="59" spans="1:12">
      <c r="A59" t="s">
        <v>13505</v>
      </c>
      <c r="B59" t="s">
        <v>13260</v>
      </c>
      <c r="C59" s="56">
        <v>401.65</v>
      </c>
      <c r="D59" s="56" t="s">
        <v>247</v>
      </c>
      <c r="E59" t="s">
        <v>8352</v>
      </c>
      <c r="F59" t="s">
        <v>2526</v>
      </c>
      <c r="G59" t="s">
        <v>251</v>
      </c>
      <c r="H59" t="str">
        <f t="shared" si="0"/>
        <v>6223690725177485401.65</v>
      </c>
      <c r="I59" t="s">
        <v>252</v>
      </c>
      <c r="J59" t="str">
        <f t="shared" si="1"/>
        <v>2017-08-04</v>
      </c>
      <c r="K59" t="s">
        <v>13261</v>
      </c>
      <c r="L59" t="str">
        <f>VLOOKUP(H59,银行退!G:L,6,FALSE)</f>
        <v>20170803</v>
      </c>
    </row>
    <row r="60" spans="1:12">
      <c r="A60" t="s">
        <v>13504</v>
      </c>
      <c r="B60" t="s">
        <v>13258</v>
      </c>
      <c r="C60" s="56">
        <v>380</v>
      </c>
      <c r="D60" s="56" t="s">
        <v>247</v>
      </c>
      <c r="E60" t="s">
        <v>8262</v>
      </c>
      <c r="F60" t="s">
        <v>2442</v>
      </c>
      <c r="G60" t="s">
        <v>251</v>
      </c>
      <c r="H60" t="str">
        <f t="shared" si="0"/>
        <v>6231900000108511821380</v>
      </c>
      <c r="I60" t="s">
        <v>252</v>
      </c>
      <c r="J60" t="str">
        <f t="shared" si="1"/>
        <v>2017-08-04</v>
      </c>
      <c r="K60" t="s">
        <v>13259</v>
      </c>
      <c r="L60" t="str">
        <f>VLOOKUP(H60,银行退!G:L,6,FALSE)</f>
        <v>20170803</v>
      </c>
    </row>
    <row r="61" spans="1:12">
      <c r="A61" t="s">
        <v>13503</v>
      </c>
      <c r="B61" t="s">
        <v>13256</v>
      </c>
      <c r="C61" s="56">
        <v>1335</v>
      </c>
      <c r="D61" s="56" t="s">
        <v>247</v>
      </c>
      <c r="E61" t="s">
        <v>8289</v>
      </c>
      <c r="F61" t="s">
        <v>2468</v>
      </c>
      <c r="G61" t="s">
        <v>251</v>
      </c>
      <c r="H61" t="str">
        <f t="shared" si="0"/>
        <v>62236914070787931335</v>
      </c>
      <c r="I61" t="s">
        <v>252</v>
      </c>
      <c r="J61" t="str">
        <f t="shared" si="1"/>
        <v>2017-08-04</v>
      </c>
      <c r="K61" t="s">
        <v>13257</v>
      </c>
      <c r="L61" t="str">
        <f>VLOOKUP(H61,银行退!G:L,6,FALSE)</f>
        <v>20170803</v>
      </c>
    </row>
    <row r="62" spans="1:12">
      <c r="A62" t="s">
        <v>13502</v>
      </c>
      <c r="B62" t="s">
        <v>13255</v>
      </c>
      <c r="C62" s="56">
        <v>763.2</v>
      </c>
      <c r="D62" s="56" t="s">
        <v>247</v>
      </c>
      <c r="E62" t="s">
        <v>8307</v>
      </c>
      <c r="F62" t="s">
        <v>2488</v>
      </c>
      <c r="G62" t="s">
        <v>251</v>
      </c>
      <c r="H62" t="str">
        <f t="shared" si="0"/>
        <v>6231900000077934459763.2</v>
      </c>
      <c r="I62" t="s">
        <v>252</v>
      </c>
      <c r="J62" t="str">
        <f t="shared" si="1"/>
        <v>2017-08-04</v>
      </c>
      <c r="K62" t="s">
        <v>1424</v>
      </c>
      <c r="L62" t="str">
        <f>VLOOKUP(H62,银行退!G:L,6,FALSE)</f>
        <v>20170803</v>
      </c>
    </row>
    <row r="63" spans="1:12">
      <c r="A63" t="s">
        <v>13501</v>
      </c>
      <c r="B63" t="s">
        <v>13254</v>
      </c>
      <c r="C63" s="56">
        <v>1410.59</v>
      </c>
      <c r="D63" s="56" t="s">
        <v>247</v>
      </c>
      <c r="E63" t="s">
        <v>974</v>
      </c>
      <c r="F63" t="s">
        <v>355</v>
      </c>
      <c r="G63" t="s">
        <v>251</v>
      </c>
      <c r="H63" t="str">
        <f t="shared" si="0"/>
        <v>62284828985839160721410.59</v>
      </c>
      <c r="I63" t="s">
        <v>252</v>
      </c>
      <c r="J63" t="str">
        <f t="shared" si="1"/>
        <v>2017-08-04</v>
      </c>
      <c r="K63" t="s">
        <v>254</v>
      </c>
      <c r="L63" t="str">
        <f>VLOOKUP(H63,银行退!G:L,6,FALSE)</f>
        <v>20170803</v>
      </c>
    </row>
    <row r="64" spans="1:12">
      <c r="A64" t="s">
        <v>13500</v>
      </c>
      <c r="B64" t="s">
        <v>13252</v>
      </c>
      <c r="C64" s="56">
        <v>430</v>
      </c>
      <c r="D64" s="56" t="s">
        <v>247</v>
      </c>
      <c r="E64" t="s">
        <v>8433</v>
      </c>
      <c r="F64" t="s">
        <v>13253</v>
      </c>
      <c r="G64" t="s">
        <v>251</v>
      </c>
      <c r="H64" t="str">
        <f t="shared" si="0"/>
        <v>6283411195093731430</v>
      </c>
      <c r="I64" t="s">
        <v>252</v>
      </c>
      <c r="J64" t="str">
        <f t="shared" si="1"/>
        <v>2017-08-04</v>
      </c>
      <c r="K64" t="s">
        <v>249</v>
      </c>
      <c r="L64" t="str">
        <f>VLOOKUP(H64,银行退!G:L,6,FALSE)</f>
        <v>20170803</v>
      </c>
    </row>
    <row r="65" spans="1:12">
      <c r="A65" t="s">
        <v>13499</v>
      </c>
      <c r="B65" t="s">
        <v>13251</v>
      </c>
      <c r="C65" s="56">
        <v>260</v>
      </c>
      <c r="D65" s="56" t="s">
        <v>247</v>
      </c>
      <c r="E65" t="s">
        <v>8540</v>
      </c>
      <c r="F65" t="s">
        <v>2711</v>
      </c>
      <c r="G65" t="s">
        <v>251</v>
      </c>
      <c r="H65" t="str">
        <f t="shared" si="0"/>
        <v>6217997300016014758260</v>
      </c>
      <c r="I65" t="s">
        <v>252</v>
      </c>
      <c r="J65" t="str">
        <f t="shared" si="1"/>
        <v>2017-08-04</v>
      </c>
      <c r="K65" t="s">
        <v>258</v>
      </c>
      <c r="L65" t="str">
        <f>VLOOKUP(H65,银行退!G:L,6,FALSE)</f>
        <v>20170803</v>
      </c>
    </row>
    <row r="66" spans="1:12">
      <c r="A66" t="s">
        <v>13498</v>
      </c>
      <c r="B66" t="s">
        <v>13249</v>
      </c>
      <c r="C66" s="56">
        <v>95</v>
      </c>
      <c r="D66" s="56" t="s">
        <v>247</v>
      </c>
      <c r="E66" t="s">
        <v>976</v>
      </c>
      <c r="F66" t="s">
        <v>13250</v>
      </c>
      <c r="G66" t="s">
        <v>251</v>
      </c>
      <c r="H66" t="str">
        <f t="shared" si="0"/>
        <v>623190000010613184695</v>
      </c>
      <c r="I66" t="s">
        <v>252</v>
      </c>
      <c r="J66" t="str">
        <f t="shared" si="1"/>
        <v>2017-08-04</v>
      </c>
      <c r="K66" t="s">
        <v>300</v>
      </c>
      <c r="L66" t="str">
        <f>VLOOKUP(H66,银行退!G:L,6,FALSE)</f>
        <v>20170803</v>
      </c>
    </row>
    <row r="67" spans="1:12">
      <c r="A67" t="s">
        <v>13497</v>
      </c>
      <c r="B67" t="s">
        <v>13247</v>
      </c>
      <c r="C67" s="56">
        <v>500</v>
      </c>
      <c r="D67" s="56" t="s">
        <v>247</v>
      </c>
      <c r="E67" t="s">
        <v>8243</v>
      </c>
      <c r="F67" t="s">
        <v>2422</v>
      </c>
      <c r="G67" t="s">
        <v>251</v>
      </c>
      <c r="H67" t="str">
        <f t="shared" ref="H67:H130" si="2">E67&amp;C67</f>
        <v>6210178002022173455500</v>
      </c>
      <c r="I67" t="s">
        <v>252</v>
      </c>
      <c r="J67" t="str">
        <f t="shared" ref="J67:J130" si="3">LEFT(B67,10)</f>
        <v>2017-08-04</v>
      </c>
      <c r="K67" t="s">
        <v>13248</v>
      </c>
      <c r="L67" t="str">
        <f>VLOOKUP(H67,银行退!G:L,6,FALSE)</f>
        <v>20170803</v>
      </c>
    </row>
    <row r="68" spans="1:12">
      <c r="A68" t="s">
        <v>13496</v>
      </c>
      <c r="B68" t="s">
        <v>13246</v>
      </c>
      <c r="C68" s="56">
        <v>27.3</v>
      </c>
      <c r="D68" s="56" t="s">
        <v>247</v>
      </c>
      <c r="E68" t="s">
        <v>8215</v>
      </c>
      <c r="F68" t="s">
        <v>2394</v>
      </c>
      <c r="G68" t="s">
        <v>251</v>
      </c>
      <c r="H68" t="str">
        <f t="shared" si="2"/>
        <v>622369164571674127.3</v>
      </c>
      <c r="I68" t="s">
        <v>252</v>
      </c>
      <c r="J68" t="str">
        <f t="shared" si="3"/>
        <v>2017-08-04</v>
      </c>
      <c r="K68" t="s">
        <v>259</v>
      </c>
      <c r="L68" t="str">
        <f>VLOOKUP(H68,银行退!G:L,6,FALSE)</f>
        <v>20170803</v>
      </c>
    </row>
    <row r="69" spans="1:12">
      <c r="A69" t="s">
        <v>13495</v>
      </c>
      <c r="B69" t="s">
        <v>13245</v>
      </c>
      <c r="C69" s="56">
        <v>290</v>
      </c>
      <c r="D69" s="56" t="s">
        <v>247</v>
      </c>
      <c r="E69" t="s">
        <v>8391</v>
      </c>
      <c r="F69" t="s">
        <v>2563</v>
      </c>
      <c r="G69" t="s">
        <v>251</v>
      </c>
      <c r="H69" t="str">
        <f t="shared" si="2"/>
        <v>62230827004061097290</v>
      </c>
      <c r="I69" t="s">
        <v>252</v>
      </c>
      <c r="J69" t="str">
        <f t="shared" si="3"/>
        <v>2017-08-04</v>
      </c>
      <c r="K69" t="s">
        <v>1428</v>
      </c>
      <c r="L69" t="str">
        <f>VLOOKUP(H69,银行退!G:L,6,FALSE)</f>
        <v>20170803</v>
      </c>
    </row>
    <row r="70" spans="1:12">
      <c r="A70" t="s">
        <v>13494</v>
      </c>
      <c r="B70" t="s">
        <v>13244</v>
      </c>
      <c r="C70" s="56">
        <v>720</v>
      </c>
      <c r="D70" s="56" t="s">
        <v>247</v>
      </c>
      <c r="E70" t="s">
        <v>8687</v>
      </c>
      <c r="F70" t="s">
        <v>2856</v>
      </c>
      <c r="G70" t="s">
        <v>251</v>
      </c>
      <c r="H70" t="str">
        <f t="shared" si="2"/>
        <v>6222600590010065231720</v>
      </c>
      <c r="I70" t="s">
        <v>252</v>
      </c>
      <c r="J70" t="str">
        <f t="shared" si="3"/>
        <v>2017-08-04</v>
      </c>
      <c r="K70" t="s">
        <v>1423</v>
      </c>
      <c r="L70" t="str">
        <f>VLOOKUP(H70,银行退!G:L,6,FALSE)</f>
        <v>20170804</v>
      </c>
    </row>
    <row r="71" spans="1:12">
      <c r="A71" t="s">
        <v>13493</v>
      </c>
      <c r="B71" t="s">
        <v>13243</v>
      </c>
      <c r="C71" s="56">
        <v>5.49</v>
      </c>
      <c r="D71" s="56" t="s">
        <v>247</v>
      </c>
      <c r="E71" t="s">
        <v>8611</v>
      </c>
      <c r="F71" t="s">
        <v>2781</v>
      </c>
      <c r="G71" t="s">
        <v>251</v>
      </c>
      <c r="H71" t="str">
        <f t="shared" si="2"/>
        <v>62179973000240291375.49</v>
      </c>
      <c r="I71" t="s">
        <v>252</v>
      </c>
      <c r="J71" t="str">
        <f t="shared" si="3"/>
        <v>2017-08-04</v>
      </c>
      <c r="K71" t="s">
        <v>258</v>
      </c>
      <c r="L71" t="str">
        <f>VLOOKUP(H71,银行退!G:L,6,FALSE)</f>
        <v>20170803</v>
      </c>
    </row>
    <row r="72" spans="1:12">
      <c r="A72" t="s">
        <v>13492</v>
      </c>
      <c r="B72" t="s">
        <v>13242</v>
      </c>
      <c r="C72" s="56">
        <v>685</v>
      </c>
      <c r="D72" s="56" t="s">
        <v>247</v>
      </c>
      <c r="E72" t="s">
        <v>8679</v>
      </c>
      <c r="F72" t="s">
        <v>2848</v>
      </c>
      <c r="G72" t="s">
        <v>251</v>
      </c>
      <c r="H72" t="str">
        <f t="shared" si="2"/>
        <v>6228480860793445914685</v>
      </c>
      <c r="I72" t="s">
        <v>252</v>
      </c>
      <c r="J72" t="str">
        <f t="shared" si="3"/>
        <v>2017-08-04</v>
      </c>
      <c r="K72" t="s">
        <v>254</v>
      </c>
      <c r="L72" t="str">
        <f>VLOOKUP(H72,银行退!G:L,6,FALSE)</f>
        <v>20170804</v>
      </c>
    </row>
    <row r="73" spans="1:12">
      <c r="A73" t="s">
        <v>13491</v>
      </c>
      <c r="B73" t="s">
        <v>13241</v>
      </c>
      <c r="C73" s="56">
        <v>821.6</v>
      </c>
      <c r="D73" s="56" t="s">
        <v>247</v>
      </c>
      <c r="E73" t="s">
        <v>8322</v>
      </c>
      <c r="F73" t="s">
        <v>2498</v>
      </c>
      <c r="G73" t="s">
        <v>251</v>
      </c>
      <c r="H73" t="str">
        <f t="shared" si="2"/>
        <v>6223691385520949821.6</v>
      </c>
      <c r="I73" t="s">
        <v>252</v>
      </c>
      <c r="J73" t="str">
        <f t="shared" si="3"/>
        <v>2017-08-04</v>
      </c>
      <c r="K73" t="s">
        <v>259</v>
      </c>
      <c r="L73" t="str">
        <f>VLOOKUP(H73,银行退!G:L,6,FALSE)</f>
        <v>20170803</v>
      </c>
    </row>
    <row r="74" spans="1:12">
      <c r="A74" t="s">
        <v>13490</v>
      </c>
      <c r="B74" t="s">
        <v>13239</v>
      </c>
      <c r="C74" s="56">
        <v>2.91</v>
      </c>
      <c r="D74" s="56" t="s">
        <v>247</v>
      </c>
      <c r="E74" t="s">
        <v>8630</v>
      </c>
      <c r="F74" t="s">
        <v>13240</v>
      </c>
      <c r="G74" t="s">
        <v>251</v>
      </c>
      <c r="H74" t="str">
        <f t="shared" si="2"/>
        <v>62518800038286862.91</v>
      </c>
      <c r="I74" t="s">
        <v>252</v>
      </c>
      <c r="J74" t="str">
        <f t="shared" si="3"/>
        <v>2017-08-04</v>
      </c>
      <c r="K74" t="s">
        <v>249</v>
      </c>
      <c r="L74" t="str">
        <f>VLOOKUP(H74,银行退!G:L,6,FALSE)</f>
        <v>20170804</v>
      </c>
    </row>
    <row r="75" spans="1:12">
      <c r="A75" t="s">
        <v>13489</v>
      </c>
      <c r="B75" t="s">
        <v>13238</v>
      </c>
      <c r="C75" s="56">
        <v>30</v>
      </c>
      <c r="D75" s="56" t="s">
        <v>247</v>
      </c>
      <c r="E75" t="s">
        <v>8701</v>
      </c>
      <c r="F75" t="s">
        <v>2870</v>
      </c>
      <c r="G75" t="s">
        <v>251</v>
      </c>
      <c r="H75" t="str">
        <f t="shared" si="2"/>
        <v>622155038360941330</v>
      </c>
      <c r="I75" t="s">
        <v>252</v>
      </c>
      <c r="J75" t="str">
        <f t="shared" si="3"/>
        <v>2017-08-04</v>
      </c>
      <c r="K75" t="s">
        <v>256</v>
      </c>
      <c r="L75" t="str">
        <f>VLOOKUP(H75,银行退!G:L,6,FALSE)</f>
        <v>20170804</v>
      </c>
    </row>
    <row r="76" spans="1:12">
      <c r="A76" t="s">
        <v>13488</v>
      </c>
      <c r="B76" t="s">
        <v>13237</v>
      </c>
      <c r="C76" s="56">
        <v>2400</v>
      </c>
      <c r="D76" s="56" t="s">
        <v>247</v>
      </c>
      <c r="E76" t="s">
        <v>8818</v>
      </c>
      <c r="F76" t="s">
        <v>2972</v>
      </c>
      <c r="G76" t="s">
        <v>251</v>
      </c>
      <c r="H76" t="str">
        <f t="shared" si="2"/>
        <v>62220225020211404572400</v>
      </c>
      <c r="I76" t="s">
        <v>252</v>
      </c>
      <c r="J76" t="str">
        <f t="shared" si="3"/>
        <v>2017-08-04</v>
      </c>
      <c r="K76" t="s">
        <v>249</v>
      </c>
      <c r="L76" t="str">
        <f>VLOOKUP(H76,银行退!G:L,6,FALSE)</f>
        <v>20170804</v>
      </c>
    </row>
    <row r="77" spans="1:12">
      <c r="A77" t="s">
        <v>13487</v>
      </c>
      <c r="B77" t="s">
        <v>13236</v>
      </c>
      <c r="C77" s="56">
        <v>53.3</v>
      </c>
      <c r="D77" s="56" t="s">
        <v>247</v>
      </c>
      <c r="E77" t="s">
        <v>8738</v>
      </c>
      <c r="F77" t="s">
        <v>2899</v>
      </c>
      <c r="G77" t="s">
        <v>251</v>
      </c>
      <c r="H77" t="str">
        <f t="shared" si="2"/>
        <v>622208250200689971053.3</v>
      </c>
      <c r="I77" t="s">
        <v>252</v>
      </c>
      <c r="J77" t="str">
        <f t="shared" si="3"/>
        <v>2017-08-04</v>
      </c>
      <c r="K77" t="s">
        <v>249</v>
      </c>
      <c r="L77" t="str">
        <f>VLOOKUP(H77,银行退!G:L,6,FALSE)</f>
        <v>20170804</v>
      </c>
    </row>
    <row r="78" spans="1:12">
      <c r="A78" t="s">
        <v>13486</v>
      </c>
      <c r="B78" t="s">
        <v>13235</v>
      </c>
      <c r="C78" s="56">
        <v>314.83999999999997</v>
      </c>
      <c r="D78" s="56" t="s">
        <v>247</v>
      </c>
      <c r="E78" t="s">
        <v>8726</v>
      </c>
      <c r="F78" t="s">
        <v>2888</v>
      </c>
      <c r="G78" t="s">
        <v>251</v>
      </c>
      <c r="H78" t="str">
        <f t="shared" si="2"/>
        <v>6221887300024564609314.84</v>
      </c>
      <c r="I78" t="s">
        <v>252</v>
      </c>
      <c r="J78" t="str">
        <f t="shared" si="3"/>
        <v>2017-08-04</v>
      </c>
      <c r="K78" t="s">
        <v>258</v>
      </c>
      <c r="L78" t="str">
        <f>VLOOKUP(H78,银行退!G:L,6,FALSE)</f>
        <v>20170804</v>
      </c>
    </row>
    <row r="79" spans="1:12">
      <c r="A79" t="s">
        <v>13485</v>
      </c>
      <c r="B79" t="s">
        <v>13234</v>
      </c>
      <c r="C79" s="56">
        <v>78</v>
      </c>
      <c r="D79" s="56" t="s">
        <v>247</v>
      </c>
      <c r="E79" t="s">
        <v>8799</v>
      </c>
      <c r="F79" t="s">
        <v>2957</v>
      </c>
      <c r="G79" t="s">
        <v>251</v>
      </c>
      <c r="H79" t="str">
        <f t="shared" si="2"/>
        <v>625957300125222178</v>
      </c>
      <c r="I79" t="s">
        <v>252</v>
      </c>
      <c r="J79" t="str">
        <f t="shared" si="3"/>
        <v>2017-08-04</v>
      </c>
      <c r="K79" t="s">
        <v>249</v>
      </c>
      <c r="L79" t="str">
        <f>VLOOKUP(H79,银行退!G:L,6,FALSE)</f>
        <v>20170804</v>
      </c>
    </row>
    <row r="80" spans="1:12">
      <c r="A80" t="s">
        <v>13484</v>
      </c>
      <c r="B80" t="s">
        <v>13233</v>
      </c>
      <c r="C80" s="56">
        <v>59</v>
      </c>
      <c r="D80" s="56" t="s">
        <v>247</v>
      </c>
      <c r="E80" t="s">
        <v>8799</v>
      </c>
      <c r="F80" t="s">
        <v>2957</v>
      </c>
      <c r="G80" t="s">
        <v>251</v>
      </c>
      <c r="H80" t="str">
        <f t="shared" si="2"/>
        <v>625957300125222159</v>
      </c>
      <c r="I80" t="s">
        <v>252</v>
      </c>
      <c r="J80" t="str">
        <f t="shared" si="3"/>
        <v>2017-08-04</v>
      </c>
      <c r="K80" t="s">
        <v>249</v>
      </c>
      <c r="L80" t="str">
        <f>VLOOKUP(H80,银行退!G:L,6,FALSE)</f>
        <v>20170804</v>
      </c>
    </row>
    <row r="81" spans="1:12">
      <c r="A81" t="s">
        <v>13483</v>
      </c>
      <c r="B81" t="s">
        <v>13232</v>
      </c>
      <c r="C81" s="56">
        <v>31.44</v>
      </c>
      <c r="D81" s="56" t="s">
        <v>247</v>
      </c>
      <c r="E81" t="s">
        <v>8826</v>
      </c>
      <c r="F81" t="s">
        <v>2980</v>
      </c>
      <c r="G81" t="s">
        <v>251</v>
      </c>
      <c r="H81" t="str">
        <f t="shared" si="2"/>
        <v>622848119860065907331.44</v>
      </c>
      <c r="I81" t="s">
        <v>252</v>
      </c>
      <c r="J81" t="str">
        <f t="shared" si="3"/>
        <v>2017-08-04</v>
      </c>
      <c r="K81" t="s">
        <v>254</v>
      </c>
      <c r="L81" t="str">
        <f>VLOOKUP(H81,银行退!G:L,6,FALSE)</f>
        <v>20170804</v>
      </c>
    </row>
    <row r="82" spans="1:12">
      <c r="A82" t="s">
        <v>13482</v>
      </c>
      <c r="B82" t="s">
        <v>13230</v>
      </c>
      <c r="C82" s="56">
        <v>3000</v>
      </c>
      <c r="D82" s="56" t="s">
        <v>247</v>
      </c>
      <c r="E82" t="s">
        <v>8191</v>
      </c>
      <c r="F82" t="s">
        <v>2370</v>
      </c>
      <c r="G82" t="s">
        <v>251</v>
      </c>
      <c r="H82" t="str">
        <f t="shared" si="2"/>
        <v>62319000001248473403000</v>
      </c>
      <c r="I82" t="s">
        <v>252</v>
      </c>
      <c r="J82" t="str">
        <f t="shared" si="3"/>
        <v>2017-08-04</v>
      </c>
      <c r="K82" t="s">
        <v>13231</v>
      </c>
      <c r="L82" t="str">
        <f>VLOOKUP(H82,银行退!G:L,6,FALSE)</f>
        <v>20170803</v>
      </c>
    </row>
    <row r="83" spans="1:12">
      <c r="A83" t="s">
        <v>13481</v>
      </c>
      <c r="B83" t="s">
        <v>13228</v>
      </c>
      <c r="C83" s="56">
        <v>993</v>
      </c>
      <c r="D83" s="56" t="s">
        <v>247</v>
      </c>
      <c r="E83" t="s">
        <v>8730</v>
      </c>
      <c r="F83" t="s">
        <v>2892</v>
      </c>
      <c r="G83" t="s">
        <v>251</v>
      </c>
      <c r="H83" t="str">
        <f t="shared" si="2"/>
        <v>6223690735689743993</v>
      </c>
      <c r="I83" t="s">
        <v>252</v>
      </c>
      <c r="J83" t="str">
        <f t="shared" si="3"/>
        <v>2017-08-04</v>
      </c>
      <c r="K83" t="s">
        <v>13229</v>
      </c>
      <c r="L83" t="str">
        <f>VLOOKUP(H83,银行退!G:L,6,FALSE)</f>
        <v>20170804</v>
      </c>
    </row>
    <row r="84" spans="1:12">
      <c r="A84" t="s">
        <v>13480</v>
      </c>
      <c r="B84" t="s">
        <v>13227</v>
      </c>
      <c r="C84" s="56">
        <v>418.32</v>
      </c>
      <c r="D84" s="56" t="s">
        <v>247</v>
      </c>
      <c r="E84" t="s">
        <v>8937</v>
      </c>
      <c r="F84" t="s">
        <v>3086</v>
      </c>
      <c r="G84" t="s">
        <v>251</v>
      </c>
      <c r="H84" t="str">
        <f t="shared" si="2"/>
        <v>6228481928586454176418.32</v>
      </c>
      <c r="I84" t="s">
        <v>252</v>
      </c>
      <c r="J84" t="str">
        <f t="shared" si="3"/>
        <v>2017-08-04</v>
      </c>
      <c r="K84" t="s">
        <v>254</v>
      </c>
      <c r="L84" t="str">
        <f>VLOOKUP(H84,银行退!G:L,6,FALSE)</f>
        <v>20170804</v>
      </c>
    </row>
    <row r="85" spans="1:12">
      <c r="A85" t="s">
        <v>13479</v>
      </c>
      <c r="B85" t="s">
        <v>13226</v>
      </c>
      <c r="C85" s="56">
        <v>700</v>
      </c>
      <c r="D85" s="56" t="s">
        <v>247</v>
      </c>
      <c r="E85" t="s">
        <v>221</v>
      </c>
      <c r="F85" t="s">
        <v>3172</v>
      </c>
      <c r="G85" t="s">
        <v>251</v>
      </c>
      <c r="H85" t="str">
        <f t="shared" si="2"/>
        <v>6228481920133637817700</v>
      </c>
      <c r="I85" t="s">
        <v>252</v>
      </c>
      <c r="J85" t="str">
        <f t="shared" si="3"/>
        <v>2017-08-04</v>
      </c>
      <c r="K85" t="s">
        <v>254</v>
      </c>
      <c r="L85" t="str">
        <f>VLOOKUP(H85,银行退!G:L,6,FALSE)</f>
        <v>20170804</v>
      </c>
    </row>
    <row r="86" spans="1:12">
      <c r="A86" t="s">
        <v>13478</v>
      </c>
      <c r="B86" t="s">
        <v>13225</v>
      </c>
      <c r="C86" s="56">
        <v>100</v>
      </c>
      <c r="D86" s="56" t="s">
        <v>247</v>
      </c>
      <c r="E86" t="s">
        <v>8967</v>
      </c>
      <c r="F86" t="s">
        <v>3117</v>
      </c>
      <c r="G86" t="s">
        <v>251</v>
      </c>
      <c r="H86" t="str">
        <f t="shared" si="2"/>
        <v>6214600180003730079100</v>
      </c>
      <c r="I86" t="s">
        <v>252</v>
      </c>
      <c r="J86" t="str">
        <f t="shared" si="3"/>
        <v>2017-08-04</v>
      </c>
      <c r="K86" t="s">
        <v>249</v>
      </c>
      <c r="L86" t="str">
        <f>VLOOKUP(H86,银行退!G:L,6,FALSE)</f>
        <v>20170804</v>
      </c>
    </row>
    <row r="87" spans="1:12">
      <c r="A87" t="s">
        <v>13477</v>
      </c>
      <c r="B87" t="s">
        <v>13224</v>
      </c>
      <c r="C87" s="56">
        <v>1053</v>
      </c>
      <c r="D87" s="56" t="s">
        <v>247</v>
      </c>
      <c r="E87" t="s">
        <v>240</v>
      </c>
      <c r="F87" t="s">
        <v>170</v>
      </c>
      <c r="G87" t="s">
        <v>251</v>
      </c>
      <c r="H87" t="str">
        <f t="shared" si="2"/>
        <v>62101372837660491053</v>
      </c>
      <c r="I87" t="s">
        <v>252</v>
      </c>
      <c r="J87" t="str">
        <f t="shared" si="3"/>
        <v>2017-08-04</v>
      </c>
      <c r="K87" t="s">
        <v>249</v>
      </c>
      <c r="L87" t="str">
        <f>VLOOKUP(H87,银行退!G:L,6,FALSE)</f>
        <v>20170804</v>
      </c>
    </row>
    <row r="88" spans="1:12">
      <c r="A88" t="s">
        <v>13476</v>
      </c>
      <c r="B88" t="s">
        <v>13223</v>
      </c>
      <c r="C88" s="56">
        <v>210</v>
      </c>
      <c r="D88" s="56" t="s">
        <v>247</v>
      </c>
      <c r="E88" t="s">
        <v>8983</v>
      </c>
      <c r="F88" t="s">
        <v>3133</v>
      </c>
      <c r="G88" t="s">
        <v>251</v>
      </c>
      <c r="H88" t="str">
        <f t="shared" si="2"/>
        <v>6217003860018485753210</v>
      </c>
      <c r="I88" t="s">
        <v>252</v>
      </c>
      <c r="J88" t="str">
        <f t="shared" si="3"/>
        <v>2017-08-04</v>
      </c>
      <c r="K88" t="s">
        <v>249</v>
      </c>
      <c r="L88" t="str">
        <f>VLOOKUP(H88,银行退!G:L,6,FALSE)</f>
        <v>20170804</v>
      </c>
    </row>
    <row r="89" spans="1:12" ht="14.25">
      <c r="A89" t="s">
        <v>13474</v>
      </c>
      <c r="B89" t="s">
        <v>13222</v>
      </c>
      <c r="C89" s="56">
        <v>1385</v>
      </c>
      <c r="D89" s="56" t="s">
        <v>247</v>
      </c>
      <c r="E89" s="23" t="s">
        <v>9201</v>
      </c>
      <c r="F89" t="s">
        <v>248</v>
      </c>
      <c r="G89" t="s">
        <v>249</v>
      </c>
      <c r="H89" t="str">
        <f t="shared" si="2"/>
        <v>43674800409557781385</v>
      </c>
      <c r="I89" t="s">
        <v>250</v>
      </c>
      <c r="J89" t="str">
        <f t="shared" si="3"/>
        <v>2017-08-07</v>
      </c>
      <c r="K89" s="66" t="s">
        <v>13475</v>
      </c>
      <c r="L89" t="str">
        <f>VLOOKUP(H89,银行退!G:L,6,FALSE)</f>
        <v>20170805</v>
      </c>
    </row>
    <row r="90" spans="1:12" ht="14.25">
      <c r="A90" t="s">
        <v>13472</v>
      </c>
      <c r="B90" t="s">
        <v>13221</v>
      </c>
      <c r="C90" s="56">
        <v>105</v>
      </c>
      <c r="D90" s="56" t="s">
        <v>247</v>
      </c>
      <c r="E90" s="23" t="s">
        <v>9201</v>
      </c>
      <c r="F90" t="s">
        <v>248</v>
      </c>
      <c r="G90" t="s">
        <v>249</v>
      </c>
      <c r="H90" t="str">
        <f t="shared" si="2"/>
        <v>4367480040955778105</v>
      </c>
      <c r="I90" t="s">
        <v>250</v>
      </c>
      <c r="J90" t="str">
        <f t="shared" si="3"/>
        <v>2017-08-07</v>
      </c>
      <c r="K90" s="66" t="s">
        <v>13473</v>
      </c>
      <c r="L90" t="str">
        <f>VLOOKUP(H90,银行退!G:L,6,FALSE)</f>
        <v>20170805</v>
      </c>
    </row>
    <row r="91" spans="1:12">
      <c r="A91" t="s">
        <v>13471</v>
      </c>
      <c r="B91" t="s">
        <v>13220</v>
      </c>
      <c r="C91" s="56">
        <v>1635.26</v>
      </c>
      <c r="D91" s="56" t="s">
        <v>247</v>
      </c>
      <c r="E91" t="s">
        <v>9089</v>
      </c>
      <c r="F91" t="s">
        <v>3239</v>
      </c>
      <c r="G91" t="s">
        <v>251</v>
      </c>
      <c r="H91" t="str">
        <f t="shared" si="2"/>
        <v>62215604993138181635.26</v>
      </c>
      <c r="I91" t="s">
        <v>252</v>
      </c>
      <c r="J91" t="str">
        <f t="shared" si="3"/>
        <v>2017-08-08</v>
      </c>
      <c r="K91" t="s">
        <v>256</v>
      </c>
      <c r="L91" t="str">
        <f>VLOOKUP(H91,银行退!G:L,6,FALSE)</f>
        <v>20170804</v>
      </c>
    </row>
    <row r="92" spans="1:12">
      <c r="A92" t="s">
        <v>13470</v>
      </c>
      <c r="B92" t="s">
        <v>13219</v>
      </c>
      <c r="C92" s="56">
        <v>3100</v>
      </c>
      <c r="D92" s="56" t="s">
        <v>247</v>
      </c>
      <c r="E92" t="s">
        <v>9041</v>
      </c>
      <c r="F92" t="s">
        <v>3191</v>
      </c>
      <c r="G92" t="s">
        <v>251</v>
      </c>
      <c r="H92" t="str">
        <f t="shared" si="2"/>
        <v>62319000001250393353100</v>
      </c>
      <c r="I92" t="s">
        <v>252</v>
      </c>
      <c r="J92" t="str">
        <f t="shared" si="3"/>
        <v>2017-08-08</v>
      </c>
      <c r="K92" t="s">
        <v>300</v>
      </c>
      <c r="L92" t="str">
        <f>VLOOKUP(H92,银行退!G:L,6,FALSE)</f>
        <v>20170804</v>
      </c>
    </row>
    <row r="93" spans="1:12">
      <c r="A93" t="s">
        <v>13469</v>
      </c>
      <c r="B93" t="s">
        <v>13218</v>
      </c>
      <c r="C93" s="56">
        <v>300</v>
      </c>
      <c r="D93" s="56" t="s">
        <v>247</v>
      </c>
      <c r="E93" t="s">
        <v>9353</v>
      </c>
      <c r="F93" t="s">
        <v>3497</v>
      </c>
      <c r="G93" t="s">
        <v>251</v>
      </c>
      <c r="H93" t="str">
        <f t="shared" si="2"/>
        <v>622908156634307114300</v>
      </c>
      <c r="I93" t="s">
        <v>252</v>
      </c>
      <c r="J93" t="str">
        <f t="shared" si="3"/>
        <v>2017-08-08</v>
      </c>
      <c r="K93" t="s">
        <v>249</v>
      </c>
      <c r="L93" t="str">
        <f>VLOOKUP(H93,银行退!G:L,6,FALSE)</f>
        <v>20170807</v>
      </c>
    </row>
    <row r="94" spans="1:12">
      <c r="A94" t="s">
        <v>13468</v>
      </c>
      <c r="B94" t="s">
        <v>13217</v>
      </c>
      <c r="C94" s="56">
        <v>92.5</v>
      </c>
      <c r="D94" s="56" t="s">
        <v>247</v>
      </c>
      <c r="E94" t="s">
        <v>9274</v>
      </c>
      <c r="F94" t="s">
        <v>3420</v>
      </c>
      <c r="G94" t="s">
        <v>251</v>
      </c>
      <c r="H94" t="str">
        <f t="shared" si="2"/>
        <v>622848361835774627692.5</v>
      </c>
      <c r="I94" t="s">
        <v>252</v>
      </c>
      <c r="J94" t="str">
        <f t="shared" si="3"/>
        <v>2017-08-08</v>
      </c>
      <c r="K94" t="s">
        <v>254</v>
      </c>
      <c r="L94" t="str">
        <f>VLOOKUP(H94,银行退!G:L,6,FALSE)</f>
        <v>20170805</v>
      </c>
    </row>
    <row r="95" spans="1:12">
      <c r="A95" t="s">
        <v>13467</v>
      </c>
      <c r="B95" t="s">
        <v>13216</v>
      </c>
      <c r="C95" s="56">
        <v>642.65</v>
      </c>
      <c r="D95" s="56" t="s">
        <v>247</v>
      </c>
      <c r="E95" t="s">
        <v>9335</v>
      </c>
      <c r="F95" t="s">
        <v>3479</v>
      </c>
      <c r="G95" t="s">
        <v>251</v>
      </c>
      <c r="H95" t="str">
        <f t="shared" si="2"/>
        <v>6217996100001180064642.65</v>
      </c>
      <c r="I95" t="s">
        <v>252</v>
      </c>
      <c r="J95" t="str">
        <f t="shared" si="3"/>
        <v>2017-08-08</v>
      </c>
      <c r="K95" t="s">
        <v>258</v>
      </c>
      <c r="L95" t="str">
        <f>VLOOKUP(H95,银行退!G:L,6,FALSE)</f>
        <v>20170806</v>
      </c>
    </row>
    <row r="96" spans="1:12">
      <c r="A96" t="s">
        <v>13466</v>
      </c>
      <c r="B96" t="s">
        <v>13215</v>
      </c>
      <c r="C96" s="56">
        <v>62.5</v>
      </c>
      <c r="D96" s="56" t="s">
        <v>247</v>
      </c>
      <c r="E96" t="s">
        <v>9278</v>
      </c>
      <c r="F96" t="s">
        <v>3424</v>
      </c>
      <c r="G96" t="s">
        <v>251</v>
      </c>
      <c r="H96" t="str">
        <f t="shared" si="2"/>
        <v>621700386001582910262.5</v>
      </c>
      <c r="I96" t="s">
        <v>252</v>
      </c>
      <c r="J96" t="str">
        <f t="shared" si="3"/>
        <v>2017-08-08</v>
      </c>
      <c r="K96" t="s">
        <v>249</v>
      </c>
      <c r="L96" t="str">
        <f>VLOOKUP(H96,银行退!G:L,6,FALSE)</f>
        <v>20170805</v>
      </c>
    </row>
    <row r="97" spans="1:12">
      <c r="A97" t="s">
        <v>13465</v>
      </c>
      <c r="B97" t="s">
        <v>13214</v>
      </c>
      <c r="C97" s="56">
        <v>700</v>
      </c>
      <c r="D97" s="56" t="s">
        <v>247</v>
      </c>
      <c r="E97" t="s">
        <v>9151</v>
      </c>
      <c r="F97" t="s">
        <v>3300</v>
      </c>
      <c r="G97" t="s">
        <v>251</v>
      </c>
      <c r="H97" t="str">
        <f t="shared" si="2"/>
        <v>6231900000056495928700</v>
      </c>
      <c r="I97" t="s">
        <v>252</v>
      </c>
      <c r="J97" t="str">
        <f t="shared" si="3"/>
        <v>2017-08-08</v>
      </c>
      <c r="K97" t="s">
        <v>300</v>
      </c>
      <c r="L97" t="str">
        <f>VLOOKUP(H97,银行退!G:L,6,FALSE)</f>
        <v>20170805</v>
      </c>
    </row>
    <row r="98" spans="1:12">
      <c r="A98" t="s">
        <v>13464</v>
      </c>
      <c r="B98" t="s">
        <v>13211</v>
      </c>
      <c r="C98" s="56">
        <v>324</v>
      </c>
      <c r="D98" s="56" t="s">
        <v>247</v>
      </c>
      <c r="E98" t="s">
        <v>9216</v>
      </c>
      <c r="F98" t="s">
        <v>13212</v>
      </c>
      <c r="G98" t="s">
        <v>251</v>
      </c>
      <c r="H98" t="str">
        <f t="shared" si="2"/>
        <v>6223691013347004324</v>
      </c>
      <c r="I98" t="s">
        <v>252</v>
      </c>
      <c r="J98" t="str">
        <f t="shared" si="3"/>
        <v>2017-08-08</v>
      </c>
      <c r="K98" t="s">
        <v>13213</v>
      </c>
      <c r="L98" t="str">
        <f>VLOOKUP(H98,银行退!G:L,6,FALSE)</f>
        <v>20170805</v>
      </c>
    </row>
    <row r="99" spans="1:12">
      <c r="A99" t="s">
        <v>13463</v>
      </c>
      <c r="B99" t="s">
        <v>13210</v>
      </c>
      <c r="C99" s="56">
        <v>24.5</v>
      </c>
      <c r="D99" s="56" t="s">
        <v>247</v>
      </c>
      <c r="E99" t="s">
        <v>9143</v>
      </c>
      <c r="F99" t="s">
        <v>3292</v>
      </c>
      <c r="G99" t="s">
        <v>251</v>
      </c>
      <c r="H99" t="str">
        <f t="shared" si="2"/>
        <v>621226250500525844324.5</v>
      </c>
      <c r="I99" t="s">
        <v>252</v>
      </c>
      <c r="J99" t="str">
        <f t="shared" si="3"/>
        <v>2017-08-08</v>
      </c>
      <c r="K99" t="s">
        <v>249</v>
      </c>
      <c r="L99" t="str">
        <f>VLOOKUP(H99,银行退!G:L,6,FALSE)</f>
        <v>20170805</v>
      </c>
    </row>
    <row r="100" spans="1:12">
      <c r="A100" t="s">
        <v>13462</v>
      </c>
      <c r="B100" t="s">
        <v>13209</v>
      </c>
      <c r="C100" s="56">
        <v>196</v>
      </c>
      <c r="D100" s="56" t="s">
        <v>247</v>
      </c>
      <c r="E100" t="s">
        <v>9373</v>
      </c>
      <c r="F100" t="s">
        <v>3517</v>
      </c>
      <c r="G100" t="s">
        <v>251</v>
      </c>
      <c r="H100" t="str">
        <f t="shared" si="2"/>
        <v>6221507300017865674196</v>
      </c>
      <c r="I100" t="s">
        <v>252</v>
      </c>
      <c r="J100" t="str">
        <f t="shared" si="3"/>
        <v>2017-08-08</v>
      </c>
      <c r="K100" t="s">
        <v>258</v>
      </c>
      <c r="L100" t="str">
        <f>VLOOKUP(H100,银行退!G:L,6,FALSE)</f>
        <v>20170807</v>
      </c>
    </row>
    <row r="101" spans="1:12">
      <c r="A101" t="s">
        <v>13461</v>
      </c>
      <c r="B101" t="s">
        <v>13208</v>
      </c>
      <c r="C101" s="56">
        <v>200</v>
      </c>
      <c r="D101" s="56" t="s">
        <v>247</v>
      </c>
      <c r="E101" t="s">
        <v>9097</v>
      </c>
      <c r="F101" t="s">
        <v>3247</v>
      </c>
      <c r="G101" t="s">
        <v>251</v>
      </c>
      <c r="H101" t="str">
        <f t="shared" si="2"/>
        <v>6217997300025966907200</v>
      </c>
      <c r="I101" t="s">
        <v>252</v>
      </c>
      <c r="J101" t="str">
        <f t="shared" si="3"/>
        <v>2017-08-08</v>
      </c>
      <c r="K101" t="s">
        <v>258</v>
      </c>
      <c r="L101" t="str">
        <f>VLOOKUP(H101,银行退!G:L,6,FALSE)</f>
        <v>20170805</v>
      </c>
    </row>
    <row r="102" spans="1:12">
      <c r="A102" t="s">
        <v>13460</v>
      </c>
      <c r="B102" t="s">
        <v>13207</v>
      </c>
      <c r="C102" s="56">
        <v>365</v>
      </c>
      <c r="D102" s="56" t="s">
        <v>247</v>
      </c>
      <c r="E102" t="s">
        <v>9093</v>
      </c>
      <c r="F102" t="s">
        <v>3243</v>
      </c>
      <c r="G102" t="s">
        <v>251</v>
      </c>
      <c r="H102" t="str">
        <f t="shared" si="2"/>
        <v>6231900000003938731365</v>
      </c>
      <c r="I102" t="s">
        <v>252</v>
      </c>
      <c r="J102" t="str">
        <f t="shared" si="3"/>
        <v>2017-08-08</v>
      </c>
      <c r="K102" t="s">
        <v>1427</v>
      </c>
      <c r="L102" t="str">
        <f>VLOOKUP(H102,银行退!G:L,6,FALSE)</f>
        <v>20170804</v>
      </c>
    </row>
    <row r="103" spans="1:12">
      <c r="A103" t="s">
        <v>13459</v>
      </c>
      <c r="B103" t="s">
        <v>13206</v>
      </c>
      <c r="C103" s="56">
        <v>100</v>
      </c>
      <c r="D103" s="56" t="s">
        <v>247</v>
      </c>
      <c r="E103" t="s">
        <v>9097</v>
      </c>
      <c r="F103" t="s">
        <v>3247</v>
      </c>
      <c r="G103" t="s">
        <v>251</v>
      </c>
      <c r="H103" t="str">
        <f t="shared" si="2"/>
        <v>6217997300025966907100</v>
      </c>
      <c r="I103" t="s">
        <v>252</v>
      </c>
      <c r="J103" t="str">
        <f t="shared" si="3"/>
        <v>2017-08-08</v>
      </c>
      <c r="K103" t="s">
        <v>258</v>
      </c>
      <c r="L103" t="str">
        <f>VLOOKUP(H103,银行退!G:L,6,FALSE)</f>
        <v>20170804</v>
      </c>
    </row>
    <row r="104" spans="1:12">
      <c r="A104" t="s">
        <v>13458</v>
      </c>
      <c r="B104" t="s">
        <v>13204</v>
      </c>
      <c r="C104" s="56">
        <v>63.2</v>
      </c>
      <c r="D104" s="56" t="s">
        <v>247</v>
      </c>
      <c r="E104" t="s">
        <v>9432</v>
      </c>
      <c r="F104" t="s">
        <v>13205</v>
      </c>
      <c r="G104" t="s">
        <v>251</v>
      </c>
      <c r="H104" t="str">
        <f t="shared" si="2"/>
        <v>621226251300026090163.2</v>
      </c>
      <c r="I104" t="s">
        <v>252</v>
      </c>
      <c r="J104" t="str">
        <f t="shared" si="3"/>
        <v>2017-08-08</v>
      </c>
      <c r="K104" t="s">
        <v>249</v>
      </c>
      <c r="L104" t="str">
        <f>VLOOKUP(H104,银行退!G:L,6,FALSE)</f>
        <v>20170807</v>
      </c>
    </row>
    <row r="105" spans="1:12">
      <c r="A105" t="s">
        <v>13457</v>
      </c>
      <c r="B105" t="s">
        <v>13203</v>
      </c>
      <c r="C105" s="56">
        <v>210</v>
      </c>
      <c r="D105" s="56" t="s">
        <v>247</v>
      </c>
      <c r="E105" t="s">
        <v>9124</v>
      </c>
      <c r="F105" t="s">
        <v>3273</v>
      </c>
      <c r="G105" t="s">
        <v>251</v>
      </c>
      <c r="H105" t="str">
        <f t="shared" si="2"/>
        <v>6222600590003000401210</v>
      </c>
      <c r="I105" t="s">
        <v>252</v>
      </c>
      <c r="J105" t="str">
        <f t="shared" si="3"/>
        <v>2017-08-08</v>
      </c>
      <c r="K105" t="s">
        <v>1423</v>
      </c>
      <c r="L105" t="str">
        <f>VLOOKUP(H105,银行退!G:L,6,FALSE)</f>
        <v>20170804</v>
      </c>
    </row>
    <row r="106" spans="1:12">
      <c r="A106" t="s">
        <v>13456</v>
      </c>
      <c r="B106" t="s">
        <v>13202</v>
      </c>
      <c r="C106" s="56">
        <v>4564.6000000000004</v>
      </c>
      <c r="D106" s="56" t="s">
        <v>247</v>
      </c>
      <c r="E106" t="s">
        <v>9536</v>
      </c>
      <c r="F106" t="s">
        <v>3681</v>
      </c>
      <c r="G106" t="s">
        <v>251</v>
      </c>
      <c r="H106" t="str">
        <f t="shared" si="2"/>
        <v>62270038606400799324564.6</v>
      </c>
      <c r="I106" t="s">
        <v>252</v>
      </c>
      <c r="J106" t="str">
        <f t="shared" si="3"/>
        <v>2017-08-08</v>
      </c>
      <c r="K106" t="s">
        <v>249</v>
      </c>
      <c r="L106" t="str">
        <f>VLOOKUP(H106,银行退!G:L,6,FALSE)</f>
        <v>20170807</v>
      </c>
    </row>
    <row r="107" spans="1:12">
      <c r="A107" t="s">
        <v>13455</v>
      </c>
      <c r="B107" t="s">
        <v>13201</v>
      </c>
      <c r="C107" s="56">
        <v>10</v>
      </c>
      <c r="D107" s="56" t="s">
        <v>247</v>
      </c>
      <c r="E107" t="s">
        <v>9615</v>
      </c>
      <c r="F107" t="s">
        <v>3758</v>
      </c>
      <c r="G107" t="s">
        <v>251</v>
      </c>
      <c r="H107" t="str">
        <f t="shared" si="2"/>
        <v>622233921930319610</v>
      </c>
      <c r="I107" t="s">
        <v>252</v>
      </c>
      <c r="J107" t="str">
        <f t="shared" si="3"/>
        <v>2017-08-08</v>
      </c>
      <c r="K107" t="s">
        <v>249</v>
      </c>
      <c r="L107" t="str">
        <f>VLOOKUP(H107,银行退!G:L,6,FALSE)</f>
        <v>20170807</v>
      </c>
    </row>
    <row r="108" spans="1:12">
      <c r="A108" t="s">
        <v>13454</v>
      </c>
      <c r="B108" t="s">
        <v>13200</v>
      </c>
      <c r="C108" s="56">
        <v>1688.54</v>
      </c>
      <c r="D108" s="56" t="s">
        <v>247</v>
      </c>
      <c r="E108" t="s">
        <v>9361</v>
      </c>
      <c r="F108" t="s">
        <v>3505</v>
      </c>
      <c r="G108" t="s">
        <v>251</v>
      </c>
      <c r="H108" t="str">
        <f t="shared" si="2"/>
        <v>62101780020242598071688.54</v>
      </c>
      <c r="I108" t="s">
        <v>252</v>
      </c>
      <c r="J108" t="str">
        <f t="shared" si="3"/>
        <v>2017-08-08</v>
      </c>
      <c r="K108" t="s">
        <v>1424</v>
      </c>
      <c r="L108" t="str">
        <f>VLOOKUP(H108,银行退!G:L,6,FALSE)</f>
        <v>20170807</v>
      </c>
    </row>
    <row r="109" spans="1:12">
      <c r="A109" t="s">
        <v>13453</v>
      </c>
      <c r="B109" t="s">
        <v>13198</v>
      </c>
      <c r="C109" s="56">
        <v>80.41</v>
      </c>
      <c r="D109" s="56" t="s">
        <v>247</v>
      </c>
      <c r="E109" t="s">
        <v>9540</v>
      </c>
      <c r="F109" t="s">
        <v>13199</v>
      </c>
      <c r="G109" t="s">
        <v>251</v>
      </c>
      <c r="H109" t="str">
        <f t="shared" si="2"/>
        <v>621779000109835102280.41</v>
      </c>
      <c r="I109" t="s">
        <v>252</v>
      </c>
      <c r="J109" t="str">
        <f t="shared" si="3"/>
        <v>2017-08-08</v>
      </c>
      <c r="K109" t="s">
        <v>249</v>
      </c>
      <c r="L109" t="str">
        <f>VLOOKUP(H109,银行退!G:L,6,FALSE)</f>
        <v>20170807</v>
      </c>
    </row>
    <row r="110" spans="1:12">
      <c r="A110" t="s">
        <v>13452</v>
      </c>
      <c r="B110" t="s">
        <v>13197</v>
      </c>
      <c r="C110" s="56">
        <v>10</v>
      </c>
      <c r="D110" s="56" t="s">
        <v>247</v>
      </c>
      <c r="E110" t="s">
        <v>9615</v>
      </c>
      <c r="F110" t="s">
        <v>3758</v>
      </c>
      <c r="G110" t="s">
        <v>251</v>
      </c>
      <c r="H110" t="str">
        <f t="shared" si="2"/>
        <v>622233921930319610</v>
      </c>
      <c r="I110" t="s">
        <v>252</v>
      </c>
      <c r="J110" t="str">
        <f t="shared" si="3"/>
        <v>2017-08-08</v>
      </c>
      <c r="K110" t="s">
        <v>249</v>
      </c>
      <c r="L110" t="str">
        <f>VLOOKUP(H110,银行退!G:L,6,FALSE)</f>
        <v>20170807</v>
      </c>
    </row>
    <row r="111" spans="1:12">
      <c r="A111" t="s">
        <v>13451</v>
      </c>
      <c r="B111" t="s">
        <v>13196</v>
      </c>
      <c r="C111" s="56">
        <v>446.39</v>
      </c>
      <c r="D111" s="56" t="s">
        <v>247</v>
      </c>
      <c r="E111" t="s">
        <v>225</v>
      </c>
      <c r="F111" t="s">
        <v>194</v>
      </c>
      <c r="G111" t="s">
        <v>251</v>
      </c>
      <c r="H111" t="str">
        <f t="shared" si="2"/>
        <v>6217995620003464829446.39</v>
      </c>
      <c r="I111" t="s">
        <v>252</v>
      </c>
      <c r="J111" t="str">
        <f t="shared" si="3"/>
        <v>2017-08-08</v>
      </c>
      <c r="K111" t="s">
        <v>258</v>
      </c>
      <c r="L111" t="str">
        <f>VLOOKUP(H111,银行退!G:L,6,FALSE)</f>
        <v>20170807</v>
      </c>
    </row>
    <row r="112" spans="1:12">
      <c r="A112" t="s">
        <v>13450</v>
      </c>
      <c r="B112" t="s">
        <v>13195</v>
      </c>
      <c r="C112" s="56">
        <v>8000</v>
      </c>
      <c r="D112" s="56" t="s">
        <v>247</v>
      </c>
      <c r="E112" t="s">
        <v>9791</v>
      </c>
      <c r="F112" t="s">
        <v>3930</v>
      </c>
      <c r="G112" t="s">
        <v>251</v>
      </c>
      <c r="H112" t="str">
        <f t="shared" si="2"/>
        <v>62319000255444901658000</v>
      </c>
      <c r="I112" t="s">
        <v>252</v>
      </c>
      <c r="J112" t="str">
        <f t="shared" si="3"/>
        <v>2017-08-08</v>
      </c>
      <c r="K112" t="s">
        <v>259</v>
      </c>
      <c r="L112" t="str">
        <f>VLOOKUP(H112,银行退!G:L,6,FALSE)</f>
        <v>20170807</v>
      </c>
    </row>
    <row r="113" spans="1:12">
      <c r="A113" t="s">
        <v>13449</v>
      </c>
      <c r="B113" t="s">
        <v>13194</v>
      </c>
      <c r="C113" s="56">
        <v>185.3</v>
      </c>
      <c r="D113" s="56" t="s">
        <v>247</v>
      </c>
      <c r="E113" t="s">
        <v>9871</v>
      </c>
      <c r="F113" t="s">
        <v>4007</v>
      </c>
      <c r="G113" t="s">
        <v>251</v>
      </c>
      <c r="H113" t="str">
        <f t="shared" si="2"/>
        <v>6228483868613926275185.3</v>
      </c>
      <c r="I113" t="s">
        <v>252</v>
      </c>
      <c r="J113" t="str">
        <f t="shared" si="3"/>
        <v>2017-08-08</v>
      </c>
      <c r="K113" t="s">
        <v>254</v>
      </c>
      <c r="L113" t="str">
        <f>VLOOKUP(H113,银行退!G:L,6,FALSE)</f>
        <v>20170807</v>
      </c>
    </row>
    <row r="114" spans="1:12">
      <c r="A114" t="s">
        <v>13448</v>
      </c>
      <c r="B114" t="s">
        <v>13193</v>
      </c>
      <c r="C114" s="56">
        <v>153</v>
      </c>
      <c r="D114" s="56" t="s">
        <v>247</v>
      </c>
      <c r="E114" t="s">
        <v>9679</v>
      </c>
      <c r="F114" t="s">
        <v>3818</v>
      </c>
      <c r="G114" t="s">
        <v>251</v>
      </c>
      <c r="H114" t="str">
        <f t="shared" si="2"/>
        <v>6250870283941102153</v>
      </c>
      <c r="I114" t="s">
        <v>252</v>
      </c>
      <c r="J114" t="str">
        <f t="shared" si="3"/>
        <v>2017-08-08</v>
      </c>
      <c r="K114" t="s">
        <v>249</v>
      </c>
      <c r="L114" t="str">
        <f>VLOOKUP(H114,银行退!G:L,6,FALSE)</f>
        <v>20170807</v>
      </c>
    </row>
    <row r="115" spans="1:12">
      <c r="A115" t="s">
        <v>13447</v>
      </c>
      <c r="B115" t="s">
        <v>13192</v>
      </c>
      <c r="C115" s="56">
        <v>150</v>
      </c>
      <c r="D115" s="56" t="s">
        <v>247</v>
      </c>
      <c r="E115" t="s">
        <v>9690</v>
      </c>
      <c r="F115" t="s">
        <v>3828</v>
      </c>
      <c r="G115" t="s">
        <v>251</v>
      </c>
      <c r="H115" t="str">
        <f t="shared" si="2"/>
        <v>6217562700004026570150</v>
      </c>
      <c r="I115" t="s">
        <v>252</v>
      </c>
      <c r="J115" t="str">
        <f t="shared" si="3"/>
        <v>2017-08-08</v>
      </c>
      <c r="K115" t="s">
        <v>265</v>
      </c>
      <c r="L115" t="str">
        <f>VLOOKUP(H115,银行退!G:L,6,FALSE)</f>
        <v>20170807</v>
      </c>
    </row>
    <row r="116" spans="1:12">
      <c r="A116" t="s">
        <v>13446</v>
      </c>
      <c r="B116" t="s">
        <v>13191</v>
      </c>
      <c r="C116" s="56">
        <v>596.11</v>
      </c>
      <c r="D116" s="56" t="s">
        <v>247</v>
      </c>
      <c r="E116" t="s">
        <v>9416</v>
      </c>
      <c r="F116" t="s">
        <v>3562</v>
      </c>
      <c r="G116" t="s">
        <v>251</v>
      </c>
      <c r="H116" t="str">
        <f t="shared" si="2"/>
        <v>6217003860002081105596.11</v>
      </c>
      <c r="I116" t="s">
        <v>252</v>
      </c>
      <c r="J116" t="str">
        <f t="shared" si="3"/>
        <v>2017-08-08</v>
      </c>
      <c r="K116" t="s">
        <v>249</v>
      </c>
      <c r="L116" t="str">
        <f>VLOOKUP(H116,银行退!G:L,6,FALSE)</f>
        <v>20170807</v>
      </c>
    </row>
    <row r="117" spans="1:12">
      <c r="A117" t="s">
        <v>13445</v>
      </c>
      <c r="B117" t="s">
        <v>13189</v>
      </c>
      <c r="C117" s="56">
        <v>1770</v>
      </c>
      <c r="D117" s="56" t="s">
        <v>247</v>
      </c>
      <c r="E117" t="s">
        <v>9404</v>
      </c>
      <c r="F117" t="s">
        <v>3550</v>
      </c>
      <c r="G117" t="s">
        <v>251</v>
      </c>
      <c r="H117" t="str">
        <f t="shared" si="2"/>
        <v>62319000000940467411770</v>
      </c>
      <c r="I117" t="s">
        <v>252</v>
      </c>
      <c r="J117" t="str">
        <f t="shared" si="3"/>
        <v>2017-08-08</v>
      </c>
      <c r="K117" t="s">
        <v>13190</v>
      </c>
      <c r="L117" t="str">
        <f>VLOOKUP(H117,银行退!G:L,6,FALSE)</f>
        <v>20170807</v>
      </c>
    </row>
    <row r="118" spans="1:12">
      <c r="A118" t="s">
        <v>13444</v>
      </c>
      <c r="B118" t="s">
        <v>13188</v>
      </c>
      <c r="C118" s="56">
        <v>3924.72</v>
      </c>
      <c r="D118" s="56" t="s">
        <v>247</v>
      </c>
      <c r="E118" t="s">
        <v>9795</v>
      </c>
      <c r="F118" t="s">
        <v>3934</v>
      </c>
      <c r="G118" t="s">
        <v>251</v>
      </c>
      <c r="H118" t="str">
        <f t="shared" si="2"/>
        <v>62366838600029101103924.72</v>
      </c>
      <c r="I118" t="s">
        <v>252</v>
      </c>
      <c r="J118" t="str">
        <f t="shared" si="3"/>
        <v>2017-08-08</v>
      </c>
      <c r="K118" t="s">
        <v>249</v>
      </c>
      <c r="L118" t="str">
        <f>VLOOKUP(H118,银行退!G:L,6,FALSE)</f>
        <v>20170807</v>
      </c>
    </row>
    <row r="119" spans="1:12">
      <c r="A119" t="s">
        <v>13443</v>
      </c>
      <c r="B119" t="s">
        <v>13187</v>
      </c>
      <c r="C119" s="56">
        <v>753.6</v>
      </c>
      <c r="D119" s="56" t="s">
        <v>247</v>
      </c>
      <c r="E119" t="s">
        <v>9667</v>
      </c>
      <c r="F119" t="s">
        <v>3806</v>
      </c>
      <c r="G119" t="s">
        <v>251</v>
      </c>
      <c r="H119" t="str">
        <f t="shared" si="2"/>
        <v>6226580060751902753.6</v>
      </c>
      <c r="I119" t="s">
        <v>252</v>
      </c>
      <c r="J119" t="str">
        <f t="shared" si="3"/>
        <v>2017-08-08</v>
      </c>
      <c r="K119" t="s">
        <v>249</v>
      </c>
      <c r="L119" t="str">
        <f>VLOOKUP(H119,银行退!G:L,6,FALSE)</f>
        <v>20170807</v>
      </c>
    </row>
    <row r="120" spans="1:12">
      <c r="A120" t="s">
        <v>13442</v>
      </c>
      <c r="B120" t="s">
        <v>13186</v>
      </c>
      <c r="C120" s="56">
        <v>47</v>
      </c>
      <c r="D120" s="56" t="s">
        <v>247</v>
      </c>
      <c r="E120" t="s">
        <v>9518</v>
      </c>
      <c r="F120" t="s">
        <v>3661</v>
      </c>
      <c r="G120" t="s">
        <v>251</v>
      </c>
      <c r="H120" t="str">
        <f t="shared" si="2"/>
        <v>623190000001831997647</v>
      </c>
      <c r="I120" t="s">
        <v>252</v>
      </c>
      <c r="J120" t="str">
        <f t="shared" si="3"/>
        <v>2017-08-08</v>
      </c>
      <c r="K120" t="s">
        <v>253</v>
      </c>
      <c r="L120" t="str">
        <f>VLOOKUP(H120,银行退!G:L,6,FALSE)</f>
        <v>20170807</v>
      </c>
    </row>
    <row r="121" spans="1:12">
      <c r="A121" t="s">
        <v>13441</v>
      </c>
      <c r="B121" t="s">
        <v>13185</v>
      </c>
      <c r="C121" s="56">
        <v>494.5</v>
      </c>
      <c r="D121" s="56" t="s">
        <v>247</v>
      </c>
      <c r="E121" t="s">
        <v>262</v>
      </c>
      <c r="F121" t="s">
        <v>263</v>
      </c>
      <c r="G121" t="s">
        <v>251</v>
      </c>
      <c r="H121" t="str">
        <f t="shared" si="2"/>
        <v>6221887300043338845494.5</v>
      </c>
      <c r="I121" t="s">
        <v>252</v>
      </c>
      <c r="J121" t="str">
        <f t="shared" si="3"/>
        <v>2017-08-08</v>
      </c>
      <c r="K121" t="s">
        <v>258</v>
      </c>
      <c r="L121" t="str">
        <f>VLOOKUP(H121,银行退!G:L,6,FALSE)</f>
        <v>20170807</v>
      </c>
    </row>
    <row r="122" spans="1:12">
      <c r="A122" t="s">
        <v>13440</v>
      </c>
      <c r="B122" t="s">
        <v>13184</v>
      </c>
      <c r="C122" s="56">
        <v>800</v>
      </c>
      <c r="D122" s="56" t="s">
        <v>247</v>
      </c>
      <c r="E122" t="s">
        <v>9807</v>
      </c>
      <c r="F122" t="s">
        <v>3945</v>
      </c>
      <c r="G122" t="s">
        <v>251</v>
      </c>
      <c r="H122" t="str">
        <f t="shared" si="2"/>
        <v>6228930001032409967800</v>
      </c>
      <c r="I122" t="s">
        <v>252</v>
      </c>
      <c r="J122" t="str">
        <f t="shared" si="3"/>
        <v>2017-08-08</v>
      </c>
      <c r="K122" t="s">
        <v>249</v>
      </c>
      <c r="L122" t="str">
        <f>VLOOKUP(H122,银行退!G:L,6,FALSE)</f>
        <v>20170807</v>
      </c>
    </row>
    <row r="123" spans="1:12">
      <c r="A123" t="s">
        <v>13439</v>
      </c>
      <c r="B123" t="s">
        <v>13183</v>
      </c>
      <c r="C123" s="56">
        <v>300</v>
      </c>
      <c r="D123" s="56" t="s">
        <v>247</v>
      </c>
      <c r="E123" t="s">
        <v>9875</v>
      </c>
      <c r="F123" t="s">
        <v>4011</v>
      </c>
      <c r="G123" t="s">
        <v>251</v>
      </c>
      <c r="H123" t="str">
        <f t="shared" si="2"/>
        <v>4367422021233034250300</v>
      </c>
      <c r="I123" t="s">
        <v>252</v>
      </c>
      <c r="J123" t="str">
        <f t="shared" si="3"/>
        <v>2017-08-08</v>
      </c>
      <c r="K123" t="s">
        <v>249</v>
      </c>
      <c r="L123" t="str">
        <f>VLOOKUP(H123,银行退!G:L,6,FALSE)</f>
        <v>20170807</v>
      </c>
    </row>
    <row r="124" spans="1:12">
      <c r="A124" t="s">
        <v>13438</v>
      </c>
      <c r="B124" t="s">
        <v>13182</v>
      </c>
      <c r="C124" s="56">
        <v>1075.5</v>
      </c>
      <c r="D124" s="56" t="s">
        <v>247</v>
      </c>
      <c r="E124" t="s">
        <v>9725</v>
      </c>
      <c r="F124" t="s">
        <v>3864</v>
      </c>
      <c r="G124" t="s">
        <v>251</v>
      </c>
      <c r="H124" t="str">
        <f t="shared" si="2"/>
        <v>62319000001204798581075.5</v>
      </c>
      <c r="I124" t="s">
        <v>252</v>
      </c>
      <c r="J124" t="str">
        <f t="shared" si="3"/>
        <v>2017-08-08</v>
      </c>
      <c r="K124" t="s">
        <v>259</v>
      </c>
      <c r="L124" t="str">
        <f>VLOOKUP(H124,银行退!G:L,6,FALSE)</f>
        <v>20170807</v>
      </c>
    </row>
    <row r="125" spans="1:12">
      <c r="A125" t="s">
        <v>13437</v>
      </c>
      <c r="B125" t="s">
        <v>4276</v>
      </c>
      <c r="C125" s="56">
        <v>138.9</v>
      </c>
      <c r="D125" s="56" t="s">
        <v>247</v>
      </c>
      <c r="E125" t="s">
        <v>9907</v>
      </c>
      <c r="F125" t="s">
        <v>4042</v>
      </c>
      <c r="G125" t="s">
        <v>251</v>
      </c>
      <c r="H125" t="str">
        <f t="shared" si="2"/>
        <v>6228484146127326863138.9</v>
      </c>
      <c r="I125" t="s">
        <v>252</v>
      </c>
      <c r="J125" t="str">
        <f t="shared" si="3"/>
        <v>2017-08-08</v>
      </c>
      <c r="K125" t="s">
        <v>254</v>
      </c>
      <c r="L125" t="str">
        <f>VLOOKUP(H125,银行退!G:L,6,FALSE)</f>
        <v>20170808</v>
      </c>
    </row>
    <row r="126" spans="1:12">
      <c r="A126" t="s">
        <v>13436</v>
      </c>
      <c r="B126" t="s">
        <v>13181</v>
      </c>
      <c r="C126" s="56">
        <v>390</v>
      </c>
      <c r="D126" s="56" t="s">
        <v>247</v>
      </c>
      <c r="E126" t="s">
        <v>9871</v>
      </c>
      <c r="F126" t="s">
        <v>4007</v>
      </c>
      <c r="G126" t="s">
        <v>251</v>
      </c>
      <c r="H126" t="str">
        <f t="shared" si="2"/>
        <v>6228483868613926275390</v>
      </c>
      <c r="I126" t="s">
        <v>252</v>
      </c>
      <c r="J126" t="str">
        <f t="shared" si="3"/>
        <v>2017-08-08</v>
      </c>
      <c r="K126" t="s">
        <v>254</v>
      </c>
      <c r="L126" t="str">
        <f>VLOOKUP(H126,银行退!G:L,6,FALSE)</f>
        <v>20170808</v>
      </c>
    </row>
    <row r="127" spans="1:12">
      <c r="A127" t="s">
        <v>13435</v>
      </c>
      <c r="B127" t="s">
        <v>13180</v>
      </c>
      <c r="C127" s="56">
        <v>117.79</v>
      </c>
      <c r="D127" s="56" t="s">
        <v>247</v>
      </c>
      <c r="E127" t="s">
        <v>205</v>
      </c>
      <c r="F127" t="s">
        <v>174</v>
      </c>
      <c r="G127" t="s">
        <v>251</v>
      </c>
      <c r="H127" t="str">
        <f t="shared" si="2"/>
        <v>6228480861175540918117.79</v>
      </c>
      <c r="I127" t="s">
        <v>252</v>
      </c>
      <c r="J127" t="str">
        <f t="shared" si="3"/>
        <v>2017-08-08</v>
      </c>
      <c r="K127" t="s">
        <v>254</v>
      </c>
      <c r="L127" t="str">
        <f>VLOOKUP(H127,银行退!G:L,6,FALSE)</f>
        <v>20170808</v>
      </c>
    </row>
    <row r="128" spans="1:12">
      <c r="A128" t="s">
        <v>13434</v>
      </c>
      <c r="B128" t="s">
        <v>13178</v>
      </c>
      <c r="C128" s="56">
        <v>149.84</v>
      </c>
      <c r="D128" s="56" t="s">
        <v>247</v>
      </c>
      <c r="E128" t="s">
        <v>10080</v>
      </c>
      <c r="F128" t="s">
        <v>4213</v>
      </c>
      <c r="G128" t="s">
        <v>251</v>
      </c>
      <c r="H128" t="str">
        <f t="shared" si="2"/>
        <v>6214973902200036149.84</v>
      </c>
      <c r="I128" t="s">
        <v>252</v>
      </c>
      <c r="J128" t="str">
        <f t="shared" si="3"/>
        <v>2017-08-08</v>
      </c>
      <c r="K128" t="s">
        <v>13179</v>
      </c>
      <c r="L128" t="str">
        <f>VLOOKUP(H128,银行退!G:L,6,FALSE)</f>
        <v>20170808</v>
      </c>
    </row>
    <row r="129" spans="1:12">
      <c r="A129" t="s">
        <v>13433</v>
      </c>
      <c r="B129" t="s">
        <v>13176</v>
      </c>
      <c r="C129" s="56">
        <v>752.27</v>
      </c>
      <c r="D129" s="56" t="s">
        <v>247</v>
      </c>
      <c r="E129" t="s">
        <v>9977</v>
      </c>
      <c r="F129" t="s">
        <v>13177</v>
      </c>
      <c r="G129" t="s">
        <v>251</v>
      </c>
      <c r="H129" t="str">
        <f t="shared" si="2"/>
        <v>4581232436287039752.27</v>
      </c>
      <c r="I129" t="s">
        <v>252</v>
      </c>
      <c r="J129" t="str">
        <f t="shared" si="3"/>
        <v>2017-08-08</v>
      </c>
      <c r="K129" t="s">
        <v>1425</v>
      </c>
      <c r="L129" t="str">
        <f>VLOOKUP(H129,银行退!G:L,6,FALSE)</f>
        <v>20170808</v>
      </c>
    </row>
    <row r="130" spans="1:12">
      <c r="A130" t="s">
        <v>13432</v>
      </c>
      <c r="B130" t="s">
        <v>13175</v>
      </c>
      <c r="C130" s="56">
        <v>200.7</v>
      </c>
      <c r="D130" s="56" t="s">
        <v>247</v>
      </c>
      <c r="E130" t="s">
        <v>10002</v>
      </c>
      <c r="F130" t="s">
        <v>4134</v>
      </c>
      <c r="G130" t="s">
        <v>251</v>
      </c>
      <c r="H130" t="str">
        <f t="shared" si="2"/>
        <v>6217997020000174588200.7</v>
      </c>
      <c r="I130" t="s">
        <v>252</v>
      </c>
      <c r="J130" t="str">
        <f t="shared" si="3"/>
        <v>2017-08-08</v>
      </c>
      <c r="K130" t="s">
        <v>258</v>
      </c>
      <c r="L130" t="str">
        <f>VLOOKUP(H130,银行退!G:L,6,FALSE)</f>
        <v>20170808</v>
      </c>
    </row>
    <row r="131" spans="1:12">
      <c r="A131" t="s">
        <v>13431</v>
      </c>
      <c r="B131" t="s">
        <v>13174</v>
      </c>
      <c r="C131" s="56">
        <v>700</v>
      </c>
      <c r="D131" s="56" t="s">
        <v>247</v>
      </c>
      <c r="E131" t="s">
        <v>9986</v>
      </c>
      <c r="F131" t="s">
        <v>4118</v>
      </c>
      <c r="G131" t="s">
        <v>251</v>
      </c>
      <c r="H131" t="str">
        <f t="shared" ref="H131:H194" si="4">E131&amp;C131</f>
        <v>6217003860029324892700</v>
      </c>
      <c r="I131" t="s">
        <v>252</v>
      </c>
      <c r="J131" t="str">
        <f t="shared" ref="J131:J194" si="5">LEFT(B131,10)</f>
        <v>2017-08-08</v>
      </c>
      <c r="K131" t="s">
        <v>249</v>
      </c>
      <c r="L131" t="str">
        <f>VLOOKUP(H131,银行退!G:L,6,FALSE)</f>
        <v>20170808</v>
      </c>
    </row>
    <row r="132" spans="1:12" ht="14.25">
      <c r="A132" t="s">
        <v>13429</v>
      </c>
      <c r="B132" t="s">
        <v>13173</v>
      </c>
      <c r="C132" s="56">
        <v>196.15</v>
      </c>
      <c r="D132" s="56" t="s">
        <v>247</v>
      </c>
      <c r="E132" s="23" t="s">
        <v>9377</v>
      </c>
      <c r="F132" t="s">
        <v>248</v>
      </c>
      <c r="G132" t="s">
        <v>249</v>
      </c>
      <c r="H132" t="str">
        <f t="shared" si="4"/>
        <v>4367452078195619196.15</v>
      </c>
      <c r="I132" t="s">
        <v>250</v>
      </c>
      <c r="J132" t="str">
        <f t="shared" si="5"/>
        <v>2017-08-08</v>
      </c>
      <c r="K132" s="66" t="s">
        <v>13430</v>
      </c>
      <c r="L132" t="str">
        <f>VLOOKUP(H132,银行退!G:L,6,FALSE)</f>
        <v>20170807</v>
      </c>
    </row>
    <row r="133" spans="1:12" ht="14.25">
      <c r="A133" t="s">
        <v>13427</v>
      </c>
      <c r="B133" t="s">
        <v>13172</v>
      </c>
      <c r="C133" s="56">
        <v>7.92</v>
      </c>
      <c r="D133" s="56" t="s">
        <v>247</v>
      </c>
      <c r="E133" s="23" t="s">
        <v>9447</v>
      </c>
      <c r="F133" t="s">
        <v>248</v>
      </c>
      <c r="G133" t="s">
        <v>249</v>
      </c>
      <c r="H133" t="str">
        <f t="shared" si="4"/>
        <v>62596608601602137.92</v>
      </c>
      <c r="I133" t="s">
        <v>250</v>
      </c>
      <c r="J133" t="str">
        <f t="shared" si="5"/>
        <v>2017-08-08</v>
      </c>
      <c r="K133" s="66" t="s">
        <v>13428</v>
      </c>
      <c r="L133" t="str">
        <f>VLOOKUP(H133,银行退!G:L,6,FALSE)</f>
        <v>20170807</v>
      </c>
    </row>
    <row r="134" spans="1:12" ht="14.25">
      <c r="A134" t="s">
        <v>13425</v>
      </c>
      <c r="B134" t="s">
        <v>13171</v>
      </c>
      <c r="C134" s="56">
        <v>180</v>
      </c>
      <c r="D134" s="56" t="s">
        <v>247</v>
      </c>
      <c r="E134" s="23" t="s">
        <v>9981</v>
      </c>
      <c r="F134" t="s">
        <v>248</v>
      </c>
      <c r="G134" t="s">
        <v>249</v>
      </c>
      <c r="H134" t="str">
        <f t="shared" si="4"/>
        <v>4895920345584527180</v>
      </c>
      <c r="I134" t="s">
        <v>250</v>
      </c>
      <c r="J134" t="str">
        <f t="shared" si="5"/>
        <v>2017-08-09</v>
      </c>
      <c r="K134" s="66" t="s">
        <v>13426</v>
      </c>
      <c r="L134" t="str">
        <f>VLOOKUP(H134,银行退!G:L,6,FALSE)</f>
        <v>20170808</v>
      </c>
    </row>
    <row r="135" spans="1:12">
      <c r="A135" t="s">
        <v>13424</v>
      </c>
      <c r="B135" t="s">
        <v>13170</v>
      </c>
      <c r="C135" s="56">
        <v>198.05</v>
      </c>
      <c r="D135" s="56" t="s">
        <v>247</v>
      </c>
      <c r="E135" t="s">
        <v>10131</v>
      </c>
      <c r="F135" t="s">
        <v>4261</v>
      </c>
      <c r="G135" t="s">
        <v>251</v>
      </c>
      <c r="H135" t="str">
        <f t="shared" si="4"/>
        <v>6217790001035896196198.05</v>
      </c>
      <c r="I135" t="s">
        <v>252</v>
      </c>
      <c r="J135" t="str">
        <f t="shared" si="5"/>
        <v>2017-08-09</v>
      </c>
      <c r="K135" t="s">
        <v>249</v>
      </c>
      <c r="L135" t="str">
        <f>VLOOKUP(H135,银行退!G:L,6,FALSE)</f>
        <v>20170808</v>
      </c>
    </row>
    <row r="136" spans="1:12">
      <c r="A136" t="s">
        <v>13423</v>
      </c>
      <c r="B136" t="s">
        <v>13169</v>
      </c>
      <c r="C136" s="56">
        <v>4881.83</v>
      </c>
      <c r="D136" s="56" t="s">
        <v>247</v>
      </c>
      <c r="E136" t="s">
        <v>10099</v>
      </c>
      <c r="F136" t="s">
        <v>4231</v>
      </c>
      <c r="G136" t="s">
        <v>251</v>
      </c>
      <c r="H136" t="str">
        <f t="shared" si="4"/>
        <v>62246980614221094881.83</v>
      </c>
      <c r="I136" t="s">
        <v>252</v>
      </c>
      <c r="J136" t="str">
        <f t="shared" si="5"/>
        <v>2017-08-09</v>
      </c>
      <c r="K136" t="s">
        <v>1422</v>
      </c>
      <c r="L136" t="str">
        <f>VLOOKUP(H136,银行退!G:L,6,FALSE)</f>
        <v>20170808</v>
      </c>
    </row>
    <row r="137" spans="1:12">
      <c r="A137" t="s">
        <v>13422</v>
      </c>
      <c r="B137" t="s">
        <v>13168</v>
      </c>
      <c r="C137" s="56">
        <v>990</v>
      </c>
      <c r="D137" s="56" t="s">
        <v>247</v>
      </c>
      <c r="E137" t="s">
        <v>10212</v>
      </c>
      <c r="F137" t="s">
        <v>4337</v>
      </c>
      <c r="G137" t="s">
        <v>251</v>
      </c>
      <c r="H137" t="str">
        <f t="shared" si="4"/>
        <v>6231900000103538688990</v>
      </c>
      <c r="I137" t="s">
        <v>252</v>
      </c>
      <c r="J137" t="str">
        <f t="shared" si="5"/>
        <v>2017-08-09</v>
      </c>
      <c r="K137" t="s">
        <v>1424</v>
      </c>
      <c r="L137" t="str">
        <f>VLOOKUP(H137,银行退!G:L,6,FALSE)</f>
        <v>20170808</v>
      </c>
    </row>
    <row r="138" spans="1:12">
      <c r="A138" t="s">
        <v>13421</v>
      </c>
      <c r="B138" t="s">
        <v>13167</v>
      </c>
      <c r="C138" s="56">
        <v>172.5</v>
      </c>
      <c r="D138" s="56" t="s">
        <v>247</v>
      </c>
      <c r="E138" t="s">
        <v>10367</v>
      </c>
      <c r="F138" t="s">
        <v>4485</v>
      </c>
      <c r="G138" t="s">
        <v>251</v>
      </c>
      <c r="H138" t="str">
        <f t="shared" si="4"/>
        <v>6231900020009315387172.5</v>
      </c>
      <c r="I138" t="s">
        <v>252</v>
      </c>
      <c r="J138" t="str">
        <f t="shared" si="5"/>
        <v>2017-08-09</v>
      </c>
      <c r="K138" t="s">
        <v>253</v>
      </c>
      <c r="L138" t="str">
        <f>VLOOKUP(H138,银行退!G:L,6,FALSE)</f>
        <v>20170808</v>
      </c>
    </row>
    <row r="139" spans="1:12">
      <c r="A139" t="s">
        <v>13420</v>
      </c>
      <c r="B139" t="s">
        <v>13166</v>
      </c>
      <c r="C139" s="56">
        <v>172.5</v>
      </c>
      <c r="D139" s="56" t="s">
        <v>247</v>
      </c>
      <c r="E139" t="s">
        <v>10363</v>
      </c>
      <c r="F139" t="s">
        <v>4481</v>
      </c>
      <c r="G139" t="s">
        <v>251</v>
      </c>
      <c r="H139" t="str">
        <f t="shared" si="4"/>
        <v>6228413330032414412172.5</v>
      </c>
      <c r="I139" t="s">
        <v>252</v>
      </c>
      <c r="J139" t="str">
        <f t="shared" si="5"/>
        <v>2017-08-09</v>
      </c>
      <c r="K139" t="s">
        <v>254</v>
      </c>
      <c r="L139" t="str">
        <f>VLOOKUP(H139,银行退!G:L,6,FALSE)</f>
        <v>20170808</v>
      </c>
    </row>
    <row r="140" spans="1:12">
      <c r="A140" t="s">
        <v>13419</v>
      </c>
      <c r="B140" t="s">
        <v>13165</v>
      </c>
      <c r="C140" s="56">
        <v>3500</v>
      </c>
      <c r="D140" s="56" t="s">
        <v>247</v>
      </c>
      <c r="E140" t="s">
        <v>10244</v>
      </c>
      <c r="F140" t="s">
        <v>4368</v>
      </c>
      <c r="G140" t="s">
        <v>251</v>
      </c>
      <c r="H140" t="str">
        <f t="shared" si="4"/>
        <v>62133027000010275593500</v>
      </c>
      <c r="I140" t="s">
        <v>252</v>
      </c>
      <c r="J140" t="str">
        <f t="shared" si="5"/>
        <v>2017-08-09</v>
      </c>
      <c r="K140" t="s">
        <v>265</v>
      </c>
      <c r="L140" t="str">
        <f>VLOOKUP(H140,银行退!G:L,6,FALSE)</f>
        <v>20170808</v>
      </c>
    </row>
    <row r="141" spans="1:12">
      <c r="A141" t="s">
        <v>13418</v>
      </c>
      <c r="B141" t="s">
        <v>13164</v>
      </c>
      <c r="C141" s="56">
        <v>398.11</v>
      </c>
      <c r="D141" s="56" t="s">
        <v>247</v>
      </c>
      <c r="E141" t="s">
        <v>10359</v>
      </c>
      <c r="F141" t="s">
        <v>150</v>
      </c>
      <c r="G141" t="s">
        <v>251</v>
      </c>
      <c r="H141" t="str">
        <f t="shared" si="4"/>
        <v>6210178002050204354398.11</v>
      </c>
      <c r="I141" t="s">
        <v>252</v>
      </c>
      <c r="J141" t="str">
        <f t="shared" si="5"/>
        <v>2017-08-09</v>
      </c>
      <c r="K141" t="s">
        <v>253</v>
      </c>
      <c r="L141" t="str">
        <f>VLOOKUP(H141,银行退!G:L,6,FALSE)</f>
        <v>20170808</v>
      </c>
    </row>
    <row r="142" spans="1:12">
      <c r="A142" t="s">
        <v>13417</v>
      </c>
      <c r="B142" t="s">
        <v>13163</v>
      </c>
      <c r="C142" s="56">
        <v>118</v>
      </c>
      <c r="D142" s="56" t="s">
        <v>247</v>
      </c>
      <c r="E142" t="s">
        <v>10272</v>
      </c>
      <c r="F142" t="s">
        <v>4396</v>
      </c>
      <c r="G142" t="s">
        <v>251</v>
      </c>
      <c r="H142" t="str">
        <f t="shared" si="4"/>
        <v>6231900000052021512118</v>
      </c>
      <c r="I142" t="s">
        <v>252</v>
      </c>
      <c r="J142" t="str">
        <f t="shared" si="5"/>
        <v>2017-08-09</v>
      </c>
      <c r="K142" t="s">
        <v>253</v>
      </c>
      <c r="L142" t="str">
        <f>VLOOKUP(H142,银行退!G:L,6,FALSE)</f>
        <v>20170808</v>
      </c>
    </row>
    <row r="143" spans="1:12">
      <c r="A143" t="s">
        <v>13416</v>
      </c>
      <c r="B143" t="s">
        <v>13161</v>
      </c>
      <c r="C143" s="56">
        <v>39962.21</v>
      </c>
      <c r="D143" s="56" t="s">
        <v>247</v>
      </c>
      <c r="E143" t="s">
        <v>8910</v>
      </c>
      <c r="F143" t="s">
        <v>3060</v>
      </c>
      <c r="G143" t="s">
        <v>251</v>
      </c>
      <c r="H143" t="str">
        <f t="shared" si="4"/>
        <v>621660700000762134839962.21</v>
      </c>
      <c r="I143" t="s">
        <v>252</v>
      </c>
      <c r="J143" t="str">
        <f t="shared" si="5"/>
        <v>2017-08-09</v>
      </c>
      <c r="K143" t="s">
        <v>13162</v>
      </c>
      <c r="L143" t="str">
        <f>VLOOKUP(H143,银行退!G:L,6,FALSE)</f>
        <v>20170804</v>
      </c>
    </row>
    <row r="144" spans="1:12">
      <c r="A144" t="s">
        <v>13415</v>
      </c>
      <c r="B144" t="s">
        <v>13160</v>
      </c>
      <c r="C144" s="56">
        <v>242.58</v>
      </c>
      <c r="D144" s="56" t="s">
        <v>247</v>
      </c>
      <c r="E144" t="s">
        <v>10452</v>
      </c>
      <c r="F144" t="s">
        <v>4573</v>
      </c>
      <c r="G144" t="s">
        <v>251</v>
      </c>
      <c r="H144" t="str">
        <f t="shared" si="4"/>
        <v>6217907000020262174242.58</v>
      </c>
      <c r="I144" t="s">
        <v>252</v>
      </c>
      <c r="J144" t="str">
        <f t="shared" si="5"/>
        <v>2017-08-09</v>
      </c>
      <c r="K144" t="s">
        <v>255</v>
      </c>
      <c r="L144" t="str">
        <f>VLOOKUP(H144,银行退!G:L,6,FALSE)</f>
        <v>20170809</v>
      </c>
    </row>
    <row r="145" spans="1:12">
      <c r="A145" t="s">
        <v>13414</v>
      </c>
      <c r="B145" t="s">
        <v>13159</v>
      </c>
      <c r="C145" s="56">
        <v>59</v>
      </c>
      <c r="D145" s="56" t="s">
        <v>247</v>
      </c>
      <c r="E145" t="s">
        <v>10252</v>
      </c>
      <c r="F145" t="s">
        <v>4376</v>
      </c>
      <c r="G145" t="s">
        <v>251</v>
      </c>
      <c r="H145" t="str">
        <f t="shared" si="4"/>
        <v>621799730005150585059</v>
      </c>
      <c r="I145" t="s">
        <v>252</v>
      </c>
      <c r="J145" t="str">
        <f t="shared" si="5"/>
        <v>2017-08-09</v>
      </c>
      <c r="K145" t="s">
        <v>258</v>
      </c>
      <c r="L145" t="str">
        <f>VLOOKUP(H145,银行退!G:L,6,FALSE)</f>
        <v>20170808</v>
      </c>
    </row>
    <row r="146" spans="1:12">
      <c r="A146" t="s">
        <v>13413</v>
      </c>
      <c r="B146" t="s">
        <v>13158</v>
      </c>
      <c r="C146" s="56">
        <v>70</v>
      </c>
      <c r="D146" s="56" t="s">
        <v>247</v>
      </c>
      <c r="E146" t="s">
        <v>10515</v>
      </c>
      <c r="F146" t="s">
        <v>4624</v>
      </c>
      <c r="G146" t="s">
        <v>251</v>
      </c>
      <c r="H146" t="str">
        <f t="shared" si="4"/>
        <v>622526969460523670</v>
      </c>
      <c r="I146" t="s">
        <v>252</v>
      </c>
      <c r="J146" t="str">
        <f t="shared" si="5"/>
        <v>2017-08-09</v>
      </c>
      <c r="K146" t="s">
        <v>256</v>
      </c>
      <c r="L146" t="str">
        <f>VLOOKUP(H146,银行退!G:L,6,FALSE)</f>
        <v>20170809</v>
      </c>
    </row>
    <row r="147" spans="1:12">
      <c r="A147" t="s">
        <v>13412</v>
      </c>
      <c r="B147" t="s">
        <v>13157</v>
      </c>
      <c r="C147" s="56">
        <v>84.5</v>
      </c>
      <c r="D147" s="56" t="s">
        <v>247</v>
      </c>
      <c r="E147" t="s">
        <v>10549</v>
      </c>
      <c r="F147" t="s">
        <v>4660</v>
      </c>
      <c r="G147" t="s">
        <v>251</v>
      </c>
      <c r="H147" t="str">
        <f t="shared" si="4"/>
        <v>623668422000279447884.5</v>
      </c>
      <c r="I147" t="s">
        <v>252</v>
      </c>
      <c r="J147" t="str">
        <f t="shared" si="5"/>
        <v>2017-08-09</v>
      </c>
      <c r="K147" t="s">
        <v>249</v>
      </c>
      <c r="L147" t="str">
        <f>VLOOKUP(H147,银行退!G:L,6,FALSE)</f>
        <v>20170809</v>
      </c>
    </row>
    <row r="148" spans="1:12">
      <c r="A148" t="s">
        <v>13411</v>
      </c>
      <c r="B148" t="s">
        <v>13156</v>
      </c>
      <c r="C148" s="56">
        <v>135.19999999999999</v>
      </c>
      <c r="D148" s="56" t="s">
        <v>247</v>
      </c>
      <c r="E148" t="s">
        <v>954</v>
      </c>
      <c r="F148" t="s">
        <v>4698</v>
      </c>
      <c r="G148" t="s">
        <v>251</v>
      </c>
      <c r="H148" t="str">
        <f t="shared" si="4"/>
        <v>6228481938606659571135.2</v>
      </c>
      <c r="I148" t="s">
        <v>252</v>
      </c>
      <c r="J148" t="str">
        <f t="shared" si="5"/>
        <v>2017-08-09</v>
      </c>
      <c r="K148" t="s">
        <v>254</v>
      </c>
      <c r="L148" t="str">
        <f>VLOOKUP(H148,银行退!G:L,6,FALSE)</f>
        <v>20170809</v>
      </c>
    </row>
    <row r="149" spans="1:12">
      <c r="A149" t="s">
        <v>13410</v>
      </c>
      <c r="B149" t="s">
        <v>13155</v>
      </c>
      <c r="C149" s="56">
        <v>511</v>
      </c>
      <c r="D149" s="56" t="s">
        <v>247</v>
      </c>
      <c r="E149" t="s">
        <v>10662</v>
      </c>
      <c r="F149" t="s">
        <v>4772</v>
      </c>
      <c r="G149" t="s">
        <v>251</v>
      </c>
      <c r="H149" t="str">
        <f t="shared" si="4"/>
        <v>6228483868322213478511</v>
      </c>
      <c r="I149" t="s">
        <v>252</v>
      </c>
      <c r="J149" t="str">
        <f t="shared" si="5"/>
        <v>2017-08-09</v>
      </c>
      <c r="K149" t="s">
        <v>254</v>
      </c>
      <c r="L149" t="str">
        <f>VLOOKUP(H149,银行退!G:L,6,FALSE)</f>
        <v>20170809</v>
      </c>
    </row>
    <row r="150" spans="1:12">
      <c r="A150" t="s">
        <v>13409</v>
      </c>
      <c r="B150" t="s">
        <v>13153</v>
      </c>
      <c r="C150" s="56">
        <v>83.44</v>
      </c>
      <c r="D150" s="56" t="s">
        <v>247</v>
      </c>
      <c r="E150" t="s">
        <v>10674</v>
      </c>
      <c r="F150" t="s">
        <v>4784</v>
      </c>
      <c r="G150" t="s">
        <v>251</v>
      </c>
      <c r="H150" t="str">
        <f t="shared" si="4"/>
        <v>623190000000983801883.44</v>
      </c>
      <c r="I150" t="s">
        <v>252</v>
      </c>
      <c r="J150" t="str">
        <f t="shared" si="5"/>
        <v>2017-08-09</v>
      </c>
      <c r="K150" t="s">
        <v>13154</v>
      </c>
      <c r="L150" t="str">
        <f>VLOOKUP(H150,银行退!G:L,6,FALSE)</f>
        <v>20170809</v>
      </c>
    </row>
    <row r="151" spans="1:12">
      <c r="A151" t="s">
        <v>13408</v>
      </c>
      <c r="B151" t="s">
        <v>13152</v>
      </c>
      <c r="C151" s="56">
        <v>3000</v>
      </c>
      <c r="D151" s="56" t="s">
        <v>247</v>
      </c>
      <c r="E151" t="s">
        <v>10626</v>
      </c>
      <c r="F151" t="s">
        <v>4736</v>
      </c>
      <c r="G151" t="s">
        <v>251</v>
      </c>
      <c r="H151" t="str">
        <f t="shared" si="4"/>
        <v>62284808686735261743000</v>
      </c>
      <c r="I151" t="s">
        <v>252</v>
      </c>
      <c r="J151" t="str">
        <f t="shared" si="5"/>
        <v>2017-08-09</v>
      </c>
      <c r="K151" t="s">
        <v>254</v>
      </c>
      <c r="L151" t="str">
        <f>VLOOKUP(H151,银行退!G:L,6,FALSE)</f>
        <v>20170809</v>
      </c>
    </row>
    <row r="152" spans="1:12">
      <c r="A152" t="s">
        <v>13407</v>
      </c>
      <c r="B152" t="s">
        <v>13151</v>
      </c>
      <c r="C152" s="56">
        <v>450</v>
      </c>
      <c r="D152" s="56" t="s">
        <v>247</v>
      </c>
      <c r="E152" t="s">
        <v>10642</v>
      </c>
      <c r="F152" t="s">
        <v>4756</v>
      </c>
      <c r="G152" t="s">
        <v>251</v>
      </c>
      <c r="H152" t="str">
        <f t="shared" si="4"/>
        <v>6236683860004161373450</v>
      </c>
      <c r="I152" t="s">
        <v>252</v>
      </c>
      <c r="J152" t="str">
        <f t="shared" si="5"/>
        <v>2017-08-09</v>
      </c>
      <c r="K152" t="s">
        <v>249</v>
      </c>
      <c r="L152" t="str">
        <f>VLOOKUP(H152,银行退!G:L,6,FALSE)</f>
        <v>20170809</v>
      </c>
    </row>
    <row r="153" spans="1:12">
      <c r="A153" t="s">
        <v>13406</v>
      </c>
      <c r="B153" t="s">
        <v>13150</v>
      </c>
      <c r="C153" s="56">
        <v>1800</v>
      </c>
      <c r="D153" s="56" t="s">
        <v>247</v>
      </c>
      <c r="E153" t="s">
        <v>10678</v>
      </c>
      <c r="F153" t="s">
        <v>4788</v>
      </c>
      <c r="G153" t="s">
        <v>251</v>
      </c>
      <c r="H153" t="str">
        <f t="shared" si="4"/>
        <v>62220825020002541021800</v>
      </c>
      <c r="I153" t="s">
        <v>252</v>
      </c>
      <c r="J153" t="str">
        <f t="shared" si="5"/>
        <v>2017-08-09</v>
      </c>
      <c r="K153" t="s">
        <v>249</v>
      </c>
      <c r="L153" t="str">
        <f>VLOOKUP(H153,银行退!G:L,6,FALSE)</f>
        <v>20170809</v>
      </c>
    </row>
    <row r="154" spans="1:12">
      <c r="A154" t="s">
        <v>13405</v>
      </c>
      <c r="B154" t="s">
        <v>13149</v>
      </c>
      <c r="C154" s="56">
        <v>20</v>
      </c>
      <c r="D154" s="56" t="s">
        <v>247</v>
      </c>
      <c r="E154" t="s">
        <v>10710</v>
      </c>
      <c r="F154" t="s">
        <v>4819</v>
      </c>
      <c r="G154" t="s">
        <v>251</v>
      </c>
      <c r="H154" t="str">
        <f t="shared" si="4"/>
        <v>621799702000527651120</v>
      </c>
      <c r="I154" t="s">
        <v>252</v>
      </c>
      <c r="J154" t="str">
        <f t="shared" si="5"/>
        <v>2017-08-09</v>
      </c>
      <c r="K154" t="s">
        <v>258</v>
      </c>
      <c r="L154" t="str">
        <f>VLOOKUP(H154,银行退!G:L,6,FALSE)</f>
        <v>20170809</v>
      </c>
    </row>
    <row r="155" spans="1:12">
      <c r="A155" t="s">
        <v>13404</v>
      </c>
      <c r="B155" t="s">
        <v>13148</v>
      </c>
      <c r="C155" s="56">
        <v>155</v>
      </c>
      <c r="D155" s="56" t="s">
        <v>247</v>
      </c>
      <c r="E155" t="s">
        <v>10264</v>
      </c>
      <c r="F155" t="s">
        <v>4388</v>
      </c>
      <c r="G155" t="s">
        <v>251</v>
      </c>
      <c r="H155" t="str">
        <f t="shared" si="4"/>
        <v>6231900020002067050155</v>
      </c>
      <c r="I155" t="s">
        <v>252</v>
      </c>
      <c r="J155" t="str">
        <f t="shared" si="5"/>
        <v>2017-08-09</v>
      </c>
      <c r="K155" t="s">
        <v>259</v>
      </c>
      <c r="L155" t="str">
        <f>VLOOKUP(H155,银行退!G:L,6,FALSE)</f>
        <v>20170808</v>
      </c>
    </row>
    <row r="156" spans="1:12">
      <c r="A156" t="s">
        <v>13403</v>
      </c>
      <c r="B156" t="s">
        <v>13147</v>
      </c>
      <c r="C156" s="56">
        <v>61.14</v>
      </c>
      <c r="D156" s="56" t="s">
        <v>247</v>
      </c>
      <c r="E156" t="s">
        <v>10541</v>
      </c>
      <c r="F156" t="s">
        <v>4652</v>
      </c>
      <c r="G156" t="s">
        <v>251</v>
      </c>
      <c r="H156" t="str">
        <f t="shared" si="4"/>
        <v>622893000108594429061.14</v>
      </c>
      <c r="I156" t="s">
        <v>252</v>
      </c>
      <c r="J156" t="str">
        <f t="shared" si="5"/>
        <v>2017-08-09</v>
      </c>
      <c r="K156" t="s">
        <v>249</v>
      </c>
      <c r="L156" t="str">
        <f>VLOOKUP(H156,银行退!G:L,6,FALSE)</f>
        <v>20170809</v>
      </c>
    </row>
    <row r="157" spans="1:12">
      <c r="A157" t="s">
        <v>13402</v>
      </c>
      <c r="B157" t="s">
        <v>13146</v>
      </c>
      <c r="C157" s="56">
        <v>4709.5</v>
      </c>
      <c r="D157" s="56" t="s">
        <v>247</v>
      </c>
      <c r="E157" t="s">
        <v>10595</v>
      </c>
      <c r="F157" t="s">
        <v>4702</v>
      </c>
      <c r="G157" t="s">
        <v>251</v>
      </c>
      <c r="H157" t="str">
        <f t="shared" si="4"/>
        <v>62172324100001907644709.5</v>
      </c>
      <c r="I157" t="s">
        <v>252</v>
      </c>
      <c r="J157" t="str">
        <f t="shared" si="5"/>
        <v>2017-08-09</v>
      </c>
      <c r="K157" t="s">
        <v>249</v>
      </c>
      <c r="L157" t="str">
        <f>VLOOKUP(H157,银行退!G:L,6,FALSE)</f>
        <v>20170809</v>
      </c>
    </row>
    <row r="158" spans="1:12" ht="14.25">
      <c r="A158" t="s">
        <v>13399</v>
      </c>
      <c r="B158" t="s">
        <v>13145</v>
      </c>
      <c r="C158" s="56">
        <v>500</v>
      </c>
      <c r="D158" s="56" t="s">
        <v>247</v>
      </c>
      <c r="E158" s="67" t="s">
        <v>13400</v>
      </c>
      <c r="F158" t="s">
        <v>260</v>
      </c>
      <c r="G158" t="s">
        <v>249</v>
      </c>
      <c r="H158" t="str">
        <f t="shared" si="4"/>
        <v>6226230213955188500</v>
      </c>
      <c r="I158" t="s">
        <v>250</v>
      </c>
      <c r="J158" t="str">
        <f t="shared" si="5"/>
        <v>2017-08-10</v>
      </c>
      <c r="K158" s="66" t="s">
        <v>13401</v>
      </c>
      <c r="L158" t="str">
        <f>VLOOKUP(H158,银行退!G:L,6,FALSE)</f>
        <v>20170809</v>
      </c>
    </row>
    <row r="159" spans="1:12">
      <c r="A159" t="s">
        <v>13398</v>
      </c>
      <c r="B159" t="s">
        <v>13144</v>
      </c>
      <c r="C159" s="56">
        <v>170</v>
      </c>
      <c r="D159" s="56" t="s">
        <v>247</v>
      </c>
      <c r="E159" t="s">
        <v>10576</v>
      </c>
      <c r="F159" t="s">
        <v>4686</v>
      </c>
      <c r="G159" t="s">
        <v>251</v>
      </c>
      <c r="H159" t="str">
        <f t="shared" si="4"/>
        <v>6231900000071704577170</v>
      </c>
      <c r="I159" t="s">
        <v>252</v>
      </c>
      <c r="J159" t="str">
        <f t="shared" si="5"/>
        <v>2017-08-10</v>
      </c>
      <c r="K159" t="s">
        <v>259</v>
      </c>
      <c r="L159" t="str">
        <f>VLOOKUP(H159,银行退!G:L,6,FALSE)</f>
        <v>20170809</v>
      </c>
    </row>
    <row r="160" spans="1:12">
      <c r="A160" t="s">
        <v>13397</v>
      </c>
      <c r="B160" t="s">
        <v>13142</v>
      </c>
      <c r="C160" s="56">
        <v>14.5</v>
      </c>
      <c r="D160" s="56" t="s">
        <v>247</v>
      </c>
      <c r="E160" t="s">
        <v>10718</v>
      </c>
      <c r="F160" t="s">
        <v>4827</v>
      </c>
      <c r="G160" t="s">
        <v>251</v>
      </c>
      <c r="H160" t="str">
        <f t="shared" si="4"/>
        <v>622369167930968614.5</v>
      </c>
      <c r="I160" t="s">
        <v>252</v>
      </c>
      <c r="J160" t="str">
        <f t="shared" si="5"/>
        <v>2017-08-10</v>
      </c>
      <c r="K160" t="s">
        <v>13143</v>
      </c>
      <c r="L160" t="str">
        <f>VLOOKUP(H160,银行退!G:L,6,FALSE)</f>
        <v>20170809</v>
      </c>
    </row>
    <row r="161" spans="1:12">
      <c r="A161" t="s">
        <v>13396</v>
      </c>
      <c r="B161" t="s">
        <v>13141</v>
      </c>
      <c r="C161" s="56">
        <v>166.22</v>
      </c>
      <c r="D161" s="56" t="s">
        <v>247</v>
      </c>
      <c r="E161" t="s">
        <v>10787</v>
      </c>
      <c r="F161" t="s">
        <v>4897</v>
      </c>
      <c r="G161" t="s">
        <v>251</v>
      </c>
      <c r="H161" t="str">
        <f t="shared" si="4"/>
        <v>6212262505003718315166.22</v>
      </c>
      <c r="I161" t="s">
        <v>252</v>
      </c>
      <c r="J161" t="str">
        <f t="shared" si="5"/>
        <v>2017-08-10</v>
      </c>
      <c r="K161" t="s">
        <v>249</v>
      </c>
      <c r="L161" t="str">
        <f>VLOOKUP(H161,银行退!G:L,6,FALSE)</f>
        <v>20170809</v>
      </c>
    </row>
    <row r="162" spans="1:12">
      <c r="A162" t="s">
        <v>13395</v>
      </c>
      <c r="B162" t="s">
        <v>13140</v>
      </c>
      <c r="C162" s="56">
        <v>5.34</v>
      </c>
      <c r="D162" s="56" t="s">
        <v>247</v>
      </c>
      <c r="E162" t="s">
        <v>10630</v>
      </c>
      <c r="F162" t="s">
        <v>4740</v>
      </c>
      <c r="G162" t="s">
        <v>251</v>
      </c>
      <c r="H162" t="str">
        <f t="shared" si="4"/>
        <v>62141573118002972395.34</v>
      </c>
      <c r="I162" t="s">
        <v>252</v>
      </c>
      <c r="J162" t="str">
        <f t="shared" si="5"/>
        <v>2017-08-10</v>
      </c>
      <c r="K162" t="s">
        <v>253</v>
      </c>
      <c r="L162" t="str">
        <f>VLOOKUP(H162,银行退!G:L,6,FALSE)</f>
        <v>20170809</v>
      </c>
    </row>
    <row r="163" spans="1:12">
      <c r="A163" t="s">
        <v>13394</v>
      </c>
      <c r="B163" t="s">
        <v>13139</v>
      </c>
      <c r="C163" s="56">
        <v>653.78</v>
      </c>
      <c r="D163" s="56" t="s">
        <v>247</v>
      </c>
      <c r="E163" t="s">
        <v>10802</v>
      </c>
      <c r="F163" t="s">
        <v>4913</v>
      </c>
      <c r="G163" t="s">
        <v>251</v>
      </c>
      <c r="H163" t="str">
        <f t="shared" si="4"/>
        <v>6217003950001597209653.78</v>
      </c>
      <c r="I163" t="s">
        <v>252</v>
      </c>
      <c r="J163" t="str">
        <f t="shared" si="5"/>
        <v>2017-08-10</v>
      </c>
      <c r="K163" t="s">
        <v>249</v>
      </c>
      <c r="L163" t="str">
        <f>VLOOKUP(H163,银行退!G:L,6,FALSE)</f>
        <v>20170809</v>
      </c>
    </row>
    <row r="164" spans="1:12">
      <c r="A164" t="s">
        <v>13393</v>
      </c>
      <c r="B164" t="s">
        <v>13138</v>
      </c>
      <c r="C164" s="56">
        <v>5000</v>
      </c>
      <c r="D164" s="56" t="s">
        <v>247</v>
      </c>
      <c r="E164" t="s">
        <v>10511</v>
      </c>
      <c r="F164" t="s">
        <v>4624</v>
      </c>
      <c r="G164" t="s">
        <v>251</v>
      </c>
      <c r="H164" t="str">
        <f t="shared" si="4"/>
        <v>48169900237154005000</v>
      </c>
      <c r="I164" t="s">
        <v>252</v>
      </c>
      <c r="J164" t="str">
        <f t="shared" si="5"/>
        <v>2017-08-10</v>
      </c>
      <c r="K164" t="s">
        <v>249</v>
      </c>
      <c r="L164" t="str">
        <f>VLOOKUP(H164,银行退!G:L,6,FALSE)</f>
        <v>20170809</v>
      </c>
    </row>
    <row r="165" spans="1:12">
      <c r="A165" t="s">
        <v>13392</v>
      </c>
      <c r="B165" t="s">
        <v>13136</v>
      </c>
      <c r="C165" s="56">
        <v>2656.88</v>
      </c>
      <c r="D165" s="56" t="s">
        <v>247</v>
      </c>
      <c r="E165" t="s">
        <v>10822</v>
      </c>
      <c r="F165" t="s">
        <v>13137</v>
      </c>
      <c r="G165" t="s">
        <v>251</v>
      </c>
      <c r="H165" t="str">
        <f t="shared" si="4"/>
        <v>62319000001273005942656.88</v>
      </c>
      <c r="I165" t="s">
        <v>252</v>
      </c>
      <c r="J165" t="str">
        <f t="shared" si="5"/>
        <v>2017-08-10</v>
      </c>
      <c r="K165" t="s">
        <v>253</v>
      </c>
      <c r="L165" t="str">
        <f>VLOOKUP(H165,银行退!G:L,6,FALSE)</f>
        <v>20170809</v>
      </c>
    </row>
    <row r="166" spans="1:12">
      <c r="A166" t="s">
        <v>13391</v>
      </c>
      <c r="B166" t="s">
        <v>13134</v>
      </c>
      <c r="C166" s="56">
        <v>1194</v>
      </c>
      <c r="D166" s="56" t="s">
        <v>247</v>
      </c>
      <c r="E166" t="s">
        <v>10872</v>
      </c>
      <c r="F166" t="s">
        <v>13135</v>
      </c>
      <c r="G166" t="s">
        <v>251</v>
      </c>
      <c r="H166" t="str">
        <f t="shared" si="4"/>
        <v>62284819311421499181194</v>
      </c>
      <c r="I166" t="s">
        <v>252</v>
      </c>
      <c r="J166" t="str">
        <f t="shared" si="5"/>
        <v>2017-08-10</v>
      </c>
      <c r="K166" t="s">
        <v>254</v>
      </c>
      <c r="L166" t="str">
        <f>VLOOKUP(H166,银行退!G:L,6,FALSE)</f>
        <v>20170810</v>
      </c>
    </row>
    <row r="167" spans="1:12">
      <c r="A167" t="s">
        <v>13390</v>
      </c>
      <c r="B167" t="s">
        <v>13133</v>
      </c>
      <c r="C167" s="56">
        <v>87.5</v>
      </c>
      <c r="D167" s="56" t="s">
        <v>247</v>
      </c>
      <c r="E167" t="s">
        <v>10890</v>
      </c>
      <c r="F167" t="s">
        <v>4998</v>
      </c>
      <c r="G167" t="s">
        <v>251</v>
      </c>
      <c r="H167" t="str">
        <f t="shared" si="4"/>
        <v>621799730000902140687.5</v>
      </c>
      <c r="I167" t="s">
        <v>252</v>
      </c>
      <c r="J167" t="str">
        <f t="shared" si="5"/>
        <v>2017-08-10</v>
      </c>
      <c r="K167" t="s">
        <v>258</v>
      </c>
      <c r="L167" t="str">
        <f>VLOOKUP(H167,银行退!G:L,6,FALSE)</f>
        <v>20170810</v>
      </c>
    </row>
    <row r="168" spans="1:12">
      <c r="A168" t="s">
        <v>13389</v>
      </c>
      <c r="B168" t="s">
        <v>13132</v>
      </c>
      <c r="C168" s="56">
        <v>59</v>
      </c>
      <c r="D168" s="56" t="s">
        <v>247</v>
      </c>
      <c r="E168" t="s">
        <v>10838</v>
      </c>
      <c r="F168" t="s">
        <v>4948</v>
      </c>
      <c r="G168" t="s">
        <v>251</v>
      </c>
      <c r="H168" t="str">
        <f t="shared" si="4"/>
        <v>621799520001578250859</v>
      </c>
      <c r="I168" t="s">
        <v>252</v>
      </c>
      <c r="J168" t="str">
        <f t="shared" si="5"/>
        <v>2017-08-10</v>
      </c>
      <c r="K168" t="s">
        <v>258</v>
      </c>
      <c r="L168" t="str">
        <f>VLOOKUP(H168,银行退!G:L,6,FALSE)</f>
        <v>20170810</v>
      </c>
    </row>
    <row r="169" spans="1:12">
      <c r="A169" t="s">
        <v>13388</v>
      </c>
      <c r="B169" t="s">
        <v>13130</v>
      </c>
      <c r="C169" s="56">
        <v>50</v>
      </c>
      <c r="D169" s="56" t="s">
        <v>247</v>
      </c>
      <c r="E169" t="s">
        <v>9131</v>
      </c>
      <c r="F169" t="s">
        <v>13131</v>
      </c>
      <c r="G169" t="s">
        <v>251</v>
      </c>
      <c r="H169" t="str">
        <f t="shared" si="4"/>
        <v>621660270000108195250</v>
      </c>
      <c r="I169" t="s">
        <v>252</v>
      </c>
      <c r="J169" t="str">
        <f t="shared" si="5"/>
        <v>2017-08-10</v>
      </c>
      <c r="K169" t="s">
        <v>265</v>
      </c>
      <c r="L169" t="str">
        <f>VLOOKUP(H169,银行退!G:L,6,FALSE)</f>
        <v>20170809</v>
      </c>
    </row>
    <row r="170" spans="1:12">
      <c r="A170" t="s">
        <v>13387</v>
      </c>
      <c r="B170" t="s">
        <v>13129</v>
      </c>
      <c r="C170" s="56">
        <v>49.93</v>
      </c>
      <c r="D170" s="56" t="s">
        <v>247</v>
      </c>
      <c r="E170" t="s">
        <v>10912</v>
      </c>
      <c r="F170" t="s">
        <v>5020</v>
      </c>
      <c r="G170" t="s">
        <v>251</v>
      </c>
      <c r="H170" t="str">
        <f t="shared" si="4"/>
        <v>621460018001907722649.93</v>
      </c>
      <c r="I170" t="s">
        <v>252</v>
      </c>
      <c r="J170" t="str">
        <f t="shared" si="5"/>
        <v>2017-08-10</v>
      </c>
      <c r="K170" t="s">
        <v>249</v>
      </c>
      <c r="L170" t="str">
        <f>VLOOKUP(H170,银行退!G:L,6,FALSE)</f>
        <v>20170810</v>
      </c>
    </row>
    <row r="171" spans="1:12">
      <c r="A171" t="s">
        <v>13386</v>
      </c>
      <c r="B171" t="s">
        <v>13128</v>
      </c>
      <c r="C171" s="56">
        <v>1</v>
      </c>
      <c r="D171" s="56" t="s">
        <v>247</v>
      </c>
      <c r="E171" t="s">
        <v>11053</v>
      </c>
      <c r="F171" t="s">
        <v>5157</v>
      </c>
      <c r="G171" t="s">
        <v>251</v>
      </c>
      <c r="H171" t="str">
        <f t="shared" si="4"/>
        <v>62319000000776287131</v>
      </c>
      <c r="I171" t="s">
        <v>252</v>
      </c>
      <c r="J171" t="str">
        <f t="shared" si="5"/>
        <v>2017-08-10</v>
      </c>
      <c r="K171" t="s">
        <v>259</v>
      </c>
      <c r="L171" t="str">
        <f>VLOOKUP(H171,银行退!G:L,6,FALSE)</f>
        <v>20170810</v>
      </c>
    </row>
    <row r="172" spans="1:12">
      <c r="A172" t="s">
        <v>13385</v>
      </c>
      <c r="B172" t="s">
        <v>13127</v>
      </c>
      <c r="C172" s="56">
        <v>386.22</v>
      </c>
      <c r="D172" s="56" t="s">
        <v>247</v>
      </c>
      <c r="E172" t="s">
        <v>11083</v>
      </c>
      <c r="F172" t="s">
        <v>5188</v>
      </c>
      <c r="G172" t="s">
        <v>251</v>
      </c>
      <c r="H172" t="str">
        <f t="shared" si="4"/>
        <v>6217003860023231739386.22</v>
      </c>
      <c r="I172" t="s">
        <v>252</v>
      </c>
      <c r="J172" t="str">
        <f t="shared" si="5"/>
        <v>2017-08-10</v>
      </c>
      <c r="K172" t="s">
        <v>249</v>
      </c>
      <c r="L172" t="str">
        <f>VLOOKUP(H172,银行退!G:L,6,FALSE)</f>
        <v>20170810</v>
      </c>
    </row>
    <row r="173" spans="1:12">
      <c r="A173" t="s">
        <v>13384</v>
      </c>
      <c r="B173" t="s">
        <v>13126</v>
      </c>
      <c r="C173" s="56">
        <v>300</v>
      </c>
      <c r="D173" s="56" t="s">
        <v>247</v>
      </c>
      <c r="E173" t="s">
        <v>11029</v>
      </c>
      <c r="F173" t="s">
        <v>5134</v>
      </c>
      <c r="G173" t="s">
        <v>251</v>
      </c>
      <c r="H173" t="str">
        <f t="shared" si="4"/>
        <v>6217997300010409111300</v>
      </c>
      <c r="I173" t="s">
        <v>252</v>
      </c>
      <c r="J173" t="str">
        <f t="shared" si="5"/>
        <v>2017-08-10</v>
      </c>
      <c r="K173" t="s">
        <v>258</v>
      </c>
      <c r="L173" t="str">
        <f>VLOOKUP(H173,银行退!G:L,6,FALSE)</f>
        <v>20170810</v>
      </c>
    </row>
    <row r="174" spans="1:12">
      <c r="A174" t="s">
        <v>13383</v>
      </c>
      <c r="B174" t="s">
        <v>13125</v>
      </c>
      <c r="C174" s="56">
        <v>580</v>
      </c>
      <c r="D174" s="56" t="s">
        <v>247</v>
      </c>
      <c r="E174" t="s">
        <v>10103</v>
      </c>
      <c r="F174" t="s">
        <v>4235</v>
      </c>
      <c r="G174" t="s">
        <v>251</v>
      </c>
      <c r="H174" t="str">
        <f t="shared" si="4"/>
        <v>6223691094673906580</v>
      </c>
      <c r="I174" t="s">
        <v>252</v>
      </c>
      <c r="J174" t="str">
        <f t="shared" si="5"/>
        <v>2017-08-10</v>
      </c>
      <c r="K174" t="s">
        <v>300</v>
      </c>
      <c r="L174" t="str">
        <f>VLOOKUP(H174,银行退!G:L,6,FALSE)</f>
        <v>20170808</v>
      </c>
    </row>
    <row r="175" spans="1:12">
      <c r="A175" t="s">
        <v>13382</v>
      </c>
      <c r="B175" t="s">
        <v>13124</v>
      </c>
      <c r="C175" s="56">
        <v>84</v>
      </c>
      <c r="D175" s="56" t="s">
        <v>247</v>
      </c>
      <c r="E175" t="s">
        <v>11067</v>
      </c>
      <c r="F175" t="s">
        <v>5172</v>
      </c>
      <c r="G175" t="s">
        <v>251</v>
      </c>
      <c r="H175" t="str">
        <f t="shared" si="4"/>
        <v>623190000000307106184</v>
      </c>
      <c r="I175" t="s">
        <v>252</v>
      </c>
      <c r="J175" t="str">
        <f t="shared" si="5"/>
        <v>2017-08-10</v>
      </c>
      <c r="K175" t="s">
        <v>259</v>
      </c>
      <c r="L175" t="str">
        <f>VLOOKUP(H175,银行退!G:L,6,FALSE)</f>
        <v>20170810</v>
      </c>
    </row>
    <row r="176" spans="1:12">
      <c r="A176" t="s">
        <v>13381</v>
      </c>
      <c r="B176" t="s">
        <v>13123</v>
      </c>
      <c r="C176" s="56">
        <v>345.5</v>
      </c>
      <c r="D176" s="56" t="s">
        <v>247</v>
      </c>
      <c r="E176" t="s">
        <v>11158</v>
      </c>
      <c r="F176" t="s">
        <v>5262</v>
      </c>
      <c r="G176" t="s">
        <v>251</v>
      </c>
      <c r="H176" t="str">
        <f t="shared" si="4"/>
        <v>6222620590007076312345.5</v>
      </c>
      <c r="I176" t="s">
        <v>252</v>
      </c>
      <c r="J176" t="str">
        <f t="shared" si="5"/>
        <v>2017-08-10</v>
      </c>
      <c r="K176" t="s">
        <v>1423</v>
      </c>
      <c r="L176" t="str">
        <f>VLOOKUP(H176,银行退!G:L,6,FALSE)</f>
        <v>20170810</v>
      </c>
    </row>
    <row r="177" spans="1:12">
      <c r="A177" t="s">
        <v>13380</v>
      </c>
      <c r="B177" t="s">
        <v>13121</v>
      </c>
      <c r="C177" s="56">
        <v>416.98</v>
      </c>
      <c r="D177" s="56" t="s">
        <v>247</v>
      </c>
      <c r="E177" t="s">
        <v>11091</v>
      </c>
      <c r="F177" t="s">
        <v>5196</v>
      </c>
      <c r="G177" t="s">
        <v>251</v>
      </c>
      <c r="H177" t="str">
        <f t="shared" si="4"/>
        <v>6210178002043833582416.98</v>
      </c>
      <c r="I177" t="s">
        <v>252</v>
      </c>
      <c r="J177" t="str">
        <f t="shared" si="5"/>
        <v>2017-08-10</v>
      </c>
      <c r="K177" t="s">
        <v>13122</v>
      </c>
      <c r="L177" t="str">
        <f>VLOOKUP(H177,银行退!G:L,6,FALSE)</f>
        <v>20170810</v>
      </c>
    </row>
    <row r="178" spans="1:12">
      <c r="A178" t="s">
        <v>13379</v>
      </c>
      <c r="B178" t="s">
        <v>13120</v>
      </c>
      <c r="C178" s="56">
        <v>223.5</v>
      </c>
      <c r="D178" s="56" t="s">
        <v>247</v>
      </c>
      <c r="E178" t="s">
        <v>10983</v>
      </c>
      <c r="F178" t="s">
        <v>5091</v>
      </c>
      <c r="G178" t="s">
        <v>251</v>
      </c>
      <c r="H178" t="str">
        <f t="shared" si="4"/>
        <v>6223691365307150223.5</v>
      </c>
      <c r="I178" t="s">
        <v>252</v>
      </c>
      <c r="J178" t="str">
        <f t="shared" si="5"/>
        <v>2017-08-10</v>
      </c>
      <c r="K178" t="s">
        <v>261</v>
      </c>
      <c r="L178" t="str">
        <f>VLOOKUP(H178,银行退!G:L,6,FALSE)</f>
        <v>20170810</v>
      </c>
    </row>
    <row r="179" spans="1:12">
      <c r="A179" t="s">
        <v>13378</v>
      </c>
      <c r="B179" t="s">
        <v>13119</v>
      </c>
      <c r="C179" s="56">
        <v>16</v>
      </c>
      <c r="D179" s="56" t="s">
        <v>247</v>
      </c>
      <c r="E179" t="s">
        <v>11234</v>
      </c>
      <c r="F179" t="s">
        <v>5334</v>
      </c>
      <c r="G179" t="s">
        <v>251</v>
      </c>
      <c r="H179" t="str">
        <f t="shared" si="4"/>
        <v>427020006414112116</v>
      </c>
      <c r="I179" t="s">
        <v>252</v>
      </c>
      <c r="J179" t="str">
        <f t="shared" si="5"/>
        <v>2017-08-10</v>
      </c>
      <c r="K179" t="s">
        <v>249</v>
      </c>
      <c r="L179" t="str">
        <f>VLOOKUP(H179,银行退!G:L,6,FALSE)</f>
        <v>20170810</v>
      </c>
    </row>
    <row r="180" spans="1:12">
      <c r="A180" t="s">
        <v>13377</v>
      </c>
      <c r="B180" t="s">
        <v>13118</v>
      </c>
      <c r="C180" s="56">
        <v>34</v>
      </c>
      <c r="D180" s="56" t="s">
        <v>247</v>
      </c>
      <c r="E180" t="s">
        <v>11234</v>
      </c>
      <c r="F180" t="s">
        <v>5334</v>
      </c>
      <c r="G180" t="s">
        <v>251</v>
      </c>
      <c r="H180" t="str">
        <f t="shared" si="4"/>
        <v>427020006414112134</v>
      </c>
      <c r="I180" t="s">
        <v>252</v>
      </c>
      <c r="J180" t="str">
        <f t="shared" si="5"/>
        <v>2017-08-10</v>
      </c>
      <c r="K180" t="s">
        <v>249</v>
      </c>
      <c r="L180" t="str">
        <f>VLOOKUP(H180,银行退!G:L,6,FALSE)</f>
        <v>20170810</v>
      </c>
    </row>
    <row r="181" spans="1:12" ht="14.25">
      <c r="A181" t="s">
        <v>13375</v>
      </c>
      <c r="B181" t="s">
        <v>13117</v>
      </c>
      <c r="C181" s="56">
        <v>164.98</v>
      </c>
      <c r="D181" s="56" t="s">
        <v>247</v>
      </c>
      <c r="E181" s="23" t="s">
        <v>10894</v>
      </c>
      <c r="F181" t="s">
        <v>248</v>
      </c>
      <c r="G181" t="s">
        <v>249</v>
      </c>
      <c r="H181" t="str">
        <f t="shared" si="4"/>
        <v>6283174240059467164.98</v>
      </c>
      <c r="I181" t="s">
        <v>250</v>
      </c>
      <c r="J181" t="str">
        <f t="shared" si="5"/>
        <v>2017-08-11</v>
      </c>
      <c r="K181" s="66" t="s">
        <v>13376</v>
      </c>
      <c r="L181" t="str">
        <f>VLOOKUP(H181,银行退!G:L,6,FALSE)</f>
        <v>20170810</v>
      </c>
    </row>
    <row r="182" spans="1:12" ht="14.25">
      <c r="A182" t="s">
        <v>13373</v>
      </c>
      <c r="B182" t="s">
        <v>13116</v>
      </c>
      <c r="C182" s="56">
        <v>196.3</v>
      </c>
      <c r="D182" s="56" t="s">
        <v>247</v>
      </c>
      <c r="E182" s="23" t="s">
        <v>11057</v>
      </c>
      <c r="F182" t="s">
        <v>248</v>
      </c>
      <c r="G182" t="s">
        <v>249</v>
      </c>
      <c r="H182" t="str">
        <f t="shared" si="4"/>
        <v>6283174002903480196.3</v>
      </c>
      <c r="I182" t="s">
        <v>250</v>
      </c>
      <c r="J182" t="str">
        <f t="shared" si="5"/>
        <v>2017-08-11</v>
      </c>
      <c r="K182" s="66" t="s">
        <v>13374</v>
      </c>
      <c r="L182" t="str">
        <f>VLOOKUP(H182,银行退!G:L,6,FALSE)</f>
        <v>20170810</v>
      </c>
    </row>
    <row r="183" spans="1:12" ht="14.25">
      <c r="A183" t="s">
        <v>13371</v>
      </c>
      <c r="B183" t="s">
        <v>13115</v>
      </c>
      <c r="C183" s="56">
        <v>141.19999999999999</v>
      </c>
      <c r="D183" s="56" t="s">
        <v>247</v>
      </c>
      <c r="E183" s="23" t="s">
        <v>11057</v>
      </c>
      <c r="F183" t="s">
        <v>248</v>
      </c>
      <c r="G183" t="s">
        <v>249</v>
      </c>
      <c r="H183" t="str">
        <f t="shared" si="4"/>
        <v>6283174002903480141.2</v>
      </c>
      <c r="I183" t="s">
        <v>250</v>
      </c>
      <c r="J183" t="str">
        <f t="shared" si="5"/>
        <v>2017-08-11</v>
      </c>
      <c r="K183" s="66" t="s">
        <v>13372</v>
      </c>
      <c r="L183" t="str">
        <f>VLOOKUP(H183,银行退!G:L,6,FALSE)</f>
        <v>20170810</v>
      </c>
    </row>
    <row r="184" spans="1:12">
      <c r="A184" t="s">
        <v>13370</v>
      </c>
      <c r="B184" t="s">
        <v>13114</v>
      </c>
      <c r="C184" s="56">
        <v>11560.14</v>
      </c>
      <c r="D184" s="56" t="s">
        <v>247</v>
      </c>
      <c r="E184" t="s">
        <v>10971</v>
      </c>
      <c r="F184" t="s">
        <v>5079</v>
      </c>
      <c r="G184" t="s">
        <v>251</v>
      </c>
      <c r="H184" t="str">
        <f t="shared" si="4"/>
        <v>622369164120416311560.14</v>
      </c>
      <c r="I184" t="s">
        <v>252</v>
      </c>
      <c r="J184" t="str">
        <f t="shared" si="5"/>
        <v>2017-08-11</v>
      </c>
      <c r="K184" t="s">
        <v>253</v>
      </c>
      <c r="L184" t="str">
        <f>VLOOKUP(H184,银行退!G:L,6,FALSE)</f>
        <v>20170810</v>
      </c>
    </row>
    <row r="185" spans="1:12">
      <c r="A185" t="s">
        <v>13369</v>
      </c>
      <c r="B185" t="s">
        <v>13113</v>
      </c>
      <c r="C185" s="56">
        <v>19.64</v>
      </c>
      <c r="D185" s="56" t="s">
        <v>247</v>
      </c>
      <c r="E185" t="s">
        <v>11220</v>
      </c>
      <c r="F185" t="s">
        <v>5324</v>
      </c>
      <c r="G185" t="s">
        <v>251</v>
      </c>
      <c r="H185" t="str">
        <f t="shared" si="4"/>
        <v>622893000104675940719.64</v>
      </c>
      <c r="I185" t="s">
        <v>252</v>
      </c>
      <c r="J185" t="str">
        <f t="shared" si="5"/>
        <v>2017-08-11</v>
      </c>
      <c r="K185" t="s">
        <v>249</v>
      </c>
      <c r="L185" t="str">
        <f>VLOOKUP(H185,银行退!G:L,6,FALSE)</f>
        <v>20170810</v>
      </c>
    </row>
    <row r="186" spans="1:12">
      <c r="A186" t="s">
        <v>13368</v>
      </c>
      <c r="B186" t="s">
        <v>13112</v>
      </c>
      <c r="C186" s="56">
        <v>900</v>
      </c>
      <c r="D186" s="56" t="s">
        <v>247</v>
      </c>
      <c r="E186" t="s">
        <v>11347</v>
      </c>
      <c r="F186" t="s">
        <v>5447</v>
      </c>
      <c r="G186" t="s">
        <v>251</v>
      </c>
      <c r="H186" t="str">
        <f t="shared" si="4"/>
        <v>6217997300008969332900</v>
      </c>
      <c r="I186" t="s">
        <v>252</v>
      </c>
      <c r="J186" t="str">
        <f t="shared" si="5"/>
        <v>2017-08-11</v>
      </c>
      <c r="K186" t="s">
        <v>258</v>
      </c>
      <c r="L186" t="str">
        <f>VLOOKUP(H186,银行退!G:L,6,FALSE)</f>
        <v>20170811</v>
      </c>
    </row>
    <row r="187" spans="1:12">
      <c r="A187" t="s">
        <v>13367</v>
      </c>
      <c r="B187" t="s">
        <v>13111</v>
      </c>
      <c r="C187" s="56">
        <v>79.14</v>
      </c>
      <c r="D187" s="56" t="s">
        <v>247</v>
      </c>
      <c r="E187" t="s">
        <v>11377</v>
      </c>
      <c r="F187" t="s">
        <v>5476</v>
      </c>
      <c r="G187" t="s">
        <v>251</v>
      </c>
      <c r="H187" t="str">
        <f t="shared" si="4"/>
        <v>623052386000490487879.14</v>
      </c>
      <c r="I187" t="s">
        <v>252</v>
      </c>
      <c r="J187" t="str">
        <f t="shared" si="5"/>
        <v>2017-08-11</v>
      </c>
      <c r="K187" t="s">
        <v>254</v>
      </c>
      <c r="L187" t="str">
        <f>VLOOKUP(H187,银行退!G:L,6,FALSE)</f>
        <v>20170811</v>
      </c>
    </row>
    <row r="188" spans="1:12">
      <c r="A188" t="s">
        <v>13366</v>
      </c>
      <c r="B188" t="s">
        <v>13110</v>
      </c>
      <c r="C188" s="56">
        <v>400</v>
      </c>
      <c r="D188" s="56" t="s">
        <v>247</v>
      </c>
      <c r="E188" t="s">
        <v>11284</v>
      </c>
      <c r="F188" t="s">
        <v>5384</v>
      </c>
      <c r="G188" t="s">
        <v>251</v>
      </c>
      <c r="H188" t="str">
        <f t="shared" si="4"/>
        <v>6228483618593449271400</v>
      </c>
      <c r="I188" t="s">
        <v>252</v>
      </c>
      <c r="J188" t="str">
        <f t="shared" si="5"/>
        <v>2017-08-11</v>
      </c>
      <c r="K188" t="s">
        <v>254</v>
      </c>
      <c r="L188" t="str">
        <f>VLOOKUP(H188,银行退!G:L,6,FALSE)</f>
        <v>20170810</v>
      </c>
    </row>
    <row r="189" spans="1:12">
      <c r="A189" t="s">
        <v>13365</v>
      </c>
      <c r="B189" t="s">
        <v>13109</v>
      </c>
      <c r="C189" s="56">
        <v>700</v>
      </c>
      <c r="D189" s="56" t="s">
        <v>247</v>
      </c>
      <c r="E189" t="s">
        <v>156</v>
      </c>
      <c r="F189" t="s">
        <v>152</v>
      </c>
      <c r="G189" t="s">
        <v>251</v>
      </c>
      <c r="H189" t="str">
        <f t="shared" si="4"/>
        <v>6228481928591937579700</v>
      </c>
      <c r="I189" t="s">
        <v>252</v>
      </c>
      <c r="J189" t="str">
        <f t="shared" si="5"/>
        <v>2017-08-11</v>
      </c>
      <c r="K189" t="s">
        <v>254</v>
      </c>
      <c r="L189" t="str">
        <f>VLOOKUP(H189,银行退!G:L,6,FALSE)</f>
        <v>20170811</v>
      </c>
    </row>
    <row r="190" spans="1:12">
      <c r="A190" t="s">
        <v>13364</v>
      </c>
      <c r="B190" t="s">
        <v>13108</v>
      </c>
      <c r="C190" s="56">
        <v>22805.53</v>
      </c>
      <c r="D190" s="56" t="s">
        <v>247</v>
      </c>
      <c r="E190" t="s">
        <v>11474</v>
      </c>
      <c r="F190" t="s">
        <v>5567</v>
      </c>
      <c r="G190" t="s">
        <v>251</v>
      </c>
      <c r="H190" t="str">
        <f t="shared" si="4"/>
        <v>622369233580125622805.53</v>
      </c>
      <c r="I190" t="s">
        <v>252</v>
      </c>
      <c r="J190" t="str">
        <f t="shared" si="5"/>
        <v>2017-08-11</v>
      </c>
      <c r="K190" t="s">
        <v>300</v>
      </c>
      <c r="L190" t="str">
        <f>VLOOKUP(H190,银行退!G:L,6,FALSE)</f>
        <v>20170811</v>
      </c>
    </row>
    <row r="191" spans="1:12">
      <c r="A191" t="s">
        <v>13363</v>
      </c>
      <c r="B191" t="s">
        <v>13107</v>
      </c>
      <c r="C191" s="56">
        <v>1923.72</v>
      </c>
      <c r="D191" s="56" t="s">
        <v>247</v>
      </c>
      <c r="E191" t="s">
        <v>11596</v>
      </c>
      <c r="F191" t="s">
        <v>5684</v>
      </c>
      <c r="G191" t="s">
        <v>251</v>
      </c>
      <c r="H191" t="str">
        <f t="shared" si="4"/>
        <v>62284833161931883611923.72</v>
      </c>
      <c r="I191" t="s">
        <v>252</v>
      </c>
      <c r="J191" t="str">
        <f t="shared" si="5"/>
        <v>2017-08-11</v>
      </c>
      <c r="K191" t="s">
        <v>254</v>
      </c>
      <c r="L191" t="str">
        <f>VLOOKUP(H191,银行退!G:L,6,FALSE)</f>
        <v>20170811</v>
      </c>
    </row>
    <row r="192" spans="1:12">
      <c r="A192" t="s">
        <v>13362</v>
      </c>
      <c r="B192" t="s">
        <v>13106</v>
      </c>
      <c r="C192" s="56">
        <v>2232.98</v>
      </c>
      <c r="D192" s="56" t="s">
        <v>247</v>
      </c>
      <c r="E192" t="s">
        <v>11628</v>
      </c>
      <c r="F192" t="s">
        <v>5716</v>
      </c>
      <c r="G192" t="s">
        <v>251</v>
      </c>
      <c r="H192" t="str">
        <f t="shared" si="4"/>
        <v>62284808686388145742232.98</v>
      </c>
      <c r="I192" t="s">
        <v>252</v>
      </c>
      <c r="J192" t="str">
        <f t="shared" si="5"/>
        <v>2017-08-11</v>
      </c>
      <c r="K192" t="s">
        <v>254</v>
      </c>
      <c r="L192" t="str">
        <f>VLOOKUP(H192,银行退!G:L,6,FALSE)</f>
        <v>20170811</v>
      </c>
    </row>
    <row r="193" spans="1:12">
      <c r="A193" t="s">
        <v>13361</v>
      </c>
      <c r="B193" t="s">
        <v>13105</v>
      </c>
      <c r="C193" s="56">
        <v>391.95</v>
      </c>
      <c r="D193" s="56" t="s">
        <v>247</v>
      </c>
      <c r="E193" t="s">
        <v>10947</v>
      </c>
      <c r="F193" t="s">
        <v>5056</v>
      </c>
      <c r="G193" t="s">
        <v>251</v>
      </c>
      <c r="H193" t="str">
        <f t="shared" si="4"/>
        <v>6217232410000210547391.95</v>
      </c>
      <c r="I193" t="s">
        <v>252</v>
      </c>
      <c r="J193" t="str">
        <f t="shared" si="5"/>
        <v>2017-08-11</v>
      </c>
      <c r="K193" t="s">
        <v>249</v>
      </c>
      <c r="L193" t="str">
        <f>VLOOKUP(H193,银行退!G:L,6,FALSE)</f>
        <v>20170810</v>
      </c>
    </row>
    <row r="194" spans="1:12">
      <c r="A194" t="s">
        <v>13360</v>
      </c>
      <c r="B194" t="s">
        <v>13104</v>
      </c>
      <c r="C194" s="56">
        <v>307.48</v>
      </c>
      <c r="D194" s="56" t="s">
        <v>247</v>
      </c>
      <c r="E194" t="s">
        <v>11680</v>
      </c>
      <c r="F194" t="s">
        <v>5768</v>
      </c>
      <c r="G194" t="s">
        <v>251</v>
      </c>
      <c r="H194" t="str">
        <f t="shared" si="4"/>
        <v>6228483868073522176307.48</v>
      </c>
      <c r="I194" t="s">
        <v>252</v>
      </c>
      <c r="J194" t="str">
        <f t="shared" si="5"/>
        <v>2017-08-11</v>
      </c>
      <c r="K194" t="s">
        <v>254</v>
      </c>
      <c r="L194" t="str">
        <f>VLOOKUP(H194,银行退!G:L,6,FALSE)</f>
        <v>20170811</v>
      </c>
    </row>
    <row r="195" spans="1:12">
      <c r="A195" t="s">
        <v>13359</v>
      </c>
      <c r="B195" t="s">
        <v>13103</v>
      </c>
      <c r="C195" s="56">
        <v>1549.5</v>
      </c>
      <c r="D195" s="56" t="s">
        <v>247</v>
      </c>
      <c r="E195" t="s">
        <v>11688</v>
      </c>
      <c r="F195" t="s">
        <v>5776</v>
      </c>
      <c r="G195" t="s">
        <v>251</v>
      </c>
      <c r="H195" t="str">
        <f t="shared" ref="H195:H231" si="6">E195&amp;C195</f>
        <v>62319000000666566751549.5</v>
      </c>
      <c r="I195" t="s">
        <v>252</v>
      </c>
      <c r="J195" t="str">
        <f t="shared" ref="J195:J231" si="7">LEFT(B195,10)</f>
        <v>2017-08-11</v>
      </c>
      <c r="K195" t="s">
        <v>259</v>
      </c>
      <c r="L195" t="str">
        <f>VLOOKUP(H195,银行退!G:L,6,FALSE)</f>
        <v>20170811</v>
      </c>
    </row>
    <row r="196" spans="1:12">
      <c r="A196" t="s">
        <v>13358</v>
      </c>
      <c r="B196" t="s">
        <v>13102</v>
      </c>
      <c r="C196" s="56">
        <v>299.83999999999997</v>
      </c>
      <c r="D196" s="56" t="s">
        <v>247</v>
      </c>
      <c r="E196" t="s">
        <v>11692</v>
      </c>
      <c r="F196" t="s">
        <v>5780</v>
      </c>
      <c r="G196" t="s">
        <v>251</v>
      </c>
      <c r="H196" t="str">
        <f t="shared" si="6"/>
        <v>6228481928351145975299.84</v>
      </c>
      <c r="I196" t="s">
        <v>252</v>
      </c>
      <c r="J196" t="str">
        <f t="shared" si="7"/>
        <v>2017-08-11</v>
      </c>
      <c r="K196" t="s">
        <v>254</v>
      </c>
      <c r="L196" t="str">
        <f>VLOOKUP(H196,银行退!G:L,6,FALSE)</f>
        <v>20170811</v>
      </c>
    </row>
    <row r="197" spans="1:12">
      <c r="A197" t="s">
        <v>13357</v>
      </c>
      <c r="B197" t="s">
        <v>13101</v>
      </c>
      <c r="C197" s="56">
        <v>12.5</v>
      </c>
      <c r="D197" s="56" t="s">
        <v>247</v>
      </c>
      <c r="E197" t="s">
        <v>11566</v>
      </c>
      <c r="F197" t="s">
        <v>5656</v>
      </c>
      <c r="G197" t="s">
        <v>251</v>
      </c>
      <c r="H197" t="str">
        <f t="shared" si="6"/>
        <v>623190002250003994612.5</v>
      </c>
      <c r="I197" t="s">
        <v>252</v>
      </c>
      <c r="J197" t="str">
        <f t="shared" si="7"/>
        <v>2017-08-11</v>
      </c>
      <c r="K197" t="s">
        <v>253</v>
      </c>
      <c r="L197" t="str">
        <f>VLOOKUP(H197,银行退!G:L,6,FALSE)</f>
        <v>20170811</v>
      </c>
    </row>
    <row r="198" spans="1:12">
      <c r="A198" t="s">
        <v>13356</v>
      </c>
      <c r="B198" t="s">
        <v>13099</v>
      </c>
      <c r="C198" s="56">
        <v>94.5</v>
      </c>
      <c r="D198" s="56" t="s">
        <v>247</v>
      </c>
      <c r="E198" s="23" t="s">
        <v>11928</v>
      </c>
      <c r="F198" t="s">
        <v>260</v>
      </c>
      <c r="G198" t="s">
        <v>249</v>
      </c>
      <c r="H198" t="str">
        <f t="shared" si="6"/>
        <v>622600995499571494.5</v>
      </c>
      <c r="I198" t="s">
        <v>250</v>
      </c>
      <c r="J198" t="str">
        <f t="shared" si="7"/>
        <v>2017-08-14</v>
      </c>
      <c r="K198" t="s">
        <v>13100</v>
      </c>
      <c r="L198" t="str">
        <f>VLOOKUP(H198,银行退!G:L,6,FALSE)</f>
        <v>20170812</v>
      </c>
    </row>
    <row r="199" spans="1:12">
      <c r="A199" t="s">
        <v>13355</v>
      </c>
      <c r="B199" t="s">
        <v>13098</v>
      </c>
      <c r="C199" s="56">
        <v>161</v>
      </c>
      <c r="D199" s="56" t="s">
        <v>247</v>
      </c>
      <c r="E199" t="s">
        <v>11592</v>
      </c>
      <c r="F199" t="s">
        <v>5680</v>
      </c>
      <c r="G199" t="s">
        <v>251</v>
      </c>
      <c r="H199" t="str">
        <f t="shared" si="6"/>
        <v>6214157311800199088161</v>
      </c>
      <c r="I199" t="s">
        <v>252</v>
      </c>
      <c r="J199" t="str">
        <f t="shared" si="7"/>
        <v>2017-08-14</v>
      </c>
      <c r="K199" t="s">
        <v>253</v>
      </c>
      <c r="L199" t="str">
        <f>VLOOKUP(H199,银行退!G:L,6,FALSE)</f>
        <v>20170811</v>
      </c>
    </row>
    <row r="200" spans="1:12">
      <c r="A200" t="s">
        <v>13354</v>
      </c>
      <c r="B200" t="s">
        <v>13097</v>
      </c>
      <c r="C200" s="56">
        <v>551</v>
      </c>
      <c r="D200" s="56" t="s">
        <v>247</v>
      </c>
      <c r="E200" t="s">
        <v>11751</v>
      </c>
      <c r="F200" t="s">
        <v>181</v>
      </c>
      <c r="G200" t="s">
        <v>251</v>
      </c>
      <c r="H200" t="str">
        <f t="shared" si="6"/>
        <v>6231900000124877271551</v>
      </c>
      <c r="I200" t="s">
        <v>252</v>
      </c>
      <c r="J200" t="str">
        <f t="shared" si="7"/>
        <v>2017-08-14</v>
      </c>
      <c r="K200" t="s">
        <v>259</v>
      </c>
      <c r="L200" t="str">
        <f>VLOOKUP(H200,银行退!G:L,6,FALSE)</f>
        <v>20170812</v>
      </c>
    </row>
    <row r="201" spans="1:12">
      <c r="A201" t="s">
        <v>13353</v>
      </c>
      <c r="B201" t="s">
        <v>13095</v>
      </c>
      <c r="C201" s="56">
        <v>120</v>
      </c>
      <c r="D201" s="56" t="s">
        <v>247</v>
      </c>
      <c r="E201" t="s">
        <v>11736</v>
      </c>
      <c r="F201" t="s">
        <v>13096</v>
      </c>
      <c r="G201" t="s">
        <v>251</v>
      </c>
      <c r="H201" t="str">
        <f t="shared" si="6"/>
        <v>6231900020000805055120</v>
      </c>
      <c r="I201" t="s">
        <v>252</v>
      </c>
      <c r="J201" t="str">
        <f t="shared" si="7"/>
        <v>2017-08-14</v>
      </c>
      <c r="K201" t="s">
        <v>253</v>
      </c>
      <c r="L201" t="str">
        <f>VLOOKUP(H201,银行退!G:L,6,FALSE)</f>
        <v>20170811</v>
      </c>
    </row>
    <row r="202" spans="1:12">
      <c r="A202" t="s">
        <v>13352</v>
      </c>
      <c r="B202" t="s">
        <v>6485</v>
      </c>
      <c r="C202" s="56">
        <v>100</v>
      </c>
      <c r="D202" s="56" t="s">
        <v>247</v>
      </c>
      <c r="E202" t="s">
        <v>11932</v>
      </c>
      <c r="F202" t="s">
        <v>6014</v>
      </c>
      <c r="G202" t="s">
        <v>251</v>
      </c>
      <c r="H202" t="str">
        <f t="shared" si="6"/>
        <v>6217003880001531678100</v>
      </c>
      <c r="I202" t="s">
        <v>252</v>
      </c>
      <c r="J202" t="str">
        <f t="shared" si="7"/>
        <v>2017-08-14</v>
      </c>
      <c r="K202" t="s">
        <v>249</v>
      </c>
      <c r="L202" t="str">
        <f>VLOOKUP(H202,银行退!G:L,6,FALSE)</f>
        <v>20170812</v>
      </c>
    </row>
    <row r="203" spans="1:12">
      <c r="A203" t="s">
        <v>13351</v>
      </c>
      <c r="B203" t="s">
        <v>13094</v>
      </c>
      <c r="C203" s="56">
        <v>1436</v>
      </c>
      <c r="D203" s="56" t="s">
        <v>247</v>
      </c>
      <c r="E203" t="s">
        <v>11537</v>
      </c>
      <c r="F203" t="s">
        <v>5629</v>
      </c>
      <c r="G203" t="s">
        <v>251</v>
      </c>
      <c r="H203" t="str">
        <f t="shared" si="6"/>
        <v>62141573129047617241436</v>
      </c>
      <c r="I203" t="s">
        <v>252</v>
      </c>
      <c r="J203" t="str">
        <f t="shared" si="7"/>
        <v>2017-08-14</v>
      </c>
      <c r="K203" t="s">
        <v>253</v>
      </c>
      <c r="L203" t="str">
        <f>VLOOKUP(H203,银行退!G:L,6,FALSE)</f>
        <v>20170811</v>
      </c>
    </row>
    <row r="204" spans="1:12">
      <c r="A204" t="s">
        <v>13350</v>
      </c>
      <c r="B204" t="s">
        <v>13092</v>
      </c>
      <c r="C204" s="56">
        <v>5000</v>
      </c>
      <c r="D204" s="56" t="s">
        <v>247</v>
      </c>
      <c r="E204" t="s">
        <v>11763</v>
      </c>
      <c r="F204" t="s">
        <v>5848</v>
      </c>
      <c r="G204" t="s">
        <v>251</v>
      </c>
      <c r="H204" t="str">
        <f t="shared" si="6"/>
        <v>62319000000714370125000</v>
      </c>
      <c r="I204" t="s">
        <v>252</v>
      </c>
      <c r="J204" t="str">
        <f t="shared" si="7"/>
        <v>2017-08-14</v>
      </c>
      <c r="K204" t="s">
        <v>13093</v>
      </c>
      <c r="L204" t="str">
        <f>VLOOKUP(H204,银行退!G:L,6,FALSE)</f>
        <v>20170812</v>
      </c>
    </row>
    <row r="205" spans="1:12">
      <c r="A205" t="s">
        <v>13349</v>
      </c>
      <c r="B205" t="s">
        <v>13091</v>
      </c>
      <c r="C205" s="56">
        <v>386.66</v>
      </c>
      <c r="D205" s="56" t="s">
        <v>247</v>
      </c>
      <c r="E205" t="s">
        <v>11875</v>
      </c>
      <c r="F205" t="s">
        <v>5956</v>
      </c>
      <c r="G205" t="s">
        <v>251</v>
      </c>
      <c r="H205" t="str">
        <f t="shared" si="6"/>
        <v>6228483868599375778386.66</v>
      </c>
      <c r="I205" t="s">
        <v>252</v>
      </c>
      <c r="J205" t="str">
        <f t="shared" si="7"/>
        <v>2017-08-14</v>
      </c>
      <c r="K205" t="s">
        <v>254</v>
      </c>
      <c r="L205" t="str">
        <f>VLOOKUP(H205,银行退!G:L,6,FALSE)</f>
        <v>20170812</v>
      </c>
    </row>
    <row r="206" spans="1:12">
      <c r="A206" t="s">
        <v>13348</v>
      </c>
      <c r="B206" t="s">
        <v>13090</v>
      </c>
      <c r="C206" s="56">
        <v>500</v>
      </c>
      <c r="D206" s="56" t="s">
        <v>247</v>
      </c>
      <c r="E206" t="s">
        <v>11783</v>
      </c>
      <c r="F206" t="s">
        <v>5868</v>
      </c>
      <c r="G206" t="s">
        <v>251</v>
      </c>
      <c r="H206" t="str">
        <f t="shared" si="6"/>
        <v>6212262505003639610500</v>
      </c>
      <c r="I206" t="s">
        <v>252</v>
      </c>
      <c r="J206" t="str">
        <f t="shared" si="7"/>
        <v>2017-08-14</v>
      </c>
      <c r="K206" t="s">
        <v>249</v>
      </c>
      <c r="L206" t="str">
        <f>VLOOKUP(H206,银行退!G:L,6,FALSE)</f>
        <v>20170812</v>
      </c>
    </row>
    <row r="207" spans="1:12">
      <c r="A207" t="s">
        <v>13347</v>
      </c>
      <c r="B207" t="s">
        <v>13089</v>
      </c>
      <c r="C207" s="56">
        <v>100</v>
      </c>
      <c r="D207" s="56" t="s">
        <v>247</v>
      </c>
      <c r="E207" t="s">
        <v>11932</v>
      </c>
      <c r="F207" t="s">
        <v>6014</v>
      </c>
      <c r="G207" t="s">
        <v>251</v>
      </c>
      <c r="H207" t="str">
        <f t="shared" si="6"/>
        <v>6217003880001531678100</v>
      </c>
      <c r="I207" t="s">
        <v>252</v>
      </c>
      <c r="J207" t="str">
        <f t="shared" si="7"/>
        <v>2017-08-14</v>
      </c>
      <c r="K207" t="s">
        <v>249</v>
      </c>
      <c r="L207" t="str">
        <f>VLOOKUP(H207,银行退!G:L,6,FALSE)</f>
        <v>20170812</v>
      </c>
    </row>
    <row r="208" spans="1:12">
      <c r="A208" t="s">
        <v>13346</v>
      </c>
      <c r="B208" t="s">
        <v>13088</v>
      </c>
      <c r="C208" s="56">
        <v>350</v>
      </c>
      <c r="D208" s="56" t="s">
        <v>247</v>
      </c>
      <c r="E208" t="s">
        <v>11755</v>
      </c>
      <c r="F208" t="s">
        <v>5840</v>
      </c>
      <c r="G208" t="s">
        <v>251</v>
      </c>
      <c r="H208" t="str">
        <f t="shared" si="6"/>
        <v>6236683860001737910350</v>
      </c>
      <c r="I208" t="s">
        <v>252</v>
      </c>
      <c r="J208" t="str">
        <f t="shared" si="7"/>
        <v>2017-08-14</v>
      </c>
      <c r="K208" t="s">
        <v>249</v>
      </c>
      <c r="L208" t="str">
        <f>VLOOKUP(H208,银行退!G:L,6,FALSE)</f>
        <v>20170812</v>
      </c>
    </row>
    <row r="209" spans="1:12">
      <c r="A209" t="s">
        <v>13345</v>
      </c>
      <c r="B209" t="s">
        <v>13086</v>
      </c>
      <c r="C209" s="56">
        <v>1.9</v>
      </c>
      <c r="D209" s="56" t="s">
        <v>247</v>
      </c>
      <c r="E209" t="s">
        <v>11825</v>
      </c>
      <c r="F209" t="s">
        <v>13087</v>
      </c>
      <c r="G209" t="s">
        <v>251</v>
      </c>
      <c r="H209" t="str">
        <f t="shared" si="6"/>
        <v>62179973000192501691.9</v>
      </c>
      <c r="I209" t="s">
        <v>252</v>
      </c>
      <c r="J209" t="str">
        <f t="shared" si="7"/>
        <v>2017-08-14</v>
      </c>
      <c r="K209" t="s">
        <v>258</v>
      </c>
      <c r="L209" t="str">
        <f>VLOOKUP(H209,银行退!G:L,6,FALSE)</f>
        <v>20170812</v>
      </c>
    </row>
    <row r="210" spans="1:12">
      <c r="A210" t="s">
        <v>13344</v>
      </c>
      <c r="B210" t="s">
        <v>13085</v>
      </c>
      <c r="C210" s="56">
        <v>1670.91</v>
      </c>
      <c r="D210" s="56" t="s">
        <v>247</v>
      </c>
      <c r="E210" t="s">
        <v>12001</v>
      </c>
      <c r="F210" t="s">
        <v>6082</v>
      </c>
      <c r="G210" t="s">
        <v>251</v>
      </c>
      <c r="H210" t="str">
        <f t="shared" si="6"/>
        <v>62122625020050367131670.91</v>
      </c>
      <c r="I210" t="s">
        <v>252</v>
      </c>
      <c r="J210" t="str">
        <f t="shared" si="7"/>
        <v>2017-08-14</v>
      </c>
      <c r="K210" t="s">
        <v>249</v>
      </c>
      <c r="L210" t="str">
        <f>VLOOKUP(H210,银行退!G:L,6,FALSE)</f>
        <v>20170814</v>
      </c>
    </row>
    <row r="211" spans="1:12">
      <c r="A211" t="s">
        <v>13343</v>
      </c>
      <c r="B211" t="s">
        <v>13084</v>
      </c>
      <c r="C211" s="56">
        <v>166.5</v>
      </c>
      <c r="D211" s="56" t="s">
        <v>247</v>
      </c>
      <c r="E211" t="s">
        <v>8567</v>
      </c>
      <c r="F211" t="s">
        <v>2737</v>
      </c>
      <c r="G211" t="s">
        <v>251</v>
      </c>
      <c r="H211" t="str">
        <f t="shared" si="6"/>
        <v>6217790001091823027166.5</v>
      </c>
      <c r="I211" t="s">
        <v>252</v>
      </c>
      <c r="J211" t="str">
        <f t="shared" si="7"/>
        <v>2017-08-14</v>
      </c>
      <c r="K211" t="s">
        <v>249</v>
      </c>
      <c r="L211" t="str">
        <f>VLOOKUP(H211,银行退!G:L,6,FALSE)</f>
        <v>20170803</v>
      </c>
    </row>
    <row r="212" spans="1:12">
      <c r="A212" t="s">
        <v>13342</v>
      </c>
      <c r="B212" t="s">
        <v>13083</v>
      </c>
      <c r="C212" s="56">
        <v>24.5</v>
      </c>
      <c r="D212" s="56" t="s">
        <v>247</v>
      </c>
      <c r="E212" t="s">
        <v>244</v>
      </c>
      <c r="F212" t="s">
        <v>6006</v>
      </c>
      <c r="G212" t="s">
        <v>251</v>
      </c>
      <c r="H212" t="str">
        <f t="shared" si="6"/>
        <v>621226251800073328624.5</v>
      </c>
      <c r="I212" t="s">
        <v>252</v>
      </c>
      <c r="J212" t="str">
        <f t="shared" si="7"/>
        <v>2017-08-14</v>
      </c>
      <c r="K212" t="s">
        <v>249</v>
      </c>
      <c r="L212" t="str">
        <f>VLOOKUP(H212,银行退!G:L,6,FALSE)</f>
        <v>20170812</v>
      </c>
    </row>
    <row r="213" spans="1:12">
      <c r="A213" t="s">
        <v>13341</v>
      </c>
      <c r="B213" t="s">
        <v>13082</v>
      </c>
      <c r="C213" s="56">
        <v>142</v>
      </c>
      <c r="D213" s="56" t="s">
        <v>247</v>
      </c>
      <c r="E213" t="s">
        <v>11795</v>
      </c>
      <c r="F213" t="s">
        <v>274</v>
      </c>
      <c r="G213" t="s">
        <v>251</v>
      </c>
      <c r="H213" t="str">
        <f t="shared" si="6"/>
        <v>6212252502000650155142</v>
      </c>
      <c r="I213" t="s">
        <v>252</v>
      </c>
      <c r="J213" t="str">
        <f t="shared" si="7"/>
        <v>2017-08-14</v>
      </c>
      <c r="K213" t="s">
        <v>249</v>
      </c>
      <c r="L213" t="str">
        <f>VLOOKUP(H213,银行退!G:L,6,FALSE)</f>
        <v>20170812</v>
      </c>
    </row>
    <row r="214" spans="1:12">
      <c r="A214" t="s">
        <v>13340</v>
      </c>
      <c r="B214" t="s">
        <v>13081</v>
      </c>
      <c r="C214" s="56">
        <v>350</v>
      </c>
      <c r="D214" s="56" t="s">
        <v>247</v>
      </c>
      <c r="E214" t="s">
        <v>11902</v>
      </c>
      <c r="F214" t="s">
        <v>5984</v>
      </c>
      <c r="G214" t="s">
        <v>251</v>
      </c>
      <c r="H214" t="str">
        <f t="shared" si="6"/>
        <v>4581230590667285350</v>
      </c>
      <c r="I214" t="s">
        <v>252</v>
      </c>
      <c r="J214" t="str">
        <f t="shared" si="7"/>
        <v>2017-08-14</v>
      </c>
      <c r="K214" t="s">
        <v>1425</v>
      </c>
      <c r="L214" t="str">
        <f>VLOOKUP(H214,银行退!G:L,6,FALSE)</f>
        <v>20170812</v>
      </c>
    </row>
    <row r="215" spans="1:12">
      <c r="A215" t="s">
        <v>13339</v>
      </c>
      <c r="B215" t="s">
        <v>13080</v>
      </c>
      <c r="C215" s="56">
        <v>350</v>
      </c>
      <c r="D215" s="56" t="s">
        <v>247</v>
      </c>
      <c r="E215" t="s">
        <v>11833</v>
      </c>
      <c r="F215" t="s">
        <v>5915</v>
      </c>
      <c r="G215" t="s">
        <v>251</v>
      </c>
      <c r="H215" t="str">
        <f t="shared" si="6"/>
        <v>6212262502027270258350</v>
      </c>
      <c r="I215" t="s">
        <v>252</v>
      </c>
      <c r="J215" t="str">
        <f t="shared" si="7"/>
        <v>2017-08-14</v>
      </c>
      <c r="K215" t="s">
        <v>249</v>
      </c>
      <c r="L215" t="str">
        <f>VLOOKUP(H215,银行退!G:L,6,FALSE)</f>
        <v>20170812</v>
      </c>
    </row>
    <row r="216" spans="1:12">
      <c r="A216" t="s">
        <v>13338</v>
      </c>
      <c r="B216" t="s">
        <v>13079</v>
      </c>
      <c r="C216" s="56">
        <v>2900</v>
      </c>
      <c r="D216" s="56" t="s">
        <v>247</v>
      </c>
      <c r="E216" t="s">
        <v>11879</v>
      </c>
      <c r="F216" t="s">
        <v>5960</v>
      </c>
      <c r="G216" t="s">
        <v>251</v>
      </c>
      <c r="H216" t="str">
        <f t="shared" si="6"/>
        <v>62170038600287842602900</v>
      </c>
      <c r="I216" t="s">
        <v>252</v>
      </c>
      <c r="J216" t="str">
        <f t="shared" si="7"/>
        <v>2017-08-14</v>
      </c>
      <c r="K216" t="s">
        <v>249</v>
      </c>
      <c r="L216" t="str">
        <f>VLOOKUP(H216,银行退!G:L,6,FALSE)</f>
        <v>20170812</v>
      </c>
    </row>
    <row r="217" spans="1:12">
      <c r="A217" t="s">
        <v>13337</v>
      </c>
      <c r="B217" t="s">
        <v>13078</v>
      </c>
      <c r="C217" s="56">
        <v>2000</v>
      </c>
      <c r="D217" s="56" t="s">
        <v>247</v>
      </c>
      <c r="E217" t="s">
        <v>11977</v>
      </c>
      <c r="F217" t="s">
        <v>6058</v>
      </c>
      <c r="G217" t="s">
        <v>251</v>
      </c>
      <c r="H217" t="str">
        <f t="shared" si="6"/>
        <v>62289300010702874732000</v>
      </c>
      <c r="I217" t="s">
        <v>252</v>
      </c>
      <c r="J217" t="str">
        <f t="shared" si="7"/>
        <v>2017-08-14</v>
      </c>
      <c r="K217" t="s">
        <v>249</v>
      </c>
      <c r="L217" t="str">
        <f>VLOOKUP(H217,银行退!G:L,6,FALSE)</f>
        <v>20170813</v>
      </c>
    </row>
    <row r="218" spans="1:12">
      <c r="A218" t="s">
        <v>13336</v>
      </c>
      <c r="B218" t="s">
        <v>13077</v>
      </c>
      <c r="C218" s="56">
        <v>132</v>
      </c>
      <c r="D218" s="56" t="s">
        <v>247</v>
      </c>
      <c r="E218" t="s">
        <v>12021</v>
      </c>
      <c r="F218" t="s">
        <v>6103</v>
      </c>
      <c r="G218" t="s">
        <v>251</v>
      </c>
      <c r="H218" t="str">
        <f t="shared" si="6"/>
        <v>6228480868674090071132</v>
      </c>
      <c r="I218" t="s">
        <v>252</v>
      </c>
      <c r="J218" t="str">
        <f t="shared" si="7"/>
        <v>2017-08-14</v>
      </c>
      <c r="K218" t="s">
        <v>254</v>
      </c>
      <c r="L218" t="str">
        <f>VLOOKUP(H218,银行退!G:L,6,FALSE)</f>
        <v>20170814</v>
      </c>
    </row>
    <row r="219" spans="1:12">
      <c r="A219" t="s">
        <v>13335</v>
      </c>
      <c r="B219" t="s">
        <v>13075</v>
      </c>
      <c r="C219" s="56">
        <v>1591.2</v>
      </c>
      <c r="D219" s="56" t="s">
        <v>247</v>
      </c>
      <c r="E219" t="s">
        <v>11993</v>
      </c>
      <c r="F219" t="s">
        <v>6074</v>
      </c>
      <c r="G219" t="s">
        <v>251</v>
      </c>
      <c r="H219" t="str">
        <f t="shared" si="6"/>
        <v>62830780165881061591.2</v>
      </c>
      <c r="I219" t="s">
        <v>252</v>
      </c>
      <c r="J219" t="str">
        <f t="shared" si="7"/>
        <v>2017-08-14</v>
      </c>
      <c r="K219" t="s">
        <v>13076</v>
      </c>
      <c r="L219" t="str">
        <f>VLOOKUP(H219,银行退!G:L,6,FALSE)</f>
        <v>20170813</v>
      </c>
    </row>
    <row r="220" spans="1:12">
      <c r="A220" t="s">
        <v>13334</v>
      </c>
      <c r="B220" t="s">
        <v>13074</v>
      </c>
      <c r="C220" s="56">
        <v>600</v>
      </c>
      <c r="D220" s="56" t="s">
        <v>247</v>
      </c>
      <c r="E220" t="s">
        <v>12048</v>
      </c>
      <c r="F220" t="s">
        <v>6129</v>
      </c>
      <c r="G220" t="s">
        <v>251</v>
      </c>
      <c r="H220" t="str">
        <f t="shared" si="6"/>
        <v>6228483336088072264600</v>
      </c>
      <c r="I220" t="s">
        <v>252</v>
      </c>
      <c r="J220" t="str">
        <f t="shared" si="7"/>
        <v>2017-08-14</v>
      </c>
      <c r="K220" t="s">
        <v>254</v>
      </c>
      <c r="L220" t="str">
        <f>VLOOKUP(H220,银行退!G:L,6,FALSE)</f>
        <v>20170814</v>
      </c>
    </row>
    <row r="221" spans="1:12">
      <c r="A221" t="s">
        <v>13333</v>
      </c>
      <c r="B221" t="s">
        <v>13072</v>
      </c>
      <c r="C221" s="56">
        <v>556.08000000000004</v>
      </c>
      <c r="D221" s="56" t="s">
        <v>247</v>
      </c>
      <c r="E221" t="s">
        <v>11837</v>
      </c>
      <c r="F221" t="s">
        <v>5919</v>
      </c>
      <c r="G221" t="s">
        <v>251</v>
      </c>
      <c r="H221" t="str">
        <f t="shared" si="6"/>
        <v>6223690759219609556.08</v>
      </c>
      <c r="I221" t="s">
        <v>252</v>
      </c>
      <c r="J221" t="str">
        <f t="shared" si="7"/>
        <v>2017-08-14</v>
      </c>
      <c r="K221" t="s">
        <v>13073</v>
      </c>
      <c r="L221" t="str">
        <f>VLOOKUP(H221,银行退!G:L,6,FALSE)</f>
        <v>20170812</v>
      </c>
    </row>
    <row r="222" spans="1:12">
      <c r="A222" t="s">
        <v>13332</v>
      </c>
      <c r="B222" t="s">
        <v>13071</v>
      </c>
      <c r="C222" s="56">
        <v>31.5</v>
      </c>
      <c r="D222" s="56" t="s">
        <v>247</v>
      </c>
      <c r="E222" t="s">
        <v>12078</v>
      </c>
      <c r="F222" t="s">
        <v>6156</v>
      </c>
      <c r="G222" t="s">
        <v>251</v>
      </c>
      <c r="H222" t="str">
        <f t="shared" si="6"/>
        <v>621226251400045826331.5</v>
      </c>
      <c r="I222" t="s">
        <v>252</v>
      </c>
      <c r="J222" t="str">
        <f t="shared" si="7"/>
        <v>2017-08-14</v>
      </c>
      <c r="K222" t="s">
        <v>249</v>
      </c>
      <c r="L222" t="str">
        <f>VLOOKUP(H222,银行退!G:L,6,FALSE)</f>
        <v>20170814</v>
      </c>
    </row>
    <row r="223" spans="1:12">
      <c r="A223" t="s">
        <v>13331</v>
      </c>
      <c r="B223" t="s">
        <v>13070</v>
      </c>
      <c r="C223" s="56">
        <v>763.2</v>
      </c>
      <c r="D223" s="56" t="s">
        <v>247</v>
      </c>
      <c r="E223" t="s">
        <v>12196</v>
      </c>
      <c r="F223" t="s">
        <v>6279</v>
      </c>
      <c r="G223" t="s">
        <v>251</v>
      </c>
      <c r="H223" t="str">
        <f t="shared" si="6"/>
        <v>6228493960009419011763.2</v>
      </c>
      <c r="I223" t="s">
        <v>252</v>
      </c>
      <c r="J223" t="str">
        <f t="shared" si="7"/>
        <v>2017-08-14</v>
      </c>
      <c r="K223" t="s">
        <v>254</v>
      </c>
      <c r="L223" t="str">
        <f>VLOOKUP(H223,银行退!G:L,6,FALSE)</f>
        <v>20170814</v>
      </c>
    </row>
    <row r="224" spans="1:12">
      <c r="A224" t="s">
        <v>13330</v>
      </c>
      <c r="B224" t="s">
        <v>13069</v>
      </c>
      <c r="C224" s="56">
        <v>1113.2</v>
      </c>
      <c r="D224" s="56" t="s">
        <v>247</v>
      </c>
      <c r="E224" t="s">
        <v>12113</v>
      </c>
      <c r="F224" t="s">
        <v>6196</v>
      </c>
      <c r="G224" t="s">
        <v>251</v>
      </c>
      <c r="H224" t="str">
        <f t="shared" si="6"/>
        <v>62101780020243329271113.2</v>
      </c>
      <c r="I224" t="s">
        <v>252</v>
      </c>
      <c r="J224" t="str">
        <f t="shared" si="7"/>
        <v>2017-08-14</v>
      </c>
      <c r="K224" t="s">
        <v>253</v>
      </c>
      <c r="L224" t="str">
        <f>VLOOKUP(H224,银行退!G:L,6,FALSE)</f>
        <v>20170814</v>
      </c>
    </row>
    <row r="225" spans="1:12">
      <c r="A225" t="s">
        <v>13329</v>
      </c>
      <c r="B225" t="s">
        <v>13068</v>
      </c>
      <c r="C225" s="56">
        <v>1245.2</v>
      </c>
      <c r="D225" s="56" t="s">
        <v>247</v>
      </c>
      <c r="E225" t="s">
        <v>12113</v>
      </c>
      <c r="F225" t="s">
        <v>6200</v>
      </c>
      <c r="G225" t="s">
        <v>251</v>
      </c>
      <c r="H225" t="str">
        <f t="shared" si="6"/>
        <v>62101780020243329271245.2</v>
      </c>
      <c r="I225" t="s">
        <v>252</v>
      </c>
      <c r="J225" t="str">
        <f t="shared" si="7"/>
        <v>2017-08-14</v>
      </c>
      <c r="K225" t="s">
        <v>253</v>
      </c>
      <c r="L225" t="str">
        <f>VLOOKUP(H225,银行退!G:L,6,FALSE)</f>
        <v>20170814</v>
      </c>
    </row>
    <row r="226" spans="1:12">
      <c r="A226" t="s">
        <v>13328</v>
      </c>
      <c r="B226" t="s">
        <v>13066</v>
      </c>
      <c r="C226" s="56">
        <v>1000</v>
      </c>
      <c r="D226" s="56" t="s">
        <v>247</v>
      </c>
      <c r="E226" t="s">
        <v>12178</v>
      </c>
      <c r="F226" t="s">
        <v>6258</v>
      </c>
      <c r="G226" t="s">
        <v>251</v>
      </c>
      <c r="H226" t="str">
        <f t="shared" si="6"/>
        <v>62236910446413421000</v>
      </c>
      <c r="I226" t="s">
        <v>252</v>
      </c>
      <c r="J226" t="str">
        <f t="shared" si="7"/>
        <v>2017-08-14</v>
      </c>
      <c r="K226" t="s">
        <v>13067</v>
      </c>
      <c r="L226" t="str">
        <f>VLOOKUP(H226,银行退!G:L,6,FALSE)</f>
        <v>20170814</v>
      </c>
    </row>
    <row r="227" spans="1:12">
      <c r="A227" t="s">
        <v>13327</v>
      </c>
      <c r="B227" t="s">
        <v>13065</v>
      </c>
      <c r="C227" s="56">
        <v>20</v>
      </c>
      <c r="D227" s="56" t="s">
        <v>247</v>
      </c>
      <c r="E227" t="s">
        <v>12288</v>
      </c>
      <c r="F227" t="s">
        <v>6369</v>
      </c>
      <c r="G227" t="s">
        <v>251</v>
      </c>
      <c r="H227" t="str">
        <f t="shared" si="6"/>
        <v>622208250200860450620</v>
      </c>
      <c r="I227" t="s">
        <v>252</v>
      </c>
      <c r="J227" t="str">
        <f t="shared" si="7"/>
        <v>2017-08-14</v>
      </c>
      <c r="K227" t="s">
        <v>249</v>
      </c>
      <c r="L227" t="str">
        <f>VLOOKUP(H227,银行退!G:L,6,FALSE)</f>
        <v>20170814</v>
      </c>
    </row>
    <row r="228" spans="1:12">
      <c r="A228" t="s">
        <v>13326</v>
      </c>
      <c r="B228" t="s">
        <v>13063</v>
      </c>
      <c r="C228" s="56">
        <v>500</v>
      </c>
      <c r="D228" s="56" t="s">
        <v>247</v>
      </c>
      <c r="E228" t="s">
        <v>11620</v>
      </c>
      <c r="F228" t="s">
        <v>5708</v>
      </c>
      <c r="G228" t="s">
        <v>251</v>
      </c>
      <c r="H228" t="str">
        <f t="shared" si="6"/>
        <v>6231900000008112266500</v>
      </c>
      <c r="I228" t="s">
        <v>252</v>
      </c>
      <c r="J228" t="str">
        <f t="shared" si="7"/>
        <v>2017-08-14</v>
      </c>
      <c r="K228" t="s">
        <v>13064</v>
      </c>
      <c r="L228" t="str">
        <f>VLOOKUP(H228,银行退!G:L,6,FALSE)</f>
        <v>20170814</v>
      </c>
    </row>
    <row r="229" spans="1:12">
      <c r="A229" t="s">
        <v>13325</v>
      </c>
      <c r="B229" t="s">
        <v>13062</v>
      </c>
      <c r="C229" s="56">
        <v>342.28</v>
      </c>
      <c r="D229" s="56" t="s">
        <v>247</v>
      </c>
      <c r="E229" t="s">
        <v>12214</v>
      </c>
      <c r="F229" t="s">
        <v>6297</v>
      </c>
      <c r="G229" t="s">
        <v>251</v>
      </c>
      <c r="H229" t="str">
        <f t="shared" si="6"/>
        <v>6217852700000628592342.28</v>
      </c>
      <c r="I229" t="s">
        <v>252</v>
      </c>
      <c r="J229" t="str">
        <f t="shared" si="7"/>
        <v>2017-08-14</v>
      </c>
      <c r="K229" t="s">
        <v>265</v>
      </c>
      <c r="L229" t="str">
        <f>VLOOKUP(H229,银行退!G:L,6,FALSE)</f>
        <v>20170814</v>
      </c>
    </row>
    <row r="230" spans="1:12">
      <c r="A230" t="s">
        <v>13324</v>
      </c>
      <c r="B230" t="s">
        <v>13061</v>
      </c>
      <c r="C230" s="56">
        <v>82.5</v>
      </c>
      <c r="D230" s="56" t="s">
        <v>247</v>
      </c>
      <c r="E230" t="s">
        <v>12373</v>
      </c>
      <c r="F230" t="s">
        <v>3810</v>
      </c>
      <c r="G230" t="s">
        <v>251</v>
      </c>
      <c r="H230" t="str">
        <f t="shared" si="6"/>
        <v>622700386198017869882.5</v>
      </c>
      <c r="I230" t="s">
        <v>252</v>
      </c>
      <c r="J230" t="str">
        <f t="shared" si="7"/>
        <v>2017-08-14</v>
      </c>
      <c r="K230" t="s">
        <v>249</v>
      </c>
      <c r="L230" t="str">
        <f>VLOOKUP(H230,银行退!G:L,6,FALSE)</f>
        <v>20170814</v>
      </c>
    </row>
    <row r="231" spans="1:12">
      <c r="A231" t="s">
        <v>13323</v>
      </c>
      <c r="B231" t="s">
        <v>13060</v>
      </c>
      <c r="C231" s="56">
        <v>63</v>
      </c>
      <c r="D231" s="56" t="s">
        <v>247</v>
      </c>
      <c r="E231" t="s">
        <v>11704</v>
      </c>
      <c r="F231" t="s">
        <v>5792</v>
      </c>
      <c r="G231" t="s">
        <v>251</v>
      </c>
      <c r="H231" t="str">
        <f t="shared" si="6"/>
        <v>623190001008003591363</v>
      </c>
      <c r="I231" t="s">
        <v>252</v>
      </c>
      <c r="J231" t="str">
        <f t="shared" si="7"/>
        <v>2017-08-14</v>
      </c>
      <c r="K231" t="s">
        <v>253</v>
      </c>
      <c r="L231" t="str">
        <f>VLOOKUP(H231,银行退!G:L,6,FALSE)</f>
        <v>20170811</v>
      </c>
    </row>
  </sheetData>
  <autoFilter ref="A1:L231">
    <sortState ref="A2:L231">
      <sortCondition ref="B1:B23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9"/>
  <sheetViews>
    <sheetView workbookViewId="0">
      <selection activeCell="A2" sqref="A2:K349"/>
    </sheetView>
  </sheetViews>
  <sheetFormatPr defaultRowHeight="13.5"/>
  <cols>
    <col min="1" max="1" width="16.25" customWidth="1"/>
    <col min="2" max="2" width="11.625" bestFit="1" customWidth="1"/>
    <col min="6" max="6" width="19.25" customWidth="1"/>
    <col min="11" max="11" width="20.125" customWidth="1"/>
  </cols>
  <sheetData>
    <row r="1" spans="1:11">
      <c r="A1" s="61" t="s">
        <v>33</v>
      </c>
      <c r="B1" s="61" t="s">
        <v>34</v>
      </c>
      <c r="C1" s="61" t="s">
        <v>35</v>
      </c>
      <c r="D1" s="61" t="s">
        <v>39</v>
      </c>
      <c r="E1" s="61" t="s">
        <v>1430</v>
      </c>
      <c r="F1" s="61" t="s">
        <v>1431</v>
      </c>
      <c r="G1" s="61" t="s">
        <v>36</v>
      </c>
      <c r="H1" s="61" t="s">
        <v>37</v>
      </c>
      <c r="I1" s="61" t="s">
        <v>38</v>
      </c>
      <c r="J1" s="61" t="s">
        <v>49</v>
      </c>
      <c r="K1" s="62" t="s">
        <v>1454</v>
      </c>
    </row>
    <row r="2" spans="1:11" ht="14.25" customHeight="1">
      <c r="A2" s="64"/>
      <c r="B2" s="65"/>
      <c r="C2" s="65"/>
      <c r="D2" s="60"/>
      <c r="E2" s="60"/>
      <c r="F2" s="65"/>
      <c r="G2" s="60"/>
      <c r="H2" s="65"/>
      <c r="I2" s="65"/>
      <c r="J2" s="65"/>
      <c r="K2" s="21"/>
    </row>
    <row r="3" spans="1:11" ht="14.25" customHeight="1">
      <c r="A3" s="64"/>
      <c r="B3" s="65"/>
      <c r="C3" s="65"/>
      <c r="D3" s="60"/>
      <c r="E3" s="60"/>
      <c r="F3" s="65"/>
      <c r="G3" s="60"/>
      <c r="H3" s="65"/>
      <c r="I3" s="65"/>
      <c r="J3" s="65"/>
      <c r="K3" s="21"/>
    </row>
    <row r="4" spans="1:11" ht="14.25" customHeight="1">
      <c r="A4" s="63"/>
      <c r="B4" s="61"/>
      <c r="C4" s="61"/>
      <c r="D4" s="15"/>
      <c r="E4" s="15"/>
      <c r="F4" s="61"/>
      <c r="G4" s="15"/>
      <c r="H4" s="61"/>
      <c r="I4" s="61"/>
      <c r="J4" s="61"/>
    </row>
    <row r="5" spans="1:11" ht="14.25" customHeight="1">
      <c r="A5" s="63"/>
      <c r="B5" s="61"/>
      <c r="C5" s="61"/>
      <c r="D5" s="15"/>
      <c r="E5" s="15"/>
      <c r="F5" s="61"/>
      <c r="G5" s="15"/>
      <c r="H5" s="61"/>
      <c r="I5" s="61"/>
      <c r="J5" s="61"/>
    </row>
    <row r="6" spans="1:11" ht="14.25" customHeight="1">
      <c r="A6" s="63"/>
      <c r="B6" s="61"/>
      <c r="C6" s="61"/>
      <c r="D6" s="15"/>
      <c r="E6" s="15"/>
      <c r="F6" s="61"/>
      <c r="G6" s="15"/>
      <c r="H6" s="61"/>
      <c r="I6" s="61"/>
      <c r="J6" s="61"/>
    </row>
    <row r="7" spans="1:11" ht="14.25" customHeight="1">
      <c r="A7" s="63"/>
      <c r="B7" s="61"/>
      <c r="C7" s="61"/>
      <c r="D7" s="15"/>
      <c r="E7" s="15"/>
      <c r="F7" s="61"/>
      <c r="G7" s="15"/>
      <c r="H7" s="61"/>
      <c r="I7" s="61"/>
      <c r="J7" s="61"/>
    </row>
    <row r="8" spans="1:11" ht="14.25" customHeight="1">
      <c r="A8" s="63"/>
      <c r="B8" s="61"/>
      <c r="C8" s="61"/>
      <c r="D8" s="15"/>
      <c r="E8" s="15"/>
      <c r="F8" s="61"/>
      <c r="G8" s="15"/>
      <c r="H8" s="61"/>
      <c r="I8" s="61"/>
      <c r="J8" s="61"/>
    </row>
    <row r="9" spans="1:11" ht="14.25" customHeight="1">
      <c r="A9" s="63"/>
      <c r="B9" s="61"/>
      <c r="C9" s="61"/>
      <c r="D9" s="15"/>
      <c r="E9" s="15"/>
      <c r="F9" s="61"/>
      <c r="G9" s="15"/>
      <c r="H9" s="61"/>
      <c r="I9" s="61"/>
      <c r="J9" s="61"/>
    </row>
    <row r="10" spans="1:11" ht="14.25" customHeight="1">
      <c r="A10" s="63"/>
      <c r="B10" s="61"/>
      <c r="C10" s="61"/>
      <c r="D10" s="15"/>
      <c r="E10" s="15"/>
      <c r="F10" s="61"/>
      <c r="G10" s="15"/>
      <c r="H10" s="61"/>
      <c r="I10" s="61"/>
      <c r="J10" s="61"/>
    </row>
    <row r="11" spans="1:11" ht="14.25" customHeight="1">
      <c r="A11" s="63"/>
      <c r="B11" s="61"/>
      <c r="C11" s="61"/>
      <c r="D11" s="15"/>
      <c r="E11" s="15"/>
      <c r="F11" s="61"/>
      <c r="G11" s="15"/>
      <c r="H11" s="61"/>
      <c r="I11" s="61"/>
      <c r="J11" s="61"/>
    </row>
    <row r="12" spans="1:11" ht="14.25" customHeight="1">
      <c r="A12" s="63"/>
      <c r="B12" s="61"/>
      <c r="C12" s="61"/>
      <c r="D12" s="15"/>
      <c r="E12" s="15"/>
      <c r="F12" s="61"/>
      <c r="G12" s="15"/>
      <c r="H12" s="61"/>
      <c r="I12" s="61"/>
      <c r="J12" s="61"/>
    </row>
    <row r="13" spans="1:11" ht="14.25" customHeight="1">
      <c r="A13" s="63"/>
      <c r="B13" s="61"/>
      <c r="C13" s="61"/>
      <c r="D13" s="15"/>
      <c r="E13" s="15"/>
      <c r="F13" s="61"/>
      <c r="G13" s="15"/>
      <c r="H13" s="61"/>
      <c r="I13" s="61"/>
      <c r="J13" s="61"/>
    </row>
    <row r="14" spans="1:11" ht="14.25" customHeight="1">
      <c r="A14" s="63"/>
      <c r="B14" s="61"/>
      <c r="C14" s="61"/>
      <c r="D14" s="15"/>
      <c r="E14" s="15"/>
      <c r="F14" s="61"/>
      <c r="G14" s="15"/>
      <c r="H14" s="61"/>
      <c r="I14" s="61"/>
      <c r="J14" s="61"/>
    </row>
    <row r="15" spans="1:11" ht="14.25" customHeight="1">
      <c r="A15" s="63"/>
      <c r="B15" s="61"/>
      <c r="C15" s="61"/>
      <c r="D15" s="15"/>
      <c r="E15" s="15"/>
      <c r="F15" s="61"/>
      <c r="G15" s="15"/>
      <c r="H15" s="61"/>
      <c r="I15" s="61"/>
      <c r="J15" s="61"/>
    </row>
    <row r="16" spans="1:11" ht="14.25" customHeight="1">
      <c r="A16" s="63"/>
      <c r="B16" s="61"/>
      <c r="C16" s="61"/>
      <c r="D16" s="15"/>
      <c r="E16" s="15"/>
      <c r="F16" s="61"/>
      <c r="G16" s="15"/>
      <c r="H16" s="61"/>
      <c r="I16" s="61"/>
      <c r="J16" s="61"/>
    </row>
    <row r="17" spans="1:10" ht="14.25" customHeight="1">
      <c r="A17" s="63"/>
      <c r="B17" s="61"/>
      <c r="C17" s="61"/>
      <c r="D17" s="15"/>
      <c r="E17" s="15"/>
      <c r="F17" s="61"/>
      <c r="G17" s="15"/>
      <c r="H17" s="61"/>
      <c r="I17" s="61"/>
      <c r="J17" s="61"/>
    </row>
    <row r="18" spans="1:10" ht="14.25" customHeight="1">
      <c r="A18" s="63"/>
      <c r="B18" s="61"/>
      <c r="C18" s="61"/>
      <c r="D18" s="15"/>
      <c r="E18" s="15"/>
      <c r="F18" s="61"/>
      <c r="G18" s="15"/>
      <c r="H18" s="61"/>
      <c r="I18" s="61"/>
      <c r="J18" s="61"/>
    </row>
    <row r="19" spans="1:10" ht="14.25" customHeight="1">
      <c r="A19" s="63"/>
      <c r="B19" s="61"/>
      <c r="C19" s="61"/>
      <c r="D19" s="15"/>
      <c r="E19" s="15"/>
      <c r="F19" s="61"/>
      <c r="G19" s="15"/>
      <c r="H19" s="61"/>
      <c r="I19" s="61"/>
      <c r="J19" s="61"/>
    </row>
    <row r="20" spans="1:10" ht="14.25" customHeight="1">
      <c r="A20" s="63"/>
      <c r="B20" s="61"/>
      <c r="C20" s="61"/>
      <c r="D20" s="15"/>
      <c r="E20" s="15"/>
      <c r="F20" s="61"/>
      <c r="G20" s="15"/>
      <c r="H20" s="61"/>
      <c r="I20" s="61"/>
      <c r="J20" s="61"/>
    </row>
    <row r="21" spans="1:10" ht="14.25" customHeight="1">
      <c r="A21" s="63"/>
      <c r="B21" s="61"/>
      <c r="C21" s="61"/>
      <c r="D21" s="15"/>
      <c r="E21" s="15"/>
      <c r="F21" s="61"/>
      <c r="G21" s="15"/>
      <c r="H21" s="61"/>
      <c r="I21" s="61"/>
      <c r="J21" s="61"/>
    </row>
    <row r="22" spans="1:10" ht="14.25" customHeight="1">
      <c r="A22" s="63"/>
      <c r="B22" s="61"/>
      <c r="C22" s="61"/>
      <c r="D22" s="15"/>
      <c r="E22" s="15"/>
      <c r="F22" s="61"/>
      <c r="G22" s="15"/>
      <c r="H22" s="61"/>
      <c r="I22" s="61"/>
      <c r="J22" s="61"/>
    </row>
    <row r="23" spans="1:10" ht="14.25" customHeight="1">
      <c r="A23" s="63"/>
      <c r="B23" s="61"/>
      <c r="C23" s="61"/>
      <c r="D23" s="15"/>
      <c r="E23" s="15"/>
      <c r="F23" s="61"/>
      <c r="G23" s="15"/>
      <c r="H23" s="61"/>
      <c r="I23" s="61"/>
      <c r="J23" s="61"/>
    </row>
    <row r="24" spans="1:10" ht="14.25" customHeight="1">
      <c r="A24" s="63"/>
      <c r="B24" s="61"/>
      <c r="C24" s="61"/>
      <c r="D24" s="15"/>
      <c r="E24" s="15"/>
      <c r="F24" s="61"/>
      <c r="G24" s="15"/>
      <c r="H24" s="61"/>
      <c r="I24" s="61"/>
      <c r="J24" s="61"/>
    </row>
    <row r="25" spans="1:10" ht="14.25" customHeight="1">
      <c r="A25" s="63"/>
      <c r="B25" s="61"/>
      <c r="C25" s="61"/>
      <c r="D25" s="15"/>
      <c r="E25" s="15"/>
      <c r="F25" s="61"/>
      <c r="G25" s="15"/>
      <c r="H25" s="61"/>
      <c r="I25" s="61"/>
      <c r="J25" s="61"/>
    </row>
    <row r="26" spans="1:10" ht="14.25" customHeight="1">
      <c r="A26" s="63"/>
      <c r="B26" s="61"/>
      <c r="C26" s="61"/>
      <c r="D26" s="15"/>
      <c r="E26" s="15"/>
      <c r="F26" s="61"/>
      <c r="G26" s="15"/>
      <c r="H26" s="61"/>
      <c r="I26" s="61"/>
      <c r="J26" s="61"/>
    </row>
    <row r="27" spans="1:10" ht="14.25" customHeight="1">
      <c r="A27" s="63"/>
      <c r="B27" s="61"/>
      <c r="C27" s="61"/>
      <c r="D27" s="15"/>
      <c r="E27" s="15"/>
      <c r="F27" s="61"/>
      <c r="G27" s="15"/>
      <c r="H27" s="61"/>
      <c r="I27" s="61"/>
      <c r="J27" s="61"/>
    </row>
    <row r="28" spans="1:10" ht="14.25" customHeight="1">
      <c r="A28" s="63"/>
      <c r="B28" s="61"/>
      <c r="C28" s="61"/>
      <c r="D28" s="15"/>
      <c r="E28" s="15"/>
      <c r="F28" s="61"/>
      <c r="G28" s="15"/>
      <c r="H28" s="61"/>
      <c r="I28" s="61"/>
      <c r="J28" s="61"/>
    </row>
    <row r="29" spans="1:10" ht="14.25" customHeight="1">
      <c r="A29" s="63"/>
      <c r="B29" s="61"/>
      <c r="C29" s="61"/>
      <c r="D29" s="15"/>
      <c r="E29" s="15"/>
      <c r="F29" s="61"/>
      <c r="G29" s="15"/>
      <c r="H29" s="61"/>
      <c r="I29" s="61"/>
      <c r="J29" s="61"/>
    </row>
    <row r="30" spans="1:10" ht="14.25" customHeight="1">
      <c r="A30" s="63"/>
      <c r="B30" s="61"/>
      <c r="C30" s="61"/>
      <c r="D30" s="15"/>
      <c r="E30" s="15"/>
      <c r="F30" s="61"/>
      <c r="G30" s="15"/>
      <c r="H30" s="61"/>
      <c r="I30" s="61"/>
      <c r="J30" s="61"/>
    </row>
    <row r="31" spans="1:10" ht="14.25" customHeight="1">
      <c r="A31" s="63"/>
      <c r="B31" s="61"/>
      <c r="C31" s="61"/>
      <c r="D31" s="15"/>
      <c r="E31" s="15"/>
      <c r="F31" s="61"/>
      <c r="G31" s="15"/>
      <c r="H31" s="61"/>
      <c r="I31" s="61"/>
      <c r="J31" s="61"/>
    </row>
    <row r="32" spans="1:10" ht="14.25" customHeight="1">
      <c r="A32" s="63"/>
      <c r="B32" s="61"/>
      <c r="C32" s="61"/>
      <c r="D32" s="15"/>
      <c r="E32" s="15"/>
      <c r="F32" s="61"/>
      <c r="G32" s="15"/>
      <c r="H32" s="61"/>
      <c r="I32" s="61"/>
      <c r="J32" s="61"/>
    </row>
    <row r="33" spans="1:10" ht="14.25" customHeight="1">
      <c r="A33" s="63"/>
      <c r="B33" s="61"/>
      <c r="C33" s="61"/>
      <c r="D33" s="15"/>
      <c r="E33" s="15"/>
      <c r="F33" s="61"/>
      <c r="G33" s="15"/>
      <c r="H33" s="61"/>
      <c r="I33" s="61"/>
      <c r="J33" s="61"/>
    </row>
    <row r="34" spans="1:10" ht="14.25" customHeight="1">
      <c r="A34" s="63"/>
      <c r="B34" s="61"/>
      <c r="C34" s="61"/>
      <c r="D34" s="15"/>
      <c r="E34" s="15"/>
      <c r="F34" s="61"/>
      <c r="G34" s="15"/>
      <c r="H34" s="61"/>
      <c r="I34" s="61"/>
      <c r="J34" s="61"/>
    </row>
    <row r="35" spans="1:10" ht="14.25" customHeight="1">
      <c r="A35" s="63"/>
      <c r="B35" s="61"/>
      <c r="C35" s="61"/>
      <c r="D35" s="15"/>
      <c r="E35" s="15"/>
      <c r="F35" s="61"/>
      <c r="G35" s="15"/>
      <c r="H35" s="61"/>
      <c r="I35" s="61"/>
      <c r="J35" s="61"/>
    </row>
    <row r="36" spans="1:10" ht="14.25" customHeight="1">
      <c r="A36" s="63"/>
      <c r="B36" s="61"/>
      <c r="C36" s="61"/>
      <c r="D36" s="15"/>
      <c r="E36" s="15"/>
      <c r="F36" s="61"/>
      <c r="G36" s="15"/>
      <c r="H36" s="61"/>
      <c r="I36" s="61"/>
      <c r="J36" s="61"/>
    </row>
    <row r="37" spans="1:10" ht="14.25" customHeight="1">
      <c r="A37" s="63"/>
      <c r="B37" s="61"/>
      <c r="C37" s="61"/>
      <c r="D37" s="15"/>
      <c r="E37" s="15"/>
      <c r="F37" s="61"/>
      <c r="G37" s="15"/>
      <c r="H37" s="61"/>
      <c r="I37" s="61"/>
      <c r="J37" s="61"/>
    </row>
    <row r="38" spans="1:10" ht="14.25" customHeight="1">
      <c r="A38" s="63"/>
      <c r="B38" s="61"/>
      <c r="C38" s="61"/>
      <c r="D38" s="15"/>
      <c r="E38" s="15"/>
      <c r="F38" s="61"/>
      <c r="G38" s="15"/>
      <c r="H38" s="61"/>
      <c r="I38" s="61"/>
      <c r="J38" s="61"/>
    </row>
    <row r="39" spans="1:10" ht="14.25" customHeight="1">
      <c r="A39" s="63"/>
      <c r="B39" s="61"/>
      <c r="C39" s="61"/>
      <c r="D39" s="15"/>
      <c r="E39" s="15"/>
      <c r="F39" s="61"/>
      <c r="G39" s="15"/>
      <c r="H39" s="61"/>
      <c r="I39" s="61"/>
      <c r="J39" s="61"/>
    </row>
    <row r="40" spans="1:10" ht="14.25" customHeight="1">
      <c r="A40" s="63"/>
      <c r="B40" s="61"/>
      <c r="C40" s="61"/>
      <c r="D40" s="15"/>
      <c r="E40" s="15"/>
      <c r="F40" s="61"/>
      <c r="G40" s="15"/>
      <c r="H40" s="61"/>
      <c r="I40" s="61"/>
      <c r="J40" s="61"/>
    </row>
    <row r="41" spans="1:10" ht="14.25" customHeight="1">
      <c r="A41" s="63"/>
      <c r="B41" s="61"/>
      <c r="C41" s="61"/>
      <c r="D41" s="15"/>
      <c r="E41" s="15"/>
      <c r="F41" s="61"/>
      <c r="G41" s="15"/>
      <c r="H41" s="61"/>
      <c r="I41" s="61"/>
      <c r="J41" s="61"/>
    </row>
    <row r="42" spans="1:10" ht="14.25" customHeight="1">
      <c r="A42" s="63"/>
      <c r="B42" s="61"/>
      <c r="C42" s="61"/>
      <c r="D42" s="15"/>
      <c r="E42" s="15"/>
      <c r="F42" s="61"/>
      <c r="G42" s="15"/>
      <c r="H42" s="61"/>
      <c r="I42" s="61"/>
      <c r="J42" s="61"/>
    </row>
    <row r="43" spans="1:10" ht="14.25" customHeight="1">
      <c r="A43" s="63"/>
      <c r="B43" s="61"/>
      <c r="C43" s="61"/>
      <c r="D43" s="15"/>
      <c r="E43" s="15"/>
      <c r="F43" s="61"/>
      <c r="G43" s="15"/>
      <c r="H43" s="61"/>
      <c r="I43" s="61"/>
      <c r="J43" s="61"/>
    </row>
    <row r="44" spans="1:10" ht="14.25" customHeight="1">
      <c r="A44" s="63"/>
      <c r="B44" s="61"/>
      <c r="C44" s="61"/>
      <c r="D44" s="15"/>
      <c r="E44" s="15"/>
      <c r="F44" s="61"/>
      <c r="G44" s="15"/>
      <c r="H44" s="61"/>
      <c r="I44" s="61"/>
      <c r="J44" s="61"/>
    </row>
    <row r="45" spans="1:10" ht="14.25" customHeight="1">
      <c r="A45" s="63"/>
      <c r="B45" s="61"/>
      <c r="C45" s="61"/>
      <c r="D45" s="15"/>
      <c r="E45" s="15"/>
      <c r="F45" s="61"/>
      <c r="G45" s="15"/>
      <c r="H45" s="61"/>
      <c r="I45" s="61"/>
      <c r="J45" s="61"/>
    </row>
    <row r="46" spans="1:10" ht="14.25" customHeight="1">
      <c r="A46" s="63"/>
      <c r="B46" s="61"/>
      <c r="C46" s="61"/>
      <c r="D46" s="15"/>
      <c r="E46" s="15"/>
      <c r="F46" s="61"/>
      <c r="G46" s="15"/>
      <c r="H46" s="61"/>
      <c r="I46" s="61"/>
      <c r="J46" s="61"/>
    </row>
    <row r="47" spans="1:10" ht="14.25" customHeight="1">
      <c r="A47" s="63"/>
      <c r="B47" s="61"/>
      <c r="C47" s="61"/>
      <c r="D47" s="15"/>
      <c r="E47" s="15"/>
      <c r="F47" s="61"/>
      <c r="G47" s="15"/>
      <c r="H47" s="61"/>
      <c r="I47" s="61"/>
      <c r="J47" s="61"/>
    </row>
    <row r="48" spans="1:10" ht="14.25" customHeight="1">
      <c r="A48" s="63"/>
      <c r="B48" s="61"/>
      <c r="C48" s="61"/>
      <c r="D48" s="15"/>
      <c r="E48" s="15"/>
      <c r="F48" s="61"/>
      <c r="G48" s="15"/>
      <c r="H48" s="61"/>
      <c r="I48" s="61"/>
      <c r="J48" s="61"/>
    </row>
    <row r="49" spans="1:10" ht="14.25" customHeight="1">
      <c r="A49" s="63"/>
      <c r="B49" s="61"/>
      <c r="C49" s="61"/>
      <c r="D49" s="15"/>
      <c r="E49" s="15"/>
      <c r="F49" s="61"/>
      <c r="G49" s="15"/>
      <c r="H49" s="61"/>
      <c r="I49" s="61"/>
      <c r="J49" s="61"/>
    </row>
    <row r="50" spans="1:10" ht="14.25" customHeight="1">
      <c r="A50" s="63"/>
      <c r="B50" s="61"/>
      <c r="C50" s="61"/>
      <c r="D50" s="15"/>
      <c r="E50" s="15"/>
      <c r="F50" s="61"/>
      <c r="G50" s="15"/>
      <c r="H50" s="61"/>
      <c r="I50" s="61"/>
      <c r="J50" s="61"/>
    </row>
    <row r="51" spans="1:10" ht="14.25" customHeight="1">
      <c r="A51" s="63"/>
      <c r="B51" s="61"/>
      <c r="C51" s="61"/>
      <c r="D51" s="15"/>
      <c r="E51" s="15"/>
      <c r="F51" s="61"/>
      <c r="G51" s="15"/>
      <c r="H51" s="61"/>
      <c r="I51" s="61"/>
      <c r="J51" s="61"/>
    </row>
    <row r="52" spans="1:10" ht="14.25" customHeight="1">
      <c r="A52" s="63"/>
      <c r="B52" s="61"/>
      <c r="C52" s="61"/>
      <c r="D52" s="15"/>
      <c r="E52" s="15"/>
      <c r="F52" s="61"/>
      <c r="G52" s="15"/>
      <c r="H52" s="61"/>
      <c r="I52" s="61"/>
      <c r="J52" s="61"/>
    </row>
    <row r="53" spans="1:10" ht="14.25" customHeight="1">
      <c r="A53" s="63"/>
      <c r="B53" s="61"/>
      <c r="C53" s="61"/>
      <c r="D53" s="15"/>
      <c r="E53" s="15"/>
      <c r="F53" s="61"/>
      <c r="G53" s="15"/>
      <c r="H53" s="61"/>
      <c r="I53" s="61"/>
      <c r="J53" s="61"/>
    </row>
    <row r="54" spans="1:10" ht="14.25" customHeight="1">
      <c r="A54" s="63"/>
      <c r="B54" s="61"/>
      <c r="C54" s="61"/>
      <c r="D54" s="15"/>
      <c r="E54" s="15"/>
      <c r="F54" s="61"/>
      <c r="G54" s="15"/>
      <c r="H54" s="61"/>
      <c r="I54" s="61"/>
      <c r="J54" s="61"/>
    </row>
    <row r="55" spans="1:10" ht="14.25" customHeight="1">
      <c r="A55" s="63"/>
      <c r="B55" s="61"/>
      <c r="C55" s="61"/>
      <c r="D55" s="15"/>
      <c r="E55" s="15"/>
      <c r="F55" s="61"/>
      <c r="G55" s="15"/>
      <c r="H55" s="61"/>
      <c r="I55" s="61"/>
      <c r="J55" s="61"/>
    </row>
    <row r="56" spans="1:10" ht="14.25" customHeight="1">
      <c r="A56" s="63"/>
      <c r="B56" s="61"/>
      <c r="C56" s="61"/>
      <c r="D56" s="15"/>
      <c r="E56" s="15"/>
      <c r="F56" s="61"/>
      <c r="G56" s="15"/>
      <c r="H56" s="61"/>
      <c r="I56" s="61"/>
      <c r="J56" s="61"/>
    </row>
    <row r="57" spans="1:10" ht="14.25" customHeight="1">
      <c r="A57" s="63"/>
      <c r="B57" s="61"/>
      <c r="C57" s="61"/>
      <c r="D57" s="15"/>
      <c r="E57" s="15"/>
      <c r="F57" s="61"/>
      <c r="G57" s="15"/>
      <c r="H57" s="61"/>
      <c r="I57" s="61"/>
      <c r="J57" s="61"/>
    </row>
    <row r="58" spans="1:10" ht="14.25" customHeight="1">
      <c r="A58" s="63"/>
      <c r="B58" s="61"/>
      <c r="C58" s="61"/>
      <c r="D58" s="15"/>
      <c r="E58" s="15"/>
      <c r="F58" s="61"/>
      <c r="G58" s="15"/>
      <c r="H58" s="61"/>
      <c r="I58" s="61"/>
      <c r="J58" s="61"/>
    </row>
    <row r="59" spans="1:10" ht="14.25" customHeight="1">
      <c r="A59" s="63"/>
      <c r="B59" s="61"/>
      <c r="C59" s="61"/>
      <c r="D59" s="15"/>
      <c r="E59" s="15"/>
      <c r="F59" s="61"/>
      <c r="G59" s="15"/>
      <c r="H59" s="61"/>
      <c r="I59" s="61"/>
      <c r="J59" s="61"/>
    </row>
    <row r="60" spans="1:10" ht="14.25" customHeight="1">
      <c r="A60" s="63"/>
      <c r="B60" s="61"/>
      <c r="C60" s="61"/>
      <c r="D60" s="15"/>
      <c r="E60" s="15"/>
      <c r="F60" s="61"/>
      <c r="G60" s="15"/>
      <c r="H60" s="61"/>
      <c r="I60" s="61"/>
      <c r="J60" s="61"/>
    </row>
    <row r="61" spans="1:10" ht="14.25" customHeight="1">
      <c r="A61" s="63"/>
      <c r="B61" s="61"/>
      <c r="C61" s="61"/>
      <c r="D61" s="15"/>
      <c r="E61" s="15"/>
      <c r="F61" s="61"/>
      <c r="G61" s="15"/>
      <c r="H61" s="61"/>
      <c r="I61" s="61"/>
      <c r="J61" s="61"/>
    </row>
    <row r="62" spans="1:10" ht="14.25" customHeight="1">
      <c r="A62" s="63"/>
      <c r="B62" s="61"/>
      <c r="C62" s="61"/>
      <c r="D62" s="15"/>
      <c r="E62" s="15"/>
      <c r="F62" s="61"/>
      <c r="G62" s="15"/>
      <c r="H62" s="61"/>
      <c r="I62" s="61"/>
      <c r="J62" s="61"/>
    </row>
    <row r="63" spans="1:10" ht="14.25" customHeight="1">
      <c r="A63" s="63"/>
      <c r="B63" s="61"/>
      <c r="C63" s="61"/>
      <c r="D63" s="15"/>
      <c r="E63" s="15"/>
      <c r="F63" s="61"/>
      <c r="G63" s="15"/>
      <c r="H63" s="61"/>
      <c r="I63" s="61"/>
      <c r="J63" s="61"/>
    </row>
    <row r="64" spans="1:10" ht="14.25" customHeight="1">
      <c r="A64" s="63"/>
      <c r="B64" s="61"/>
      <c r="C64" s="61"/>
      <c r="D64" s="15"/>
      <c r="E64" s="15"/>
      <c r="F64" s="61"/>
      <c r="G64" s="15"/>
      <c r="H64" s="61"/>
      <c r="I64" s="61"/>
      <c r="J64" s="61"/>
    </row>
    <row r="65" spans="1:10" ht="14.25" customHeight="1">
      <c r="A65" s="63"/>
      <c r="B65" s="61"/>
      <c r="C65" s="61"/>
      <c r="D65" s="15"/>
      <c r="E65" s="15"/>
      <c r="F65" s="61"/>
      <c r="G65" s="15"/>
      <c r="H65" s="61"/>
      <c r="I65" s="61"/>
      <c r="J65" s="61"/>
    </row>
    <row r="66" spans="1:10" ht="14.25" customHeight="1">
      <c r="A66" s="63"/>
      <c r="B66" s="61"/>
      <c r="C66" s="61"/>
      <c r="D66" s="15"/>
      <c r="E66" s="15"/>
      <c r="F66" s="61"/>
      <c r="G66" s="15"/>
      <c r="H66" s="61"/>
      <c r="I66" s="61"/>
      <c r="J66" s="61"/>
    </row>
    <row r="67" spans="1:10" ht="14.25" customHeight="1">
      <c r="A67" s="63"/>
      <c r="B67" s="61"/>
      <c r="C67" s="61"/>
      <c r="D67" s="15"/>
      <c r="E67" s="15"/>
      <c r="F67" s="61"/>
      <c r="G67" s="15"/>
      <c r="H67" s="61"/>
      <c r="I67" s="61"/>
      <c r="J67" s="61"/>
    </row>
    <row r="68" spans="1:10" ht="14.25" customHeight="1">
      <c r="A68" s="63"/>
      <c r="B68" s="61"/>
      <c r="C68" s="61"/>
      <c r="D68" s="15"/>
      <c r="E68" s="15"/>
      <c r="F68" s="61"/>
      <c r="G68" s="15"/>
      <c r="H68" s="61"/>
      <c r="I68" s="61"/>
      <c r="J68" s="61"/>
    </row>
    <row r="69" spans="1:10" ht="14.25" customHeight="1">
      <c r="A69" s="63"/>
      <c r="B69" s="61"/>
      <c r="C69" s="61"/>
      <c r="D69" s="15"/>
      <c r="E69" s="15"/>
      <c r="F69" s="61"/>
      <c r="G69" s="15"/>
      <c r="H69" s="61"/>
      <c r="I69" s="61"/>
      <c r="J69" s="61"/>
    </row>
    <row r="70" spans="1:10" ht="14.25" customHeight="1">
      <c r="A70" s="63"/>
      <c r="B70" s="61"/>
      <c r="C70" s="61"/>
      <c r="D70" s="15"/>
      <c r="E70" s="15"/>
      <c r="F70" s="61"/>
      <c r="G70" s="15"/>
      <c r="H70" s="61"/>
      <c r="I70" s="61"/>
      <c r="J70" s="61"/>
    </row>
    <row r="71" spans="1:10" ht="14.25" customHeight="1">
      <c r="A71" s="63"/>
      <c r="B71" s="61"/>
      <c r="C71" s="61"/>
      <c r="D71" s="15"/>
      <c r="E71" s="15"/>
      <c r="F71" s="61"/>
      <c r="G71" s="15"/>
      <c r="H71" s="61"/>
      <c r="I71" s="61"/>
      <c r="J71" s="61"/>
    </row>
    <row r="72" spans="1:10" ht="14.25" customHeight="1">
      <c r="A72" s="63"/>
      <c r="B72" s="61"/>
      <c r="C72" s="61"/>
      <c r="D72" s="15"/>
      <c r="E72" s="15"/>
      <c r="F72" s="61"/>
      <c r="G72" s="15"/>
      <c r="H72" s="61"/>
      <c r="I72" s="61"/>
      <c r="J72" s="61"/>
    </row>
    <row r="73" spans="1:10" ht="14.25" customHeight="1">
      <c r="A73" s="63"/>
      <c r="B73" s="61"/>
      <c r="C73" s="61"/>
      <c r="D73" s="15"/>
      <c r="E73" s="15"/>
      <c r="F73" s="61"/>
      <c r="G73" s="15"/>
      <c r="H73" s="61"/>
      <c r="I73" s="61"/>
      <c r="J73" s="61"/>
    </row>
    <row r="74" spans="1:10" ht="14.25" customHeight="1">
      <c r="A74" s="63"/>
      <c r="B74" s="61"/>
      <c r="C74" s="61"/>
      <c r="D74" s="15"/>
      <c r="E74" s="15"/>
      <c r="F74" s="61"/>
      <c r="G74" s="15"/>
      <c r="H74" s="61"/>
      <c r="I74" s="61"/>
      <c r="J74" s="61"/>
    </row>
    <row r="75" spans="1:10" ht="14.25" customHeight="1">
      <c r="A75" s="63"/>
      <c r="B75" s="61"/>
      <c r="C75" s="61"/>
      <c r="D75" s="15"/>
      <c r="E75" s="15"/>
      <c r="F75" s="61"/>
      <c r="G75" s="15"/>
      <c r="H75" s="61"/>
      <c r="I75" s="61"/>
      <c r="J75" s="61"/>
    </row>
    <row r="76" spans="1:10" ht="14.25" customHeight="1">
      <c r="A76" s="63"/>
      <c r="B76" s="61"/>
      <c r="C76" s="61"/>
      <c r="D76" s="15"/>
      <c r="E76" s="15"/>
      <c r="F76" s="61"/>
      <c r="G76" s="15"/>
      <c r="H76" s="61"/>
      <c r="I76" s="61"/>
      <c r="J76" s="61"/>
    </row>
    <row r="77" spans="1:10" ht="14.25" customHeight="1">
      <c r="A77" s="63"/>
      <c r="B77" s="61"/>
      <c r="C77" s="61"/>
      <c r="D77" s="15"/>
      <c r="E77" s="15"/>
      <c r="F77" s="61"/>
      <c r="G77" s="15"/>
      <c r="H77" s="61"/>
      <c r="I77" s="61"/>
      <c r="J77" s="61"/>
    </row>
    <row r="78" spans="1:10" ht="14.25" customHeight="1">
      <c r="A78" s="63"/>
      <c r="B78" s="61"/>
      <c r="C78" s="61"/>
      <c r="D78" s="15"/>
      <c r="E78" s="15"/>
      <c r="F78" s="61"/>
      <c r="G78" s="15"/>
      <c r="H78" s="61"/>
      <c r="I78" s="61"/>
      <c r="J78" s="61"/>
    </row>
    <row r="79" spans="1:10" ht="14.25" customHeight="1">
      <c r="A79" s="63"/>
      <c r="B79" s="61"/>
      <c r="C79" s="61"/>
      <c r="D79" s="15"/>
      <c r="E79" s="15"/>
      <c r="F79" s="61"/>
      <c r="G79" s="15"/>
      <c r="H79" s="61"/>
      <c r="I79" s="61"/>
      <c r="J79" s="61"/>
    </row>
    <row r="80" spans="1:10" ht="14.25" customHeight="1">
      <c r="A80" s="63"/>
      <c r="B80" s="61"/>
      <c r="C80" s="61"/>
      <c r="D80" s="15"/>
      <c r="E80" s="15"/>
      <c r="F80" s="61"/>
      <c r="G80" s="15"/>
      <c r="H80" s="61"/>
      <c r="I80" s="61"/>
      <c r="J80" s="61"/>
    </row>
    <row r="81" spans="1:10" ht="14.25" customHeight="1">
      <c r="A81" s="63"/>
      <c r="B81" s="61"/>
      <c r="C81" s="61"/>
      <c r="D81" s="15"/>
      <c r="E81" s="15"/>
      <c r="F81" s="61"/>
      <c r="G81" s="15"/>
      <c r="H81" s="61"/>
      <c r="I81" s="61"/>
      <c r="J81" s="61"/>
    </row>
    <row r="82" spans="1:10" ht="14.25" customHeight="1">
      <c r="A82" s="63"/>
      <c r="B82" s="61"/>
      <c r="C82" s="61"/>
      <c r="D82" s="15"/>
      <c r="E82" s="15"/>
      <c r="F82" s="61"/>
      <c r="G82" s="15"/>
      <c r="H82" s="61"/>
      <c r="I82" s="61"/>
      <c r="J82" s="61"/>
    </row>
    <row r="83" spans="1:10" ht="14.25" customHeight="1">
      <c r="A83" s="63"/>
      <c r="B83" s="61"/>
      <c r="C83" s="61"/>
      <c r="D83" s="15"/>
      <c r="E83" s="15"/>
      <c r="F83" s="61"/>
      <c r="G83" s="15"/>
      <c r="H83" s="61"/>
      <c r="I83" s="61"/>
      <c r="J83" s="61"/>
    </row>
    <row r="84" spans="1:10" ht="14.25" customHeight="1">
      <c r="A84" s="63"/>
      <c r="B84" s="61"/>
      <c r="C84" s="61"/>
      <c r="D84" s="15"/>
      <c r="E84" s="15"/>
      <c r="F84" s="61"/>
      <c r="G84" s="15"/>
      <c r="H84" s="61"/>
      <c r="I84" s="61"/>
      <c r="J84" s="61"/>
    </row>
    <row r="85" spans="1:10" ht="14.25" customHeight="1">
      <c r="A85" s="63"/>
      <c r="B85" s="61"/>
      <c r="C85" s="61"/>
      <c r="D85" s="15"/>
      <c r="E85" s="15"/>
      <c r="F85" s="61"/>
      <c r="G85" s="15"/>
      <c r="H85" s="61"/>
      <c r="I85" s="61"/>
      <c r="J85" s="61"/>
    </row>
    <row r="86" spans="1:10" ht="14.25" customHeight="1">
      <c r="A86" s="63"/>
      <c r="B86" s="61"/>
      <c r="C86" s="61"/>
      <c r="D86" s="15"/>
      <c r="E86" s="15"/>
      <c r="F86" s="61"/>
      <c r="G86" s="15"/>
      <c r="H86" s="61"/>
      <c r="I86" s="61"/>
      <c r="J86" s="61"/>
    </row>
    <row r="87" spans="1:10" ht="14.25" customHeight="1">
      <c r="A87" s="63"/>
      <c r="B87" s="61"/>
      <c r="C87" s="61"/>
      <c r="D87" s="15"/>
      <c r="E87" s="15"/>
      <c r="F87" s="61"/>
      <c r="G87" s="15"/>
      <c r="H87" s="61"/>
      <c r="I87" s="61"/>
      <c r="J87" s="61"/>
    </row>
    <row r="88" spans="1:10" ht="14.25" customHeight="1">
      <c r="A88" s="63"/>
      <c r="B88" s="61"/>
      <c r="C88" s="61"/>
      <c r="D88" s="15"/>
      <c r="E88" s="15"/>
      <c r="F88" s="61"/>
      <c r="G88" s="15"/>
      <c r="H88" s="61"/>
      <c r="I88" s="61"/>
      <c r="J88" s="61"/>
    </row>
    <row r="89" spans="1:10" ht="14.25" customHeight="1">
      <c r="A89" s="63"/>
      <c r="B89" s="61"/>
      <c r="C89" s="61"/>
      <c r="D89" s="15"/>
      <c r="E89" s="15"/>
      <c r="F89" s="61"/>
      <c r="G89" s="15"/>
      <c r="H89" s="61"/>
      <c r="I89" s="61"/>
      <c r="J89" s="61"/>
    </row>
    <row r="90" spans="1:10" ht="14.25" customHeight="1">
      <c r="A90" s="63"/>
      <c r="B90" s="61"/>
      <c r="C90" s="61"/>
      <c r="D90" s="15"/>
      <c r="E90" s="15"/>
      <c r="F90" s="61"/>
      <c r="G90" s="15"/>
      <c r="H90" s="61"/>
      <c r="I90" s="61"/>
      <c r="J90" s="61"/>
    </row>
    <row r="91" spans="1:10" ht="14.25" customHeight="1">
      <c r="A91" s="63"/>
      <c r="B91" s="61"/>
      <c r="C91" s="61"/>
      <c r="D91" s="15"/>
      <c r="E91" s="15"/>
      <c r="F91" s="61"/>
      <c r="G91" s="15"/>
      <c r="H91" s="61"/>
      <c r="I91" s="61"/>
      <c r="J91" s="61"/>
    </row>
    <row r="92" spans="1:10" ht="14.25" customHeight="1">
      <c r="A92" s="63"/>
      <c r="B92" s="61"/>
      <c r="C92" s="61"/>
      <c r="D92" s="15"/>
      <c r="E92" s="15"/>
      <c r="F92" s="61"/>
      <c r="G92" s="15"/>
      <c r="H92" s="61"/>
      <c r="I92" s="61"/>
      <c r="J92" s="61"/>
    </row>
    <row r="93" spans="1:10" ht="14.25" customHeight="1">
      <c r="A93" s="63"/>
      <c r="B93" s="61"/>
      <c r="C93" s="61"/>
      <c r="D93" s="15"/>
      <c r="E93" s="15"/>
      <c r="F93" s="61"/>
      <c r="G93" s="15"/>
      <c r="H93" s="61"/>
      <c r="I93" s="61"/>
      <c r="J93" s="61"/>
    </row>
    <row r="94" spans="1:10" ht="14.25" customHeight="1">
      <c r="A94" s="63"/>
      <c r="B94" s="61"/>
      <c r="C94" s="61"/>
      <c r="D94" s="15"/>
      <c r="E94" s="15"/>
      <c r="F94" s="61"/>
      <c r="G94" s="15"/>
      <c r="H94" s="61"/>
      <c r="I94" s="61"/>
      <c r="J94" s="61"/>
    </row>
    <row r="95" spans="1:10" ht="14.25" customHeight="1">
      <c r="A95" s="63"/>
      <c r="B95" s="61"/>
      <c r="C95" s="61"/>
      <c r="D95" s="15"/>
      <c r="E95" s="15"/>
      <c r="F95" s="61"/>
      <c r="G95" s="15"/>
      <c r="H95" s="61"/>
      <c r="I95" s="61"/>
      <c r="J95" s="61"/>
    </row>
    <row r="96" spans="1:10" ht="14.25" customHeight="1">
      <c r="A96" s="63"/>
      <c r="B96" s="61"/>
      <c r="C96" s="61"/>
      <c r="D96" s="15"/>
      <c r="E96" s="15"/>
      <c r="F96" s="61"/>
      <c r="G96" s="15"/>
      <c r="H96" s="61"/>
      <c r="I96" s="61"/>
      <c r="J96" s="61"/>
    </row>
    <row r="97" spans="1:10" ht="14.25" customHeight="1">
      <c r="A97" s="63"/>
      <c r="B97" s="61"/>
      <c r="C97" s="61"/>
      <c r="D97" s="15"/>
      <c r="E97" s="15"/>
      <c r="F97" s="61"/>
      <c r="G97" s="15"/>
      <c r="H97" s="61"/>
      <c r="I97" s="61"/>
      <c r="J97" s="61"/>
    </row>
    <row r="98" spans="1:10" ht="14.25" customHeight="1">
      <c r="A98" s="63"/>
      <c r="B98" s="61"/>
      <c r="C98" s="61"/>
      <c r="D98" s="15"/>
      <c r="E98" s="15"/>
      <c r="F98" s="61"/>
      <c r="G98" s="15"/>
      <c r="H98" s="61"/>
      <c r="I98" s="61"/>
      <c r="J98" s="61"/>
    </row>
    <row r="99" spans="1:10" ht="14.25" customHeight="1">
      <c r="A99" s="63"/>
      <c r="B99" s="61"/>
      <c r="C99" s="61"/>
      <c r="D99" s="15"/>
      <c r="E99" s="15"/>
      <c r="F99" s="61"/>
      <c r="G99" s="15"/>
      <c r="H99" s="61"/>
      <c r="I99" s="61"/>
      <c r="J99" s="61"/>
    </row>
    <row r="100" spans="1:10" ht="14.25" customHeight="1">
      <c r="A100" s="63"/>
      <c r="B100" s="61"/>
      <c r="C100" s="61"/>
      <c r="D100" s="15"/>
      <c r="E100" s="15"/>
      <c r="F100" s="61"/>
      <c r="G100" s="15"/>
      <c r="H100" s="61"/>
      <c r="I100" s="61"/>
      <c r="J100" s="61"/>
    </row>
    <row r="101" spans="1:10" ht="14.25" customHeight="1">
      <c r="A101" s="63"/>
      <c r="B101" s="61"/>
      <c r="C101" s="61"/>
      <c r="D101" s="15"/>
      <c r="E101" s="15"/>
      <c r="F101" s="61"/>
      <c r="G101" s="15"/>
      <c r="H101" s="61"/>
      <c r="I101" s="61"/>
      <c r="J101" s="61"/>
    </row>
    <row r="102" spans="1:10" ht="14.25" customHeight="1">
      <c r="A102" s="63"/>
      <c r="B102" s="61"/>
      <c r="C102" s="61"/>
      <c r="D102" s="15"/>
      <c r="E102" s="15"/>
      <c r="F102" s="61"/>
      <c r="G102" s="15"/>
      <c r="H102" s="61"/>
      <c r="I102" s="61"/>
      <c r="J102" s="61"/>
    </row>
    <row r="103" spans="1:10" ht="14.25" customHeight="1">
      <c r="A103" s="63"/>
      <c r="B103" s="61"/>
      <c r="C103" s="61"/>
      <c r="D103" s="15"/>
      <c r="E103" s="15"/>
      <c r="F103" s="61"/>
      <c r="G103" s="15"/>
      <c r="H103" s="61"/>
      <c r="I103" s="61"/>
      <c r="J103" s="61"/>
    </row>
    <row r="104" spans="1:10" ht="14.25" customHeight="1">
      <c r="A104" s="63"/>
      <c r="B104" s="61"/>
      <c r="C104" s="61"/>
      <c r="D104" s="15"/>
      <c r="E104" s="15"/>
      <c r="F104" s="61"/>
      <c r="G104" s="15"/>
      <c r="H104" s="61"/>
      <c r="I104" s="61"/>
      <c r="J104" s="61"/>
    </row>
    <row r="105" spans="1:10" ht="14.25" customHeight="1">
      <c r="A105" s="63"/>
      <c r="B105" s="61"/>
      <c r="C105" s="61"/>
      <c r="D105" s="15"/>
      <c r="E105" s="15"/>
      <c r="F105" s="61"/>
      <c r="G105" s="15"/>
      <c r="H105" s="61"/>
      <c r="I105" s="61"/>
      <c r="J105" s="61"/>
    </row>
    <row r="106" spans="1:10" ht="14.25" customHeight="1">
      <c r="A106" s="63"/>
      <c r="B106" s="61"/>
      <c r="C106" s="61"/>
      <c r="D106" s="15"/>
      <c r="E106" s="15"/>
      <c r="F106" s="61"/>
      <c r="G106" s="15"/>
      <c r="H106" s="61"/>
      <c r="I106" s="61"/>
      <c r="J106" s="61"/>
    </row>
    <row r="107" spans="1:10" ht="14.25" customHeight="1">
      <c r="A107" s="63"/>
      <c r="B107" s="61"/>
      <c r="C107" s="61"/>
      <c r="D107" s="15"/>
      <c r="E107" s="15"/>
      <c r="F107" s="61"/>
      <c r="G107" s="15"/>
      <c r="H107" s="61"/>
      <c r="I107" s="61"/>
      <c r="J107" s="61"/>
    </row>
    <row r="108" spans="1:10" ht="14.25" customHeight="1">
      <c r="A108" s="63"/>
      <c r="B108" s="61"/>
      <c r="C108" s="61"/>
      <c r="D108" s="15"/>
      <c r="E108" s="15"/>
      <c r="F108" s="61"/>
      <c r="G108" s="15"/>
      <c r="H108" s="61"/>
      <c r="I108" s="61"/>
      <c r="J108" s="61"/>
    </row>
    <row r="109" spans="1:10" ht="14.25" customHeight="1">
      <c r="A109" s="63"/>
      <c r="B109" s="61"/>
      <c r="C109" s="61"/>
      <c r="D109" s="15"/>
      <c r="E109" s="15"/>
      <c r="F109" s="61"/>
      <c r="G109" s="15"/>
      <c r="H109" s="61"/>
      <c r="I109" s="61"/>
      <c r="J109" s="61"/>
    </row>
    <row r="110" spans="1:10" ht="14.25" customHeight="1">
      <c r="A110" s="63"/>
      <c r="B110" s="61"/>
      <c r="C110" s="61"/>
      <c r="D110" s="15"/>
      <c r="E110" s="15"/>
      <c r="F110" s="61"/>
      <c r="G110" s="15"/>
      <c r="H110" s="61"/>
      <c r="I110" s="61"/>
      <c r="J110" s="61"/>
    </row>
    <row r="111" spans="1:10" ht="14.25" customHeight="1">
      <c r="A111" s="63"/>
      <c r="B111" s="61"/>
      <c r="C111" s="61"/>
      <c r="D111" s="15"/>
      <c r="E111" s="15"/>
      <c r="F111" s="61"/>
      <c r="G111" s="15"/>
      <c r="H111" s="61"/>
      <c r="I111" s="61"/>
      <c r="J111" s="61"/>
    </row>
    <row r="112" spans="1:10" ht="14.25" customHeight="1">
      <c r="A112" s="63"/>
      <c r="B112" s="61"/>
      <c r="C112" s="61"/>
      <c r="D112" s="15"/>
      <c r="E112" s="15"/>
      <c r="F112" s="61"/>
      <c r="G112" s="15"/>
      <c r="H112" s="61"/>
      <c r="I112" s="61"/>
      <c r="J112" s="61"/>
    </row>
    <row r="113" spans="1:10" ht="14.25" customHeight="1">
      <c r="A113" s="63"/>
      <c r="B113" s="61"/>
      <c r="C113" s="61"/>
      <c r="D113" s="15"/>
      <c r="E113" s="15"/>
      <c r="F113" s="61"/>
      <c r="G113" s="15"/>
      <c r="H113" s="61"/>
      <c r="I113" s="61"/>
      <c r="J113" s="61"/>
    </row>
    <row r="114" spans="1:10" ht="14.25" customHeight="1">
      <c r="A114" s="63"/>
      <c r="B114" s="61"/>
      <c r="C114" s="61"/>
      <c r="D114" s="15"/>
      <c r="E114" s="15"/>
      <c r="F114" s="61"/>
      <c r="G114" s="15"/>
      <c r="H114" s="61"/>
      <c r="I114" s="61"/>
      <c r="J114" s="61"/>
    </row>
    <row r="115" spans="1:10" ht="14.25" customHeight="1">
      <c r="A115" s="63"/>
      <c r="B115" s="61"/>
      <c r="C115" s="61"/>
      <c r="D115" s="15"/>
      <c r="E115" s="15"/>
      <c r="F115" s="61"/>
      <c r="G115" s="15"/>
      <c r="H115" s="61"/>
      <c r="I115" s="61"/>
      <c r="J115" s="61"/>
    </row>
    <row r="116" spans="1:10" ht="14.25" customHeight="1">
      <c r="A116" s="63"/>
      <c r="B116" s="61"/>
      <c r="C116" s="61"/>
      <c r="D116" s="15"/>
      <c r="E116" s="15"/>
      <c r="F116" s="61"/>
      <c r="G116" s="15"/>
      <c r="H116" s="61"/>
      <c r="I116" s="61"/>
      <c r="J116" s="61"/>
    </row>
    <row r="117" spans="1:10" ht="14.25" customHeight="1">
      <c r="A117" s="63"/>
      <c r="B117" s="61"/>
      <c r="C117" s="61"/>
      <c r="D117" s="15"/>
      <c r="E117" s="15"/>
      <c r="F117" s="61"/>
      <c r="G117" s="15"/>
      <c r="H117" s="61"/>
      <c r="I117" s="61"/>
      <c r="J117" s="61"/>
    </row>
    <row r="118" spans="1:10" ht="14.25" customHeight="1">
      <c r="A118" s="63"/>
      <c r="B118" s="61"/>
      <c r="C118" s="61"/>
      <c r="D118" s="15"/>
      <c r="E118" s="15"/>
      <c r="F118" s="61"/>
      <c r="G118" s="15"/>
      <c r="H118" s="61"/>
      <c r="I118" s="61"/>
      <c r="J118" s="61"/>
    </row>
    <row r="119" spans="1:10" ht="14.25" customHeight="1">
      <c r="A119" s="63"/>
      <c r="B119" s="61"/>
      <c r="C119" s="61"/>
      <c r="D119" s="15"/>
      <c r="E119" s="15"/>
      <c r="F119" s="61"/>
      <c r="G119" s="15"/>
      <c r="H119" s="61"/>
      <c r="I119" s="61"/>
      <c r="J119" s="61"/>
    </row>
    <row r="120" spans="1:10" ht="14.25" customHeight="1">
      <c r="A120" s="63"/>
      <c r="B120" s="61"/>
      <c r="C120" s="61"/>
      <c r="D120" s="15"/>
      <c r="E120" s="15"/>
      <c r="F120" s="61"/>
      <c r="G120" s="15"/>
      <c r="H120" s="61"/>
      <c r="I120" s="61"/>
      <c r="J120" s="61"/>
    </row>
    <row r="121" spans="1:10" ht="14.25" customHeight="1">
      <c r="A121" s="63"/>
      <c r="B121" s="61"/>
      <c r="C121" s="61"/>
      <c r="D121" s="15"/>
      <c r="E121" s="15"/>
      <c r="F121" s="61"/>
      <c r="G121" s="15"/>
      <c r="H121" s="61"/>
      <c r="I121" s="61"/>
      <c r="J121" s="61"/>
    </row>
    <row r="122" spans="1:10" ht="14.25" customHeight="1">
      <c r="A122" s="63"/>
      <c r="B122" s="61"/>
      <c r="C122" s="61"/>
      <c r="D122" s="15"/>
      <c r="E122" s="15"/>
      <c r="F122" s="61"/>
      <c r="G122" s="15"/>
      <c r="H122" s="61"/>
      <c r="I122" s="61"/>
      <c r="J122" s="61"/>
    </row>
    <row r="123" spans="1:10" ht="14.25" customHeight="1">
      <c r="A123" s="63"/>
      <c r="B123" s="61"/>
      <c r="C123" s="61"/>
      <c r="D123" s="15"/>
      <c r="E123" s="15"/>
      <c r="F123" s="61"/>
      <c r="G123" s="15"/>
      <c r="H123" s="61"/>
      <c r="I123" s="61"/>
      <c r="J123" s="61"/>
    </row>
    <row r="124" spans="1:10" ht="14.25" customHeight="1">
      <c r="A124" s="63"/>
      <c r="B124" s="61"/>
      <c r="C124" s="61"/>
      <c r="D124" s="15"/>
      <c r="E124" s="15"/>
      <c r="F124" s="61"/>
      <c r="G124" s="15"/>
      <c r="H124" s="61"/>
      <c r="I124" s="61"/>
      <c r="J124" s="61"/>
    </row>
    <row r="125" spans="1:10" ht="14.25" customHeight="1">
      <c r="A125" s="63"/>
      <c r="B125" s="61"/>
      <c r="C125" s="61"/>
      <c r="D125" s="15"/>
      <c r="E125" s="15"/>
      <c r="F125" s="61"/>
      <c r="G125" s="15"/>
      <c r="H125" s="61"/>
      <c r="I125" s="61"/>
      <c r="J125" s="61"/>
    </row>
    <row r="126" spans="1:10" ht="14.25" customHeight="1">
      <c r="A126" s="63"/>
      <c r="B126" s="61"/>
      <c r="C126" s="61"/>
      <c r="D126" s="15"/>
      <c r="E126" s="15"/>
      <c r="F126" s="61"/>
      <c r="G126" s="15"/>
      <c r="H126" s="61"/>
      <c r="I126" s="61"/>
      <c r="J126" s="61"/>
    </row>
    <row r="127" spans="1:10" ht="14.25" customHeight="1">
      <c r="A127" s="63"/>
      <c r="B127" s="61"/>
      <c r="C127" s="61"/>
      <c r="D127" s="15"/>
      <c r="E127" s="15"/>
      <c r="F127" s="61"/>
      <c r="G127" s="15"/>
      <c r="H127" s="61"/>
      <c r="I127" s="61"/>
      <c r="J127" s="61"/>
    </row>
    <row r="128" spans="1:10" ht="14.25" customHeight="1">
      <c r="A128" s="63"/>
      <c r="B128" s="61"/>
      <c r="C128" s="61"/>
      <c r="D128" s="15"/>
      <c r="E128" s="15"/>
      <c r="F128" s="61"/>
      <c r="G128" s="15"/>
      <c r="H128" s="61"/>
      <c r="I128" s="61"/>
      <c r="J128" s="61"/>
    </row>
    <row r="129" spans="1:10" ht="14.25" customHeight="1">
      <c r="A129" s="63"/>
      <c r="B129" s="61"/>
      <c r="C129" s="61"/>
      <c r="D129" s="15"/>
      <c r="E129" s="15"/>
      <c r="F129" s="61"/>
      <c r="G129" s="15"/>
      <c r="H129" s="61"/>
      <c r="I129" s="61"/>
      <c r="J129" s="61"/>
    </row>
    <row r="130" spans="1:10" ht="14.25" customHeight="1">
      <c r="A130" s="63"/>
      <c r="B130" s="61"/>
      <c r="C130" s="61"/>
      <c r="D130" s="15"/>
      <c r="E130" s="15"/>
      <c r="F130" s="61"/>
      <c r="G130" s="15"/>
      <c r="H130" s="61"/>
      <c r="I130" s="61"/>
      <c r="J130" s="61"/>
    </row>
    <row r="131" spans="1:10" ht="14.25" customHeight="1">
      <c r="A131" s="63"/>
      <c r="B131" s="61"/>
      <c r="C131" s="61"/>
      <c r="D131" s="15"/>
      <c r="E131" s="15"/>
      <c r="F131" s="61"/>
      <c r="G131" s="15"/>
      <c r="H131" s="61"/>
      <c r="I131" s="61"/>
      <c r="J131" s="61"/>
    </row>
    <row r="132" spans="1:10" ht="14.25" customHeight="1">
      <c r="A132" s="63"/>
      <c r="B132" s="61"/>
      <c r="C132" s="61"/>
      <c r="D132" s="15"/>
      <c r="E132" s="15"/>
      <c r="F132" s="61"/>
      <c r="G132" s="15"/>
      <c r="H132" s="61"/>
      <c r="I132" s="61"/>
      <c r="J132" s="61"/>
    </row>
    <row r="133" spans="1:10" ht="14.25" customHeight="1">
      <c r="A133" s="63"/>
      <c r="B133" s="61"/>
      <c r="C133" s="61"/>
      <c r="D133" s="15"/>
      <c r="E133" s="15"/>
      <c r="F133" s="61"/>
      <c r="G133" s="15"/>
      <c r="H133" s="61"/>
      <c r="I133" s="61"/>
      <c r="J133" s="61"/>
    </row>
    <row r="134" spans="1:10" ht="14.25" customHeight="1">
      <c r="A134" s="63"/>
      <c r="B134" s="61"/>
      <c r="C134" s="61"/>
      <c r="D134" s="15"/>
      <c r="E134" s="15"/>
      <c r="F134" s="61"/>
      <c r="G134" s="15"/>
      <c r="H134" s="61"/>
      <c r="I134" s="61"/>
      <c r="J134" s="61"/>
    </row>
    <row r="135" spans="1:10" ht="14.25" customHeight="1">
      <c r="A135" s="63"/>
      <c r="B135" s="61"/>
      <c r="C135" s="61"/>
      <c r="D135" s="15"/>
      <c r="E135" s="15"/>
      <c r="F135" s="61"/>
      <c r="G135" s="15"/>
      <c r="H135" s="61"/>
      <c r="I135" s="61"/>
      <c r="J135" s="61"/>
    </row>
    <row r="136" spans="1:10" ht="14.25" customHeight="1">
      <c r="A136" s="63"/>
      <c r="B136" s="61"/>
      <c r="C136" s="61"/>
      <c r="D136" s="15"/>
      <c r="E136" s="15"/>
      <c r="F136" s="61"/>
      <c r="G136" s="15"/>
      <c r="H136" s="61"/>
      <c r="I136" s="61"/>
      <c r="J136" s="61"/>
    </row>
    <row r="137" spans="1:10" ht="14.25" customHeight="1">
      <c r="A137" s="63"/>
      <c r="B137" s="61"/>
      <c r="C137" s="61"/>
      <c r="D137" s="15"/>
      <c r="E137" s="15"/>
      <c r="F137" s="61"/>
      <c r="G137" s="15"/>
      <c r="H137" s="61"/>
      <c r="I137" s="61"/>
      <c r="J137" s="61"/>
    </row>
    <row r="138" spans="1:10" ht="14.25" customHeight="1">
      <c r="A138" s="63"/>
      <c r="B138" s="61"/>
      <c r="C138" s="61"/>
      <c r="D138" s="15"/>
      <c r="E138" s="15"/>
      <c r="F138" s="61"/>
      <c r="G138" s="15"/>
      <c r="H138" s="61"/>
      <c r="I138" s="61"/>
      <c r="J138" s="61"/>
    </row>
    <row r="139" spans="1:10" ht="14.25" customHeight="1">
      <c r="A139" s="63"/>
      <c r="B139" s="61"/>
      <c r="C139" s="61"/>
      <c r="D139" s="15"/>
      <c r="E139" s="15"/>
      <c r="F139" s="61"/>
      <c r="G139" s="15"/>
      <c r="H139" s="61"/>
      <c r="I139" s="61"/>
      <c r="J139" s="61"/>
    </row>
    <row r="140" spans="1:10" ht="14.25" customHeight="1">
      <c r="A140" s="63"/>
      <c r="B140" s="61"/>
      <c r="C140" s="61"/>
      <c r="D140" s="15"/>
      <c r="E140" s="15"/>
      <c r="F140" s="61"/>
      <c r="G140" s="15"/>
      <c r="H140" s="61"/>
      <c r="I140" s="61"/>
      <c r="J140" s="61"/>
    </row>
    <row r="141" spans="1:10" ht="14.25" customHeight="1">
      <c r="A141" s="63"/>
      <c r="B141" s="61"/>
      <c r="C141" s="61"/>
      <c r="D141" s="15"/>
      <c r="E141" s="15"/>
      <c r="F141" s="61"/>
      <c r="G141" s="15"/>
      <c r="H141" s="61"/>
      <c r="I141" s="61"/>
      <c r="J141" s="61"/>
    </row>
    <row r="142" spans="1:10" ht="14.25" customHeight="1">
      <c r="A142" s="63"/>
      <c r="B142" s="61"/>
      <c r="C142" s="61"/>
      <c r="D142" s="15"/>
      <c r="E142" s="15"/>
      <c r="F142" s="61"/>
      <c r="G142" s="15"/>
      <c r="H142" s="61"/>
      <c r="I142" s="61"/>
      <c r="J142" s="61"/>
    </row>
    <row r="143" spans="1:10" ht="14.25" customHeight="1">
      <c r="A143" s="63"/>
      <c r="B143" s="61"/>
      <c r="C143" s="61"/>
      <c r="D143" s="15"/>
      <c r="E143" s="15"/>
      <c r="F143" s="61"/>
      <c r="G143" s="15"/>
      <c r="H143" s="61"/>
      <c r="I143" s="61"/>
      <c r="J143" s="61"/>
    </row>
    <row r="144" spans="1:10" ht="14.25" customHeight="1">
      <c r="A144" s="63"/>
      <c r="B144" s="61"/>
      <c r="C144" s="61"/>
      <c r="D144" s="15"/>
      <c r="E144" s="15"/>
      <c r="F144" s="61"/>
      <c r="G144" s="15"/>
      <c r="H144" s="61"/>
      <c r="I144" s="61"/>
      <c r="J144" s="61"/>
    </row>
    <row r="145" spans="1:10" ht="14.25" customHeight="1">
      <c r="A145" s="63"/>
      <c r="B145" s="61"/>
      <c r="C145" s="61"/>
      <c r="D145" s="15"/>
      <c r="E145" s="15"/>
      <c r="F145" s="61"/>
      <c r="G145" s="15"/>
      <c r="H145" s="61"/>
      <c r="I145" s="61"/>
      <c r="J145" s="61"/>
    </row>
    <row r="146" spans="1:10" ht="14.25" customHeight="1">
      <c r="A146" s="63"/>
      <c r="B146" s="61"/>
      <c r="C146" s="61"/>
      <c r="D146" s="15"/>
      <c r="E146" s="15"/>
      <c r="F146" s="61"/>
      <c r="G146" s="15"/>
      <c r="H146" s="61"/>
      <c r="I146" s="61"/>
      <c r="J146" s="61"/>
    </row>
    <row r="147" spans="1:10" ht="14.25" customHeight="1">
      <c r="A147" s="63"/>
      <c r="B147" s="61"/>
      <c r="C147" s="61"/>
      <c r="D147" s="15"/>
      <c r="E147" s="15"/>
      <c r="F147" s="61"/>
      <c r="G147" s="15"/>
      <c r="H147" s="61"/>
      <c r="I147" s="61"/>
      <c r="J147" s="61"/>
    </row>
    <row r="148" spans="1:10" ht="14.25" customHeight="1">
      <c r="A148" s="63"/>
      <c r="B148" s="61"/>
      <c r="C148" s="61"/>
      <c r="D148" s="15"/>
      <c r="E148" s="15"/>
      <c r="F148" s="61"/>
      <c r="G148" s="15"/>
      <c r="H148" s="61"/>
      <c r="I148" s="61"/>
      <c r="J148" s="61"/>
    </row>
    <row r="149" spans="1:10" ht="14.25" customHeight="1">
      <c r="A149" s="63"/>
      <c r="B149" s="61"/>
      <c r="C149" s="61"/>
      <c r="D149" s="15"/>
      <c r="E149" s="15"/>
      <c r="F149" s="61"/>
      <c r="G149" s="15"/>
      <c r="H149" s="61"/>
      <c r="I149" s="61"/>
      <c r="J149" s="61"/>
    </row>
    <row r="150" spans="1:10" ht="14.25" customHeight="1">
      <c r="A150" s="63"/>
      <c r="B150" s="61"/>
      <c r="C150" s="61"/>
      <c r="D150" s="15"/>
      <c r="E150" s="15"/>
      <c r="F150" s="61"/>
      <c r="G150" s="15"/>
      <c r="H150" s="61"/>
      <c r="I150" s="61"/>
      <c r="J150" s="61"/>
    </row>
    <row r="151" spans="1:10" ht="14.25" customHeight="1">
      <c r="A151" s="63"/>
      <c r="B151" s="61"/>
      <c r="C151" s="61"/>
      <c r="D151" s="15"/>
      <c r="E151" s="15"/>
      <c r="F151" s="61"/>
      <c r="G151" s="15"/>
      <c r="H151" s="61"/>
      <c r="I151" s="61"/>
      <c r="J151" s="61"/>
    </row>
    <row r="152" spans="1:10" ht="14.25" customHeight="1">
      <c r="A152" s="63"/>
      <c r="B152" s="61"/>
      <c r="C152" s="61"/>
      <c r="D152" s="15"/>
      <c r="E152" s="15"/>
      <c r="F152" s="61"/>
      <c r="G152" s="15"/>
      <c r="H152" s="61"/>
      <c r="I152" s="61"/>
      <c r="J152" s="61"/>
    </row>
    <row r="153" spans="1:10" ht="14.25" customHeight="1">
      <c r="A153" s="63"/>
      <c r="B153" s="61"/>
      <c r="C153" s="61"/>
      <c r="D153" s="15"/>
      <c r="E153" s="15"/>
      <c r="F153" s="61"/>
      <c r="G153" s="15"/>
      <c r="H153" s="61"/>
      <c r="I153" s="61"/>
      <c r="J153" s="61"/>
    </row>
    <row r="154" spans="1:10" ht="14.25" customHeight="1">
      <c r="A154" s="63"/>
      <c r="B154" s="61"/>
      <c r="C154" s="61"/>
      <c r="D154" s="15"/>
      <c r="E154" s="15"/>
      <c r="F154" s="61"/>
      <c r="G154" s="15"/>
      <c r="H154" s="61"/>
      <c r="I154" s="61"/>
      <c r="J154" s="61"/>
    </row>
    <row r="155" spans="1:10" ht="14.25" customHeight="1">
      <c r="A155" s="63"/>
      <c r="B155" s="61"/>
      <c r="C155" s="61"/>
      <c r="D155" s="15"/>
      <c r="E155" s="15"/>
      <c r="F155" s="61"/>
      <c r="G155" s="15"/>
      <c r="H155" s="61"/>
      <c r="I155" s="61"/>
      <c r="J155" s="61"/>
    </row>
    <row r="156" spans="1:10" ht="14.25" customHeight="1">
      <c r="A156" s="63"/>
      <c r="B156" s="61"/>
      <c r="C156" s="61"/>
      <c r="D156" s="15"/>
      <c r="E156" s="15"/>
      <c r="F156" s="61"/>
      <c r="G156" s="15"/>
      <c r="H156" s="61"/>
      <c r="I156" s="61"/>
      <c r="J156" s="61"/>
    </row>
    <row r="157" spans="1:10" ht="14.25" customHeight="1">
      <c r="A157" s="63"/>
      <c r="B157" s="61"/>
      <c r="C157" s="61"/>
      <c r="D157" s="15"/>
      <c r="E157" s="15"/>
      <c r="F157" s="61"/>
      <c r="G157" s="15"/>
      <c r="H157" s="61"/>
      <c r="I157" s="61"/>
      <c r="J157" s="61"/>
    </row>
    <row r="158" spans="1:10" ht="14.25" customHeight="1">
      <c r="A158" s="63"/>
      <c r="B158" s="61"/>
      <c r="C158" s="61"/>
      <c r="D158" s="15"/>
      <c r="E158" s="15"/>
      <c r="F158" s="61"/>
      <c r="G158" s="15"/>
      <c r="H158" s="61"/>
      <c r="I158" s="61"/>
      <c r="J158" s="61"/>
    </row>
    <row r="159" spans="1:10" ht="14.25" customHeight="1">
      <c r="A159" s="63"/>
      <c r="B159" s="61"/>
      <c r="C159" s="61"/>
      <c r="D159" s="15"/>
      <c r="E159" s="15"/>
      <c r="F159" s="61"/>
      <c r="G159" s="15"/>
      <c r="H159" s="61"/>
      <c r="I159" s="61"/>
      <c r="J159" s="61"/>
    </row>
    <row r="160" spans="1:10" ht="14.25" customHeight="1">
      <c r="A160" s="63"/>
      <c r="B160" s="61"/>
      <c r="C160" s="61"/>
      <c r="D160" s="15"/>
      <c r="E160" s="15"/>
      <c r="F160" s="61"/>
      <c r="G160" s="15"/>
      <c r="H160" s="61"/>
      <c r="I160" s="61"/>
      <c r="J160" s="61"/>
    </row>
    <row r="161" spans="1:10" ht="14.25" customHeight="1">
      <c r="A161" s="63"/>
      <c r="B161" s="61"/>
      <c r="C161" s="61"/>
      <c r="D161" s="15"/>
      <c r="E161" s="15"/>
      <c r="F161" s="61"/>
      <c r="G161" s="15"/>
      <c r="H161" s="61"/>
      <c r="I161" s="61"/>
      <c r="J161" s="61"/>
    </row>
    <row r="162" spans="1:10" ht="14.25" customHeight="1">
      <c r="A162" s="63"/>
      <c r="B162" s="61"/>
      <c r="C162" s="61"/>
      <c r="D162" s="15"/>
      <c r="E162" s="15"/>
      <c r="F162" s="61"/>
      <c r="G162" s="15"/>
      <c r="H162" s="61"/>
      <c r="I162" s="61"/>
      <c r="J162" s="61"/>
    </row>
    <row r="163" spans="1:10" ht="14.25" customHeight="1">
      <c r="A163" s="63"/>
      <c r="B163" s="61"/>
      <c r="C163" s="61"/>
      <c r="D163" s="15"/>
      <c r="E163" s="15"/>
      <c r="F163" s="61"/>
      <c r="G163" s="15"/>
      <c r="H163" s="61"/>
      <c r="I163" s="61"/>
      <c r="J163" s="61"/>
    </row>
    <row r="164" spans="1:10" ht="14.25" customHeight="1">
      <c r="A164" s="63"/>
      <c r="B164" s="61"/>
      <c r="C164" s="61"/>
      <c r="D164" s="15"/>
      <c r="E164" s="15"/>
      <c r="F164" s="61"/>
      <c r="G164" s="15"/>
      <c r="H164" s="61"/>
      <c r="I164" s="61"/>
      <c r="J164" s="61"/>
    </row>
    <row r="165" spans="1:10" ht="14.25" customHeight="1">
      <c r="A165" s="63"/>
      <c r="B165" s="61"/>
      <c r="C165" s="61"/>
      <c r="D165" s="15"/>
      <c r="E165" s="15"/>
      <c r="F165" s="61"/>
      <c r="G165" s="15"/>
      <c r="H165" s="61"/>
      <c r="I165" s="61"/>
      <c r="J165" s="61"/>
    </row>
    <row r="166" spans="1:10" ht="14.25" customHeight="1">
      <c r="A166" s="63"/>
      <c r="B166" s="61"/>
      <c r="C166" s="61"/>
      <c r="D166" s="15"/>
      <c r="E166" s="15"/>
      <c r="F166" s="61"/>
      <c r="G166" s="15"/>
      <c r="H166" s="61"/>
      <c r="I166" s="61"/>
      <c r="J166" s="61"/>
    </row>
    <row r="167" spans="1:10" ht="14.25" customHeight="1">
      <c r="A167" s="63"/>
      <c r="B167" s="61"/>
      <c r="C167" s="61"/>
      <c r="D167" s="15"/>
      <c r="E167" s="15"/>
      <c r="F167" s="61"/>
      <c r="G167" s="15"/>
      <c r="H167" s="61"/>
      <c r="I167" s="61"/>
      <c r="J167" s="61"/>
    </row>
    <row r="168" spans="1:10" ht="14.25" customHeight="1">
      <c r="A168" s="63"/>
      <c r="B168" s="61"/>
      <c r="C168" s="61"/>
      <c r="D168" s="15"/>
      <c r="E168" s="15"/>
      <c r="F168" s="61"/>
      <c r="G168" s="15"/>
      <c r="H168" s="61"/>
      <c r="I168" s="61"/>
      <c r="J168" s="61"/>
    </row>
    <row r="169" spans="1:10" ht="14.25" customHeight="1">
      <c r="A169" s="63"/>
      <c r="B169" s="61"/>
      <c r="C169" s="61"/>
      <c r="D169" s="15"/>
      <c r="E169" s="15"/>
      <c r="F169" s="61"/>
      <c r="G169" s="15"/>
      <c r="H169" s="61"/>
      <c r="I169" s="61"/>
      <c r="J169" s="61"/>
    </row>
    <row r="170" spans="1:10" ht="14.25" customHeight="1">
      <c r="A170" s="63"/>
      <c r="B170" s="61"/>
      <c r="C170" s="61"/>
      <c r="D170" s="15"/>
      <c r="E170" s="15"/>
      <c r="F170" s="61"/>
      <c r="G170" s="15"/>
      <c r="H170" s="61"/>
      <c r="I170" s="61"/>
      <c r="J170" s="61"/>
    </row>
    <row r="171" spans="1:10" ht="14.25" customHeight="1">
      <c r="A171" s="63"/>
      <c r="B171" s="61"/>
      <c r="C171" s="61"/>
      <c r="D171" s="15"/>
      <c r="E171" s="15"/>
      <c r="F171" s="61"/>
      <c r="G171" s="15"/>
      <c r="H171" s="61"/>
      <c r="I171" s="61"/>
      <c r="J171" s="61"/>
    </row>
    <row r="172" spans="1:10" ht="14.25" customHeight="1">
      <c r="A172" s="63"/>
      <c r="B172" s="61"/>
      <c r="C172" s="61"/>
      <c r="D172" s="15"/>
      <c r="E172" s="15"/>
      <c r="F172" s="61"/>
      <c r="G172" s="15"/>
      <c r="H172" s="61"/>
      <c r="I172" s="61"/>
      <c r="J172" s="61"/>
    </row>
    <row r="173" spans="1:10" ht="14.25" customHeight="1">
      <c r="A173" s="63"/>
      <c r="B173" s="61"/>
      <c r="C173" s="61"/>
      <c r="D173" s="15"/>
      <c r="E173" s="15"/>
      <c r="F173" s="61"/>
      <c r="G173" s="15"/>
      <c r="H173" s="61"/>
      <c r="I173" s="61"/>
      <c r="J173" s="61"/>
    </row>
    <row r="174" spans="1:10" ht="14.25" customHeight="1">
      <c r="A174" s="63"/>
      <c r="B174" s="61"/>
      <c r="C174" s="61"/>
      <c r="D174" s="15"/>
      <c r="E174" s="15"/>
      <c r="F174" s="61"/>
      <c r="G174" s="15"/>
      <c r="H174" s="61"/>
      <c r="I174" s="61"/>
      <c r="J174" s="61"/>
    </row>
    <row r="175" spans="1:10" ht="14.25" customHeight="1">
      <c r="A175" s="63"/>
      <c r="B175" s="61"/>
      <c r="C175" s="61"/>
      <c r="D175" s="15"/>
      <c r="E175" s="15"/>
      <c r="F175" s="61"/>
      <c r="G175" s="15"/>
      <c r="H175" s="61"/>
      <c r="I175" s="61"/>
      <c r="J175" s="61"/>
    </row>
    <row r="176" spans="1:10" ht="14.25" customHeight="1">
      <c r="A176" s="63"/>
      <c r="B176" s="61"/>
      <c r="C176" s="61"/>
      <c r="D176" s="15"/>
      <c r="E176" s="15"/>
      <c r="F176" s="61"/>
      <c r="G176" s="15"/>
      <c r="H176" s="61"/>
      <c r="I176" s="61"/>
      <c r="J176" s="61"/>
    </row>
    <row r="177" spans="1:10" ht="14.25" customHeight="1">
      <c r="A177" s="63"/>
      <c r="B177" s="61"/>
      <c r="C177" s="61"/>
      <c r="D177" s="15"/>
      <c r="E177" s="15"/>
      <c r="F177" s="61"/>
      <c r="G177" s="15"/>
      <c r="H177" s="61"/>
      <c r="I177" s="61"/>
      <c r="J177" s="61"/>
    </row>
    <row r="178" spans="1:10" ht="14.25" customHeight="1">
      <c r="A178" s="63"/>
      <c r="B178" s="61"/>
      <c r="C178" s="61"/>
      <c r="D178" s="15"/>
      <c r="E178" s="15"/>
      <c r="F178" s="61"/>
      <c r="G178" s="15"/>
      <c r="H178" s="61"/>
      <c r="I178" s="61"/>
      <c r="J178" s="61"/>
    </row>
    <row r="179" spans="1:10" ht="14.25" customHeight="1">
      <c r="A179" s="63"/>
      <c r="B179" s="61"/>
      <c r="C179" s="61"/>
      <c r="D179" s="15"/>
      <c r="E179" s="15"/>
      <c r="F179" s="61"/>
      <c r="G179" s="15"/>
      <c r="H179" s="61"/>
      <c r="I179" s="61"/>
      <c r="J179" s="61"/>
    </row>
    <row r="180" spans="1:10" ht="14.25" customHeight="1">
      <c r="A180" s="63"/>
      <c r="B180" s="61"/>
      <c r="C180" s="61"/>
      <c r="D180" s="15"/>
      <c r="E180" s="15"/>
      <c r="F180" s="61"/>
      <c r="G180" s="15"/>
      <c r="H180" s="61"/>
      <c r="I180" s="61"/>
      <c r="J180" s="61"/>
    </row>
    <row r="181" spans="1:10" ht="14.25" customHeight="1">
      <c r="A181" s="63"/>
      <c r="B181" s="61"/>
      <c r="C181" s="61"/>
      <c r="D181" s="15"/>
      <c r="E181" s="15"/>
      <c r="F181" s="61"/>
      <c r="G181" s="15"/>
      <c r="H181" s="61"/>
      <c r="I181" s="61"/>
      <c r="J181" s="61"/>
    </row>
    <row r="182" spans="1:10" ht="14.25" customHeight="1">
      <c r="A182" s="63"/>
      <c r="B182" s="61"/>
      <c r="C182" s="61"/>
      <c r="D182" s="15"/>
      <c r="E182" s="15"/>
      <c r="F182" s="61"/>
      <c r="G182" s="15"/>
      <c r="H182" s="61"/>
      <c r="I182" s="61"/>
      <c r="J182" s="61"/>
    </row>
    <row r="183" spans="1:10" ht="14.25" customHeight="1">
      <c r="A183" s="63"/>
      <c r="B183" s="61"/>
      <c r="C183" s="61"/>
      <c r="D183" s="15"/>
      <c r="E183" s="15"/>
      <c r="F183" s="61"/>
      <c r="G183" s="15"/>
      <c r="H183" s="61"/>
      <c r="I183" s="61"/>
      <c r="J183" s="61"/>
    </row>
    <row r="184" spans="1:10" ht="14.25" customHeight="1">
      <c r="A184" s="63"/>
      <c r="B184" s="61"/>
      <c r="C184" s="61"/>
      <c r="D184" s="15"/>
      <c r="E184" s="15"/>
      <c r="F184" s="61"/>
      <c r="G184" s="15"/>
      <c r="H184" s="61"/>
      <c r="I184" s="61"/>
      <c r="J184" s="61"/>
    </row>
    <row r="185" spans="1:10" ht="14.25" customHeight="1">
      <c r="A185" s="63"/>
      <c r="B185" s="61"/>
      <c r="C185" s="61"/>
      <c r="D185" s="15"/>
      <c r="E185" s="15"/>
      <c r="F185" s="61"/>
      <c r="G185" s="15"/>
      <c r="H185" s="61"/>
      <c r="I185" s="61"/>
      <c r="J185" s="61"/>
    </row>
    <row r="186" spans="1:10" ht="14.25" customHeight="1">
      <c r="A186" s="63"/>
      <c r="B186" s="61"/>
      <c r="C186" s="61"/>
      <c r="D186" s="15"/>
      <c r="E186" s="15"/>
      <c r="F186" s="61"/>
      <c r="G186" s="15"/>
      <c r="H186" s="61"/>
      <c r="I186" s="61"/>
      <c r="J186" s="61"/>
    </row>
    <row r="187" spans="1:10" ht="14.25" customHeight="1">
      <c r="A187" s="63"/>
      <c r="B187" s="61"/>
      <c r="C187" s="61"/>
      <c r="D187" s="15"/>
      <c r="E187" s="15"/>
      <c r="F187" s="61"/>
      <c r="G187" s="15"/>
      <c r="H187" s="61"/>
      <c r="I187" s="61"/>
      <c r="J187" s="61"/>
    </row>
    <row r="188" spans="1:10" ht="14.25" customHeight="1">
      <c r="A188" s="63"/>
      <c r="B188" s="61"/>
      <c r="C188" s="61"/>
      <c r="D188" s="15"/>
      <c r="E188" s="15"/>
      <c r="F188" s="61"/>
      <c r="G188" s="15"/>
      <c r="H188" s="61"/>
      <c r="I188" s="61"/>
      <c r="J188" s="61"/>
    </row>
    <row r="189" spans="1:10" ht="14.25" customHeight="1">
      <c r="A189" s="63"/>
      <c r="B189" s="61"/>
      <c r="C189" s="61"/>
      <c r="D189" s="15"/>
      <c r="E189" s="15"/>
      <c r="F189" s="61"/>
      <c r="G189" s="15"/>
      <c r="H189" s="61"/>
      <c r="I189" s="61"/>
      <c r="J189" s="61"/>
    </row>
    <row r="190" spans="1:10" ht="14.25" customHeight="1">
      <c r="A190" s="63"/>
      <c r="B190" s="61"/>
      <c r="C190" s="61"/>
      <c r="D190" s="15"/>
      <c r="E190" s="15"/>
      <c r="F190" s="61"/>
      <c r="G190" s="15"/>
      <c r="H190" s="61"/>
      <c r="I190" s="61"/>
      <c r="J190" s="61"/>
    </row>
    <row r="191" spans="1:10" ht="14.25" customHeight="1">
      <c r="A191" s="63"/>
      <c r="B191" s="61"/>
      <c r="C191" s="61"/>
      <c r="D191" s="15"/>
      <c r="E191" s="15"/>
      <c r="F191" s="61"/>
      <c r="G191" s="15"/>
      <c r="H191" s="61"/>
      <c r="I191" s="61"/>
      <c r="J191" s="61"/>
    </row>
    <row r="192" spans="1:10" ht="14.25" customHeight="1">
      <c r="A192" s="63"/>
      <c r="B192" s="61"/>
      <c r="C192" s="61"/>
      <c r="D192" s="15"/>
      <c r="E192" s="15"/>
      <c r="F192" s="61"/>
      <c r="G192" s="15"/>
      <c r="H192" s="61"/>
      <c r="I192" s="61"/>
      <c r="J192" s="61"/>
    </row>
    <row r="193" spans="1:10" ht="14.25" customHeight="1">
      <c r="A193" s="63"/>
      <c r="B193" s="61"/>
      <c r="C193" s="61"/>
      <c r="D193" s="15"/>
      <c r="E193" s="15"/>
      <c r="F193" s="61"/>
      <c r="G193" s="15"/>
      <c r="H193" s="61"/>
      <c r="I193" s="61"/>
      <c r="J193" s="61"/>
    </row>
    <row r="194" spans="1:10" ht="14.25" customHeight="1">
      <c r="A194" s="63"/>
      <c r="B194" s="61"/>
      <c r="C194" s="61"/>
      <c r="D194" s="15"/>
      <c r="E194" s="15"/>
      <c r="F194" s="61"/>
      <c r="G194" s="15"/>
      <c r="H194" s="61"/>
      <c r="I194" s="61"/>
      <c r="J194" s="61"/>
    </row>
    <row r="195" spans="1:10" ht="14.25" customHeight="1">
      <c r="A195" s="63"/>
      <c r="B195" s="61"/>
      <c r="C195" s="61"/>
      <c r="D195" s="15"/>
      <c r="E195" s="15"/>
      <c r="F195" s="61"/>
      <c r="G195" s="15"/>
      <c r="H195" s="61"/>
      <c r="I195" s="61"/>
      <c r="J195" s="61"/>
    </row>
    <row r="196" spans="1:10" ht="14.25" customHeight="1">
      <c r="A196" s="63"/>
      <c r="B196" s="61"/>
      <c r="C196" s="61"/>
      <c r="D196" s="15"/>
      <c r="E196" s="15"/>
      <c r="F196" s="61"/>
      <c r="G196" s="15"/>
      <c r="H196" s="61"/>
      <c r="I196" s="61"/>
      <c r="J196" s="61"/>
    </row>
    <row r="197" spans="1:10" ht="14.25" customHeight="1">
      <c r="A197" s="63"/>
      <c r="B197" s="61"/>
      <c r="C197" s="61"/>
      <c r="D197" s="15"/>
      <c r="E197" s="15"/>
      <c r="F197" s="61"/>
      <c r="G197" s="15"/>
      <c r="H197" s="61"/>
      <c r="I197" s="61"/>
      <c r="J197" s="61"/>
    </row>
    <row r="198" spans="1:10" ht="14.25" customHeight="1">
      <c r="A198" s="63"/>
      <c r="B198" s="61"/>
      <c r="C198" s="61"/>
      <c r="D198" s="15"/>
      <c r="E198" s="15"/>
      <c r="F198" s="61"/>
      <c r="G198" s="15"/>
      <c r="H198" s="61"/>
      <c r="I198" s="61"/>
      <c r="J198" s="61"/>
    </row>
    <row r="199" spans="1:10" ht="14.25" customHeight="1">
      <c r="A199" s="63"/>
      <c r="B199" s="61"/>
      <c r="C199" s="61"/>
      <c r="D199" s="15"/>
      <c r="E199" s="15"/>
      <c r="F199" s="61"/>
      <c r="G199" s="15"/>
      <c r="H199" s="61"/>
      <c r="I199" s="61"/>
      <c r="J199" s="61"/>
    </row>
    <row r="200" spans="1:10" ht="14.25" customHeight="1">
      <c r="A200" s="63"/>
      <c r="B200" s="61"/>
      <c r="C200" s="61"/>
      <c r="D200" s="15"/>
      <c r="E200" s="15"/>
      <c r="F200" s="61"/>
      <c r="G200" s="15"/>
      <c r="H200" s="61"/>
      <c r="I200" s="61"/>
      <c r="J200" s="61"/>
    </row>
    <row r="201" spans="1:10" ht="14.25" customHeight="1">
      <c r="A201" s="63"/>
      <c r="B201" s="61"/>
      <c r="C201" s="61"/>
      <c r="D201" s="15"/>
      <c r="E201" s="15"/>
      <c r="F201" s="61"/>
      <c r="G201" s="15"/>
      <c r="H201" s="61"/>
      <c r="I201" s="61"/>
      <c r="J201" s="61"/>
    </row>
    <row r="202" spans="1:10" ht="14.25" customHeight="1">
      <c r="A202" s="63"/>
      <c r="B202" s="61"/>
      <c r="C202" s="61"/>
      <c r="D202" s="15"/>
      <c r="E202" s="15"/>
      <c r="F202" s="61"/>
      <c r="G202" s="15"/>
      <c r="H202" s="61"/>
      <c r="I202" s="61"/>
      <c r="J202" s="61"/>
    </row>
    <row r="203" spans="1:10" ht="14.25" customHeight="1">
      <c r="A203" s="63"/>
      <c r="B203" s="61"/>
      <c r="C203" s="61"/>
      <c r="D203" s="15"/>
      <c r="E203" s="15"/>
      <c r="F203" s="61"/>
      <c r="G203" s="15"/>
      <c r="H203" s="61"/>
      <c r="I203" s="61"/>
      <c r="J203" s="61"/>
    </row>
    <row r="204" spans="1:10" ht="14.25" customHeight="1">
      <c r="A204" s="63"/>
      <c r="B204" s="61"/>
      <c r="C204" s="61"/>
      <c r="D204" s="15"/>
      <c r="E204" s="15"/>
      <c r="F204" s="61"/>
      <c r="G204" s="15"/>
      <c r="H204" s="61"/>
      <c r="I204" s="61"/>
      <c r="J204" s="61"/>
    </row>
    <row r="205" spans="1:10" ht="14.25" customHeight="1">
      <c r="A205" s="63"/>
      <c r="B205" s="61"/>
      <c r="C205" s="61"/>
      <c r="D205" s="15"/>
      <c r="E205" s="15"/>
      <c r="F205" s="61"/>
      <c r="G205" s="15"/>
      <c r="H205" s="61"/>
      <c r="I205" s="61"/>
      <c r="J205" s="61"/>
    </row>
    <row r="206" spans="1:10" ht="14.25" customHeight="1">
      <c r="A206" s="63"/>
      <c r="B206" s="61"/>
      <c r="C206" s="61"/>
      <c r="D206" s="15"/>
      <c r="E206" s="15"/>
      <c r="F206" s="61"/>
      <c r="G206" s="15"/>
      <c r="H206" s="61"/>
      <c r="I206" s="61"/>
      <c r="J206" s="61"/>
    </row>
    <row r="207" spans="1:10" ht="14.25" customHeight="1">
      <c r="A207" s="63"/>
      <c r="B207" s="61"/>
      <c r="C207" s="61"/>
      <c r="D207" s="15"/>
      <c r="E207" s="15"/>
      <c r="F207" s="61"/>
      <c r="G207" s="15"/>
      <c r="H207" s="61"/>
      <c r="I207" s="61"/>
      <c r="J207" s="61"/>
    </row>
    <row r="208" spans="1:10" ht="14.25" customHeight="1">
      <c r="A208" s="63"/>
      <c r="B208" s="61"/>
      <c r="C208" s="61"/>
      <c r="D208" s="15"/>
      <c r="E208" s="15"/>
      <c r="F208" s="61"/>
      <c r="G208" s="15"/>
      <c r="H208" s="61"/>
      <c r="I208" s="61"/>
      <c r="J208" s="61"/>
    </row>
    <row r="209" spans="1:10" ht="14.25" customHeight="1">
      <c r="A209" s="63"/>
      <c r="B209" s="61"/>
      <c r="C209" s="61"/>
      <c r="D209" s="15"/>
      <c r="E209" s="15"/>
      <c r="F209" s="61"/>
      <c r="G209" s="15"/>
      <c r="H209" s="61"/>
      <c r="I209" s="61"/>
      <c r="J209" s="61"/>
    </row>
    <row r="210" spans="1:10" ht="14.25" customHeight="1">
      <c r="A210" s="63"/>
      <c r="B210" s="61"/>
      <c r="C210" s="61"/>
      <c r="D210" s="15"/>
      <c r="E210" s="15"/>
      <c r="F210" s="61"/>
      <c r="G210" s="15"/>
      <c r="H210" s="61"/>
      <c r="I210" s="61"/>
      <c r="J210" s="61"/>
    </row>
    <row r="211" spans="1:10" ht="14.25" customHeight="1">
      <c r="A211" s="63"/>
      <c r="B211" s="61"/>
      <c r="C211" s="61"/>
      <c r="D211" s="15"/>
      <c r="E211" s="15"/>
      <c r="F211" s="61"/>
      <c r="G211" s="15"/>
      <c r="H211" s="61"/>
      <c r="I211" s="61"/>
      <c r="J211" s="61"/>
    </row>
    <row r="212" spans="1:10" ht="14.25" customHeight="1">
      <c r="A212" s="63"/>
      <c r="B212" s="61"/>
      <c r="C212" s="61"/>
      <c r="D212" s="15"/>
      <c r="E212" s="15"/>
      <c r="F212" s="61"/>
      <c r="G212" s="15"/>
      <c r="H212" s="61"/>
      <c r="I212" s="61"/>
      <c r="J212" s="61"/>
    </row>
    <row r="213" spans="1:10" ht="14.25" customHeight="1">
      <c r="A213" s="63"/>
      <c r="B213" s="61"/>
      <c r="C213" s="61"/>
      <c r="D213" s="15"/>
      <c r="E213" s="15"/>
      <c r="F213" s="61"/>
      <c r="G213" s="15"/>
      <c r="H213" s="61"/>
      <c r="I213" s="61"/>
      <c r="J213" s="61"/>
    </row>
    <row r="214" spans="1:10" ht="14.25" customHeight="1">
      <c r="A214" s="63"/>
      <c r="B214" s="61"/>
      <c r="C214" s="61"/>
      <c r="D214" s="15"/>
      <c r="E214" s="15"/>
      <c r="F214" s="61"/>
      <c r="G214" s="15"/>
      <c r="H214" s="61"/>
      <c r="I214" s="61"/>
      <c r="J214" s="61"/>
    </row>
    <row r="215" spans="1:10" ht="14.25" customHeight="1">
      <c r="A215" s="63"/>
      <c r="B215" s="61"/>
      <c r="C215" s="61"/>
      <c r="D215" s="15"/>
      <c r="E215" s="15"/>
      <c r="F215" s="61"/>
      <c r="G215" s="15"/>
      <c r="H215" s="61"/>
      <c r="I215" s="61"/>
      <c r="J215" s="61"/>
    </row>
    <row r="216" spans="1:10" ht="14.25" customHeight="1">
      <c r="A216" s="63"/>
      <c r="B216" s="61"/>
      <c r="C216" s="61"/>
      <c r="D216" s="15"/>
      <c r="E216" s="15"/>
      <c r="F216" s="61"/>
      <c r="G216" s="15"/>
      <c r="H216" s="61"/>
      <c r="I216" s="61"/>
      <c r="J216" s="61"/>
    </row>
    <row r="217" spans="1:10" ht="14.25" customHeight="1">
      <c r="A217" s="63"/>
      <c r="B217" s="61"/>
      <c r="C217" s="61"/>
      <c r="D217" s="15"/>
      <c r="E217" s="15"/>
      <c r="F217" s="61"/>
      <c r="G217" s="15"/>
      <c r="H217" s="61"/>
      <c r="I217" s="61"/>
      <c r="J217" s="61"/>
    </row>
    <row r="218" spans="1:10" ht="14.25" customHeight="1">
      <c r="A218" s="63"/>
      <c r="B218" s="61"/>
      <c r="C218" s="61"/>
      <c r="D218" s="15"/>
      <c r="E218" s="15"/>
      <c r="F218" s="61"/>
      <c r="G218" s="15"/>
      <c r="H218" s="61"/>
      <c r="I218" s="61"/>
      <c r="J218" s="61"/>
    </row>
    <row r="219" spans="1:10" ht="14.25" customHeight="1">
      <c r="A219" s="63"/>
      <c r="B219" s="61"/>
      <c r="C219" s="61"/>
      <c r="D219" s="15"/>
      <c r="E219" s="15"/>
      <c r="F219" s="61"/>
      <c r="G219" s="15"/>
      <c r="H219" s="61"/>
      <c r="I219" s="61"/>
      <c r="J219" s="61"/>
    </row>
    <row r="220" spans="1:10" ht="14.25" customHeight="1">
      <c r="A220" s="63"/>
      <c r="B220" s="61"/>
      <c r="C220" s="61"/>
      <c r="D220" s="15"/>
      <c r="E220" s="15"/>
      <c r="F220" s="61"/>
      <c r="G220" s="15"/>
      <c r="H220" s="61"/>
      <c r="I220" s="61"/>
      <c r="J220" s="61"/>
    </row>
    <row r="221" spans="1:10" ht="14.25" customHeight="1">
      <c r="A221" s="63"/>
      <c r="B221" s="61"/>
      <c r="C221" s="61"/>
      <c r="D221" s="15"/>
      <c r="E221" s="15"/>
      <c r="F221" s="61"/>
      <c r="G221" s="15"/>
      <c r="H221" s="61"/>
      <c r="I221" s="61"/>
      <c r="J221" s="61"/>
    </row>
    <row r="222" spans="1:10" ht="14.25" customHeight="1">
      <c r="A222" s="63"/>
      <c r="B222" s="61"/>
      <c r="C222" s="61"/>
      <c r="D222" s="15"/>
      <c r="E222" s="15"/>
      <c r="F222" s="61"/>
      <c r="G222" s="15"/>
      <c r="H222" s="61"/>
      <c r="I222" s="61"/>
      <c r="J222" s="61"/>
    </row>
    <row r="223" spans="1:10" ht="14.25" customHeight="1">
      <c r="A223" s="63"/>
      <c r="B223" s="61"/>
      <c r="C223" s="61"/>
      <c r="D223" s="15"/>
      <c r="E223" s="15"/>
      <c r="F223" s="61"/>
      <c r="G223" s="15"/>
      <c r="H223" s="61"/>
      <c r="I223" s="61"/>
      <c r="J223" s="61"/>
    </row>
    <row r="224" spans="1:10" ht="14.25" customHeight="1">
      <c r="A224" s="63"/>
      <c r="B224" s="61"/>
      <c r="C224" s="61"/>
      <c r="D224" s="15"/>
      <c r="E224" s="15"/>
      <c r="F224" s="61"/>
      <c r="G224" s="15"/>
      <c r="H224" s="61"/>
      <c r="I224" s="61"/>
      <c r="J224" s="61"/>
    </row>
    <row r="225" spans="1:10" ht="14.25" customHeight="1">
      <c r="A225" s="63"/>
      <c r="B225" s="61"/>
      <c r="C225" s="61"/>
      <c r="D225" s="15"/>
      <c r="E225" s="15"/>
      <c r="F225" s="61"/>
      <c r="G225" s="15"/>
      <c r="H225" s="61"/>
      <c r="I225" s="61"/>
      <c r="J225" s="61"/>
    </row>
    <row r="226" spans="1:10" ht="14.25" customHeight="1">
      <c r="A226" s="63"/>
      <c r="B226" s="61"/>
      <c r="C226" s="61"/>
      <c r="D226" s="15"/>
      <c r="E226" s="15"/>
      <c r="F226" s="61"/>
      <c r="G226" s="15"/>
      <c r="H226" s="61"/>
      <c r="I226" s="61"/>
      <c r="J226" s="61"/>
    </row>
    <row r="227" spans="1:10" ht="14.25" customHeight="1">
      <c r="A227" s="63"/>
      <c r="B227" s="61"/>
      <c r="C227" s="61"/>
      <c r="D227" s="15"/>
      <c r="E227" s="15"/>
      <c r="F227" s="61"/>
      <c r="G227" s="15"/>
      <c r="H227" s="61"/>
      <c r="I227" s="61"/>
      <c r="J227" s="61"/>
    </row>
    <row r="228" spans="1:10" ht="14.25" customHeight="1">
      <c r="A228" s="63"/>
      <c r="B228" s="61"/>
      <c r="C228" s="61"/>
      <c r="D228" s="15"/>
      <c r="E228" s="15"/>
      <c r="F228" s="61"/>
      <c r="G228" s="15"/>
      <c r="H228" s="61"/>
      <c r="I228" s="61"/>
      <c r="J228" s="61"/>
    </row>
    <row r="229" spans="1:10" ht="14.25" customHeight="1">
      <c r="A229" s="63"/>
      <c r="B229" s="61"/>
      <c r="C229" s="61"/>
      <c r="D229" s="15"/>
      <c r="E229" s="15"/>
      <c r="F229" s="61"/>
      <c r="G229" s="15"/>
      <c r="H229" s="61"/>
      <c r="I229" s="61"/>
      <c r="J229" s="61"/>
    </row>
    <row r="230" spans="1:10" ht="14.25" customHeight="1">
      <c r="A230" s="63"/>
      <c r="B230" s="61"/>
      <c r="C230" s="61"/>
      <c r="D230" s="15"/>
      <c r="E230" s="15"/>
      <c r="F230" s="61"/>
      <c r="G230" s="15"/>
      <c r="H230" s="61"/>
      <c r="I230" s="61"/>
      <c r="J230" s="61"/>
    </row>
    <row r="231" spans="1:10" ht="14.25" customHeight="1">
      <c r="A231" s="63"/>
      <c r="B231" s="61"/>
      <c r="C231" s="61"/>
      <c r="D231" s="15"/>
      <c r="E231" s="15"/>
      <c r="F231" s="61"/>
      <c r="G231" s="15"/>
      <c r="H231" s="61"/>
      <c r="I231" s="61"/>
      <c r="J231" s="61"/>
    </row>
    <row r="232" spans="1:10" ht="14.25" customHeight="1">
      <c r="A232" s="63"/>
      <c r="B232" s="61"/>
      <c r="C232" s="61"/>
      <c r="D232" s="15"/>
      <c r="E232" s="15"/>
      <c r="F232" s="61"/>
      <c r="G232" s="15"/>
      <c r="H232" s="61"/>
      <c r="I232" s="61"/>
      <c r="J232" s="61"/>
    </row>
    <row r="233" spans="1:10" ht="14.25" customHeight="1">
      <c r="A233" s="63"/>
      <c r="B233" s="61"/>
      <c r="C233" s="61"/>
      <c r="D233" s="15"/>
      <c r="E233" s="15"/>
      <c r="F233" s="61"/>
      <c r="G233" s="15"/>
      <c r="H233" s="61"/>
      <c r="I233" s="61"/>
      <c r="J233" s="61"/>
    </row>
    <row r="234" spans="1:10" ht="14.25" customHeight="1">
      <c r="A234" s="63"/>
      <c r="B234" s="61"/>
      <c r="C234" s="61"/>
      <c r="D234" s="15"/>
      <c r="E234" s="15"/>
      <c r="F234" s="61"/>
      <c r="G234" s="15"/>
      <c r="H234" s="61"/>
      <c r="I234" s="61"/>
      <c r="J234" s="61"/>
    </row>
    <row r="235" spans="1:10" ht="14.25" customHeight="1">
      <c r="A235" s="63"/>
      <c r="B235" s="61"/>
      <c r="C235" s="61"/>
      <c r="D235" s="15"/>
      <c r="E235" s="15"/>
      <c r="F235" s="61"/>
      <c r="G235" s="15"/>
      <c r="H235" s="61"/>
      <c r="I235" s="61"/>
      <c r="J235" s="61"/>
    </row>
    <row r="236" spans="1:10" ht="14.25" customHeight="1">
      <c r="A236" s="63"/>
      <c r="B236" s="61"/>
      <c r="C236" s="61"/>
      <c r="D236" s="15"/>
      <c r="E236" s="15"/>
      <c r="F236" s="61"/>
      <c r="G236" s="15"/>
      <c r="H236" s="61"/>
      <c r="I236" s="61"/>
      <c r="J236" s="61"/>
    </row>
    <row r="237" spans="1:10" ht="14.25" customHeight="1">
      <c r="A237" s="63"/>
      <c r="B237" s="61"/>
      <c r="C237" s="61"/>
      <c r="D237" s="15"/>
      <c r="E237" s="15"/>
      <c r="F237" s="61"/>
      <c r="G237" s="15"/>
      <c r="H237" s="61"/>
      <c r="I237" s="61"/>
      <c r="J237" s="61"/>
    </row>
    <row r="238" spans="1:10" ht="14.25" customHeight="1">
      <c r="A238" s="63"/>
      <c r="B238" s="61"/>
      <c r="C238" s="61"/>
      <c r="D238" s="15"/>
      <c r="E238" s="15"/>
      <c r="F238" s="61"/>
      <c r="G238" s="15"/>
      <c r="H238" s="61"/>
      <c r="I238" s="61"/>
      <c r="J238" s="61"/>
    </row>
    <row r="239" spans="1:10" ht="14.25" customHeight="1">
      <c r="A239" s="63"/>
      <c r="B239" s="61"/>
      <c r="C239" s="61"/>
      <c r="D239" s="15"/>
      <c r="E239" s="15"/>
      <c r="F239" s="61"/>
      <c r="G239" s="15"/>
      <c r="H239" s="61"/>
      <c r="I239" s="61"/>
      <c r="J239" s="61"/>
    </row>
    <row r="240" spans="1:10" ht="14.25" customHeight="1">
      <c r="A240" s="63"/>
      <c r="B240" s="61"/>
      <c r="C240" s="61"/>
      <c r="D240" s="15"/>
      <c r="E240" s="15"/>
      <c r="F240" s="61"/>
      <c r="G240" s="15"/>
      <c r="H240" s="61"/>
      <c r="I240" s="61"/>
      <c r="J240" s="61"/>
    </row>
    <row r="241" spans="1:10" ht="14.25" customHeight="1">
      <c r="A241" s="63"/>
      <c r="B241" s="61"/>
      <c r="C241" s="61"/>
      <c r="D241" s="15"/>
      <c r="E241" s="15"/>
      <c r="F241" s="61"/>
      <c r="G241" s="15"/>
      <c r="H241" s="61"/>
      <c r="I241" s="61"/>
      <c r="J241" s="61"/>
    </row>
    <row r="242" spans="1:10" ht="14.25" customHeight="1">
      <c r="A242" s="63"/>
      <c r="B242" s="61"/>
      <c r="C242" s="61"/>
      <c r="D242" s="15"/>
      <c r="E242" s="15"/>
      <c r="F242" s="61"/>
      <c r="G242" s="15"/>
      <c r="H242" s="61"/>
      <c r="I242" s="61"/>
      <c r="J242" s="61"/>
    </row>
    <row r="243" spans="1:10" ht="14.25" customHeight="1">
      <c r="A243" s="63"/>
      <c r="B243" s="61"/>
      <c r="C243" s="61"/>
      <c r="D243" s="15"/>
      <c r="E243" s="15"/>
      <c r="F243" s="61"/>
      <c r="G243" s="15"/>
      <c r="H243" s="61"/>
      <c r="I243" s="61"/>
      <c r="J243" s="61"/>
    </row>
    <row r="244" spans="1:10" ht="14.25" customHeight="1">
      <c r="A244" s="63"/>
      <c r="B244" s="61"/>
      <c r="C244" s="61"/>
      <c r="D244" s="15"/>
      <c r="E244" s="15"/>
      <c r="F244" s="61"/>
      <c r="G244" s="15"/>
      <c r="H244" s="61"/>
      <c r="I244" s="61"/>
      <c r="J244" s="61"/>
    </row>
    <row r="245" spans="1:10" ht="14.25" customHeight="1">
      <c r="A245" s="63"/>
      <c r="B245" s="61"/>
      <c r="C245" s="61"/>
      <c r="D245" s="15"/>
      <c r="E245" s="15"/>
      <c r="F245" s="61"/>
      <c r="G245" s="15"/>
      <c r="H245" s="61"/>
      <c r="I245" s="61"/>
      <c r="J245" s="61"/>
    </row>
    <row r="246" spans="1:10" ht="14.25" customHeight="1">
      <c r="A246" s="63"/>
      <c r="B246" s="61"/>
      <c r="C246" s="61"/>
      <c r="D246" s="15"/>
      <c r="E246" s="15"/>
      <c r="F246" s="61"/>
      <c r="G246" s="15"/>
      <c r="H246" s="61"/>
      <c r="I246" s="61"/>
      <c r="J246" s="61"/>
    </row>
    <row r="247" spans="1:10" ht="14.25" customHeight="1">
      <c r="A247" s="63"/>
      <c r="B247" s="61"/>
      <c r="C247" s="61"/>
      <c r="D247" s="15"/>
      <c r="E247" s="15"/>
      <c r="F247" s="61"/>
      <c r="G247" s="15"/>
      <c r="H247" s="61"/>
      <c r="I247" s="61"/>
      <c r="J247" s="61"/>
    </row>
    <row r="248" spans="1:10" ht="14.25" customHeight="1">
      <c r="A248" s="63"/>
      <c r="B248" s="61"/>
      <c r="C248" s="61"/>
      <c r="D248" s="15"/>
      <c r="E248" s="15"/>
      <c r="F248" s="61"/>
      <c r="G248" s="15"/>
      <c r="H248" s="61"/>
      <c r="I248" s="61"/>
      <c r="J248" s="61"/>
    </row>
    <row r="249" spans="1:10" ht="14.25" customHeight="1">
      <c r="A249" s="63"/>
      <c r="B249" s="61"/>
      <c r="C249" s="61"/>
      <c r="D249" s="15"/>
      <c r="E249" s="15"/>
      <c r="F249" s="61"/>
      <c r="G249" s="15"/>
      <c r="H249" s="61"/>
      <c r="I249" s="61"/>
      <c r="J249" s="61"/>
    </row>
    <row r="250" spans="1:10" ht="14.25" customHeight="1">
      <c r="A250" s="63"/>
      <c r="B250" s="61"/>
      <c r="C250" s="61"/>
      <c r="D250" s="15"/>
      <c r="E250" s="15"/>
      <c r="F250" s="61"/>
      <c r="G250" s="15"/>
      <c r="H250" s="61"/>
      <c r="I250" s="61"/>
      <c r="J250" s="61"/>
    </row>
    <row r="251" spans="1:10" ht="14.25" customHeight="1">
      <c r="A251" s="63"/>
      <c r="B251" s="61"/>
      <c r="C251" s="61"/>
      <c r="D251" s="15"/>
      <c r="E251" s="15"/>
      <c r="F251" s="61"/>
      <c r="G251" s="15"/>
      <c r="H251" s="61"/>
      <c r="I251" s="61"/>
      <c r="J251" s="61"/>
    </row>
    <row r="252" spans="1:10" ht="14.25" customHeight="1">
      <c r="A252" s="63"/>
      <c r="B252" s="61"/>
      <c r="C252" s="61"/>
      <c r="D252" s="15"/>
      <c r="E252" s="15"/>
      <c r="F252" s="61"/>
      <c r="G252" s="15"/>
      <c r="H252" s="61"/>
      <c r="I252" s="61"/>
      <c r="J252" s="61"/>
    </row>
    <row r="253" spans="1:10" ht="14.25" customHeight="1">
      <c r="A253" s="63"/>
      <c r="B253" s="61"/>
      <c r="C253" s="61"/>
      <c r="D253" s="15"/>
      <c r="E253" s="15"/>
      <c r="F253" s="61"/>
      <c r="G253" s="15"/>
      <c r="H253" s="61"/>
      <c r="I253" s="61"/>
      <c r="J253" s="61"/>
    </row>
    <row r="254" spans="1:10" ht="14.25" customHeight="1">
      <c r="A254" s="63"/>
      <c r="B254" s="61"/>
      <c r="C254" s="61"/>
      <c r="D254" s="15"/>
      <c r="E254" s="15"/>
      <c r="F254" s="61"/>
      <c r="G254" s="15"/>
      <c r="H254" s="61"/>
      <c r="I254" s="61"/>
      <c r="J254" s="61"/>
    </row>
    <row r="255" spans="1:10" ht="14.25" customHeight="1">
      <c r="A255" s="63"/>
      <c r="B255" s="61"/>
      <c r="C255" s="61"/>
      <c r="D255" s="15"/>
      <c r="E255" s="15"/>
      <c r="F255" s="61"/>
      <c r="G255" s="15"/>
      <c r="H255" s="61"/>
      <c r="I255" s="61"/>
      <c r="J255" s="61"/>
    </row>
    <row r="256" spans="1:10" ht="14.25" customHeight="1">
      <c r="A256" s="63"/>
      <c r="B256" s="61"/>
      <c r="C256" s="61"/>
      <c r="D256" s="15"/>
      <c r="E256" s="15"/>
      <c r="F256" s="61"/>
      <c r="G256" s="15"/>
      <c r="H256" s="61"/>
      <c r="I256" s="61"/>
      <c r="J256" s="61"/>
    </row>
    <row r="257" spans="1:10" ht="14.25" customHeight="1">
      <c r="A257" s="63"/>
      <c r="B257" s="61"/>
      <c r="C257" s="61"/>
      <c r="D257" s="15"/>
      <c r="E257" s="15"/>
      <c r="F257" s="61"/>
      <c r="G257" s="15"/>
      <c r="H257" s="61"/>
      <c r="I257" s="61"/>
      <c r="J257" s="61"/>
    </row>
    <row r="258" spans="1:10" ht="14.25" customHeight="1">
      <c r="A258" s="63"/>
      <c r="B258" s="61"/>
      <c r="C258" s="61"/>
      <c r="D258" s="15"/>
      <c r="E258" s="15"/>
      <c r="F258" s="61"/>
      <c r="G258" s="15"/>
      <c r="H258" s="61"/>
      <c r="I258" s="61"/>
      <c r="J258" s="61"/>
    </row>
    <row r="259" spans="1:10" ht="14.25" customHeight="1">
      <c r="A259" s="63"/>
      <c r="B259" s="61"/>
      <c r="C259" s="61"/>
      <c r="D259" s="15"/>
      <c r="E259" s="15"/>
      <c r="F259" s="61"/>
      <c r="G259" s="15"/>
      <c r="H259" s="61"/>
      <c r="I259" s="61"/>
      <c r="J259" s="61"/>
    </row>
    <row r="260" spans="1:10" ht="14.25" customHeight="1">
      <c r="A260" s="63"/>
      <c r="B260" s="61"/>
      <c r="C260" s="61"/>
      <c r="D260" s="15"/>
      <c r="E260" s="15"/>
      <c r="F260" s="61"/>
      <c r="G260" s="15"/>
      <c r="H260" s="61"/>
      <c r="I260" s="61"/>
      <c r="J260" s="61"/>
    </row>
    <row r="261" spans="1:10" ht="14.25" customHeight="1">
      <c r="A261" s="63"/>
      <c r="B261" s="61"/>
      <c r="C261" s="61"/>
      <c r="D261" s="15"/>
      <c r="E261" s="15"/>
      <c r="F261" s="61"/>
      <c r="G261" s="15"/>
      <c r="H261" s="61"/>
      <c r="I261" s="61"/>
      <c r="J261" s="61"/>
    </row>
    <row r="262" spans="1:10" ht="14.25" customHeight="1">
      <c r="A262" s="63"/>
      <c r="B262" s="61"/>
      <c r="C262" s="61"/>
      <c r="D262" s="15"/>
      <c r="E262" s="15"/>
      <c r="F262" s="61"/>
      <c r="G262" s="15"/>
      <c r="H262" s="61"/>
      <c r="I262" s="61"/>
      <c r="J262" s="61"/>
    </row>
    <row r="263" spans="1:10" ht="14.25" customHeight="1">
      <c r="A263" s="63"/>
      <c r="B263" s="61"/>
      <c r="C263" s="61"/>
      <c r="D263" s="15"/>
      <c r="E263" s="15"/>
      <c r="F263" s="61"/>
      <c r="G263" s="15"/>
      <c r="H263" s="61"/>
      <c r="I263" s="61"/>
      <c r="J263" s="61"/>
    </row>
    <row r="264" spans="1:10" ht="14.25" customHeight="1">
      <c r="A264" s="63"/>
      <c r="B264" s="61"/>
      <c r="C264" s="61"/>
      <c r="D264" s="15"/>
      <c r="E264" s="15"/>
      <c r="F264" s="61"/>
      <c r="G264" s="15"/>
      <c r="H264" s="61"/>
      <c r="I264" s="61"/>
      <c r="J264" s="61"/>
    </row>
    <row r="265" spans="1:10" ht="14.25" customHeight="1">
      <c r="A265" s="63"/>
      <c r="B265" s="61"/>
      <c r="C265" s="61"/>
      <c r="D265" s="15"/>
      <c r="E265" s="15"/>
      <c r="F265" s="61"/>
      <c r="G265" s="15"/>
      <c r="H265" s="61"/>
      <c r="I265" s="61"/>
      <c r="J265" s="61"/>
    </row>
    <row r="266" spans="1:10" ht="14.25" customHeight="1">
      <c r="A266" s="63"/>
      <c r="B266" s="61"/>
      <c r="C266" s="61"/>
      <c r="D266" s="15"/>
      <c r="E266" s="15"/>
      <c r="F266" s="61"/>
      <c r="G266" s="15"/>
      <c r="H266" s="61"/>
      <c r="I266" s="61"/>
      <c r="J266" s="61"/>
    </row>
    <row r="267" spans="1:10" ht="14.25" customHeight="1">
      <c r="A267" s="63"/>
      <c r="B267" s="61"/>
      <c r="C267" s="61"/>
      <c r="D267" s="15"/>
      <c r="E267" s="15"/>
      <c r="F267" s="61"/>
      <c r="G267" s="15"/>
      <c r="H267" s="61"/>
      <c r="I267" s="61"/>
      <c r="J267" s="61"/>
    </row>
    <row r="268" spans="1:10" ht="14.25" customHeight="1">
      <c r="A268" s="63"/>
      <c r="B268" s="61"/>
      <c r="C268" s="61"/>
      <c r="D268" s="15"/>
      <c r="E268" s="15"/>
      <c r="F268" s="61"/>
      <c r="G268" s="15"/>
      <c r="H268" s="61"/>
      <c r="I268" s="61"/>
      <c r="J268" s="61"/>
    </row>
    <row r="269" spans="1:10" ht="14.25" customHeight="1">
      <c r="A269" s="63"/>
      <c r="B269" s="61"/>
      <c r="C269" s="61"/>
      <c r="D269" s="15"/>
      <c r="E269" s="15"/>
      <c r="F269" s="61"/>
      <c r="G269" s="15"/>
      <c r="H269" s="61"/>
      <c r="I269" s="61"/>
      <c r="J269" s="61"/>
    </row>
    <row r="270" spans="1:10" ht="14.25" customHeight="1">
      <c r="A270" s="63"/>
      <c r="B270" s="61"/>
      <c r="C270" s="61"/>
      <c r="D270" s="15"/>
      <c r="E270" s="15"/>
      <c r="F270" s="61"/>
      <c r="G270" s="15"/>
      <c r="H270" s="61"/>
      <c r="I270" s="61"/>
      <c r="J270" s="61"/>
    </row>
    <row r="271" spans="1:10" ht="14.25" customHeight="1">
      <c r="A271" s="63"/>
      <c r="B271" s="61"/>
      <c r="C271" s="61"/>
      <c r="D271" s="15"/>
      <c r="E271" s="15"/>
      <c r="F271" s="61"/>
      <c r="G271" s="15"/>
      <c r="H271" s="61"/>
      <c r="I271" s="61"/>
      <c r="J271" s="61"/>
    </row>
    <row r="272" spans="1:10" ht="14.25" customHeight="1">
      <c r="A272" s="63"/>
      <c r="B272" s="61"/>
      <c r="C272" s="61"/>
      <c r="D272" s="15"/>
      <c r="E272" s="15"/>
      <c r="F272" s="61"/>
      <c r="G272" s="15"/>
      <c r="H272" s="61"/>
      <c r="I272" s="61"/>
      <c r="J272" s="61"/>
    </row>
    <row r="273" spans="1:10" ht="14.25" customHeight="1">
      <c r="A273" s="63"/>
      <c r="B273" s="61"/>
      <c r="C273" s="61"/>
      <c r="D273" s="15"/>
      <c r="E273" s="15"/>
      <c r="F273" s="61"/>
      <c r="G273" s="15"/>
      <c r="H273" s="61"/>
      <c r="I273" s="61"/>
      <c r="J273" s="61"/>
    </row>
    <row r="274" spans="1:10" ht="14.25" customHeight="1">
      <c r="A274" s="63"/>
      <c r="B274" s="61"/>
      <c r="C274" s="61"/>
      <c r="D274" s="15"/>
      <c r="E274" s="15"/>
      <c r="F274" s="61"/>
      <c r="G274" s="15"/>
      <c r="H274" s="61"/>
      <c r="I274" s="61"/>
      <c r="J274" s="61"/>
    </row>
    <row r="275" spans="1:10" ht="14.25" customHeight="1">
      <c r="A275" s="63"/>
      <c r="B275" s="61"/>
      <c r="C275" s="61"/>
      <c r="D275" s="15"/>
      <c r="E275" s="15"/>
      <c r="F275" s="61"/>
      <c r="G275" s="15"/>
      <c r="H275" s="61"/>
      <c r="I275" s="61"/>
      <c r="J275" s="61"/>
    </row>
    <row r="276" spans="1:10" ht="14.25" customHeight="1">
      <c r="A276" s="63"/>
      <c r="B276" s="61"/>
      <c r="C276" s="61"/>
      <c r="D276" s="15"/>
      <c r="E276" s="15"/>
      <c r="F276" s="61"/>
      <c r="G276" s="15"/>
      <c r="H276" s="61"/>
      <c r="I276" s="61"/>
      <c r="J276" s="61"/>
    </row>
    <row r="277" spans="1:10" ht="14.25" customHeight="1">
      <c r="A277" s="63"/>
      <c r="B277" s="61"/>
      <c r="C277" s="61"/>
      <c r="D277" s="15"/>
      <c r="E277" s="15"/>
      <c r="F277" s="61"/>
      <c r="G277" s="15"/>
      <c r="H277" s="61"/>
      <c r="I277" s="61"/>
      <c r="J277" s="61"/>
    </row>
    <row r="278" spans="1:10" ht="14.25" customHeight="1">
      <c r="A278" s="63"/>
      <c r="B278" s="61"/>
      <c r="C278" s="61"/>
      <c r="D278" s="15"/>
      <c r="E278" s="15"/>
      <c r="F278" s="61"/>
      <c r="G278" s="15"/>
      <c r="H278" s="61"/>
      <c r="I278" s="61"/>
      <c r="J278" s="61"/>
    </row>
    <row r="279" spans="1:10" ht="14.25" customHeight="1">
      <c r="A279" s="63"/>
      <c r="B279" s="61"/>
      <c r="C279" s="61"/>
      <c r="D279" s="15"/>
      <c r="E279" s="15"/>
      <c r="F279" s="61"/>
      <c r="G279" s="15"/>
      <c r="H279" s="61"/>
      <c r="I279" s="61"/>
      <c r="J279" s="61"/>
    </row>
    <row r="280" spans="1:10" ht="14.25" customHeight="1">
      <c r="A280" s="63"/>
      <c r="B280" s="61"/>
      <c r="C280" s="61"/>
      <c r="D280" s="15"/>
      <c r="E280" s="15"/>
      <c r="F280" s="61"/>
      <c r="G280" s="15"/>
      <c r="H280" s="61"/>
      <c r="I280" s="61"/>
      <c r="J280" s="61"/>
    </row>
    <row r="281" spans="1:10" ht="14.25" customHeight="1">
      <c r="A281" s="63"/>
      <c r="B281" s="61"/>
      <c r="C281" s="61"/>
      <c r="D281" s="15"/>
      <c r="E281" s="15"/>
      <c r="F281" s="61"/>
      <c r="G281" s="15"/>
      <c r="H281" s="61"/>
      <c r="I281" s="61"/>
      <c r="J281" s="61"/>
    </row>
    <row r="282" spans="1:10" ht="14.25" customHeight="1">
      <c r="A282" s="63"/>
      <c r="B282" s="61"/>
      <c r="C282" s="61"/>
      <c r="D282" s="15"/>
      <c r="E282" s="15"/>
      <c r="F282" s="61"/>
      <c r="G282" s="15"/>
      <c r="H282" s="61"/>
      <c r="I282" s="61"/>
      <c r="J282" s="61"/>
    </row>
    <row r="283" spans="1:10" ht="14.25" customHeight="1">
      <c r="A283" s="63"/>
      <c r="B283" s="61"/>
      <c r="C283" s="61"/>
      <c r="D283" s="15"/>
      <c r="E283" s="15"/>
      <c r="F283" s="61"/>
      <c r="G283" s="15"/>
      <c r="H283" s="61"/>
      <c r="I283" s="61"/>
      <c r="J283" s="61"/>
    </row>
    <row r="284" spans="1:10" ht="14.25" customHeight="1">
      <c r="A284" s="63"/>
      <c r="B284" s="61"/>
      <c r="C284" s="61"/>
      <c r="D284" s="15"/>
      <c r="E284" s="15"/>
      <c r="F284" s="61"/>
      <c r="G284" s="15"/>
      <c r="H284" s="61"/>
      <c r="I284" s="61"/>
      <c r="J284" s="61"/>
    </row>
    <row r="285" spans="1:10" ht="14.25" customHeight="1">
      <c r="A285" s="63"/>
      <c r="B285" s="61"/>
      <c r="C285" s="61"/>
      <c r="D285" s="15"/>
      <c r="E285" s="15"/>
      <c r="F285" s="61"/>
      <c r="G285" s="15"/>
      <c r="H285" s="61"/>
      <c r="I285" s="61"/>
      <c r="J285" s="61"/>
    </row>
    <row r="286" spans="1:10" ht="14.25" customHeight="1">
      <c r="A286" s="63"/>
      <c r="B286" s="61"/>
      <c r="C286" s="61"/>
      <c r="D286" s="15"/>
      <c r="E286" s="15"/>
      <c r="F286" s="61"/>
      <c r="G286" s="15"/>
      <c r="H286" s="61"/>
      <c r="I286" s="61"/>
      <c r="J286" s="61"/>
    </row>
    <row r="287" spans="1:10" ht="14.25" customHeight="1">
      <c r="A287" s="63"/>
      <c r="B287" s="61"/>
      <c r="C287" s="61"/>
      <c r="D287" s="15"/>
      <c r="E287" s="15"/>
      <c r="F287" s="61"/>
      <c r="G287" s="15"/>
      <c r="H287" s="61"/>
      <c r="I287" s="61"/>
      <c r="J287" s="61"/>
    </row>
    <row r="288" spans="1:10" ht="14.25" customHeight="1">
      <c r="A288" s="63"/>
      <c r="B288" s="61"/>
      <c r="C288" s="61"/>
      <c r="D288" s="15"/>
      <c r="E288" s="15"/>
      <c r="F288" s="61"/>
      <c r="G288" s="15"/>
      <c r="H288" s="61"/>
      <c r="I288" s="61"/>
      <c r="J288" s="61"/>
    </row>
    <row r="289" spans="1:10" ht="14.25" customHeight="1">
      <c r="A289" s="63"/>
      <c r="B289" s="61"/>
      <c r="C289" s="61"/>
      <c r="D289" s="15"/>
      <c r="E289" s="15"/>
      <c r="F289" s="61"/>
      <c r="G289" s="15"/>
      <c r="H289" s="61"/>
      <c r="I289" s="61"/>
      <c r="J289" s="61"/>
    </row>
    <row r="290" spans="1:10" ht="14.25" customHeight="1">
      <c r="A290" s="63"/>
      <c r="B290" s="61"/>
      <c r="C290" s="61"/>
      <c r="D290" s="15"/>
      <c r="E290" s="15"/>
      <c r="F290" s="61"/>
      <c r="G290" s="15"/>
      <c r="H290" s="61"/>
      <c r="I290" s="61"/>
      <c r="J290" s="61"/>
    </row>
    <row r="291" spans="1:10" ht="14.25" customHeight="1">
      <c r="A291" s="63"/>
      <c r="B291" s="61"/>
      <c r="C291" s="61"/>
      <c r="D291" s="15"/>
      <c r="E291" s="15"/>
      <c r="F291" s="61"/>
      <c r="G291" s="15"/>
      <c r="H291" s="61"/>
      <c r="I291" s="61"/>
      <c r="J291" s="61"/>
    </row>
    <row r="292" spans="1:10" ht="14.25" customHeight="1">
      <c r="A292" s="63"/>
      <c r="B292" s="61"/>
      <c r="C292" s="61"/>
      <c r="D292" s="15"/>
      <c r="E292" s="15"/>
      <c r="F292" s="61"/>
      <c r="G292" s="15"/>
      <c r="H292" s="61"/>
      <c r="I292" s="61"/>
      <c r="J292" s="61"/>
    </row>
    <row r="293" spans="1:10" ht="14.25" customHeight="1">
      <c r="A293" s="63"/>
      <c r="B293" s="61"/>
      <c r="C293" s="61"/>
      <c r="D293" s="15"/>
      <c r="E293" s="15"/>
      <c r="F293" s="61"/>
      <c r="G293" s="15"/>
      <c r="H293" s="61"/>
      <c r="I293" s="61"/>
      <c r="J293" s="61"/>
    </row>
    <row r="294" spans="1:10" ht="14.25" customHeight="1">
      <c r="A294" s="63"/>
      <c r="B294" s="61"/>
      <c r="C294" s="61"/>
      <c r="D294" s="15"/>
      <c r="E294" s="15"/>
      <c r="F294" s="61"/>
      <c r="G294" s="15"/>
      <c r="H294" s="61"/>
      <c r="I294" s="61"/>
      <c r="J294" s="61"/>
    </row>
    <row r="295" spans="1:10" ht="14.25" customHeight="1">
      <c r="A295" s="63"/>
      <c r="B295" s="61"/>
      <c r="C295" s="61"/>
      <c r="D295" s="15"/>
      <c r="E295" s="15"/>
      <c r="F295" s="61"/>
      <c r="G295" s="15"/>
      <c r="H295" s="61"/>
      <c r="I295" s="61"/>
      <c r="J295" s="61"/>
    </row>
    <row r="296" spans="1:10" ht="14.25" customHeight="1">
      <c r="A296" s="63"/>
      <c r="B296" s="61"/>
      <c r="C296" s="61"/>
      <c r="D296" s="15"/>
      <c r="E296" s="15"/>
      <c r="F296" s="61"/>
      <c r="G296" s="15"/>
      <c r="H296" s="61"/>
      <c r="I296" s="61"/>
      <c r="J296" s="61"/>
    </row>
    <row r="297" spans="1:10" ht="14.25" customHeight="1">
      <c r="A297" s="63"/>
      <c r="B297" s="61"/>
      <c r="C297" s="61"/>
      <c r="D297" s="15"/>
      <c r="E297" s="15"/>
      <c r="F297" s="61"/>
      <c r="G297" s="15"/>
      <c r="H297" s="61"/>
      <c r="I297" s="61"/>
      <c r="J297" s="61"/>
    </row>
    <row r="298" spans="1:10" ht="14.25" customHeight="1">
      <c r="A298" s="63"/>
      <c r="B298" s="61"/>
      <c r="C298" s="61"/>
      <c r="D298" s="15"/>
      <c r="E298" s="15"/>
      <c r="F298" s="61"/>
      <c r="G298" s="15"/>
      <c r="H298" s="61"/>
      <c r="I298" s="61"/>
      <c r="J298" s="61"/>
    </row>
    <row r="299" spans="1:10" ht="14.25" customHeight="1">
      <c r="A299" s="63"/>
      <c r="B299" s="61"/>
      <c r="C299" s="61"/>
      <c r="D299" s="15"/>
      <c r="E299" s="15"/>
      <c r="F299" s="61"/>
      <c r="G299" s="15"/>
      <c r="H299" s="61"/>
      <c r="I299" s="61"/>
      <c r="J299" s="61"/>
    </row>
    <row r="300" spans="1:10" ht="14.25" customHeight="1">
      <c r="A300" s="63"/>
      <c r="B300" s="61"/>
      <c r="C300" s="61"/>
      <c r="D300" s="15"/>
      <c r="E300" s="15"/>
      <c r="F300" s="61"/>
      <c r="G300" s="15"/>
      <c r="H300" s="61"/>
      <c r="I300" s="61"/>
      <c r="J300" s="61"/>
    </row>
    <row r="301" spans="1:10" ht="14.25" customHeight="1">
      <c r="A301" s="63"/>
      <c r="B301" s="61"/>
      <c r="C301" s="61"/>
      <c r="D301" s="15"/>
      <c r="E301" s="15"/>
      <c r="F301" s="61"/>
      <c r="G301" s="15"/>
      <c r="H301" s="61"/>
      <c r="I301" s="61"/>
      <c r="J301" s="61"/>
    </row>
    <row r="302" spans="1:10" ht="14.25" customHeight="1">
      <c r="A302" s="63"/>
      <c r="B302" s="61"/>
      <c r="C302" s="61"/>
      <c r="D302" s="15"/>
      <c r="E302" s="15"/>
      <c r="F302" s="61"/>
      <c r="G302" s="15"/>
      <c r="H302" s="61"/>
      <c r="I302" s="61"/>
      <c r="J302" s="61"/>
    </row>
    <row r="303" spans="1:10" ht="14.25" customHeight="1">
      <c r="A303" s="63"/>
      <c r="B303" s="61"/>
      <c r="C303" s="61"/>
      <c r="D303" s="15"/>
      <c r="E303" s="15"/>
      <c r="F303" s="61"/>
      <c r="G303" s="15"/>
      <c r="H303" s="61"/>
      <c r="I303" s="61"/>
      <c r="J303" s="61"/>
    </row>
    <row r="304" spans="1:10" ht="14.25" customHeight="1">
      <c r="A304" s="63"/>
      <c r="B304" s="61"/>
      <c r="C304" s="61"/>
      <c r="D304" s="15"/>
      <c r="E304" s="15"/>
      <c r="F304" s="61"/>
      <c r="G304" s="15"/>
      <c r="H304" s="61"/>
      <c r="I304" s="61"/>
      <c r="J304" s="61"/>
    </row>
    <row r="305" spans="1:10" ht="14.25" customHeight="1">
      <c r="A305" s="63"/>
      <c r="B305" s="61"/>
      <c r="C305" s="61"/>
      <c r="D305" s="15"/>
      <c r="E305" s="15"/>
      <c r="F305" s="61"/>
      <c r="G305" s="15"/>
      <c r="H305" s="61"/>
      <c r="I305" s="61"/>
      <c r="J305" s="61"/>
    </row>
    <row r="306" spans="1:10" ht="14.25" customHeight="1">
      <c r="A306" s="63"/>
      <c r="B306" s="61"/>
      <c r="C306" s="61"/>
      <c r="D306" s="15"/>
      <c r="E306" s="15"/>
      <c r="F306" s="61"/>
      <c r="G306" s="15"/>
      <c r="H306" s="61"/>
      <c r="I306" s="61"/>
      <c r="J306" s="61"/>
    </row>
    <row r="307" spans="1:10" ht="14.25" customHeight="1">
      <c r="A307" s="63"/>
      <c r="B307" s="61"/>
      <c r="C307" s="61"/>
      <c r="D307" s="15"/>
      <c r="E307" s="15"/>
      <c r="F307" s="61"/>
      <c r="G307" s="15"/>
      <c r="H307" s="61"/>
      <c r="I307" s="61"/>
      <c r="J307" s="61"/>
    </row>
    <row r="308" spans="1:10" ht="14.25" customHeight="1">
      <c r="A308" s="63"/>
      <c r="B308" s="61"/>
      <c r="C308" s="61"/>
      <c r="D308" s="15"/>
      <c r="E308" s="15"/>
      <c r="F308" s="61"/>
      <c r="G308" s="15"/>
      <c r="H308" s="61"/>
      <c r="I308" s="61"/>
      <c r="J308" s="61"/>
    </row>
    <row r="309" spans="1:10" ht="14.25" customHeight="1">
      <c r="A309" s="63"/>
      <c r="B309" s="61"/>
      <c r="C309" s="61"/>
      <c r="D309" s="15"/>
      <c r="E309" s="15"/>
      <c r="F309" s="61"/>
      <c r="G309" s="15"/>
      <c r="H309" s="61"/>
      <c r="I309" s="61"/>
      <c r="J309" s="61"/>
    </row>
    <row r="310" spans="1:10" ht="14.25" customHeight="1">
      <c r="A310" s="63"/>
      <c r="B310" s="61"/>
      <c r="C310" s="61"/>
      <c r="D310" s="15"/>
      <c r="E310" s="15"/>
      <c r="F310" s="61"/>
      <c r="G310" s="15"/>
      <c r="H310" s="61"/>
      <c r="I310" s="61"/>
      <c r="J310" s="61"/>
    </row>
    <row r="311" spans="1:10" ht="14.25" customHeight="1">
      <c r="A311" s="63"/>
      <c r="B311" s="61"/>
      <c r="C311" s="61"/>
      <c r="D311" s="15"/>
      <c r="E311" s="15"/>
      <c r="F311" s="61"/>
      <c r="G311" s="15"/>
      <c r="H311" s="61"/>
      <c r="I311" s="61"/>
      <c r="J311" s="61"/>
    </row>
    <row r="312" spans="1:10" ht="14.25" customHeight="1">
      <c r="A312" s="63"/>
      <c r="B312" s="61"/>
      <c r="C312" s="61"/>
      <c r="D312" s="15"/>
      <c r="E312" s="15"/>
      <c r="F312" s="61"/>
      <c r="G312" s="15"/>
      <c r="H312" s="61"/>
      <c r="I312" s="61"/>
      <c r="J312" s="61"/>
    </row>
    <row r="313" spans="1:10" ht="14.25" customHeight="1">
      <c r="A313" s="63"/>
      <c r="B313" s="61"/>
      <c r="C313" s="61"/>
      <c r="D313" s="15"/>
      <c r="E313" s="15"/>
      <c r="F313" s="61"/>
      <c r="G313" s="15"/>
      <c r="H313" s="61"/>
      <c r="I313" s="61"/>
      <c r="J313" s="61"/>
    </row>
    <row r="314" spans="1:10" ht="14.25" customHeight="1">
      <c r="A314" s="63"/>
      <c r="B314" s="61"/>
      <c r="C314" s="61"/>
      <c r="D314" s="15"/>
      <c r="E314" s="15"/>
      <c r="F314" s="61"/>
      <c r="G314" s="15"/>
      <c r="H314" s="61"/>
      <c r="I314" s="61"/>
      <c r="J314" s="61"/>
    </row>
    <row r="315" spans="1:10" ht="14.25" customHeight="1">
      <c r="A315" s="63"/>
      <c r="B315" s="61"/>
      <c r="C315" s="61"/>
      <c r="D315" s="15"/>
      <c r="E315" s="15"/>
      <c r="F315" s="61"/>
      <c r="G315" s="15"/>
      <c r="H315" s="61"/>
      <c r="I315" s="61"/>
      <c r="J315" s="61"/>
    </row>
    <row r="316" spans="1:10" ht="14.25" customHeight="1">
      <c r="A316" s="63"/>
      <c r="B316" s="61"/>
      <c r="C316" s="61"/>
      <c r="D316" s="15"/>
      <c r="E316" s="15"/>
      <c r="F316" s="61"/>
      <c r="G316" s="15"/>
      <c r="H316" s="61"/>
      <c r="I316" s="61"/>
      <c r="J316" s="61"/>
    </row>
    <row r="317" spans="1:10" ht="14.25" customHeight="1">
      <c r="A317" s="63"/>
      <c r="B317" s="61"/>
      <c r="C317" s="61"/>
      <c r="D317" s="15"/>
      <c r="E317" s="15"/>
      <c r="F317" s="61"/>
      <c r="G317" s="15"/>
      <c r="H317" s="61"/>
      <c r="I317" s="61"/>
      <c r="J317" s="61"/>
    </row>
    <row r="318" spans="1:10" ht="14.25" customHeight="1">
      <c r="A318" s="63"/>
      <c r="B318" s="61"/>
      <c r="C318" s="61"/>
      <c r="D318" s="15"/>
      <c r="E318" s="15"/>
      <c r="F318" s="61"/>
      <c r="G318" s="15"/>
      <c r="H318" s="61"/>
      <c r="I318" s="61"/>
      <c r="J318" s="61"/>
    </row>
    <row r="319" spans="1:10" ht="14.25" customHeight="1">
      <c r="A319" s="63"/>
      <c r="B319" s="61"/>
      <c r="C319" s="61"/>
      <c r="D319" s="15"/>
      <c r="E319" s="15"/>
      <c r="F319" s="61"/>
      <c r="G319" s="15"/>
      <c r="H319" s="61"/>
      <c r="I319" s="61"/>
      <c r="J319" s="61"/>
    </row>
    <row r="320" spans="1:10" ht="14.25" customHeight="1">
      <c r="A320" s="63"/>
      <c r="B320" s="61"/>
      <c r="C320" s="61"/>
      <c r="D320" s="15"/>
      <c r="E320" s="15"/>
      <c r="F320" s="61"/>
      <c r="G320" s="15"/>
      <c r="H320" s="61"/>
      <c r="I320" s="61"/>
      <c r="J320" s="61"/>
    </row>
    <row r="321" spans="1:11" ht="14.25" customHeight="1">
      <c r="A321" s="63"/>
      <c r="B321" s="61"/>
      <c r="C321" s="61"/>
      <c r="D321" s="15"/>
      <c r="E321" s="15"/>
      <c r="F321" s="61"/>
      <c r="G321" s="15"/>
      <c r="H321" s="61"/>
      <c r="I321" s="61"/>
      <c r="J321" s="61"/>
    </row>
    <row r="322" spans="1:11" ht="14.25" customHeight="1">
      <c r="A322" s="63"/>
      <c r="B322" s="61"/>
      <c r="C322" s="61"/>
      <c r="D322" s="15"/>
      <c r="E322" s="15"/>
      <c r="F322" s="61"/>
      <c r="G322" s="15"/>
      <c r="H322" s="61"/>
      <c r="I322" s="61"/>
      <c r="J322" s="61"/>
    </row>
    <row r="323" spans="1:11" ht="14.25" customHeight="1">
      <c r="A323" s="63"/>
      <c r="B323" s="61"/>
      <c r="C323" s="61"/>
      <c r="D323" s="15"/>
      <c r="E323" s="15"/>
      <c r="F323" s="61"/>
      <c r="G323" s="15"/>
      <c r="H323" s="61"/>
      <c r="I323" s="61"/>
      <c r="J323" s="61"/>
    </row>
    <row r="324" spans="1:11" ht="14.25" customHeight="1">
      <c r="A324" s="63"/>
      <c r="B324" s="61"/>
      <c r="C324" s="61"/>
      <c r="D324" s="15"/>
      <c r="E324" s="15"/>
      <c r="F324" s="61"/>
      <c r="G324" s="15"/>
      <c r="H324" s="61"/>
      <c r="I324" s="61"/>
      <c r="J324" s="61"/>
    </row>
    <row r="325" spans="1:11" ht="14.25" customHeight="1">
      <c r="A325" s="63"/>
      <c r="B325" s="61"/>
      <c r="C325" s="61"/>
      <c r="D325" s="15"/>
      <c r="E325" s="15"/>
      <c r="F325" s="61"/>
      <c r="G325" s="15"/>
      <c r="H325" s="61"/>
      <c r="I325" s="61"/>
      <c r="J325" s="61"/>
    </row>
    <row r="326" spans="1:11" ht="14.25" customHeight="1">
      <c r="A326" s="63"/>
      <c r="B326" s="61"/>
      <c r="C326" s="61"/>
      <c r="D326" s="15"/>
      <c r="E326" s="15"/>
      <c r="F326" s="61"/>
      <c r="G326" s="15"/>
      <c r="H326" s="61"/>
      <c r="I326" s="61"/>
      <c r="J326" s="61"/>
    </row>
    <row r="327" spans="1:11" ht="14.25" customHeight="1">
      <c r="A327" s="63"/>
      <c r="B327" s="61"/>
      <c r="C327" s="61"/>
      <c r="D327" s="15"/>
      <c r="E327" s="15"/>
      <c r="F327" s="61"/>
      <c r="G327" s="15"/>
      <c r="H327" s="61"/>
      <c r="I327" s="61"/>
      <c r="J327" s="61"/>
    </row>
    <row r="328" spans="1:11" ht="14.25" customHeight="1">
      <c r="A328" s="63"/>
      <c r="B328" s="61"/>
      <c r="C328" s="61"/>
      <c r="D328" s="15"/>
      <c r="E328" s="15"/>
      <c r="F328" s="61"/>
      <c r="G328" s="15"/>
      <c r="H328" s="61"/>
      <c r="I328" s="61"/>
      <c r="J328" s="61"/>
    </row>
    <row r="329" spans="1:11" ht="14.25" customHeight="1">
      <c r="A329" s="63"/>
      <c r="B329" s="61"/>
      <c r="C329" s="61"/>
      <c r="D329" s="15"/>
      <c r="E329" s="15"/>
      <c r="F329" s="61"/>
      <c r="G329" s="15"/>
      <c r="H329" s="61"/>
      <c r="I329" s="61"/>
      <c r="J329" s="61"/>
    </row>
    <row r="330" spans="1:11" ht="14.25" customHeight="1">
      <c r="A330" s="63"/>
      <c r="B330" s="61"/>
      <c r="C330" s="61"/>
      <c r="D330" s="15"/>
      <c r="E330" s="15"/>
      <c r="F330" s="61"/>
      <c r="G330" s="15"/>
      <c r="H330" s="61"/>
      <c r="I330" s="61"/>
      <c r="J330" s="61"/>
    </row>
    <row r="331" spans="1:11" ht="14.25" customHeight="1">
      <c r="A331" s="63"/>
      <c r="B331" s="61"/>
      <c r="C331" s="61"/>
      <c r="D331" s="15"/>
      <c r="E331" s="15"/>
      <c r="F331" s="61"/>
      <c r="G331" s="15"/>
      <c r="H331" s="61"/>
      <c r="I331" s="61"/>
      <c r="J331" s="61"/>
    </row>
    <row r="332" spans="1:11" s="21" customFormat="1" ht="14.25" customHeight="1">
      <c r="A332" s="63"/>
      <c r="B332" s="61"/>
      <c r="C332" s="61"/>
      <c r="D332" s="15"/>
      <c r="E332" s="15"/>
      <c r="F332" s="61"/>
      <c r="G332" s="15"/>
      <c r="H332" s="61"/>
      <c r="I332" s="61"/>
      <c r="J332" s="61"/>
      <c r="K332"/>
    </row>
    <row r="333" spans="1:11" ht="14.25" customHeight="1">
      <c r="A333" s="63"/>
      <c r="B333" s="61"/>
      <c r="C333" s="61"/>
      <c r="D333" s="15"/>
      <c r="E333" s="15"/>
      <c r="F333" s="61"/>
      <c r="G333" s="15"/>
      <c r="H333" s="61"/>
      <c r="I333" s="61"/>
      <c r="J333" s="61"/>
    </row>
    <row r="334" spans="1:11" ht="14.25" customHeight="1">
      <c r="A334" s="63"/>
      <c r="B334" s="61"/>
      <c r="C334" s="61"/>
      <c r="D334" s="15"/>
      <c r="E334" s="15"/>
      <c r="F334" s="61"/>
      <c r="G334" s="15"/>
      <c r="H334" s="61"/>
      <c r="I334" s="61"/>
      <c r="J334" s="61"/>
    </row>
    <row r="335" spans="1:11" ht="14.25" customHeight="1">
      <c r="A335" s="63"/>
      <c r="B335" s="61"/>
      <c r="C335" s="61"/>
      <c r="D335" s="15"/>
      <c r="E335" s="15"/>
      <c r="F335" s="61"/>
      <c r="G335" s="15"/>
      <c r="H335" s="61"/>
      <c r="I335" s="61"/>
      <c r="J335" s="61"/>
    </row>
    <row r="336" spans="1:11" ht="14.25" customHeight="1">
      <c r="A336" s="63"/>
      <c r="B336" s="61"/>
      <c r="C336" s="61"/>
      <c r="D336" s="15"/>
      <c r="E336" s="15"/>
      <c r="F336" s="61"/>
      <c r="G336" s="15"/>
      <c r="H336" s="61"/>
      <c r="I336" s="61"/>
      <c r="J336" s="61"/>
    </row>
    <row r="337" spans="1:11" ht="14.25" customHeight="1">
      <c r="A337" s="63"/>
      <c r="B337" s="61"/>
      <c r="C337" s="61"/>
      <c r="D337" s="15"/>
      <c r="E337" s="15"/>
      <c r="F337" s="61"/>
      <c r="G337" s="15"/>
      <c r="H337" s="61"/>
      <c r="I337" s="61"/>
      <c r="J337" s="61"/>
    </row>
    <row r="338" spans="1:11" ht="14.25" customHeight="1">
      <c r="A338" s="63"/>
      <c r="B338" s="61"/>
      <c r="C338" s="61"/>
      <c r="D338" s="15"/>
      <c r="E338" s="15"/>
      <c r="F338" s="61"/>
      <c r="G338" s="15"/>
      <c r="H338" s="61"/>
      <c r="I338" s="61"/>
      <c r="J338" s="61"/>
    </row>
    <row r="339" spans="1:11" ht="14.25" customHeight="1">
      <c r="A339" s="63"/>
      <c r="B339" s="61"/>
      <c r="C339" s="61"/>
      <c r="D339" s="15"/>
      <c r="E339" s="15"/>
      <c r="F339" s="61"/>
      <c r="G339" s="15"/>
      <c r="H339" s="61"/>
      <c r="I339" s="61"/>
      <c r="J339" s="61"/>
    </row>
    <row r="340" spans="1:11" ht="14.25" customHeight="1">
      <c r="A340" s="63"/>
      <c r="B340" s="61"/>
      <c r="C340" s="61"/>
      <c r="D340" s="15"/>
      <c r="E340" s="15"/>
      <c r="F340" s="61"/>
      <c r="G340" s="15"/>
      <c r="H340" s="61"/>
      <c r="I340" s="61"/>
      <c r="J340" s="61"/>
    </row>
    <row r="341" spans="1:11" ht="14.25" customHeight="1">
      <c r="A341" s="63"/>
      <c r="B341" s="61"/>
      <c r="C341" s="61"/>
      <c r="D341" s="15"/>
      <c r="E341" s="15"/>
      <c r="F341" s="61"/>
      <c r="G341" s="15"/>
      <c r="H341" s="61"/>
      <c r="I341" s="61"/>
      <c r="J341" s="61"/>
    </row>
    <row r="342" spans="1:11" ht="14.25" customHeight="1">
      <c r="A342" s="63"/>
      <c r="B342" s="61"/>
      <c r="C342" s="61"/>
      <c r="D342" s="15"/>
      <c r="E342" s="15"/>
      <c r="F342" s="61"/>
      <c r="G342" s="15"/>
      <c r="H342" s="61"/>
      <c r="I342" s="61"/>
      <c r="J342" s="61"/>
    </row>
    <row r="343" spans="1:11" ht="14.25" customHeight="1">
      <c r="A343" s="63"/>
      <c r="B343" s="61"/>
      <c r="C343" s="61"/>
      <c r="D343" s="15"/>
      <c r="E343" s="15"/>
      <c r="F343" s="61"/>
      <c r="G343" s="15"/>
      <c r="H343" s="61"/>
      <c r="I343" s="61"/>
      <c r="J343" s="61"/>
    </row>
    <row r="344" spans="1:11" ht="14.25" customHeight="1">
      <c r="A344" s="63"/>
      <c r="B344" s="61"/>
      <c r="C344" s="61"/>
      <c r="D344" s="15"/>
      <c r="E344" s="15"/>
      <c r="F344" s="61"/>
      <c r="G344" s="15"/>
      <c r="H344" s="61"/>
      <c r="I344" s="61"/>
      <c r="J344" s="61"/>
    </row>
    <row r="345" spans="1:11" ht="14.25" customHeight="1">
      <c r="A345" s="63"/>
      <c r="B345" s="61"/>
      <c r="C345" s="61"/>
      <c r="D345" s="15"/>
      <c r="E345" s="15"/>
      <c r="F345" s="61"/>
      <c r="G345" s="15"/>
      <c r="H345" s="61"/>
      <c r="I345" s="61"/>
      <c r="J345" s="61"/>
    </row>
    <row r="346" spans="1:11" ht="14.25" customHeight="1">
      <c r="A346" s="63"/>
      <c r="B346" s="61"/>
      <c r="C346" s="61"/>
      <c r="D346" s="15"/>
      <c r="E346" s="15"/>
      <c r="F346" s="61"/>
      <c r="G346" s="15"/>
      <c r="H346" s="61"/>
      <c r="I346" s="61"/>
      <c r="J346" s="61"/>
    </row>
    <row r="347" spans="1:11" ht="14.25" customHeight="1">
      <c r="A347" s="63"/>
      <c r="B347" s="61"/>
      <c r="C347" s="61"/>
      <c r="D347" s="15"/>
      <c r="E347" s="15"/>
      <c r="F347" s="61"/>
      <c r="G347" s="15"/>
      <c r="H347" s="61"/>
      <c r="I347" s="61"/>
      <c r="J347" s="61"/>
    </row>
    <row r="348" spans="1:11" ht="14.25" customHeight="1">
      <c r="A348" s="63"/>
      <c r="B348" s="61"/>
      <c r="C348" s="61"/>
      <c r="D348" s="15"/>
      <c r="E348" s="15"/>
      <c r="F348" s="61"/>
      <c r="G348" s="15"/>
      <c r="H348" s="61"/>
      <c r="I348" s="61"/>
      <c r="J348" s="61"/>
    </row>
    <row r="349" spans="1:11" s="21" customFormat="1" ht="14.25">
      <c r="A349" s="63"/>
      <c r="B349" s="61"/>
      <c r="C349" s="61"/>
      <c r="D349" s="15"/>
      <c r="E349" s="15"/>
      <c r="F349" s="61"/>
      <c r="G349" s="15"/>
      <c r="H349" s="61"/>
      <c r="I349" s="61"/>
      <c r="J349" s="61"/>
      <c r="K349"/>
    </row>
  </sheetData>
  <autoFilter ref="A1:K349">
    <sortState ref="A2:K349">
      <sortCondition sortBy="cellColor" ref="A1:A349" dxfId="0"/>
    </sortState>
  </autoFilter>
  <phoneticPr fontId="3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9"/>
  <sheetViews>
    <sheetView workbookViewId="0">
      <selection activeCell="I17" sqref="I17"/>
    </sheetView>
  </sheetViews>
  <sheetFormatPr defaultRowHeight="13.5"/>
  <cols>
    <col min="1" max="1" width="13.125" customWidth="1"/>
    <col min="7" max="7" width="10.625" customWidth="1"/>
    <col min="14" max="14" width="21.625" bestFit="1" customWidth="1"/>
    <col min="15" max="15" width="14.5" customWidth="1"/>
  </cols>
  <sheetData>
    <row r="1" spans="1:15">
      <c r="A1" t="s">
        <v>33</v>
      </c>
      <c r="B1" t="s">
        <v>39</v>
      </c>
      <c r="C1" t="s">
        <v>42</v>
      </c>
      <c r="D1" t="s">
        <v>34</v>
      </c>
      <c r="E1" t="s">
        <v>35</v>
      </c>
      <c r="F1" t="s">
        <v>36</v>
      </c>
      <c r="G1" t="s">
        <v>112</v>
      </c>
      <c r="H1" t="s">
        <v>37</v>
      </c>
      <c r="I1" t="s">
        <v>43</v>
      </c>
      <c r="J1" t="s">
        <v>44</v>
      </c>
      <c r="K1" t="s">
        <v>45</v>
      </c>
      <c r="L1" t="s">
        <v>47</v>
      </c>
      <c r="M1" t="s">
        <v>48</v>
      </c>
      <c r="N1" t="s">
        <v>154</v>
      </c>
      <c r="O1" s="19" t="s">
        <v>1453</v>
      </c>
    </row>
    <row r="2" spans="1:15" ht="14.25">
      <c r="F2" s="15"/>
      <c r="O2" t="e">
        <f>VLOOKUP(L2,银行退!A:K,11,FALSE)</f>
        <v>#N/A</v>
      </c>
    </row>
    <row r="3" spans="1:15" ht="14.25">
      <c r="F3" s="15"/>
      <c r="O3" t="e">
        <f>VLOOKUP(L3,银行退!A:K,11,FALSE)</f>
        <v>#N/A</v>
      </c>
    </row>
    <row r="4" spans="1:15" ht="14.25">
      <c r="F4" s="15"/>
      <c r="O4" t="e">
        <f>VLOOKUP(L4,银行退!A:K,11,FALSE)</f>
        <v>#N/A</v>
      </c>
    </row>
    <row r="5" spans="1:15" ht="14.25">
      <c r="F5" s="15"/>
      <c r="O5" t="e">
        <f>VLOOKUP(L5,银行退!A:K,11,FALSE)</f>
        <v>#N/A</v>
      </c>
    </row>
    <row r="6" spans="1:15" ht="14.25">
      <c r="F6" s="15"/>
      <c r="O6" t="e">
        <f>VLOOKUP(L6,银行退!A:K,11,FALSE)</f>
        <v>#N/A</v>
      </c>
    </row>
    <row r="7" spans="1:15" ht="14.25">
      <c r="F7" s="15"/>
      <c r="O7" t="e">
        <f>VLOOKUP(L7,银行退!A:K,11,FALSE)</f>
        <v>#N/A</v>
      </c>
    </row>
    <row r="8" spans="1:15" ht="14.25">
      <c r="F8" s="15"/>
      <c r="O8" t="e">
        <f>VLOOKUP(L8,银行退!A:K,11,FALSE)</f>
        <v>#N/A</v>
      </c>
    </row>
    <row r="9" spans="1:15" ht="14.25">
      <c r="F9" s="15"/>
      <c r="O9" t="e">
        <f>VLOOKUP(L9,银行退!A:K,11,FALSE)</f>
        <v>#N/A</v>
      </c>
    </row>
    <row r="10" spans="1:15" ht="14.25">
      <c r="F10" s="15"/>
      <c r="O10" t="e">
        <f>VLOOKUP(L10,银行退!A:K,11,FALSE)</f>
        <v>#N/A</v>
      </c>
    </row>
    <row r="11" spans="1:15" ht="14.25">
      <c r="F11" s="15"/>
      <c r="O11" t="e">
        <f>VLOOKUP(L11,银行退!A:K,11,FALSE)</f>
        <v>#N/A</v>
      </c>
    </row>
    <row r="12" spans="1:15" ht="14.25">
      <c r="F12" s="15"/>
      <c r="O12" t="e">
        <f>VLOOKUP(L12,银行退!A:K,11,FALSE)</f>
        <v>#N/A</v>
      </c>
    </row>
    <row r="13" spans="1:15" ht="14.25">
      <c r="F13" s="15"/>
      <c r="O13" t="e">
        <f>VLOOKUP(L13,银行退!A:K,11,FALSE)</f>
        <v>#N/A</v>
      </c>
    </row>
    <row r="14" spans="1:15" ht="14.25">
      <c r="F14" s="15"/>
      <c r="O14" t="e">
        <f>VLOOKUP(L14,银行退!A:K,11,FALSE)</f>
        <v>#N/A</v>
      </c>
    </row>
    <row r="15" spans="1:15" ht="14.25">
      <c r="F15" s="15"/>
      <c r="O15" t="e">
        <f>VLOOKUP(L15,银行退!A:K,11,FALSE)</f>
        <v>#N/A</v>
      </c>
    </row>
    <row r="16" spans="1:15" ht="14.25">
      <c r="F16" s="15"/>
      <c r="O16" t="e">
        <f>VLOOKUP(L16,银行退!A:K,11,FALSE)</f>
        <v>#N/A</v>
      </c>
    </row>
    <row r="17" spans="6:15" ht="14.25">
      <c r="F17" s="15"/>
      <c r="O17" t="e">
        <f>VLOOKUP(L17,银行退!A:K,11,FALSE)</f>
        <v>#N/A</v>
      </c>
    </row>
    <row r="18" spans="6:15" ht="14.25">
      <c r="F18" s="15"/>
      <c r="O18" t="e">
        <f>VLOOKUP(L18,银行退!A:K,11,FALSE)</f>
        <v>#N/A</v>
      </c>
    </row>
    <row r="19" spans="6:15" ht="14.25">
      <c r="F19" s="15"/>
      <c r="O19" t="e">
        <f>VLOOKUP(L19,银行退!A:K,11,FALSE)</f>
        <v>#N/A</v>
      </c>
    </row>
    <row r="20" spans="6:15" ht="14.25">
      <c r="F20" s="15"/>
      <c r="O20" t="e">
        <f>VLOOKUP(L20,银行退!A:K,11,FALSE)</f>
        <v>#N/A</v>
      </c>
    </row>
    <row r="21" spans="6:15" ht="14.25">
      <c r="F21" s="15"/>
      <c r="O21" t="e">
        <f>VLOOKUP(L21,银行退!A:K,11,FALSE)</f>
        <v>#N/A</v>
      </c>
    </row>
    <row r="22" spans="6:15" ht="14.25">
      <c r="F22" s="15"/>
      <c r="O22" t="e">
        <f>VLOOKUP(L22,银行退!A:K,11,FALSE)</f>
        <v>#N/A</v>
      </c>
    </row>
    <row r="23" spans="6:15" ht="14.25">
      <c r="F23" s="15"/>
      <c r="O23" t="e">
        <f>VLOOKUP(L23,银行退!A:K,11,FALSE)</f>
        <v>#N/A</v>
      </c>
    </row>
    <row r="24" spans="6:15" ht="14.25">
      <c r="F24" s="15"/>
      <c r="O24" t="e">
        <f>VLOOKUP(L24,银行退!A:K,11,FALSE)</f>
        <v>#N/A</v>
      </c>
    </row>
    <row r="25" spans="6:15" ht="14.25">
      <c r="F25" s="15"/>
      <c r="O25" t="e">
        <f>VLOOKUP(L25,银行退!A:K,11,FALSE)</f>
        <v>#N/A</v>
      </c>
    </row>
    <row r="26" spans="6:15" ht="14.25">
      <c r="F26" s="15"/>
      <c r="O26" t="e">
        <f>VLOOKUP(L26,银行退!A:K,11,FALSE)</f>
        <v>#N/A</v>
      </c>
    </row>
    <row r="27" spans="6:15" ht="14.25">
      <c r="F27" s="15"/>
      <c r="O27" t="e">
        <f>VLOOKUP(L27,银行退!A:K,11,FALSE)</f>
        <v>#N/A</v>
      </c>
    </row>
    <row r="28" spans="6:15" ht="14.25">
      <c r="F28" s="15"/>
      <c r="O28" t="e">
        <f>VLOOKUP(L28,银行退!A:K,11,FALSE)</f>
        <v>#N/A</v>
      </c>
    </row>
    <row r="29" spans="6:15" ht="14.25">
      <c r="F29" s="15"/>
      <c r="O29" t="e">
        <f>VLOOKUP(L29,银行退!A:K,11,FALSE)</f>
        <v>#N/A</v>
      </c>
    </row>
    <row r="30" spans="6:15" ht="14.25">
      <c r="F30" s="15"/>
      <c r="O30" t="e">
        <f>VLOOKUP(L30,银行退!A:K,11,FALSE)</f>
        <v>#N/A</v>
      </c>
    </row>
    <row r="31" spans="6:15" ht="14.25">
      <c r="F31" s="15"/>
      <c r="O31" t="e">
        <f>VLOOKUP(L31,银行退!A:K,11,FALSE)</f>
        <v>#N/A</v>
      </c>
    </row>
    <row r="32" spans="6:15" ht="14.25">
      <c r="F32" s="15"/>
      <c r="O32" t="e">
        <f>VLOOKUP(L32,银行退!A:K,11,FALSE)</f>
        <v>#N/A</v>
      </c>
    </row>
    <row r="33" spans="6:15" ht="14.25">
      <c r="F33" s="15"/>
      <c r="O33" t="e">
        <f>VLOOKUP(L33,银行退!A:K,11,FALSE)</f>
        <v>#N/A</v>
      </c>
    </row>
    <row r="34" spans="6:15" ht="14.25">
      <c r="F34" s="15"/>
      <c r="O34" t="e">
        <f>VLOOKUP(L34,银行退!A:K,11,FALSE)</f>
        <v>#N/A</v>
      </c>
    </row>
    <row r="35" spans="6:15" ht="14.25">
      <c r="F35" s="15"/>
      <c r="O35" t="e">
        <f>VLOOKUP(L35,银行退!A:K,11,FALSE)</f>
        <v>#N/A</v>
      </c>
    </row>
    <row r="36" spans="6:15" ht="14.25">
      <c r="F36" s="15"/>
      <c r="O36" t="e">
        <f>VLOOKUP(L36,银行退!A:K,11,FALSE)</f>
        <v>#N/A</v>
      </c>
    </row>
    <row r="37" spans="6:15" ht="14.25">
      <c r="F37" s="15"/>
      <c r="O37" t="e">
        <f>VLOOKUP(L37,银行退!A:K,11,FALSE)</f>
        <v>#N/A</v>
      </c>
    </row>
    <row r="38" spans="6:15" ht="14.25">
      <c r="F38" s="15"/>
      <c r="O38" t="e">
        <f>VLOOKUP(L38,银行退!A:K,11,FALSE)</f>
        <v>#N/A</v>
      </c>
    </row>
    <row r="39" spans="6:15" ht="14.25">
      <c r="F39" s="15"/>
      <c r="O39" t="e">
        <f>VLOOKUP(L39,银行退!A:K,11,FALSE)</f>
        <v>#N/A</v>
      </c>
    </row>
    <row r="40" spans="6:15" ht="14.25">
      <c r="F40" s="15"/>
      <c r="O40" t="e">
        <f>VLOOKUP(L40,银行退!A:K,11,FALSE)</f>
        <v>#N/A</v>
      </c>
    </row>
    <row r="41" spans="6:15" ht="14.25">
      <c r="F41" s="15"/>
      <c r="O41" t="e">
        <f>VLOOKUP(L41,银行退!A:K,11,FALSE)</f>
        <v>#N/A</v>
      </c>
    </row>
    <row r="42" spans="6:15" ht="14.25">
      <c r="F42" s="15"/>
      <c r="O42" t="e">
        <f>VLOOKUP(L42,银行退!A:K,11,FALSE)</f>
        <v>#N/A</v>
      </c>
    </row>
    <row r="43" spans="6:15" ht="14.25">
      <c r="F43" s="15"/>
      <c r="O43" t="e">
        <f>VLOOKUP(L43,银行退!A:K,11,FALSE)</f>
        <v>#N/A</v>
      </c>
    </row>
    <row r="44" spans="6:15" ht="14.25">
      <c r="F44" s="15"/>
      <c r="O44" t="e">
        <f>VLOOKUP(L44,银行退!A:K,11,FALSE)</f>
        <v>#N/A</v>
      </c>
    </row>
    <row r="45" spans="6:15" ht="14.25">
      <c r="F45" s="15"/>
      <c r="O45" t="e">
        <f>VLOOKUP(L45,银行退!A:K,11,FALSE)</f>
        <v>#N/A</v>
      </c>
    </row>
    <row r="46" spans="6:15" ht="14.25">
      <c r="F46" s="15"/>
      <c r="O46" t="e">
        <f>VLOOKUP(L46,银行退!A:K,11,FALSE)</f>
        <v>#N/A</v>
      </c>
    </row>
    <row r="47" spans="6:15" ht="14.25">
      <c r="F47" s="15"/>
      <c r="O47" t="e">
        <f>VLOOKUP(L47,银行退!A:K,11,FALSE)</f>
        <v>#N/A</v>
      </c>
    </row>
    <row r="48" spans="6:15" ht="14.25">
      <c r="F48" s="15"/>
      <c r="O48" t="e">
        <f>VLOOKUP(L48,银行退!A:K,11,FALSE)</f>
        <v>#N/A</v>
      </c>
    </row>
    <row r="49" spans="6:15" ht="14.25">
      <c r="F49" s="15"/>
      <c r="O49" t="e">
        <f>VLOOKUP(L49,银行退!A:K,11,FALSE)</f>
        <v>#N/A</v>
      </c>
    </row>
    <row r="50" spans="6:15" ht="14.25">
      <c r="F50" s="15"/>
      <c r="O50" t="e">
        <f>VLOOKUP(L50,银行退!A:K,11,FALSE)</f>
        <v>#N/A</v>
      </c>
    </row>
    <row r="51" spans="6:15" ht="14.25">
      <c r="F51" s="15"/>
      <c r="O51" t="e">
        <f>VLOOKUP(L51,银行退!A:K,11,FALSE)</f>
        <v>#N/A</v>
      </c>
    </row>
    <row r="52" spans="6:15" ht="14.25">
      <c r="F52" s="15"/>
      <c r="O52" t="e">
        <f>VLOOKUP(L52,银行退!A:K,11,FALSE)</f>
        <v>#N/A</v>
      </c>
    </row>
    <row r="53" spans="6:15" ht="14.25">
      <c r="F53" s="15"/>
      <c r="O53" t="e">
        <f>VLOOKUP(L53,银行退!A:K,11,FALSE)</f>
        <v>#N/A</v>
      </c>
    </row>
    <row r="54" spans="6:15" ht="14.25">
      <c r="F54" s="15"/>
      <c r="O54" t="e">
        <f>VLOOKUP(L54,银行退!A:K,11,FALSE)</f>
        <v>#N/A</v>
      </c>
    </row>
    <row r="55" spans="6:15" ht="14.25">
      <c r="F55" s="15"/>
      <c r="O55" t="e">
        <f>VLOOKUP(L55,银行退!A:K,11,FALSE)</f>
        <v>#N/A</v>
      </c>
    </row>
    <row r="56" spans="6:15" ht="14.25">
      <c r="F56" s="15"/>
      <c r="O56" t="e">
        <f>VLOOKUP(L56,银行退!A:K,11,FALSE)</f>
        <v>#N/A</v>
      </c>
    </row>
    <row r="57" spans="6:15" ht="14.25">
      <c r="F57" s="15"/>
      <c r="O57" t="e">
        <f>VLOOKUP(L57,银行退!A:K,11,FALSE)</f>
        <v>#N/A</v>
      </c>
    </row>
    <row r="58" spans="6:15" ht="14.25">
      <c r="F58" s="15"/>
      <c r="O58" t="e">
        <f>VLOOKUP(L58,银行退!A:K,11,FALSE)</f>
        <v>#N/A</v>
      </c>
    </row>
    <row r="59" spans="6:15" ht="14.25">
      <c r="F59" s="15"/>
      <c r="O59" t="e">
        <f>VLOOKUP(L59,银行退!A:K,11,FALSE)</f>
        <v>#N/A</v>
      </c>
    </row>
    <row r="60" spans="6:15" ht="14.25">
      <c r="F60" s="15"/>
      <c r="O60" t="e">
        <f>VLOOKUP(L60,银行退!A:K,11,FALSE)</f>
        <v>#N/A</v>
      </c>
    </row>
    <row r="61" spans="6:15" ht="14.25">
      <c r="F61" s="15"/>
      <c r="O61" t="e">
        <f>VLOOKUP(L61,银行退!A:K,11,FALSE)</f>
        <v>#N/A</v>
      </c>
    </row>
    <row r="62" spans="6:15" ht="14.25">
      <c r="F62" s="15"/>
      <c r="O62" t="e">
        <f>VLOOKUP(L62,银行退!A:K,11,FALSE)</f>
        <v>#N/A</v>
      </c>
    </row>
    <row r="63" spans="6:15" ht="14.25">
      <c r="F63" s="15"/>
      <c r="O63" t="e">
        <f>VLOOKUP(L63,银行退!A:K,11,FALSE)</f>
        <v>#N/A</v>
      </c>
    </row>
    <row r="64" spans="6:15" ht="14.25">
      <c r="F64" s="15"/>
      <c r="O64" t="e">
        <f>VLOOKUP(L64,银行退!A:K,11,FALSE)</f>
        <v>#N/A</v>
      </c>
    </row>
    <row r="65" spans="6:15" ht="14.25">
      <c r="F65" s="15"/>
      <c r="O65" t="e">
        <f>VLOOKUP(L65,银行退!A:K,11,FALSE)</f>
        <v>#N/A</v>
      </c>
    </row>
    <row r="66" spans="6:15" ht="14.25">
      <c r="F66" s="15"/>
      <c r="O66" t="e">
        <f>VLOOKUP(L66,银行退!A:K,11,FALSE)</f>
        <v>#N/A</v>
      </c>
    </row>
    <row r="67" spans="6:15" ht="14.25">
      <c r="F67" s="15"/>
      <c r="O67" t="e">
        <f>VLOOKUP(L67,银行退!A:K,11,FALSE)</f>
        <v>#N/A</v>
      </c>
    </row>
    <row r="68" spans="6:15" ht="14.25">
      <c r="F68" s="15"/>
      <c r="O68" t="e">
        <f>VLOOKUP(L68,银行退!A:K,11,FALSE)</f>
        <v>#N/A</v>
      </c>
    </row>
    <row r="69" spans="6:15" ht="14.25">
      <c r="F69" s="15"/>
      <c r="O69" t="e">
        <f>VLOOKUP(L69,银行退!A:K,11,FALSE)</f>
        <v>#N/A</v>
      </c>
    </row>
    <row r="70" spans="6:15" ht="14.25">
      <c r="F70" s="15"/>
      <c r="O70" t="e">
        <f>VLOOKUP(L70,银行退!A:K,11,FALSE)</f>
        <v>#N/A</v>
      </c>
    </row>
    <row r="71" spans="6:15" ht="14.25">
      <c r="F71" s="15"/>
      <c r="O71" t="e">
        <f>VLOOKUP(L71,银行退!A:K,11,FALSE)</f>
        <v>#N/A</v>
      </c>
    </row>
    <row r="72" spans="6:15" ht="14.25">
      <c r="F72" s="15"/>
      <c r="O72" t="e">
        <f>VLOOKUP(L72,银行退!A:K,11,FALSE)</f>
        <v>#N/A</v>
      </c>
    </row>
    <row r="73" spans="6:15" ht="14.25">
      <c r="F73" s="15"/>
      <c r="O73" t="e">
        <f>VLOOKUP(L73,银行退!A:K,11,FALSE)</f>
        <v>#N/A</v>
      </c>
    </row>
    <row r="74" spans="6:15" ht="14.25">
      <c r="F74" s="15"/>
      <c r="O74" t="e">
        <f>VLOOKUP(L74,银行退!A:K,11,FALSE)</f>
        <v>#N/A</v>
      </c>
    </row>
    <row r="75" spans="6:15" ht="14.25">
      <c r="F75" s="15"/>
      <c r="O75" t="e">
        <f>VLOOKUP(L75,银行退!A:K,11,FALSE)</f>
        <v>#N/A</v>
      </c>
    </row>
    <row r="76" spans="6:15" ht="14.25">
      <c r="F76" s="15"/>
      <c r="O76" t="e">
        <f>VLOOKUP(L76,银行退!A:K,11,FALSE)</f>
        <v>#N/A</v>
      </c>
    </row>
    <row r="77" spans="6:15" ht="14.25">
      <c r="F77" s="15"/>
      <c r="O77" t="e">
        <f>VLOOKUP(L77,银行退!A:K,11,FALSE)</f>
        <v>#N/A</v>
      </c>
    </row>
    <row r="78" spans="6:15" ht="14.25">
      <c r="F78" s="15"/>
      <c r="O78" t="e">
        <f>VLOOKUP(L78,银行退!A:K,11,FALSE)</f>
        <v>#N/A</v>
      </c>
    </row>
    <row r="79" spans="6:15" ht="14.25">
      <c r="F79" s="15"/>
      <c r="O79" t="e">
        <f>VLOOKUP(L79,银行退!A:K,11,FALSE)</f>
        <v>#N/A</v>
      </c>
    </row>
    <row r="80" spans="6:15" ht="14.25">
      <c r="F80" s="15"/>
      <c r="O80" t="e">
        <f>VLOOKUP(L80,银行退!A:K,11,FALSE)</f>
        <v>#N/A</v>
      </c>
    </row>
    <row r="81" spans="6:15" ht="14.25">
      <c r="F81" s="15"/>
      <c r="O81" t="e">
        <f>VLOOKUP(L81,银行退!A:K,11,FALSE)</f>
        <v>#N/A</v>
      </c>
    </row>
    <row r="82" spans="6:15" ht="14.25">
      <c r="F82" s="15"/>
      <c r="O82" t="e">
        <f>VLOOKUP(L82,银行退!A:K,11,FALSE)</f>
        <v>#N/A</v>
      </c>
    </row>
    <row r="83" spans="6:15" ht="14.25">
      <c r="F83" s="15"/>
      <c r="O83" t="e">
        <f>VLOOKUP(L83,银行退!A:K,11,FALSE)</f>
        <v>#N/A</v>
      </c>
    </row>
    <row r="84" spans="6:15" ht="14.25">
      <c r="F84" s="15"/>
      <c r="O84" t="e">
        <f>VLOOKUP(L84,银行退!A:K,11,FALSE)</f>
        <v>#N/A</v>
      </c>
    </row>
    <row r="85" spans="6:15" ht="14.25">
      <c r="F85" s="15"/>
      <c r="O85" t="e">
        <f>VLOOKUP(L85,银行退!A:K,11,FALSE)</f>
        <v>#N/A</v>
      </c>
    </row>
    <row r="86" spans="6:15" ht="14.25">
      <c r="F86" s="15"/>
      <c r="O86" t="e">
        <f>VLOOKUP(L86,银行退!A:K,11,FALSE)</f>
        <v>#N/A</v>
      </c>
    </row>
    <row r="87" spans="6:15" ht="14.25">
      <c r="F87" s="15"/>
      <c r="O87" t="e">
        <f>VLOOKUP(L87,银行退!A:K,11,FALSE)</f>
        <v>#N/A</v>
      </c>
    </row>
    <row r="88" spans="6:15" ht="14.25">
      <c r="F88" s="15"/>
      <c r="O88" t="e">
        <f>VLOOKUP(L88,银行退!A:K,11,FALSE)</f>
        <v>#N/A</v>
      </c>
    </row>
    <row r="89" spans="6:15" ht="14.25">
      <c r="F89" s="15"/>
      <c r="O89" t="e">
        <f>VLOOKUP(L89,银行退!A:K,11,FALSE)</f>
        <v>#N/A</v>
      </c>
    </row>
    <row r="90" spans="6:15" ht="14.25">
      <c r="F90" s="15"/>
      <c r="O90" t="e">
        <f>VLOOKUP(L90,银行退!A:K,11,FALSE)</f>
        <v>#N/A</v>
      </c>
    </row>
    <row r="91" spans="6:15" ht="14.25">
      <c r="F91" s="15"/>
      <c r="O91" t="e">
        <f>VLOOKUP(L91,银行退!A:K,11,FALSE)</f>
        <v>#N/A</v>
      </c>
    </row>
    <row r="92" spans="6:15" ht="14.25">
      <c r="F92" s="15"/>
      <c r="O92" t="e">
        <f>VLOOKUP(L92,银行退!A:K,11,FALSE)</f>
        <v>#N/A</v>
      </c>
    </row>
    <row r="93" spans="6:15" ht="14.25">
      <c r="F93" s="15"/>
      <c r="O93" t="e">
        <f>VLOOKUP(L93,银行退!A:K,11,FALSE)</f>
        <v>#N/A</v>
      </c>
    </row>
    <row r="94" spans="6:15" ht="14.25">
      <c r="F94" s="15"/>
      <c r="O94" t="e">
        <f>VLOOKUP(L94,银行退!A:K,11,FALSE)</f>
        <v>#N/A</v>
      </c>
    </row>
    <row r="95" spans="6:15" ht="14.25">
      <c r="F95" s="15"/>
      <c r="O95" t="e">
        <f>VLOOKUP(L95,银行退!A:K,11,FALSE)</f>
        <v>#N/A</v>
      </c>
    </row>
    <row r="96" spans="6:15" ht="14.25">
      <c r="F96" s="15"/>
      <c r="O96" t="e">
        <f>VLOOKUP(L96,银行退!A:K,11,FALSE)</f>
        <v>#N/A</v>
      </c>
    </row>
    <row r="97" spans="6:15" ht="14.25">
      <c r="F97" s="15"/>
      <c r="O97" t="e">
        <f>VLOOKUP(L97,银行退!A:K,11,FALSE)</f>
        <v>#N/A</v>
      </c>
    </row>
    <row r="98" spans="6:15" ht="14.25">
      <c r="F98" s="15"/>
      <c r="O98" t="e">
        <f>VLOOKUP(L98,银行退!A:K,11,FALSE)</f>
        <v>#N/A</v>
      </c>
    </row>
    <row r="99" spans="6:15" ht="14.25">
      <c r="F99" s="15"/>
      <c r="O99" t="e">
        <f>VLOOKUP(L99,银行退!A:K,11,FALSE)</f>
        <v>#N/A</v>
      </c>
    </row>
    <row r="100" spans="6:15" ht="14.25">
      <c r="F100" s="15"/>
      <c r="O100" t="e">
        <f>VLOOKUP(L100,银行退!A:K,11,FALSE)</f>
        <v>#N/A</v>
      </c>
    </row>
    <row r="101" spans="6:15" ht="14.25">
      <c r="F101" s="15"/>
      <c r="O101" t="e">
        <f>VLOOKUP(L101,银行退!A:K,11,FALSE)</f>
        <v>#N/A</v>
      </c>
    </row>
    <row r="102" spans="6:15" ht="14.25">
      <c r="F102" s="15"/>
      <c r="O102" t="e">
        <f>VLOOKUP(L102,银行退!A:K,11,FALSE)</f>
        <v>#N/A</v>
      </c>
    </row>
    <row r="103" spans="6:15" ht="14.25">
      <c r="F103" s="15"/>
      <c r="O103" t="e">
        <f>VLOOKUP(L103,银行退!A:K,11,FALSE)</f>
        <v>#N/A</v>
      </c>
    </row>
    <row r="104" spans="6:15" ht="14.25">
      <c r="F104" s="15"/>
      <c r="O104" t="e">
        <f>VLOOKUP(L104,银行退!A:K,11,FALSE)</f>
        <v>#N/A</v>
      </c>
    </row>
    <row r="105" spans="6:15" ht="14.25">
      <c r="F105" s="15"/>
      <c r="O105" t="e">
        <f>VLOOKUP(L105,银行退!A:K,11,FALSE)</f>
        <v>#N/A</v>
      </c>
    </row>
    <row r="106" spans="6:15" ht="14.25">
      <c r="F106" s="15"/>
      <c r="O106" t="e">
        <f>VLOOKUP(L106,银行退!A:K,11,FALSE)</f>
        <v>#N/A</v>
      </c>
    </row>
    <row r="107" spans="6:15" ht="14.25">
      <c r="F107" s="15"/>
      <c r="O107" t="e">
        <f>VLOOKUP(L107,银行退!A:K,11,FALSE)</f>
        <v>#N/A</v>
      </c>
    </row>
    <row r="108" spans="6:15" ht="14.25">
      <c r="F108" s="15"/>
      <c r="O108" t="e">
        <f>VLOOKUP(L108,银行退!A:K,11,FALSE)</f>
        <v>#N/A</v>
      </c>
    </row>
    <row r="109" spans="6:15" ht="14.25">
      <c r="F109" s="15"/>
      <c r="O109" t="e">
        <f>VLOOKUP(L109,银行退!A:K,11,FALSE)</f>
        <v>#N/A</v>
      </c>
    </row>
    <row r="110" spans="6:15" ht="14.25">
      <c r="F110" s="15"/>
      <c r="O110" t="e">
        <f>VLOOKUP(L110,银行退!A:K,11,FALSE)</f>
        <v>#N/A</v>
      </c>
    </row>
    <row r="111" spans="6:15" ht="14.25">
      <c r="F111" s="15"/>
      <c r="O111" t="e">
        <f>VLOOKUP(L111,银行退!A:K,11,FALSE)</f>
        <v>#N/A</v>
      </c>
    </row>
    <row r="112" spans="6:15" ht="14.25">
      <c r="F112" s="15"/>
      <c r="O112" t="e">
        <f>VLOOKUP(L112,银行退!A:K,11,FALSE)</f>
        <v>#N/A</v>
      </c>
    </row>
    <row r="113" spans="6:15" ht="14.25">
      <c r="F113" s="15"/>
      <c r="O113" t="e">
        <f>VLOOKUP(L113,银行退!A:K,11,FALSE)</f>
        <v>#N/A</v>
      </c>
    </row>
    <row r="114" spans="6:15" ht="14.25">
      <c r="F114" s="15"/>
      <c r="O114" t="e">
        <f>VLOOKUP(L114,银行退!A:K,11,FALSE)</f>
        <v>#N/A</v>
      </c>
    </row>
    <row r="115" spans="6:15" ht="14.25">
      <c r="F115" s="15"/>
      <c r="O115" t="e">
        <f>VLOOKUP(L115,银行退!A:K,11,FALSE)</f>
        <v>#N/A</v>
      </c>
    </row>
    <row r="116" spans="6:15" ht="14.25">
      <c r="F116" s="15"/>
      <c r="O116" t="e">
        <f>VLOOKUP(L116,银行退!A:K,11,FALSE)</f>
        <v>#N/A</v>
      </c>
    </row>
    <row r="117" spans="6:15" ht="14.25">
      <c r="F117" s="15"/>
      <c r="O117" t="e">
        <f>VLOOKUP(L117,银行退!A:K,11,FALSE)</f>
        <v>#N/A</v>
      </c>
    </row>
    <row r="118" spans="6:15" ht="14.25">
      <c r="F118" s="15"/>
      <c r="O118" t="e">
        <f>VLOOKUP(L118,银行退!A:K,11,FALSE)</f>
        <v>#N/A</v>
      </c>
    </row>
    <row r="119" spans="6:15" ht="14.25">
      <c r="F119" s="15"/>
      <c r="O119" t="e">
        <f>VLOOKUP(L119,银行退!A:K,11,FALSE)</f>
        <v>#N/A</v>
      </c>
    </row>
    <row r="120" spans="6:15" ht="14.25">
      <c r="F120" s="15"/>
      <c r="O120" t="e">
        <f>VLOOKUP(L120,银行退!A:K,11,FALSE)</f>
        <v>#N/A</v>
      </c>
    </row>
    <row r="121" spans="6:15" ht="14.25">
      <c r="F121" s="15"/>
      <c r="O121" t="e">
        <f>VLOOKUP(L121,银行退!A:K,11,FALSE)</f>
        <v>#N/A</v>
      </c>
    </row>
    <row r="122" spans="6:15" ht="14.25">
      <c r="F122" s="15"/>
      <c r="O122" t="e">
        <f>VLOOKUP(L122,银行退!A:K,11,FALSE)</f>
        <v>#N/A</v>
      </c>
    </row>
    <row r="123" spans="6:15" ht="14.25">
      <c r="F123" s="15"/>
      <c r="O123" t="e">
        <f>VLOOKUP(L123,银行退!A:K,11,FALSE)</f>
        <v>#N/A</v>
      </c>
    </row>
    <row r="124" spans="6:15" ht="14.25">
      <c r="F124" s="15"/>
      <c r="O124" t="e">
        <f>VLOOKUP(L124,银行退!A:K,11,FALSE)</f>
        <v>#N/A</v>
      </c>
    </row>
    <row r="125" spans="6:15" ht="14.25">
      <c r="F125" s="15"/>
      <c r="O125" t="e">
        <f>VLOOKUP(L125,银行退!A:K,11,FALSE)</f>
        <v>#N/A</v>
      </c>
    </row>
    <row r="126" spans="6:15" ht="14.25">
      <c r="F126" s="15"/>
      <c r="O126" t="e">
        <f>VLOOKUP(L126,银行退!A:K,11,FALSE)</f>
        <v>#N/A</v>
      </c>
    </row>
    <row r="127" spans="6:15" ht="14.25">
      <c r="F127" s="15"/>
      <c r="O127" t="e">
        <f>VLOOKUP(L127,银行退!A:K,11,FALSE)</f>
        <v>#N/A</v>
      </c>
    </row>
    <row r="128" spans="6:15" ht="14.25">
      <c r="F128" s="15"/>
      <c r="O128" t="e">
        <f>VLOOKUP(L128,银行退!A:K,11,FALSE)</f>
        <v>#N/A</v>
      </c>
    </row>
    <row r="129" spans="6:15" ht="14.25">
      <c r="F129" s="15"/>
      <c r="O129" t="e">
        <f>VLOOKUP(L129,银行退!A:K,11,FALSE)</f>
        <v>#N/A</v>
      </c>
    </row>
    <row r="130" spans="6:15" ht="14.25">
      <c r="F130" s="15"/>
      <c r="O130" t="e">
        <f>VLOOKUP(L130,银行退!A:K,11,FALSE)</f>
        <v>#N/A</v>
      </c>
    </row>
    <row r="131" spans="6:15" ht="14.25">
      <c r="F131" s="15"/>
      <c r="O131" t="e">
        <f>VLOOKUP(L131,银行退!A:K,11,FALSE)</f>
        <v>#N/A</v>
      </c>
    </row>
    <row r="132" spans="6:15" ht="14.25">
      <c r="F132" s="15"/>
      <c r="O132" t="e">
        <f>VLOOKUP(L132,银行退!A:K,11,FALSE)</f>
        <v>#N/A</v>
      </c>
    </row>
    <row r="133" spans="6:15" ht="14.25">
      <c r="F133" s="15"/>
      <c r="O133" t="e">
        <f>VLOOKUP(L133,银行退!A:K,11,FALSE)</f>
        <v>#N/A</v>
      </c>
    </row>
    <row r="134" spans="6:15" ht="14.25">
      <c r="F134" s="15"/>
      <c r="O134" t="e">
        <f>VLOOKUP(L134,银行退!A:K,11,FALSE)</f>
        <v>#N/A</v>
      </c>
    </row>
    <row r="135" spans="6:15" ht="14.25">
      <c r="F135" s="15"/>
      <c r="O135" t="e">
        <f>VLOOKUP(L135,银行退!A:K,11,FALSE)</f>
        <v>#N/A</v>
      </c>
    </row>
    <row r="136" spans="6:15" ht="14.25">
      <c r="F136" s="15"/>
      <c r="O136" t="e">
        <f>VLOOKUP(L136,银行退!A:K,11,FALSE)</f>
        <v>#N/A</v>
      </c>
    </row>
    <row r="137" spans="6:15" ht="14.25">
      <c r="F137" s="15"/>
      <c r="O137" t="e">
        <f>VLOOKUP(L137,银行退!A:K,11,FALSE)</f>
        <v>#N/A</v>
      </c>
    </row>
    <row r="138" spans="6:15" ht="14.25">
      <c r="F138" s="15"/>
      <c r="O138" t="e">
        <f>VLOOKUP(L138,银行退!A:K,11,FALSE)</f>
        <v>#N/A</v>
      </c>
    </row>
    <row r="139" spans="6:15" ht="14.25">
      <c r="F139" s="15"/>
      <c r="O139" t="e">
        <f>VLOOKUP(L139,银行退!A:K,11,FALSE)</f>
        <v>#N/A</v>
      </c>
    </row>
    <row r="140" spans="6:15" ht="14.25">
      <c r="F140" s="15"/>
      <c r="O140" t="e">
        <f>VLOOKUP(L140,银行退!A:K,11,FALSE)</f>
        <v>#N/A</v>
      </c>
    </row>
    <row r="141" spans="6:15" ht="14.25">
      <c r="F141" s="15"/>
      <c r="O141" t="e">
        <f>VLOOKUP(L141,银行退!A:K,11,FALSE)</f>
        <v>#N/A</v>
      </c>
    </row>
    <row r="142" spans="6:15" ht="14.25">
      <c r="F142" s="15"/>
      <c r="O142" t="e">
        <f>VLOOKUP(L142,银行退!A:K,11,FALSE)</f>
        <v>#N/A</v>
      </c>
    </row>
    <row r="143" spans="6:15" ht="14.25">
      <c r="F143" s="15"/>
      <c r="O143" t="e">
        <f>VLOOKUP(L143,银行退!A:K,11,FALSE)</f>
        <v>#N/A</v>
      </c>
    </row>
    <row r="144" spans="6:15" ht="14.25">
      <c r="F144" s="15"/>
      <c r="O144" t="e">
        <f>VLOOKUP(L144,银行退!A:K,11,FALSE)</f>
        <v>#N/A</v>
      </c>
    </row>
    <row r="145" spans="6:15" ht="14.25">
      <c r="F145" s="15"/>
      <c r="O145" t="e">
        <f>VLOOKUP(L145,银行退!A:K,11,FALSE)</f>
        <v>#N/A</v>
      </c>
    </row>
    <row r="146" spans="6:15" ht="14.25">
      <c r="F146" s="15"/>
      <c r="O146" t="e">
        <f>VLOOKUP(L146,银行退!A:K,11,FALSE)</f>
        <v>#N/A</v>
      </c>
    </row>
    <row r="147" spans="6:15" ht="14.25">
      <c r="F147" s="15"/>
      <c r="O147" t="e">
        <f>VLOOKUP(L147,银行退!A:K,11,FALSE)</f>
        <v>#N/A</v>
      </c>
    </row>
    <row r="148" spans="6:15" ht="14.25">
      <c r="F148" s="15"/>
      <c r="O148" t="e">
        <f>VLOOKUP(L148,银行退!A:K,11,FALSE)</f>
        <v>#N/A</v>
      </c>
    </row>
    <row r="149" spans="6:15" ht="14.25">
      <c r="F149" s="15"/>
      <c r="O149" t="e">
        <f>VLOOKUP(L149,银行退!A:K,11,FALSE)</f>
        <v>#N/A</v>
      </c>
    </row>
    <row r="150" spans="6:15" ht="14.25">
      <c r="F150" s="15"/>
      <c r="O150" t="e">
        <f>VLOOKUP(L150,银行退!A:K,11,FALSE)</f>
        <v>#N/A</v>
      </c>
    </row>
    <row r="151" spans="6:15" ht="14.25">
      <c r="F151" s="15"/>
      <c r="O151" t="e">
        <f>VLOOKUP(L151,银行退!A:K,11,FALSE)</f>
        <v>#N/A</v>
      </c>
    </row>
    <row r="152" spans="6:15" ht="14.25">
      <c r="F152" s="15"/>
      <c r="O152" t="e">
        <f>VLOOKUP(L152,银行退!A:K,11,FALSE)</f>
        <v>#N/A</v>
      </c>
    </row>
    <row r="153" spans="6:15" ht="14.25">
      <c r="F153" s="15"/>
      <c r="O153" t="e">
        <f>VLOOKUP(L153,银行退!A:K,11,FALSE)</f>
        <v>#N/A</v>
      </c>
    </row>
    <row r="154" spans="6:15" ht="14.25">
      <c r="F154" s="15"/>
      <c r="O154" t="e">
        <f>VLOOKUP(L154,银行退!A:K,11,FALSE)</f>
        <v>#N/A</v>
      </c>
    </row>
    <row r="155" spans="6:15" ht="14.25">
      <c r="F155" s="15"/>
      <c r="O155" t="e">
        <f>VLOOKUP(L155,银行退!A:K,11,FALSE)</f>
        <v>#N/A</v>
      </c>
    </row>
    <row r="156" spans="6:15" ht="14.25">
      <c r="F156" s="15"/>
      <c r="O156" t="e">
        <f>VLOOKUP(L156,银行退!A:K,11,FALSE)</f>
        <v>#N/A</v>
      </c>
    </row>
    <row r="157" spans="6:15" ht="14.25">
      <c r="F157" s="15"/>
      <c r="O157" t="e">
        <f>VLOOKUP(L157,银行退!A:K,11,FALSE)</f>
        <v>#N/A</v>
      </c>
    </row>
    <row r="158" spans="6:15" ht="14.25">
      <c r="F158" s="15"/>
      <c r="O158" t="e">
        <f>VLOOKUP(L158,银行退!A:K,11,FALSE)</f>
        <v>#N/A</v>
      </c>
    </row>
    <row r="159" spans="6:15" ht="14.25">
      <c r="F159" s="15"/>
      <c r="O159" t="e">
        <f>VLOOKUP(L159,银行退!A:K,11,FALSE)</f>
        <v>#N/A</v>
      </c>
    </row>
    <row r="160" spans="6:15" ht="14.25">
      <c r="F160" s="15"/>
      <c r="O160" t="e">
        <f>VLOOKUP(L160,银行退!A:K,11,FALSE)</f>
        <v>#N/A</v>
      </c>
    </row>
    <row r="161" spans="6:15" ht="14.25">
      <c r="F161" s="15"/>
      <c r="O161" t="e">
        <f>VLOOKUP(L161,银行退!A:K,11,FALSE)</f>
        <v>#N/A</v>
      </c>
    </row>
    <row r="162" spans="6:15" ht="14.25">
      <c r="F162" s="15"/>
      <c r="O162" t="e">
        <f>VLOOKUP(L162,银行退!A:K,11,FALSE)</f>
        <v>#N/A</v>
      </c>
    </row>
    <row r="163" spans="6:15" ht="14.25">
      <c r="F163" s="15"/>
      <c r="O163" t="e">
        <f>VLOOKUP(L163,银行退!A:K,11,FALSE)</f>
        <v>#N/A</v>
      </c>
    </row>
    <row r="164" spans="6:15" ht="14.25">
      <c r="F164" s="15"/>
      <c r="O164" t="e">
        <f>VLOOKUP(L164,银行退!A:K,11,FALSE)</f>
        <v>#N/A</v>
      </c>
    </row>
    <row r="165" spans="6:15" ht="14.25">
      <c r="F165" s="15"/>
      <c r="O165" t="e">
        <f>VLOOKUP(L165,银行退!A:K,11,FALSE)</f>
        <v>#N/A</v>
      </c>
    </row>
    <row r="166" spans="6:15" ht="14.25">
      <c r="F166" s="15"/>
      <c r="O166" t="e">
        <f>VLOOKUP(L166,银行退!A:K,11,FALSE)</f>
        <v>#N/A</v>
      </c>
    </row>
    <row r="167" spans="6:15" ht="14.25">
      <c r="F167" s="15"/>
      <c r="O167" t="e">
        <f>VLOOKUP(L167,银行退!A:K,11,FALSE)</f>
        <v>#N/A</v>
      </c>
    </row>
    <row r="168" spans="6:15" ht="14.25">
      <c r="F168" s="15"/>
      <c r="O168" t="e">
        <f>VLOOKUP(L168,银行退!A:K,11,FALSE)</f>
        <v>#N/A</v>
      </c>
    </row>
    <row r="169" spans="6:15" ht="14.25">
      <c r="F169" s="15"/>
      <c r="O169" t="e">
        <f>VLOOKUP(L169,银行退!A:K,11,FALSE)</f>
        <v>#N/A</v>
      </c>
    </row>
    <row r="170" spans="6:15" ht="14.25">
      <c r="F170" s="15"/>
      <c r="O170" t="e">
        <f>VLOOKUP(L170,银行退!A:K,11,FALSE)</f>
        <v>#N/A</v>
      </c>
    </row>
    <row r="171" spans="6:15" ht="14.25">
      <c r="F171" s="15"/>
      <c r="O171" t="e">
        <f>VLOOKUP(L171,银行退!A:K,11,FALSE)</f>
        <v>#N/A</v>
      </c>
    </row>
    <row r="172" spans="6:15" ht="14.25">
      <c r="F172" s="15"/>
      <c r="O172" t="e">
        <f>VLOOKUP(L172,银行退!A:K,11,FALSE)</f>
        <v>#N/A</v>
      </c>
    </row>
    <row r="173" spans="6:15" ht="14.25">
      <c r="F173" s="15"/>
      <c r="O173" t="e">
        <f>VLOOKUP(L173,银行退!A:K,11,FALSE)</f>
        <v>#N/A</v>
      </c>
    </row>
    <row r="174" spans="6:15" ht="14.25">
      <c r="F174" s="15"/>
      <c r="O174" t="e">
        <f>VLOOKUP(L174,银行退!A:K,11,FALSE)</f>
        <v>#N/A</v>
      </c>
    </row>
    <row r="175" spans="6:15" ht="14.25">
      <c r="F175" s="15"/>
      <c r="O175" t="e">
        <f>VLOOKUP(L175,银行退!A:K,11,FALSE)</f>
        <v>#N/A</v>
      </c>
    </row>
    <row r="176" spans="6:15" ht="14.25">
      <c r="F176" s="15"/>
      <c r="O176" t="e">
        <f>VLOOKUP(L176,银行退!A:K,11,FALSE)</f>
        <v>#N/A</v>
      </c>
    </row>
    <row r="177" spans="6:15" ht="14.25">
      <c r="F177" s="15"/>
      <c r="O177" t="e">
        <f>VLOOKUP(L177,银行退!A:K,11,FALSE)</f>
        <v>#N/A</v>
      </c>
    </row>
    <row r="178" spans="6:15" ht="14.25">
      <c r="F178" s="15"/>
      <c r="O178" t="e">
        <f>VLOOKUP(L178,银行退!A:K,11,FALSE)</f>
        <v>#N/A</v>
      </c>
    </row>
    <row r="179" spans="6:15" ht="14.25">
      <c r="F179" s="15"/>
      <c r="O179" t="e">
        <f>VLOOKUP(L179,银行退!A:K,11,FALSE)</f>
        <v>#N/A</v>
      </c>
    </row>
    <row r="180" spans="6:15" ht="14.25">
      <c r="F180" s="15"/>
      <c r="O180" t="e">
        <f>VLOOKUP(L180,银行退!A:K,11,FALSE)</f>
        <v>#N/A</v>
      </c>
    </row>
    <row r="181" spans="6:15" ht="14.25">
      <c r="F181" s="15"/>
      <c r="O181" t="e">
        <f>VLOOKUP(L181,银行退!A:K,11,FALSE)</f>
        <v>#N/A</v>
      </c>
    </row>
    <row r="182" spans="6:15" ht="14.25">
      <c r="F182" s="15"/>
      <c r="O182" t="e">
        <f>VLOOKUP(L182,银行退!A:K,11,FALSE)</f>
        <v>#N/A</v>
      </c>
    </row>
    <row r="183" spans="6:15" ht="14.25">
      <c r="F183" s="15"/>
      <c r="O183" t="e">
        <f>VLOOKUP(L183,银行退!A:K,11,FALSE)</f>
        <v>#N/A</v>
      </c>
    </row>
    <row r="184" spans="6:15" ht="14.25">
      <c r="F184" s="15"/>
      <c r="O184" t="e">
        <f>VLOOKUP(L184,银行退!A:K,11,FALSE)</f>
        <v>#N/A</v>
      </c>
    </row>
    <row r="185" spans="6:15" ht="14.25">
      <c r="F185" s="15"/>
      <c r="O185" t="e">
        <f>VLOOKUP(L185,银行退!A:K,11,FALSE)</f>
        <v>#N/A</v>
      </c>
    </row>
    <row r="186" spans="6:15" ht="14.25">
      <c r="F186" s="15"/>
      <c r="O186" t="e">
        <f>VLOOKUP(L186,银行退!A:K,11,FALSE)</f>
        <v>#N/A</v>
      </c>
    </row>
    <row r="187" spans="6:15" ht="14.25">
      <c r="F187" s="15"/>
      <c r="O187" t="e">
        <f>VLOOKUP(L187,银行退!A:K,11,FALSE)</f>
        <v>#N/A</v>
      </c>
    </row>
    <row r="188" spans="6:15" ht="14.25">
      <c r="F188" s="15"/>
      <c r="O188" t="e">
        <f>VLOOKUP(L188,银行退!A:K,11,FALSE)</f>
        <v>#N/A</v>
      </c>
    </row>
    <row r="189" spans="6:15" ht="14.25">
      <c r="F189" s="15"/>
      <c r="O189" t="e">
        <f>VLOOKUP(L189,银行退!A:K,11,FALSE)</f>
        <v>#N/A</v>
      </c>
    </row>
    <row r="190" spans="6:15" ht="14.25">
      <c r="F190" s="15"/>
      <c r="O190" t="e">
        <f>VLOOKUP(L190,银行退!A:K,11,FALSE)</f>
        <v>#N/A</v>
      </c>
    </row>
    <row r="191" spans="6:15" ht="14.25">
      <c r="F191" s="15"/>
      <c r="O191" t="e">
        <f>VLOOKUP(L191,银行退!A:K,11,FALSE)</f>
        <v>#N/A</v>
      </c>
    </row>
    <row r="192" spans="6:15" ht="14.25">
      <c r="F192" s="15"/>
      <c r="O192" t="e">
        <f>VLOOKUP(L192,银行退!A:K,11,FALSE)</f>
        <v>#N/A</v>
      </c>
    </row>
    <row r="193" spans="6:15" ht="14.25">
      <c r="F193" s="15"/>
      <c r="O193" t="e">
        <f>VLOOKUP(L193,银行退!A:K,11,FALSE)</f>
        <v>#N/A</v>
      </c>
    </row>
    <row r="194" spans="6:15" ht="14.25">
      <c r="F194" s="15"/>
      <c r="O194" t="e">
        <f>VLOOKUP(L194,银行退!A:K,11,FALSE)</f>
        <v>#N/A</v>
      </c>
    </row>
    <row r="195" spans="6:15" ht="14.25">
      <c r="F195" s="15"/>
      <c r="O195" t="e">
        <f>VLOOKUP(L195,银行退!A:K,11,FALSE)</f>
        <v>#N/A</v>
      </c>
    </row>
    <row r="196" spans="6:15" ht="14.25">
      <c r="F196" s="15"/>
      <c r="O196" t="e">
        <f>VLOOKUP(L196,银行退!A:K,11,FALSE)</f>
        <v>#N/A</v>
      </c>
    </row>
    <row r="197" spans="6:15" ht="14.25">
      <c r="F197" s="15"/>
      <c r="O197" t="e">
        <f>VLOOKUP(L197,银行退!A:K,11,FALSE)</f>
        <v>#N/A</v>
      </c>
    </row>
    <row r="198" spans="6:15" ht="14.25">
      <c r="F198" s="15"/>
      <c r="O198" t="e">
        <f>VLOOKUP(L198,银行退!A:K,11,FALSE)</f>
        <v>#N/A</v>
      </c>
    </row>
    <row r="199" spans="6:15" ht="14.25">
      <c r="F199" s="15"/>
      <c r="O199" t="e">
        <f>VLOOKUP(L199,银行退!A:K,11,FALSE)</f>
        <v>#N/A</v>
      </c>
    </row>
    <row r="200" spans="6:15" ht="14.25">
      <c r="F200" s="15"/>
      <c r="O200" t="e">
        <f>VLOOKUP(L200,银行退!A:K,11,FALSE)</f>
        <v>#N/A</v>
      </c>
    </row>
    <row r="201" spans="6:15" ht="14.25">
      <c r="F201" s="15"/>
      <c r="O201" t="e">
        <f>VLOOKUP(L201,银行退!A:K,11,FALSE)</f>
        <v>#N/A</v>
      </c>
    </row>
    <row r="202" spans="6:15" ht="14.25">
      <c r="F202" s="15"/>
      <c r="O202" t="e">
        <f>VLOOKUP(L202,银行退!A:K,11,FALSE)</f>
        <v>#N/A</v>
      </c>
    </row>
    <row r="203" spans="6:15" ht="14.25">
      <c r="F203" s="15"/>
      <c r="O203" t="e">
        <f>VLOOKUP(L203,银行退!A:K,11,FALSE)</f>
        <v>#N/A</v>
      </c>
    </row>
    <row r="204" spans="6:15" ht="14.25">
      <c r="F204" s="15"/>
      <c r="O204" t="e">
        <f>VLOOKUP(L204,银行退!A:K,11,FALSE)</f>
        <v>#N/A</v>
      </c>
    </row>
    <row r="205" spans="6:15" ht="14.25">
      <c r="F205" s="15"/>
      <c r="O205" t="e">
        <f>VLOOKUP(L205,银行退!A:K,11,FALSE)</f>
        <v>#N/A</v>
      </c>
    </row>
    <row r="206" spans="6:15" ht="14.25">
      <c r="F206" s="15"/>
      <c r="O206" t="e">
        <f>VLOOKUP(L206,银行退!A:K,11,FALSE)</f>
        <v>#N/A</v>
      </c>
    </row>
    <row r="207" spans="6:15" ht="14.25">
      <c r="F207" s="15"/>
      <c r="O207" t="e">
        <f>VLOOKUP(L207,银行退!A:K,11,FALSE)</f>
        <v>#N/A</v>
      </c>
    </row>
    <row r="208" spans="6:15" ht="14.25">
      <c r="F208" s="15"/>
      <c r="O208" t="e">
        <f>VLOOKUP(L208,银行退!A:K,11,FALSE)</f>
        <v>#N/A</v>
      </c>
    </row>
    <row r="209" spans="6:15" ht="14.25">
      <c r="F209" s="15"/>
      <c r="O209" t="e">
        <f>VLOOKUP(L209,银行退!A:K,11,FALSE)</f>
        <v>#N/A</v>
      </c>
    </row>
    <row r="210" spans="6:15" ht="14.25">
      <c r="F210" s="15"/>
      <c r="O210" t="e">
        <f>VLOOKUP(L210,银行退!A:K,11,FALSE)</f>
        <v>#N/A</v>
      </c>
    </row>
    <row r="211" spans="6:15" ht="14.25">
      <c r="F211" s="15"/>
      <c r="O211" t="e">
        <f>VLOOKUP(L211,银行退!A:K,11,FALSE)</f>
        <v>#N/A</v>
      </c>
    </row>
    <row r="212" spans="6:15" ht="14.25">
      <c r="F212" s="15"/>
      <c r="O212" t="e">
        <f>VLOOKUP(L212,银行退!A:K,11,FALSE)</f>
        <v>#N/A</v>
      </c>
    </row>
    <row r="213" spans="6:15" ht="14.25">
      <c r="F213" s="15"/>
      <c r="O213" t="e">
        <f>VLOOKUP(L213,银行退!A:K,11,FALSE)</f>
        <v>#N/A</v>
      </c>
    </row>
    <row r="214" spans="6:15" ht="14.25">
      <c r="F214" s="15"/>
      <c r="O214" t="e">
        <f>VLOOKUP(L214,银行退!A:K,11,FALSE)</f>
        <v>#N/A</v>
      </c>
    </row>
    <row r="215" spans="6:15" ht="14.25">
      <c r="F215" s="15"/>
      <c r="O215" t="e">
        <f>VLOOKUP(L215,银行退!A:K,11,FALSE)</f>
        <v>#N/A</v>
      </c>
    </row>
    <row r="216" spans="6:15" ht="14.25">
      <c r="F216" s="15"/>
      <c r="O216" t="e">
        <f>VLOOKUP(L216,银行退!A:K,11,FALSE)</f>
        <v>#N/A</v>
      </c>
    </row>
    <row r="217" spans="6:15" ht="14.25">
      <c r="F217" s="15"/>
      <c r="O217" t="e">
        <f>VLOOKUP(L217,银行退!A:K,11,FALSE)</f>
        <v>#N/A</v>
      </c>
    </row>
    <row r="218" spans="6:15" ht="14.25">
      <c r="F218" s="15"/>
      <c r="O218" t="e">
        <f>VLOOKUP(L218,银行退!A:K,11,FALSE)</f>
        <v>#N/A</v>
      </c>
    </row>
    <row r="219" spans="6:15" ht="14.25">
      <c r="F219" s="15"/>
      <c r="O219" t="e">
        <f>VLOOKUP(L219,银行退!A:K,11,FALSE)</f>
        <v>#N/A</v>
      </c>
    </row>
    <row r="220" spans="6:15" ht="14.25">
      <c r="F220" s="15"/>
      <c r="O220" t="e">
        <f>VLOOKUP(L220,银行退!A:K,11,FALSE)</f>
        <v>#N/A</v>
      </c>
    </row>
    <row r="221" spans="6:15" ht="14.25">
      <c r="F221" s="15"/>
      <c r="O221" t="e">
        <f>VLOOKUP(L221,银行退!A:K,11,FALSE)</f>
        <v>#N/A</v>
      </c>
    </row>
    <row r="222" spans="6:15" ht="14.25">
      <c r="F222" s="15"/>
      <c r="O222" t="e">
        <f>VLOOKUP(L222,银行退!A:K,11,FALSE)</f>
        <v>#N/A</v>
      </c>
    </row>
    <row r="223" spans="6:15" ht="14.25">
      <c r="F223" s="15"/>
      <c r="O223" t="e">
        <f>VLOOKUP(L223,银行退!A:K,11,FALSE)</f>
        <v>#N/A</v>
      </c>
    </row>
    <row r="224" spans="6:15" ht="14.25">
      <c r="F224" s="15"/>
      <c r="O224" t="e">
        <f>VLOOKUP(L224,银行退!A:K,11,FALSE)</f>
        <v>#N/A</v>
      </c>
    </row>
    <row r="225" spans="6:15" ht="14.25">
      <c r="F225" s="15"/>
      <c r="O225" t="e">
        <f>VLOOKUP(L225,银行退!A:K,11,FALSE)</f>
        <v>#N/A</v>
      </c>
    </row>
    <row r="226" spans="6:15" ht="14.25">
      <c r="F226" s="15"/>
      <c r="O226" t="e">
        <f>VLOOKUP(L226,银行退!A:K,11,FALSE)</f>
        <v>#N/A</v>
      </c>
    </row>
    <row r="227" spans="6:15" ht="14.25">
      <c r="F227" s="15"/>
      <c r="O227" t="e">
        <f>VLOOKUP(L227,银行退!A:K,11,FALSE)</f>
        <v>#N/A</v>
      </c>
    </row>
    <row r="228" spans="6:15" ht="14.25">
      <c r="F228" s="15"/>
      <c r="O228" t="e">
        <f>VLOOKUP(L228,银行退!A:K,11,FALSE)</f>
        <v>#N/A</v>
      </c>
    </row>
    <row r="229" spans="6:15" ht="14.25">
      <c r="F229" s="15"/>
      <c r="O229" t="e">
        <f>VLOOKUP(L229,银行退!A:K,11,FALSE)</f>
        <v>#N/A</v>
      </c>
    </row>
    <row r="230" spans="6:15" ht="14.25">
      <c r="F230" s="15"/>
      <c r="O230" t="e">
        <f>VLOOKUP(L230,银行退!A:K,11,FALSE)</f>
        <v>#N/A</v>
      </c>
    </row>
    <row r="231" spans="6:15" ht="14.25">
      <c r="F231" s="15"/>
      <c r="O231" t="e">
        <f>VLOOKUP(L231,银行退!A:K,11,FALSE)</f>
        <v>#N/A</v>
      </c>
    </row>
    <row r="232" spans="6:15" ht="14.25">
      <c r="F232" s="15"/>
      <c r="O232" t="e">
        <f>VLOOKUP(L232,银行退!A:K,11,FALSE)</f>
        <v>#N/A</v>
      </c>
    </row>
    <row r="233" spans="6:15" ht="14.25">
      <c r="F233" s="15"/>
      <c r="O233" t="e">
        <f>VLOOKUP(L233,银行退!A:K,11,FALSE)</f>
        <v>#N/A</v>
      </c>
    </row>
    <row r="234" spans="6:15" ht="14.25">
      <c r="F234" s="15"/>
      <c r="O234" t="e">
        <f>VLOOKUP(L234,银行退!A:K,11,FALSE)</f>
        <v>#N/A</v>
      </c>
    </row>
    <row r="235" spans="6:15" ht="14.25">
      <c r="F235" s="15"/>
      <c r="O235" t="e">
        <f>VLOOKUP(L235,银行退!A:K,11,FALSE)</f>
        <v>#N/A</v>
      </c>
    </row>
    <row r="236" spans="6:15" ht="14.25">
      <c r="F236" s="15"/>
      <c r="O236" t="e">
        <f>VLOOKUP(L236,银行退!A:K,11,FALSE)</f>
        <v>#N/A</v>
      </c>
    </row>
    <row r="237" spans="6:15" ht="14.25">
      <c r="F237" s="15"/>
      <c r="O237" t="e">
        <f>VLOOKUP(L237,银行退!A:K,11,FALSE)</f>
        <v>#N/A</v>
      </c>
    </row>
    <row r="238" spans="6:15" ht="14.25">
      <c r="F238" s="15"/>
      <c r="O238" t="e">
        <f>VLOOKUP(L238,银行退!A:K,11,FALSE)</f>
        <v>#N/A</v>
      </c>
    </row>
    <row r="239" spans="6:15" ht="14.25">
      <c r="F239" s="15"/>
      <c r="O239" t="e">
        <f>VLOOKUP(L239,银行退!A:K,11,FALSE)</f>
        <v>#N/A</v>
      </c>
    </row>
    <row r="240" spans="6:15" ht="14.25">
      <c r="F240" s="15"/>
      <c r="O240" t="e">
        <f>VLOOKUP(L240,银行退!A:K,11,FALSE)</f>
        <v>#N/A</v>
      </c>
    </row>
    <row r="241" spans="6:15" ht="14.25">
      <c r="F241" s="15"/>
      <c r="O241" t="e">
        <f>VLOOKUP(L241,银行退!A:K,11,FALSE)</f>
        <v>#N/A</v>
      </c>
    </row>
    <row r="242" spans="6:15" ht="14.25">
      <c r="F242" s="15"/>
      <c r="O242" t="e">
        <f>VLOOKUP(L242,银行退!A:K,11,FALSE)</f>
        <v>#N/A</v>
      </c>
    </row>
    <row r="243" spans="6:15" ht="14.25">
      <c r="F243" s="15"/>
      <c r="O243" t="e">
        <f>VLOOKUP(L243,银行退!A:K,11,FALSE)</f>
        <v>#N/A</v>
      </c>
    </row>
    <row r="244" spans="6:15" ht="14.25">
      <c r="F244" s="15"/>
      <c r="O244" t="e">
        <f>VLOOKUP(L244,银行退!A:K,11,FALSE)</f>
        <v>#N/A</v>
      </c>
    </row>
    <row r="245" spans="6:15" ht="14.25">
      <c r="F245" s="15"/>
      <c r="O245" t="e">
        <f>VLOOKUP(L245,银行退!A:K,11,FALSE)</f>
        <v>#N/A</v>
      </c>
    </row>
    <row r="246" spans="6:15" ht="14.25">
      <c r="F246" s="15"/>
      <c r="O246" t="e">
        <f>VLOOKUP(L246,银行退!A:K,11,FALSE)</f>
        <v>#N/A</v>
      </c>
    </row>
    <row r="247" spans="6:15" ht="14.25">
      <c r="F247" s="15"/>
      <c r="O247" t="e">
        <f>VLOOKUP(L247,银行退!A:K,11,FALSE)</f>
        <v>#N/A</v>
      </c>
    </row>
    <row r="248" spans="6:15" ht="14.25">
      <c r="F248" s="15"/>
      <c r="O248" t="e">
        <f>VLOOKUP(L248,银行退!A:K,11,FALSE)</f>
        <v>#N/A</v>
      </c>
    </row>
    <row r="249" spans="6:15" ht="14.25">
      <c r="F249" s="15"/>
      <c r="O249" t="e">
        <f>VLOOKUP(L249,银行退!A:K,11,FALSE)</f>
        <v>#N/A</v>
      </c>
    </row>
    <row r="250" spans="6:15" ht="14.25">
      <c r="F250" s="15"/>
      <c r="O250" t="e">
        <f>VLOOKUP(L250,银行退!A:K,11,FALSE)</f>
        <v>#N/A</v>
      </c>
    </row>
    <row r="251" spans="6:15" ht="14.25">
      <c r="F251" s="15"/>
      <c r="O251" t="e">
        <f>VLOOKUP(L251,银行退!A:K,11,FALSE)</f>
        <v>#N/A</v>
      </c>
    </row>
    <row r="252" spans="6:15" ht="14.25">
      <c r="F252" s="15"/>
      <c r="O252" t="e">
        <f>VLOOKUP(L252,银行退!A:K,11,FALSE)</f>
        <v>#N/A</v>
      </c>
    </row>
    <row r="253" spans="6:15" ht="14.25">
      <c r="F253" s="15"/>
      <c r="O253" t="e">
        <f>VLOOKUP(L253,银行退!A:K,11,FALSE)</f>
        <v>#N/A</v>
      </c>
    </row>
    <row r="254" spans="6:15" ht="14.25">
      <c r="F254" s="15"/>
      <c r="O254" t="e">
        <f>VLOOKUP(L254,银行退!A:K,11,FALSE)</f>
        <v>#N/A</v>
      </c>
    </row>
    <row r="255" spans="6:15" ht="14.25">
      <c r="F255" s="15"/>
      <c r="O255" t="e">
        <f>VLOOKUP(L255,银行退!A:K,11,FALSE)</f>
        <v>#N/A</v>
      </c>
    </row>
    <row r="256" spans="6:15" ht="14.25">
      <c r="F256" s="15"/>
      <c r="O256" t="e">
        <f>VLOOKUP(L256,银行退!A:K,11,FALSE)</f>
        <v>#N/A</v>
      </c>
    </row>
    <row r="257" spans="6:15" ht="14.25">
      <c r="F257" s="15"/>
      <c r="O257" t="e">
        <f>VLOOKUP(L257,银行退!A:K,11,FALSE)</f>
        <v>#N/A</v>
      </c>
    </row>
    <row r="258" spans="6:15" ht="14.25">
      <c r="F258" s="15"/>
      <c r="O258" t="e">
        <f>VLOOKUP(L258,银行退!A:K,11,FALSE)</f>
        <v>#N/A</v>
      </c>
    </row>
    <row r="259" spans="6:15" ht="14.25">
      <c r="F259" s="15"/>
      <c r="O259" t="e">
        <f>VLOOKUP(L259,银行退!A:K,11,FALSE)</f>
        <v>#N/A</v>
      </c>
    </row>
    <row r="260" spans="6:15" ht="14.25">
      <c r="F260" s="15"/>
      <c r="O260" t="e">
        <f>VLOOKUP(L260,银行退!A:K,11,FALSE)</f>
        <v>#N/A</v>
      </c>
    </row>
    <row r="261" spans="6:15" ht="14.25">
      <c r="F261" s="15"/>
      <c r="O261" t="e">
        <f>VLOOKUP(L261,银行退!A:K,11,FALSE)</f>
        <v>#N/A</v>
      </c>
    </row>
    <row r="262" spans="6:15" ht="14.25">
      <c r="F262" s="15"/>
      <c r="O262" t="e">
        <f>VLOOKUP(L262,银行退!A:K,11,FALSE)</f>
        <v>#N/A</v>
      </c>
    </row>
    <row r="263" spans="6:15" ht="14.25">
      <c r="F263" s="15"/>
      <c r="O263" t="e">
        <f>VLOOKUP(L263,银行退!A:K,11,FALSE)</f>
        <v>#N/A</v>
      </c>
    </row>
    <row r="264" spans="6:15" ht="14.25">
      <c r="F264" s="15"/>
      <c r="O264" t="e">
        <f>VLOOKUP(L264,银行退!A:K,11,FALSE)</f>
        <v>#N/A</v>
      </c>
    </row>
    <row r="265" spans="6:15" ht="14.25">
      <c r="F265" s="15"/>
      <c r="O265" t="e">
        <f>VLOOKUP(L265,银行退!A:K,11,FALSE)</f>
        <v>#N/A</v>
      </c>
    </row>
    <row r="266" spans="6:15" ht="14.25">
      <c r="F266" s="15"/>
      <c r="O266" t="e">
        <f>VLOOKUP(L266,银行退!A:K,11,FALSE)</f>
        <v>#N/A</v>
      </c>
    </row>
    <row r="267" spans="6:15" ht="14.25">
      <c r="F267" s="15"/>
      <c r="O267" t="e">
        <f>VLOOKUP(L267,银行退!A:K,11,FALSE)</f>
        <v>#N/A</v>
      </c>
    </row>
    <row r="268" spans="6:15" ht="14.25">
      <c r="F268" s="15"/>
      <c r="O268" t="e">
        <f>VLOOKUP(L268,银行退!A:K,11,FALSE)</f>
        <v>#N/A</v>
      </c>
    </row>
    <row r="269" spans="6:15" ht="14.25">
      <c r="F269" s="15"/>
      <c r="O269" t="e">
        <f>VLOOKUP(L269,银行退!A:K,11,FALSE)</f>
        <v>#N/A</v>
      </c>
    </row>
    <row r="270" spans="6:15" ht="14.25">
      <c r="F270" s="15"/>
      <c r="O270" t="e">
        <f>VLOOKUP(L270,银行退!A:K,11,FALSE)</f>
        <v>#N/A</v>
      </c>
    </row>
    <row r="271" spans="6:15" ht="14.25">
      <c r="F271" s="15"/>
      <c r="O271" t="e">
        <f>VLOOKUP(L271,银行退!A:K,11,FALSE)</f>
        <v>#N/A</v>
      </c>
    </row>
    <row r="272" spans="6:15" ht="14.25">
      <c r="F272" s="15"/>
      <c r="O272" t="e">
        <f>VLOOKUP(L272,银行退!A:K,11,FALSE)</f>
        <v>#N/A</v>
      </c>
    </row>
    <row r="273" spans="6:15" ht="14.25">
      <c r="F273" s="15"/>
      <c r="O273" t="e">
        <f>VLOOKUP(L273,银行退!A:K,11,FALSE)</f>
        <v>#N/A</v>
      </c>
    </row>
    <row r="274" spans="6:15" ht="14.25">
      <c r="F274" s="15"/>
      <c r="O274" t="e">
        <f>VLOOKUP(L274,银行退!A:K,11,FALSE)</f>
        <v>#N/A</v>
      </c>
    </row>
    <row r="275" spans="6:15" ht="14.25">
      <c r="F275" s="15"/>
      <c r="O275" t="e">
        <f>VLOOKUP(L275,银行退!A:K,11,FALSE)</f>
        <v>#N/A</v>
      </c>
    </row>
    <row r="276" spans="6:15" ht="14.25">
      <c r="F276" s="15"/>
      <c r="O276" t="e">
        <f>VLOOKUP(L276,银行退!A:K,11,FALSE)</f>
        <v>#N/A</v>
      </c>
    </row>
    <row r="277" spans="6:15" ht="14.25">
      <c r="F277" s="15"/>
      <c r="O277" t="e">
        <f>VLOOKUP(L277,银行退!A:K,11,FALSE)</f>
        <v>#N/A</v>
      </c>
    </row>
    <row r="278" spans="6:15" ht="14.25">
      <c r="F278" s="15"/>
      <c r="O278" t="e">
        <f>VLOOKUP(L278,银行退!A:K,11,FALSE)</f>
        <v>#N/A</v>
      </c>
    </row>
    <row r="279" spans="6:15" ht="14.25">
      <c r="F279" s="15"/>
      <c r="O279" t="e">
        <f>VLOOKUP(L279,银行退!A:K,11,FALSE)</f>
        <v>#N/A</v>
      </c>
    </row>
    <row r="280" spans="6:15" ht="14.25">
      <c r="F280" s="15"/>
      <c r="O280" t="e">
        <f>VLOOKUP(L280,银行退!A:K,11,FALSE)</f>
        <v>#N/A</v>
      </c>
    </row>
    <row r="281" spans="6:15" ht="14.25">
      <c r="F281" s="15"/>
      <c r="O281" t="e">
        <f>VLOOKUP(L281,银行退!A:K,11,FALSE)</f>
        <v>#N/A</v>
      </c>
    </row>
    <row r="282" spans="6:15" ht="14.25">
      <c r="F282" s="15"/>
      <c r="O282" t="e">
        <f>VLOOKUP(L282,银行退!A:K,11,FALSE)</f>
        <v>#N/A</v>
      </c>
    </row>
    <row r="283" spans="6:15" ht="14.25">
      <c r="F283" s="15"/>
      <c r="O283" t="e">
        <f>VLOOKUP(L283,银行退!A:K,11,FALSE)</f>
        <v>#N/A</v>
      </c>
    </row>
    <row r="284" spans="6:15" ht="14.25">
      <c r="F284" s="15"/>
      <c r="O284" t="e">
        <f>VLOOKUP(L284,银行退!A:K,11,FALSE)</f>
        <v>#N/A</v>
      </c>
    </row>
    <row r="285" spans="6:15" ht="14.25">
      <c r="F285" s="15"/>
      <c r="O285" t="e">
        <f>VLOOKUP(L285,银行退!A:K,11,FALSE)</f>
        <v>#N/A</v>
      </c>
    </row>
    <row r="286" spans="6:15" ht="14.25">
      <c r="F286" s="15"/>
      <c r="O286" t="e">
        <f>VLOOKUP(L286,银行退!A:K,11,FALSE)</f>
        <v>#N/A</v>
      </c>
    </row>
    <row r="287" spans="6:15" ht="14.25">
      <c r="F287" s="15"/>
      <c r="O287" t="e">
        <f>VLOOKUP(L287,银行退!A:K,11,FALSE)</f>
        <v>#N/A</v>
      </c>
    </row>
    <row r="288" spans="6:15" ht="14.25">
      <c r="F288" s="15"/>
      <c r="O288" t="e">
        <f>VLOOKUP(L288,银行退!A:K,11,FALSE)</f>
        <v>#N/A</v>
      </c>
    </row>
    <row r="289" spans="6:15" ht="14.25">
      <c r="F289" s="15"/>
      <c r="O289" t="e">
        <f>VLOOKUP(L289,银行退!A:K,11,FALSE)</f>
        <v>#N/A</v>
      </c>
    </row>
    <row r="290" spans="6:15" ht="14.25">
      <c r="F290" s="15"/>
      <c r="O290" t="e">
        <f>VLOOKUP(L290,银行退!A:K,11,FALSE)</f>
        <v>#N/A</v>
      </c>
    </row>
    <row r="291" spans="6:15" ht="14.25">
      <c r="F291" s="15"/>
      <c r="O291" t="e">
        <f>VLOOKUP(L291,银行退!A:K,11,FALSE)</f>
        <v>#N/A</v>
      </c>
    </row>
    <row r="292" spans="6:15" ht="14.25">
      <c r="F292" s="15"/>
      <c r="O292" t="e">
        <f>VLOOKUP(L292,银行退!A:K,11,FALSE)</f>
        <v>#N/A</v>
      </c>
    </row>
    <row r="293" spans="6:15" ht="14.25">
      <c r="F293" s="15"/>
      <c r="O293" t="e">
        <f>VLOOKUP(L293,银行退!A:K,11,FALSE)</f>
        <v>#N/A</v>
      </c>
    </row>
    <row r="294" spans="6:15" ht="14.25">
      <c r="F294" s="15"/>
      <c r="O294" t="e">
        <f>VLOOKUP(L294,银行退!A:K,11,FALSE)</f>
        <v>#N/A</v>
      </c>
    </row>
    <row r="295" spans="6:15" ht="14.25">
      <c r="F295" s="15"/>
      <c r="O295" t="e">
        <f>VLOOKUP(L295,银行退!A:K,11,FALSE)</f>
        <v>#N/A</v>
      </c>
    </row>
    <row r="296" spans="6:15" ht="14.25">
      <c r="F296" s="15"/>
      <c r="O296" t="e">
        <f>VLOOKUP(L296,银行退!A:K,11,FALSE)</f>
        <v>#N/A</v>
      </c>
    </row>
    <row r="297" spans="6:15" ht="14.25">
      <c r="F297" s="15"/>
      <c r="O297" t="e">
        <f>VLOOKUP(L297,银行退!A:K,11,FALSE)</f>
        <v>#N/A</v>
      </c>
    </row>
    <row r="298" spans="6:15" ht="14.25">
      <c r="F298" s="15"/>
      <c r="O298" t="e">
        <f>VLOOKUP(L298,银行退!A:K,11,FALSE)</f>
        <v>#N/A</v>
      </c>
    </row>
    <row r="299" spans="6:15" ht="14.25">
      <c r="F299" s="15"/>
      <c r="O299" t="e">
        <f>VLOOKUP(L299,银行退!A:K,11,FALSE)</f>
        <v>#N/A</v>
      </c>
    </row>
    <row r="300" spans="6:15" ht="14.25">
      <c r="F300" s="15"/>
      <c r="O300" t="e">
        <f>VLOOKUP(L300,银行退!A:K,11,FALSE)</f>
        <v>#N/A</v>
      </c>
    </row>
    <row r="301" spans="6:15" ht="14.25">
      <c r="F301" s="15"/>
      <c r="O301" t="e">
        <f>VLOOKUP(L301,银行退!A:K,11,FALSE)</f>
        <v>#N/A</v>
      </c>
    </row>
    <row r="302" spans="6:15" ht="14.25">
      <c r="F302" s="15"/>
      <c r="O302" t="e">
        <f>VLOOKUP(L302,银行退!A:K,11,FALSE)</f>
        <v>#N/A</v>
      </c>
    </row>
    <row r="303" spans="6:15" ht="14.25">
      <c r="F303" s="15"/>
      <c r="O303" t="e">
        <f>VLOOKUP(L303,银行退!A:K,11,FALSE)</f>
        <v>#N/A</v>
      </c>
    </row>
    <row r="304" spans="6:15" ht="14.25">
      <c r="F304" s="15"/>
      <c r="O304" t="e">
        <f>VLOOKUP(L304,银行退!A:K,11,FALSE)</f>
        <v>#N/A</v>
      </c>
    </row>
    <row r="305" spans="6:15" ht="14.25">
      <c r="F305" s="15"/>
      <c r="O305" t="e">
        <f>VLOOKUP(L305,银行退!A:K,11,FALSE)</f>
        <v>#N/A</v>
      </c>
    </row>
    <row r="306" spans="6:15" ht="14.25">
      <c r="F306" s="15"/>
      <c r="O306" t="e">
        <f>VLOOKUP(L306,银行退!A:K,11,FALSE)</f>
        <v>#N/A</v>
      </c>
    </row>
    <row r="307" spans="6:15" ht="14.25">
      <c r="F307" s="15"/>
      <c r="O307" t="e">
        <f>VLOOKUP(L307,银行退!A:K,11,FALSE)</f>
        <v>#N/A</v>
      </c>
    </row>
    <row r="308" spans="6:15" ht="14.25">
      <c r="F308" s="15"/>
      <c r="O308" t="e">
        <f>VLOOKUP(L308,银行退!A:K,11,FALSE)</f>
        <v>#N/A</v>
      </c>
    </row>
    <row r="309" spans="6:15" ht="14.25">
      <c r="F309" s="15"/>
      <c r="O309" t="e">
        <f>VLOOKUP(L309,银行退!A:K,11,FALSE)</f>
        <v>#N/A</v>
      </c>
    </row>
    <row r="310" spans="6:15" ht="14.25">
      <c r="F310" s="15"/>
      <c r="O310" t="e">
        <f>VLOOKUP(L310,银行退!A:K,11,FALSE)</f>
        <v>#N/A</v>
      </c>
    </row>
    <row r="311" spans="6:15" ht="14.25">
      <c r="F311" s="15"/>
      <c r="O311" t="e">
        <f>VLOOKUP(L311,银行退!A:K,11,FALSE)</f>
        <v>#N/A</v>
      </c>
    </row>
    <row r="312" spans="6:15" ht="14.25">
      <c r="F312" s="15"/>
      <c r="O312" t="e">
        <f>VLOOKUP(L312,银行退!A:K,11,FALSE)</f>
        <v>#N/A</v>
      </c>
    </row>
    <row r="313" spans="6:15" ht="14.25">
      <c r="F313" s="15"/>
      <c r="O313" t="e">
        <f>VLOOKUP(L313,银行退!A:K,11,FALSE)</f>
        <v>#N/A</v>
      </c>
    </row>
    <row r="314" spans="6:15" ht="14.25">
      <c r="F314" s="15"/>
      <c r="O314" t="e">
        <f>VLOOKUP(L314,银行退!A:K,11,FALSE)</f>
        <v>#N/A</v>
      </c>
    </row>
    <row r="315" spans="6:15" ht="14.25">
      <c r="F315" s="15"/>
      <c r="O315" t="e">
        <f>VLOOKUP(L315,银行退!A:K,11,FALSE)</f>
        <v>#N/A</v>
      </c>
    </row>
    <row r="316" spans="6:15" ht="14.25">
      <c r="F316" s="15"/>
      <c r="O316" t="e">
        <f>VLOOKUP(L316,银行退!A:K,11,FALSE)</f>
        <v>#N/A</v>
      </c>
    </row>
    <row r="317" spans="6:15" ht="14.25">
      <c r="F317" s="15"/>
      <c r="O317" t="e">
        <f>VLOOKUP(L317,银行退!A:K,11,FALSE)</f>
        <v>#N/A</v>
      </c>
    </row>
    <row r="318" spans="6:15" ht="14.25">
      <c r="F318" s="15"/>
      <c r="O318" t="e">
        <f>VLOOKUP(L318,银行退!A:K,11,FALSE)</f>
        <v>#N/A</v>
      </c>
    </row>
    <row r="319" spans="6:15" ht="14.25">
      <c r="F319" s="15"/>
      <c r="O319" t="e">
        <f>VLOOKUP(L319,银行退!A:K,11,FALSE)</f>
        <v>#N/A</v>
      </c>
    </row>
    <row r="320" spans="6:15" ht="14.25">
      <c r="F320" s="15"/>
      <c r="O320" t="e">
        <f>VLOOKUP(L320,银行退!A:K,11,FALSE)</f>
        <v>#N/A</v>
      </c>
    </row>
    <row r="321" spans="6:15" ht="14.25">
      <c r="F321" s="15"/>
      <c r="O321" t="e">
        <f>VLOOKUP(L321,银行退!A:K,11,FALSE)</f>
        <v>#N/A</v>
      </c>
    </row>
    <row r="322" spans="6:15" ht="14.25">
      <c r="F322" s="15"/>
      <c r="O322" t="e">
        <f>VLOOKUP(L322,银行退!A:K,11,FALSE)</f>
        <v>#N/A</v>
      </c>
    </row>
    <row r="323" spans="6:15" ht="14.25">
      <c r="F323" s="15"/>
      <c r="O323" t="e">
        <f>VLOOKUP(L323,银行退!A:K,11,FALSE)</f>
        <v>#N/A</v>
      </c>
    </row>
    <row r="324" spans="6:15" ht="14.25">
      <c r="F324" s="15"/>
      <c r="O324" t="e">
        <f>VLOOKUP(L324,银行退!A:K,11,FALSE)</f>
        <v>#N/A</v>
      </c>
    </row>
    <row r="325" spans="6:15" ht="14.25">
      <c r="F325" s="15"/>
      <c r="O325" t="e">
        <f>VLOOKUP(L325,银行退!A:K,11,FALSE)</f>
        <v>#N/A</v>
      </c>
    </row>
    <row r="326" spans="6:15" ht="14.25">
      <c r="F326" s="15"/>
      <c r="O326" t="e">
        <f>VLOOKUP(L326,银行退!A:K,11,FALSE)</f>
        <v>#N/A</v>
      </c>
    </row>
    <row r="327" spans="6:15" ht="14.25">
      <c r="F327" s="15"/>
      <c r="O327" t="e">
        <f>VLOOKUP(L327,银行退!A:K,11,FALSE)</f>
        <v>#N/A</v>
      </c>
    </row>
    <row r="328" spans="6:15" ht="14.25">
      <c r="F328" s="15"/>
      <c r="O328" t="e">
        <f>VLOOKUP(L328,银行退!A:K,11,FALSE)</f>
        <v>#N/A</v>
      </c>
    </row>
    <row r="329" spans="6:15" ht="14.25">
      <c r="F329" s="15"/>
      <c r="O329" t="e">
        <f>VLOOKUP(L329,银行退!A:K,11,FALSE)</f>
        <v>#N/A</v>
      </c>
    </row>
    <row r="330" spans="6:15" ht="14.25">
      <c r="F330" s="15"/>
      <c r="O330" t="e">
        <f>VLOOKUP(L330,银行退!A:K,11,FALSE)</f>
        <v>#N/A</v>
      </c>
    </row>
    <row r="331" spans="6:15" ht="14.25">
      <c r="F331" s="15"/>
      <c r="O331" t="e">
        <f>VLOOKUP(L331,银行退!A:K,11,FALSE)</f>
        <v>#N/A</v>
      </c>
    </row>
    <row r="332" spans="6:15" ht="14.25">
      <c r="F332" s="15"/>
      <c r="O332" t="e">
        <f>VLOOKUP(L332,银行退!A:K,11,FALSE)</f>
        <v>#N/A</v>
      </c>
    </row>
    <row r="333" spans="6:15" ht="14.25">
      <c r="F333" s="15"/>
      <c r="O333" t="e">
        <f>VLOOKUP(L333,银行退!A:K,11,FALSE)</f>
        <v>#N/A</v>
      </c>
    </row>
    <row r="334" spans="6:15" ht="14.25">
      <c r="F334" s="15"/>
      <c r="O334" t="e">
        <f>VLOOKUP(L334,银行退!A:K,11,FALSE)</f>
        <v>#N/A</v>
      </c>
    </row>
    <row r="335" spans="6:15" ht="14.25">
      <c r="F335" s="15"/>
      <c r="O335" t="e">
        <f>VLOOKUP(L335,银行退!A:K,11,FALSE)</f>
        <v>#N/A</v>
      </c>
    </row>
    <row r="336" spans="6:15" ht="14.25">
      <c r="F336" s="15"/>
      <c r="O336" t="e">
        <f>VLOOKUP(L336,银行退!A:K,11,FALSE)</f>
        <v>#N/A</v>
      </c>
    </row>
    <row r="337" spans="6:15" ht="14.25">
      <c r="F337" s="15"/>
      <c r="O337" t="e">
        <f>VLOOKUP(L337,银行退!A:K,11,FALSE)</f>
        <v>#N/A</v>
      </c>
    </row>
    <row r="338" spans="6:15" ht="14.25">
      <c r="F338" s="15"/>
      <c r="O338" t="e">
        <f>VLOOKUP(L338,银行退!A:K,11,FALSE)</f>
        <v>#N/A</v>
      </c>
    </row>
    <row r="339" spans="6:15" ht="14.25">
      <c r="F339" s="15"/>
      <c r="O339" t="e">
        <f>VLOOKUP(L339,银行退!A:K,11,FALSE)</f>
        <v>#N/A</v>
      </c>
    </row>
    <row r="340" spans="6:15" ht="14.25">
      <c r="F340" s="15"/>
      <c r="O340" t="e">
        <f>VLOOKUP(L340,银行退!A:K,11,FALSE)</f>
        <v>#N/A</v>
      </c>
    </row>
    <row r="341" spans="6:15" ht="14.25">
      <c r="F341" s="15"/>
      <c r="O341" t="e">
        <f>VLOOKUP(L341,银行退!A:K,11,FALSE)</f>
        <v>#N/A</v>
      </c>
    </row>
    <row r="342" spans="6:15" ht="14.25">
      <c r="F342" s="15"/>
      <c r="O342" t="e">
        <f>VLOOKUP(L342,银行退!A:K,11,FALSE)</f>
        <v>#N/A</v>
      </c>
    </row>
    <row r="343" spans="6:15" ht="14.25">
      <c r="F343" s="15"/>
      <c r="O343" t="e">
        <f>VLOOKUP(L343,银行退!A:K,11,FALSE)</f>
        <v>#N/A</v>
      </c>
    </row>
    <row r="344" spans="6:15" ht="14.25">
      <c r="F344" s="15"/>
      <c r="O344" t="e">
        <f>VLOOKUP(L344,银行退!A:K,11,FALSE)</f>
        <v>#N/A</v>
      </c>
    </row>
    <row r="345" spans="6:15" ht="14.25">
      <c r="F345" s="15"/>
      <c r="O345" t="e">
        <f>VLOOKUP(L345,银行退!A:K,11,FALSE)</f>
        <v>#N/A</v>
      </c>
    </row>
    <row r="346" spans="6:15" ht="14.25">
      <c r="F346" s="15"/>
      <c r="O346" t="e">
        <f>VLOOKUP(L346,银行退!A:K,11,FALSE)</f>
        <v>#N/A</v>
      </c>
    </row>
    <row r="347" spans="6:15" ht="14.25">
      <c r="F347" s="15"/>
      <c r="O347" t="e">
        <f>VLOOKUP(L347,银行退!A:K,11,FALSE)</f>
        <v>#N/A</v>
      </c>
    </row>
    <row r="348" spans="6:15" ht="14.25">
      <c r="F348" s="15"/>
      <c r="O348" t="e">
        <f>VLOOKUP(L348,银行退!A:K,11,FALSE)</f>
        <v>#N/A</v>
      </c>
    </row>
    <row r="349" spans="6:15" ht="14.25">
      <c r="F349" s="15"/>
      <c r="O349" t="e">
        <f>VLOOKUP(L349,银行退!A:K,11,FALSE)</f>
        <v>#N/A</v>
      </c>
    </row>
    <row r="350" spans="6:15" ht="14.25">
      <c r="F350" s="15"/>
      <c r="O350" t="e">
        <f>VLOOKUP(L350,银行退!A:K,11,FALSE)</f>
        <v>#N/A</v>
      </c>
    </row>
    <row r="351" spans="6:15" ht="14.25">
      <c r="F351" s="15"/>
      <c r="O351" t="e">
        <f>VLOOKUP(L351,银行退!A:K,11,FALSE)</f>
        <v>#N/A</v>
      </c>
    </row>
    <row r="352" spans="6:15" ht="14.25">
      <c r="F352" s="15"/>
      <c r="O352" t="e">
        <f>VLOOKUP(L352,银行退!A:K,11,FALSE)</f>
        <v>#N/A</v>
      </c>
    </row>
    <row r="353" spans="6:15" ht="14.25">
      <c r="F353" s="15"/>
      <c r="O353" t="e">
        <f>VLOOKUP(L353,银行退!A:K,11,FALSE)</f>
        <v>#N/A</v>
      </c>
    </row>
    <row r="354" spans="6:15" ht="14.25">
      <c r="F354" s="15"/>
      <c r="O354" t="e">
        <f>VLOOKUP(L354,银行退!A:K,11,FALSE)</f>
        <v>#N/A</v>
      </c>
    </row>
    <row r="355" spans="6:15" ht="14.25">
      <c r="F355" s="15"/>
      <c r="O355" t="e">
        <f>VLOOKUP(L355,银行退!A:K,11,FALSE)</f>
        <v>#N/A</v>
      </c>
    </row>
    <row r="356" spans="6:15" ht="14.25">
      <c r="F356" s="15"/>
      <c r="O356" t="e">
        <f>VLOOKUP(L356,银行退!A:K,11,FALSE)</f>
        <v>#N/A</v>
      </c>
    </row>
    <row r="357" spans="6:15" ht="14.25">
      <c r="F357" s="15"/>
      <c r="O357" t="e">
        <f>VLOOKUP(L357,银行退!A:K,11,FALSE)</f>
        <v>#N/A</v>
      </c>
    </row>
    <row r="358" spans="6:15" ht="14.25">
      <c r="F358" s="15"/>
      <c r="O358" t="e">
        <f>VLOOKUP(L358,银行退!A:K,11,FALSE)</f>
        <v>#N/A</v>
      </c>
    </row>
    <row r="359" spans="6:15" ht="14.25">
      <c r="F359" s="15"/>
      <c r="O359" t="e">
        <f>VLOOKUP(L359,银行退!A:K,11,FALSE)</f>
        <v>#N/A</v>
      </c>
    </row>
    <row r="360" spans="6:15" ht="14.25">
      <c r="F360" s="15"/>
      <c r="O360" t="e">
        <f>VLOOKUP(L360,银行退!A:K,11,FALSE)</f>
        <v>#N/A</v>
      </c>
    </row>
    <row r="361" spans="6:15" ht="14.25">
      <c r="F361" s="15"/>
      <c r="O361" t="e">
        <f>VLOOKUP(L361,银行退!A:K,11,FALSE)</f>
        <v>#N/A</v>
      </c>
    </row>
    <row r="362" spans="6:15" ht="14.25">
      <c r="F362" s="15"/>
      <c r="O362" t="e">
        <f>VLOOKUP(L362,银行退!A:K,11,FALSE)</f>
        <v>#N/A</v>
      </c>
    </row>
    <row r="363" spans="6:15" ht="14.25">
      <c r="F363" s="15"/>
      <c r="O363" t="e">
        <f>VLOOKUP(L363,银行退!A:K,11,FALSE)</f>
        <v>#N/A</v>
      </c>
    </row>
    <row r="364" spans="6:15" ht="14.25">
      <c r="F364" s="15"/>
      <c r="O364" t="e">
        <f>VLOOKUP(L364,银行退!A:K,11,FALSE)</f>
        <v>#N/A</v>
      </c>
    </row>
    <row r="365" spans="6:15" ht="14.25">
      <c r="F365" s="15"/>
      <c r="O365" t="e">
        <f>VLOOKUP(L365,银行退!A:K,11,FALSE)</f>
        <v>#N/A</v>
      </c>
    </row>
    <row r="366" spans="6:15" ht="14.25">
      <c r="F366" s="15"/>
      <c r="O366" t="e">
        <f>VLOOKUP(L366,银行退!A:K,11,FALSE)</f>
        <v>#N/A</v>
      </c>
    </row>
    <row r="367" spans="6:15" ht="14.25">
      <c r="F367" s="15"/>
      <c r="O367" t="e">
        <f>VLOOKUP(L367,银行退!A:K,11,FALSE)</f>
        <v>#N/A</v>
      </c>
    </row>
    <row r="368" spans="6:15" ht="14.25">
      <c r="F368" s="15"/>
      <c r="O368" t="e">
        <f>VLOOKUP(L368,银行退!A:K,11,FALSE)</f>
        <v>#N/A</v>
      </c>
    </row>
    <row r="369" spans="6:15" ht="14.25">
      <c r="F369" s="15"/>
      <c r="O369" t="e">
        <f>VLOOKUP(L369,银行退!A:K,11,FALSE)</f>
        <v>#N/A</v>
      </c>
    </row>
    <row r="370" spans="6:15" ht="14.25">
      <c r="F370" s="15"/>
      <c r="O370" t="e">
        <f>VLOOKUP(L370,银行退!A:K,11,FALSE)</f>
        <v>#N/A</v>
      </c>
    </row>
    <row r="371" spans="6:15" ht="14.25">
      <c r="F371" s="15"/>
      <c r="O371" t="e">
        <f>VLOOKUP(L371,银行退!A:K,11,FALSE)</f>
        <v>#N/A</v>
      </c>
    </row>
    <row r="372" spans="6:15" ht="14.25">
      <c r="F372" s="15"/>
      <c r="O372" t="e">
        <f>VLOOKUP(L372,银行退!A:K,11,FALSE)</f>
        <v>#N/A</v>
      </c>
    </row>
    <row r="373" spans="6:15" ht="14.25">
      <c r="F373" s="15"/>
      <c r="O373" t="e">
        <f>VLOOKUP(L373,银行退!A:K,11,FALSE)</f>
        <v>#N/A</v>
      </c>
    </row>
    <row r="374" spans="6:15" ht="14.25">
      <c r="F374" s="15"/>
      <c r="O374" t="e">
        <f>VLOOKUP(L374,银行退!A:K,11,FALSE)</f>
        <v>#N/A</v>
      </c>
    </row>
    <row r="375" spans="6:15" ht="14.25">
      <c r="F375" s="15"/>
      <c r="O375" t="e">
        <f>VLOOKUP(L375,银行退!A:K,11,FALSE)</f>
        <v>#N/A</v>
      </c>
    </row>
    <row r="376" spans="6:15" ht="14.25">
      <c r="F376" s="15"/>
      <c r="O376" t="e">
        <f>VLOOKUP(L376,银行退!A:K,11,FALSE)</f>
        <v>#N/A</v>
      </c>
    </row>
    <row r="377" spans="6:15" ht="14.25">
      <c r="F377" s="15"/>
      <c r="O377" t="e">
        <f>VLOOKUP(L377,银行退!A:K,11,FALSE)</f>
        <v>#N/A</v>
      </c>
    </row>
    <row r="378" spans="6:15" ht="14.25">
      <c r="F378" s="15"/>
      <c r="O378" t="e">
        <f>VLOOKUP(L378,银行退!A:K,11,FALSE)</f>
        <v>#N/A</v>
      </c>
    </row>
    <row r="379" spans="6:15" ht="14.25">
      <c r="F379" s="15"/>
      <c r="O379" t="e">
        <f>VLOOKUP(L379,银行退!A:K,11,FALSE)</f>
        <v>#N/A</v>
      </c>
    </row>
    <row r="380" spans="6:15" ht="14.25">
      <c r="F380" s="15"/>
      <c r="O380" t="e">
        <f>VLOOKUP(L380,银行退!A:K,11,FALSE)</f>
        <v>#N/A</v>
      </c>
    </row>
    <row r="381" spans="6:15" ht="14.25">
      <c r="F381" s="15"/>
      <c r="O381" t="e">
        <f>VLOOKUP(L381,银行退!A:K,11,FALSE)</f>
        <v>#N/A</v>
      </c>
    </row>
    <row r="382" spans="6:15" ht="14.25">
      <c r="F382" s="15"/>
      <c r="O382" t="e">
        <f>VLOOKUP(L382,银行退!A:K,11,FALSE)</f>
        <v>#N/A</v>
      </c>
    </row>
    <row r="383" spans="6:15" ht="14.25">
      <c r="F383" s="15"/>
      <c r="O383" t="e">
        <f>VLOOKUP(L383,银行退!A:K,11,FALSE)</f>
        <v>#N/A</v>
      </c>
    </row>
    <row r="384" spans="6:15" ht="14.25">
      <c r="F384" s="15"/>
      <c r="O384" t="e">
        <f>VLOOKUP(L384,银行退!A:K,11,FALSE)</f>
        <v>#N/A</v>
      </c>
    </row>
    <row r="385" spans="6:15" ht="14.25">
      <c r="F385" s="15"/>
      <c r="O385" t="e">
        <f>VLOOKUP(L385,银行退!A:K,11,FALSE)</f>
        <v>#N/A</v>
      </c>
    </row>
    <row r="386" spans="6:15" ht="14.25">
      <c r="F386" s="15"/>
      <c r="O386" t="e">
        <f>VLOOKUP(L386,银行退!A:K,11,FALSE)</f>
        <v>#N/A</v>
      </c>
    </row>
    <row r="387" spans="6:15" ht="14.25">
      <c r="F387" s="15"/>
      <c r="O387" t="e">
        <f>VLOOKUP(L387,银行退!A:K,11,FALSE)</f>
        <v>#N/A</v>
      </c>
    </row>
    <row r="388" spans="6:15" ht="14.25">
      <c r="F388" s="15"/>
      <c r="O388" t="e">
        <f>VLOOKUP(L388,银行退!A:K,11,FALSE)</f>
        <v>#N/A</v>
      </c>
    </row>
    <row r="389" spans="6:15" ht="14.25">
      <c r="F389" s="15"/>
      <c r="O389" t="e">
        <f>VLOOKUP(L389,银行退!A:K,11,FALSE)</f>
        <v>#N/A</v>
      </c>
    </row>
  </sheetData>
  <autoFilter ref="A1:O1"/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46" workbookViewId="0">
      <selection activeCell="E4" sqref="E4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0.75" customWidth="1"/>
  </cols>
  <sheetData>
    <row r="1" spans="1:9">
      <c r="A1" s="71" t="s">
        <v>123</v>
      </c>
      <c r="B1" s="71"/>
      <c r="C1" s="71"/>
      <c r="D1" s="71"/>
      <c r="E1" s="71"/>
      <c r="F1" s="71"/>
    </row>
    <row r="2" spans="1:9">
      <c r="A2" s="72" t="s">
        <v>23</v>
      </c>
      <c r="B2" s="72"/>
      <c r="C2" s="72"/>
      <c r="D2" s="72" t="s">
        <v>24</v>
      </c>
      <c r="E2" s="72"/>
      <c r="F2" s="72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89</v>
      </c>
      <c r="B4" s="34">
        <v>47388</v>
      </c>
      <c r="C4" s="5"/>
      <c r="D4" s="13" t="s">
        <v>90</v>
      </c>
      <c r="E4" s="34">
        <v>47388</v>
      </c>
      <c r="F4" s="5"/>
    </row>
    <row r="5" spans="1:9">
      <c r="A5" s="13" t="s">
        <v>129</v>
      </c>
      <c r="B5" s="34">
        <v>0</v>
      </c>
      <c r="C5" s="5"/>
      <c r="D5" s="13" t="s">
        <v>92</v>
      </c>
      <c r="E5" s="34">
        <v>0</v>
      </c>
      <c r="F5" s="5"/>
    </row>
    <row r="6" spans="1:9">
      <c r="A6" s="13" t="s">
        <v>130</v>
      </c>
      <c r="B6" s="34">
        <v>0</v>
      </c>
      <c r="C6" s="5"/>
      <c r="D6" s="13" t="s">
        <v>93</v>
      </c>
      <c r="E6" s="34">
        <v>0</v>
      </c>
      <c r="F6" s="5"/>
    </row>
    <row r="7" spans="1:9">
      <c r="A7" s="13" t="s">
        <v>131</v>
      </c>
      <c r="B7" s="34">
        <v>0</v>
      </c>
      <c r="C7" s="13" t="s">
        <v>31</v>
      </c>
      <c r="D7" s="13" t="s">
        <v>94</v>
      </c>
      <c r="E7" s="34">
        <v>0</v>
      </c>
      <c r="F7" s="5"/>
    </row>
    <row r="8" spans="1:9">
      <c r="A8" s="13" t="s">
        <v>132</v>
      </c>
      <c r="B8" s="34">
        <v>0</v>
      </c>
      <c r="C8" s="13" t="s">
        <v>31</v>
      </c>
      <c r="D8" s="13"/>
      <c r="E8" s="34"/>
      <c r="F8" s="5"/>
    </row>
    <row r="9" spans="1:9">
      <c r="A9" s="13" t="s">
        <v>133</v>
      </c>
      <c r="B9" s="34">
        <v>0</v>
      </c>
      <c r="C9" s="5"/>
      <c r="D9" s="5"/>
      <c r="E9" s="34"/>
      <c r="F9" s="5"/>
    </row>
    <row r="10" spans="1:9">
      <c r="A10" s="13" t="s">
        <v>30</v>
      </c>
      <c r="B10" s="35">
        <f>B4+B5-B6-B7+B8</f>
        <v>47388</v>
      </c>
      <c r="C10" s="5"/>
      <c r="D10" s="13" t="s">
        <v>29</v>
      </c>
      <c r="E10" s="35">
        <f>E4+E5-E6-E7-E8</f>
        <v>47388</v>
      </c>
      <c r="F10" s="5"/>
      <c r="I10" s="53">
        <f>B10-E10</f>
        <v>0</v>
      </c>
    </row>
    <row r="14" spans="1:9">
      <c r="A14" s="71" t="s">
        <v>125</v>
      </c>
      <c r="B14" s="71"/>
      <c r="C14" s="71"/>
      <c r="D14" s="71"/>
      <c r="E14" s="71"/>
      <c r="F14" s="71"/>
    </row>
    <row r="15" spans="1:9">
      <c r="A15" s="72" t="s">
        <v>23</v>
      </c>
      <c r="B15" s="72"/>
      <c r="C15" s="72"/>
      <c r="D15" s="72" t="s">
        <v>24</v>
      </c>
      <c r="E15" s="72"/>
      <c r="F15" s="72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9">
      <c r="A17" s="13" t="s">
        <v>95</v>
      </c>
      <c r="B17" s="34">
        <v>46807</v>
      </c>
      <c r="C17" s="5"/>
      <c r="D17" s="13" t="s">
        <v>32</v>
      </c>
      <c r="E17" s="34">
        <v>46807</v>
      </c>
      <c r="F17" s="5"/>
    </row>
    <row r="18" spans="1:9">
      <c r="A18" s="13" t="s">
        <v>129</v>
      </c>
      <c r="B18" s="34">
        <v>0</v>
      </c>
      <c r="C18" s="5"/>
      <c r="D18" s="13" t="s">
        <v>92</v>
      </c>
      <c r="E18" s="34">
        <v>0</v>
      </c>
      <c r="F18" s="5"/>
    </row>
    <row r="19" spans="1:9">
      <c r="A19" s="13" t="s">
        <v>130</v>
      </c>
      <c r="B19" s="34">
        <v>0</v>
      </c>
      <c r="C19" s="5"/>
      <c r="D19" s="13" t="s">
        <v>93</v>
      </c>
      <c r="E19" s="34">
        <v>0</v>
      </c>
      <c r="F19" s="5"/>
    </row>
    <row r="20" spans="1:9">
      <c r="A20" s="13" t="s">
        <v>131</v>
      </c>
      <c r="B20" s="34">
        <v>0</v>
      </c>
      <c r="C20" s="13" t="s">
        <v>31</v>
      </c>
      <c r="D20" s="13" t="s">
        <v>94</v>
      </c>
      <c r="E20" s="34">
        <v>0</v>
      </c>
      <c r="F20" s="5"/>
    </row>
    <row r="21" spans="1:9">
      <c r="A21" s="13" t="s">
        <v>132</v>
      </c>
      <c r="B21" s="34">
        <v>0</v>
      </c>
      <c r="C21" s="13" t="s">
        <v>31</v>
      </c>
      <c r="D21" s="13"/>
      <c r="E21" s="34"/>
      <c r="F21" s="5"/>
    </row>
    <row r="22" spans="1:9">
      <c r="A22" s="13" t="s">
        <v>133</v>
      </c>
      <c r="B22" s="34">
        <v>0</v>
      </c>
      <c r="C22" s="5"/>
      <c r="D22" s="5"/>
      <c r="E22" s="34"/>
      <c r="F22" s="5"/>
    </row>
    <row r="23" spans="1:9">
      <c r="A23" s="13" t="s">
        <v>30</v>
      </c>
      <c r="B23" s="35">
        <f>B17+B18-B19-B20+B21</f>
        <v>46807</v>
      </c>
      <c r="C23" s="5"/>
      <c r="D23" s="13" t="s">
        <v>29</v>
      </c>
      <c r="E23" s="35">
        <f>E17+E18-E19-E20-E21</f>
        <v>46807</v>
      </c>
      <c r="F23" s="5"/>
      <c r="I23" s="53">
        <f>B23-E23</f>
        <v>0</v>
      </c>
    </row>
    <row r="27" spans="1:9" s="2" customFormat="1">
      <c r="A27" s="71" t="s">
        <v>126</v>
      </c>
      <c r="B27" s="71"/>
      <c r="C27" s="71"/>
      <c r="D27" s="71"/>
      <c r="E27" s="71"/>
      <c r="F27" s="71"/>
    </row>
    <row r="28" spans="1:9">
      <c r="A28" s="72" t="s">
        <v>23</v>
      </c>
      <c r="B28" s="72"/>
      <c r="C28" s="72"/>
      <c r="D28" s="72" t="s">
        <v>24</v>
      </c>
      <c r="E28" s="72"/>
      <c r="F28" s="72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9">
      <c r="A30" s="13" t="s">
        <v>95</v>
      </c>
      <c r="B30" s="34">
        <v>2728</v>
      </c>
      <c r="C30" s="5"/>
      <c r="D30" s="13" t="s">
        <v>32</v>
      </c>
      <c r="E30" s="34">
        <v>2728</v>
      </c>
      <c r="F30" s="5"/>
    </row>
    <row r="31" spans="1:9">
      <c r="A31" s="13" t="s">
        <v>129</v>
      </c>
      <c r="B31" s="34">
        <v>0</v>
      </c>
      <c r="C31" s="5"/>
      <c r="D31" s="13" t="s">
        <v>92</v>
      </c>
      <c r="E31" s="34">
        <v>0</v>
      </c>
      <c r="F31" s="5"/>
    </row>
    <row r="32" spans="1:9">
      <c r="A32" s="13" t="s">
        <v>130</v>
      </c>
      <c r="B32" s="34">
        <v>0</v>
      </c>
      <c r="C32" s="5"/>
      <c r="D32" s="13" t="s">
        <v>93</v>
      </c>
      <c r="E32" s="34">
        <v>0</v>
      </c>
      <c r="F32" s="5"/>
    </row>
    <row r="33" spans="1:9">
      <c r="A33" s="13" t="s">
        <v>131</v>
      </c>
      <c r="B33" s="34">
        <v>0</v>
      </c>
      <c r="C33" s="13" t="s">
        <v>31</v>
      </c>
      <c r="D33" s="13" t="s">
        <v>94</v>
      </c>
      <c r="E33" s="34">
        <v>0</v>
      </c>
      <c r="F33" s="5"/>
    </row>
    <row r="34" spans="1:9">
      <c r="A34" s="13" t="s">
        <v>132</v>
      </c>
      <c r="B34" s="34">
        <v>0</v>
      </c>
      <c r="C34" s="13" t="s">
        <v>31</v>
      </c>
      <c r="D34" s="13"/>
      <c r="E34" s="34"/>
      <c r="F34" s="5"/>
    </row>
    <row r="35" spans="1:9">
      <c r="A35" s="13" t="s">
        <v>133</v>
      </c>
      <c r="B35" s="34">
        <v>0</v>
      </c>
      <c r="C35" s="5"/>
      <c r="D35" s="5"/>
      <c r="E35" s="34"/>
      <c r="F35" s="5"/>
    </row>
    <row r="36" spans="1:9">
      <c r="A36" s="13" t="s">
        <v>30</v>
      </c>
      <c r="B36" s="35">
        <f>B30+B31-B32-B33+B34</f>
        <v>2728</v>
      </c>
      <c r="C36" s="5"/>
      <c r="D36" s="13" t="s">
        <v>29</v>
      </c>
      <c r="E36" s="35">
        <f>E30+E31-E32-E33-E34</f>
        <v>2728</v>
      </c>
      <c r="F36" s="5"/>
      <c r="I36" s="53">
        <f>B36-E36</f>
        <v>0</v>
      </c>
    </row>
    <row r="40" spans="1:9" s="2" customFormat="1">
      <c r="A40" s="71" t="s">
        <v>127</v>
      </c>
      <c r="B40" s="71"/>
      <c r="C40" s="71"/>
      <c r="D40" s="71"/>
      <c r="E40" s="71"/>
      <c r="F40" s="71"/>
    </row>
    <row r="41" spans="1:9">
      <c r="A41" s="72" t="s">
        <v>23</v>
      </c>
      <c r="B41" s="72"/>
      <c r="C41" s="72"/>
      <c r="D41" s="72" t="s">
        <v>24</v>
      </c>
      <c r="E41" s="72"/>
      <c r="F41" s="72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9">
      <c r="A43" s="13" t="s">
        <v>95</v>
      </c>
      <c r="B43" s="34">
        <v>62403</v>
      </c>
      <c r="C43" s="5"/>
      <c r="D43" s="13" t="s">
        <v>32</v>
      </c>
      <c r="E43" s="34">
        <v>62403</v>
      </c>
      <c r="F43" s="5"/>
    </row>
    <row r="44" spans="1:9">
      <c r="A44" s="13" t="s">
        <v>129</v>
      </c>
      <c r="B44" s="34">
        <v>0</v>
      </c>
      <c r="C44" s="5"/>
      <c r="D44" s="13" t="s">
        <v>92</v>
      </c>
      <c r="E44" s="34">
        <v>0</v>
      </c>
      <c r="F44" s="5"/>
    </row>
    <row r="45" spans="1:9">
      <c r="A45" s="13" t="s">
        <v>130</v>
      </c>
      <c r="B45" s="34">
        <v>0</v>
      </c>
      <c r="C45" s="5"/>
      <c r="D45" s="13" t="s">
        <v>93</v>
      </c>
      <c r="E45" s="34">
        <v>0</v>
      </c>
      <c r="F45" s="5"/>
    </row>
    <row r="46" spans="1:9">
      <c r="A46" s="13" t="s">
        <v>131</v>
      </c>
      <c r="B46" s="34">
        <v>0</v>
      </c>
      <c r="C46" s="13" t="s">
        <v>31</v>
      </c>
      <c r="D46" s="13" t="s">
        <v>94</v>
      </c>
      <c r="E46" s="34">
        <v>0</v>
      </c>
      <c r="F46" s="5"/>
    </row>
    <row r="47" spans="1:9">
      <c r="A47" s="13" t="s">
        <v>132</v>
      </c>
      <c r="B47" s="34">
        <v>0</v>
      </c>
      <c r="C47" s="13" t="s">
        <v>31</v>
      </c>
      <c r="D47" s="13"/>
      <c r="E47" s="34"/>
      <c r="F47" s="5"/>
    </row>
    <row r="48" spans="1:9">
      <c r="A48" s="13" t="s">
        <v>133</v>
      </c>
      <c r="B48" s="34">
        <v>0</v>
      </c>
      <c r="C48" s="5"/>
      <c r="D48" s="5"/>
      <c r="E48" s="34"/>
      <c r="F48" s="5"/>
    </row>
    <row r="49" spans="1:9">
      <c r="A49" s="13" t="s">
        <v>30</v>
      </c>
      <c r="B49" s="35">
        <f>B43+B44-B45-B46+B47</f>
        <v>62403</v>
      </c>
      <c r="C49" s="5"/>
      <c r="D49" s="13" t="s">
        <v>29</v>
      </c>
      <c r="E49" s="35">
        <f>E43+E44-E45-E46-E47</f>
        <v>62403</v>
      </c>
      <c r="F49" s="5"/>
      <c r="I49" s="53">
        <f>B49-E49</f>
        <v>0</v>
      </c>
    </row>
    <row r="53" spans="1:9">
      <c r="A53" s="71" t="s">
        <v>128</v>
      </c>
      <c r="B53" s="71"/>
      <c r="C53" s="71"/>
      <c r="D53" s="71"/>
      <c r="E53" s="71"/>
      <c r="F53" s="71"/>
      <c r="G53" s="2"/>
      <c r="H53" s="2"/>
      <c r="I53" s="2"/>
    </row>
    <row r="54" spans="1:9">
      <c r="A54" s="72" t="s">
        <v>23</v>
      </c>
      <c r="B54" s="72"/>
      <c r="C54" s="72"/>
      <c r="D54" s="72" t="s">
        <v>24</v>
      </c>
      <c r="E54" s="72"/>
      <c r="F54" s="72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9">
      <c r="A56" s="13" t="s">
        <v>95</v>
      </c>
      <c r="B56" s="34">
        <v>53317</v>
      </c>
      <c r="C56" s="5"/>
      <c r="D56" s="13" t="s">
        <v>32</v>
      </c>
      <c r="E56" s="34">
        <v>53317</v>
      </c>
      <c r="F56" s="5"/>
    </row>
    <row r="57" spans="1:9">
      <c r="A57" s="13" t="s">
        <v>129</v>
      </c>
      <c r="B57" s="34">
        <v>0</v>
      </c>
      <c r="C57" s="5"/>
      <c r="D57" s="13" t="s">
        <v>92</v>
      </c>
      <c r="E57" s="34">
        <v>0</v>
      </c>
      <c r="F57" s="5"/>
    </row>
    <row r="58" spans="1:9">
      <c r="A58" s="13" t="s">
        <v>130</v>
      </c>
      <c r="B58" s="34">
        <v>0</v>
      </c>
      <c r="C58" s="5"/>
      <c r="D58" s="13" t="s">
        <v>93</v>
      </c>
      <c r="E58" s="34">
        <v>0</v>
      </c>
      <c r="F58" s="5"/>
    </row>
    <row r="59" spans="1:9">
      <c r="A59" s="13" t="s">
        <v>131</v>
      </c>
      <c r="B59" s="34">
        <v>0</v>
      </c>
      <c r="C59" s="13" t="s">
        <v>31</v>
      </c>
      <c r="D59" s="13" t="s">
        <v>94</v>
      </c>
      <c r="E59" s="34">
        <v>0</v>
      </c>
      <c r="F59" s="5"/>
    </row>
    <row r="60" spans="1:9">
      <c r="A60" s="13" t="s">
        <v>132</v>
      </c>
      <c r="B60" s="34">
        <v>0</v>
      </c>
      <c r="C60" s="13" t="s">
        <v>31</v>
      </c>
      <c r="D60" s="13"/>
      <c r="E60" s="34"/>
      <c r="F60" s="5"/>
    </row>
    <row r="61" spans="1:9">
      <c r="A61" s="13" t="s">
        <v>133</v>
      </c>
      <c r="B61" s="34">
        <v>0</v>
      </c>
      <c r="C61" s="5"/>
      <c r="D61" s="5"/>
      <c r="E61" s="34"/>
      <c r="F61" s="5"/>
    </row>
    <row r="62" spans="1:9">
      <c r="A62" s="13" t="s">
        <v>30</v>
      </c>
      <c r="B62" s="35">
        <f>B56+B57-B58-B59+B60</f>
        <v>53317</v>
      </c>
      <c r="C62" s="5"/>
      <c r="D62" s="13" t="s">
        <v>29</v>
      </c>
      <c r="E62" s="35">
        <f>E56+E57-E58-E59-E60</f>
        <v>53317</v>
      </c>
      <c r="F62" s="5"/>
      <c r="I62" s="53">
        <f>B62-E62</f>
        <v>0</v>
      </c>
    </row>
    <row r="64" spans="1:9">
      <c r="A64" s="71" t="s">
        <v>139</v>
      </c>
      <c r="B64" s="71"/>
      <c r="C64" s="71"/>
      <c r="D64" s="71"/>
      <c r="E64" s="71"/>
      <c r="F64" s="71"/>
      <c r="G64" s="2"/>
      <c r="H64" s="2"/>
      <c r="I64" s="2"/>
    </row>
    <row r="65" spans="1:9">
      <c r="A65" s="72" t="s">
        <v>23</v>
      </c>
      <c r="B65" s="72"/>
      <c r="C65" s="72"/>
      <c r="D65" s="72" t="s">
        <v>24</v>
      </c>
      <c r="E65" s="72"/>
      <c r="F65" s="72"/>
    </row>
    <row r="66" spans="1:9">
      <c r="A66" s="12" t="s">
        <v>25</v>
      </c>
      <c r="B66" s="33" t="s">
        <v>26</v>
      </c>
      <c r="C66" s="12" t="s">
        <v>27</v>
      </c>
      <c r="D66" s="12" t="s">
        <v>25</v>
      </c>
      <c r="E66" s="33" t="s">
        <v>28</v>
      </c>
      <c r="F66" s="12" t="s">
        <v>27</v>
      </c>
    </row>
    <row r="67" spans="1:9">
      <c r="A67" s="13" t="s">
        <v>95</v>
      </c>
      <c r="B67" s="34">
        <v>61040</v>
      </c>
      <c r="C67" s="5"/>
      <c r="D67" s="13" t="s">
        <v>32</v>
      </c>
      <c r="E67" s="34">
        <v>57540</v>
      </c>
      <c r="F67" s="5"/>
    </row>
    <row r="68" spans="1:9">
      <c r="A68" s="13" t="s">
        <v>129</v>
      </c>
      <c r="B68" s="34">
        <v>0</v>
      </c>
      <c r="C68" s="5"/>
      <c r="D68" s="13" t="s">
        <v>92</v>
      </c>
      <c r="E68" s="34">
        <v>0</v>
      </c>
      <c r="F68" s="5"/>
    </row>
    <row r="69" spans="1:9">
      <c r="A69" s="13" t="s">
        <v>130</v>
      </c>
      <c r="B69" s="34">
        <v>0</v>
      </c>
      <c r="C69" s="5"/>
      <c r="D69" s="13" t="s">
        <v>93</v>
      </c>
      <c r="E69" s="34">
        <v>0</v>
      </c>
      <c r="F69" s="5"/>
    </row>
    <row r="70" spans="1:9">
      <c r="A70" s="13" t="s">
        <v>131</v>
      </c>
      <c r="B70" s="34">
        <v>0</v>
      </c>
      <c r="C70" s="13" t="s">
        <v>31</v>
      </c>
      <c r="D70" s="13" t="s">
        <v>94</v>
      </c>
      <c r="E70" s="34">
        <v>0</v>
      </c>
      <c r="F70" s="5"/>
    </row>
    <row r="71" spans="1:9">
      <c r="A71" s="13" t="s">
        <v>132</v>
      </c>
      <c r="B71" s="34">
        <v>0</v>
      </c>
      <c r="C71" s="13" t="s">
        <v>31</v>
      </c>
      <c r="D71" s="13"/>
      <c r="E71" s="34"/>
      <c r="F71" s="5"/>
    </row>
    <row r="72" spans="1:9">
      <c r="A72" s="13" t="s">
        <v>133</v>
      </c>
      <c r="B72" s="34">
        <v>3500</v>
      </c>
      <c r="C72" s="5"/>
      <c r="D72" s="5"/>
      <c r="E72" s="34"/>
      <c r="F72" s="5"/>
    </row>
    <row r="73" spans="1:9">
      <c r="A73" s="13" t="s">
        <v>29</v>
      </c>
      <c r="B73" s="35">
        <f>B67+B68-B69-B70+B71-B72</f>
        <v>57540</v>
      </c>
      <c r="C73" s="5"/>
      <c r="D73" s="13" t="s">
        <v>29</v>
      </c>
      <c r="E73" s="35">
        <f>E67+E68-E69-E70-E71</f>
        <v>57540</v>
      </c>
      <c r="F73" s="5"/>
      <c r="I73" s="53">
        <f>B73-E73</f>
        <v>0</v>
      </c>
    </row>
    <row r="75" spans="1:9">
      <c r="A75" s="71" t="s">
        <v>141</v>
      </c>
      <c r="B75" s="71"/>
      <c r="C75" s="71"/>
      <c r="D75" s="71"/>
      <c r="E75" s="71"/>
      <c r="F75" s="71"/>
      <c r="G75" s="2"/>
      <c r="H75" s="2"/>
      <c r="I75" s="2"/>
    </row>
    <row r="76" spans="1:9">
      <c r="A76" s="72" t="s">
        <v>23</v>
      </c>
      <c r="B76" s="72"/>
      <c r="C76" s="72"/>
      <c r="D76" s="72" t="s">
        <v>24</v>
      </c>
      <c r="E76" s="72"/>
      <c r="F76" s="72"/>
    </row>
    <row r="77" spans="1:9">
      <c r="A77" s="12" t="s">
        <v>25</v>
      </c>
      <c r="B77" s="33" t="s">
        <v>26</v>
      </c>
      <c r="C77" s="12" t="s">
        <v>27</v>
      </c>
      <c r="D77" s="12" t="s">
        <v>25</v>
      </c>
      <c r="E77" s="33" t="s">
        <v>28</v>
      </c>
      <c r="F77" s="12" t="s">
        <v>27</v>
      </c>
    </row>
    <row r="78" spans="1:9">
      <c r="A78" s="13" t="s">
        <v>95</v>
      </c>
      <c r="B78" s="34">
        <v>71288</v>
      </c>
      <c r="C78" s="5"/>
      <c r="D78" s="13" t="s">
        <v>32</v>
      </c>
      <c r="E78" s="34">
        <v>71288</v>
      </c>
      <c r="F78" s="5"/>
    </row>
    <row r="79" spans="1:9">
      <c r="A79" s="13" t="s">
        <v>129</v>
      </c>
      <c r="B79" s="34">
        <v>0</v>
      </c>
      <c r="C79" s="5"/>
      <c r="D79" s="13" t="s">
        <v>92</v>
      </c>
      <c r="E79" s="34">
        <v>0</v>
      </c>
      <c r="F79" s="5"/>
    </row>
    <row r="80" spans="1:9">
      <c r="A80" s="13" t="s">
        <v>130</v>
      </c>
      <c r="B80" s="34">
        <v>0</v>
      </c>
      <c r="C80" s="5"/>
      <c r="D80" s="13" t="s">
        <v>93</v>
      </c>
      <c r="E80" s="34">
        <v>0</v>
      </c>
      <c r="F80" s="5"/>
    </row>
    <row r="81" spans="1:9">
      <c r="A81" s="13" t="s">
        <v>131</v>
      </c>
      <c r="B81" s="34">
        <v>0</v>
      </c>
      <c r="C81" s="13" t="s">
        <v>31</v>
      </c>
      <c r="D81" s="13" t="s">
        <v>94</v>
      </c>
      <c r="E81" s="34">
        <v>0</v>
      </c>
      <c r="F81" s="5"/>
    </row>
    <row r="82" spans="1:9">
      <c r="A82" s="13" t="s">
        <v>132</v>
      </c>
      <c r="B82" s="34">
        <v>0</v>
      </c>
      <c r="C82" s="13" t="s">
        <v>31</v>
      </c>
      <c r="D82" s="13"/>
      <c r="E82" s="34"/>
      <c r="F82" s="5"/>
    </row>
    <row r="83" spans="1:9">
      <c r="A83" s="13" t="s">
        <v>133</v>
      </c>
      <c r="B83" s="34">
        <v>0</v>
      </c>
      <c r="C83" s="5"/>
      <c r="D83" s="5"/>
      <c r="E83" s="34"/>
      <c r="F83" s="5"/>
    </row>
    <row r="84" spans="1:9">
      <c r="A84" s="13" t="s">
        <v>29</v>
      </c>
      <c r="B84" s="35">
        <f>B78+B79-B80-B81+B82-B83</f>
        <v>71288</v>
      </c>
      <c r="C84" s="5"/>
      <c r="D84" s="13" t="s">
        <v>29</v>
      </c>
      <c r="E84" s="35">
        <f>E78+E79-E80-E81-E82</f>
        <v>71288</v>
      </c>
      <c r="F84" s="5"/>
      <c r="I84" s="53">
        <f>B84-E84</f>
        <v>0</v>
      </c>
    </row>
    <row r="86" spans="1:9">
      <c r="A86" s="71" t="s">
        <v>142</v>
      </c>
      <c r="B86" s="71"/>
      <c r="C86" s="71"/>
      <c r="D86" s="71"/>
      <c r="E86" s="71"/>
      <c r="F86" s="71"/>
      <c r="G86" s="2"/>
      <c r="H86" s="2"/>
      <c r="I86" s="2"/>
    </row>
    <row r="87" spans="1:9">
      <c r="A87" s="72" t="s">
        <v>23</v>
      </c>
      <c r="B87" s="72"/>
      <c r="C87" s="72"/>
      <c r="D87" s="72" t="s">
        <v>24</v>
      </c>
      <c r="E87" s="72"/>
      <c r="F87" s="72"/>
    </row>
    <row r="88" spans="1:9">
      <c r="A88" s="12" t="s">
        <v>25</v>
      </c>
      <c r="B88" s="33" t="s">
        <v>26</v>
      </c>
      <c r="C88" s="12" t="s">
        <v>27</v>
      </c>
      <c r="D88" s="12" t="s">
        <v>25</v>
      </c>
      <c r="E88" s="33" t="s">
        <v>28</v>
      </c>
      <c r="F88" s="12" t="s">
        <v>27</v>
      </c>
    </row>
    <row r="89" spans="1:9">
      <c r="A89" s="13" t="s">
        <v>95</v>
      </c>
      <c r="B89" s="34">
        <v>44850</v>
      </c>
      <c r="C89" s="5"/>
      <c r="D89" s="13" t="s">
        <v>32</v>
      </c>
      <c r="E89" s="34">
        <v>44850</v>
      </c>
      <c r="F89" s="5"/>
    </row>
    <row r="90" spans="1:9">
      <c r="A90" s="13" t="s">
        <v>129</v>
      </c>
      <c r="B90" s="34">
        <v>0</v>
      </c>
      <c r="C90" s="5"/>
      <c r="D90" s="13" t="s">
        <v>92</v>
      </c>
      <c r="E90" s="34">
        <v>0</v>
      </c>
      <c r="F90" s="5"/>
    </row>
    <row r="91" spans="1:9">
      <c r="A91" s="13" t="s">
        <v>130</v>
      </c>
      <c r="B91" s="34">
        <v>0</v>
      </c>
      <c r="C91" s="5"/>
      <c r="D91" s="13" t="s">
        <v>93</v>
      </c>
      <c r="E91" s="34">
        <v>0</v>
      </c>
      <c r="F91" s="5"/>
    </row>
    <row r="92" spans="1:9">
      <c r="A92" s="13" t="s">
        <v>131</v>
      </c>
      <c r="B92" s="34">
        <v>0</v>
      </c>
      <c r="C92" s="13" t="s">
        <v>31</v>
      </c>
      <c r="D92" s="13" t="s">
        <v>94</v>
      </c>
      <c r="E92" s="34">
        <v>0</v>
      </c>
      <c r="F92" s="5"/>
    </row>
    <row r="93" spans="1:9">
      <c r="A93" s="13" t="s">
        <v>132</v>
      </c>
      <c r="B93" s="34">
        <v>0</v>
      </c>
      <c r="C93" s="13" t="s">
        <v>31</v>
      </c>
      <c r="D93" s="13"/>
      <c r="E93" s="34"/>
      <c r="F93" s="5"/>
    </row>
    <row r="94" spans="1:9">
      <c r="A94" s="13" t="s">
        <v>133</v>
      </c>
      <c r="B94" s="34">
        <v>0</v>
      </c>
      <c r="C94" s="5"/>
      <c r="D94" s="5"/>
      <c r="E94" s="34"/>
      <c r="F94" s="5"/>
    </row>
    <row r="95" spans="1:9">
      <c r="A95" s="13" t="s">
        <v>29</v>
      </c>
      <c r="B95" s="35">
        <f>B89+B90-B91-B92+B93-B94</f>
        <v>44850</v>
      </c>
      <c r="C95" s="5"/>
      <c r="D95" s="13" t="s">
        <v>29</v>
      </c>
      <c r="E95" s="35">
        <f>E89+E90-E91-E92-E93</f>
        <v>44850</v>
      </c>
      <c r="F95" s="5"/>
      <c r="I95" s="53">
        <f>B95-E95</f>
        <v>0</v>
      </c>
    </row>
    <row r="97" spans="1:9">
      <c r="A97" s="71" t="s">
        <v>143</v>
      </c>
      <c r="B97" s="71"/>
      <c r="C97" s="71"/>
      <c r="D97" s="71"/>
      <c r="E97" s="71"/>
      <c r="F97" s="71"/>
      <c r="G97" s="2"/>
      <c r="H97" s="2"/>
      <c r="I97" s="2"/>
    </row>
    <row r="98" spans="1:9">
      <c r="A98" s="72" t="s">
        <v>23</v>
      </c>
      <c r="B98" s="72"/>
      <c r="C98" s="72"/>
      <c r="D98" s="72" t="s">
        <v>24</v>
      </c>
      <c r="E98" s="72"/>
      <c r="F98" s="72"/>
    </row>
    <row r="99" spans="1:9">
      <c r="A99" s="12" t="s">
        <v>25</v>
      </c>
      <c r="B99" s="33" t="s">
        <v>26</v>
      </c>
      <c r="C99" s="12" t="s">
        <v>27</v>
      </c>
      <c r="D99" s="12" t="s">
        <v>25</v>
      </c>
      <c r="E99" s="33" t="s">
        <v>28</v>
      </c>
      <c r="F99" s="12" t="s">
        <v>27</v>
      </c>
    </row>
    <row r="100" spans="1:9">
      <c r="A100" s="13" t="s">
        <v>95</v>
      </c>
      <c r="B100" s="34">
        <v>17186</v>
      </c>
      <c r="C100" s="5"/>
      <c r="D100" s="13" t="s">
        <v>32</v>
      </c>
      <c r="E100" s="34">
        <v>17186</v>
      </c>
      <c r="F100" s="5"/>
    </row>
    <row r="101" spans="1:9">
      <c r="A101" s="13" t="s">
        <v>129</v>
      </c>
      <c r="B101" s="34">
        <v>0</v>
      </c>
      <c r="C101" s="5"/>
      <c r="D101" s="13" t="s">
        <v>92</v>
      </c>
      <c r="E101" s="34">
        <v>0</v>
      </c>
      <c r="F101" s="5"/>
    </row>
    <row r="102" spans="1:9">
      <c r="A102" s="13" t="s">
        <v>130</v>
      </c>
      <c r="B102" s="34">
        <v>0</v>
      </c>
      <c r="C102" s="5"/>
      <c r="D102" s="13" t="s">
        <v>93</v>
      </c>
      <c r="E102" s="34">
        <v>0</v>
      </c>
      <c r="F102" s="5"/>
    </row>
    <row r="103" spans="1:9">
      <c r="A103" s="13" t="s">
        <v>131</v>
      </c>
      <c r="B103" s="34">
        <v>0</v>
      </c>
      <c r="C103" s="13" t="s">
        <v>31</v>
      </c>
      <c r="D103" s="13" t="s">
        <v>94</v>
      </c>
      <c r="E103" s="34">
        <v>0</v>
      </c>
      <c r="F103" s="5"/>
    </row>
    <row r="104" spans="1:9">
      <c r="A104" s="13" t="s">
        <v>132</v>
      </c>
      <c r="B104" s="34">
        <v>0</v>
      </c>
      <c r="C104" s="13" t="s">
        <v>31</v>
      </c>
      <c r="D104" s="13"/>
      <c r="E104" s="34"/>
      <c r="F104" s="5"/>
    </row>
    <row r="105" spans="1:9">
      <c r="A105" s="13" t="s">
        <v>133</v>
      </c>
      <c r="B105" s="34">
        <v>0</v>
      </c>
      <c r="C105" s="5"/>
      <c r="D105" s="5"/>
      <c r="E105" s="34"/>
      <c r="F105" s="5"/>
    </row>
    <row r="106" spans="1:9">
      <c r="A106" s="13" t="s">
        <v>29</v>
      </c>
      <c r="B106" s="35">
        <f>B100+B101-B102-B103+B104-B105</f>
        <v>17186</v>
      </c>
      <c r="C106" s="5"/>
      <c r="D106" s="13" t="s">
        <v>29</v>
      </c>
      <c r="E106" s="35">
        <f>E100+E101-E102-E103-E104</f>
        <v>17186</v>
      </c>
      <c r="F106" s="5"/>
      <c r="I106" s="53">
        <f>B106-E106</f>
        <v>0</v>
      </c>
    </row>
    <row r="108" spans="1:9">
      <c r="A108" s="71" t="s">
        <v>144</v>
      </c>
      <c r="B108" s="71"/>
      <c r="C108" s="71"/>
      <c r="D108" s="71"/>
      <c r="E108" s="71"/>
      <c r="F108" s="71"/>
      <c r="G108" s="2"/>
      <c r="H108" s="2"/>
      <c r="I108" s="2"/>
    </row>
    <row r="109" spans="1:9">
      <c r="A109" s="72" t="s">
        <v>23</v>
      </c>
      <c r="B109" s="72"/>
      <c r="C109" s="72"/>
      <c r="D109" s="72" t="s">
        <v>24</v>
      </c>
      <c r="E109" s="72"/>
      <c r="F109" s="72"/>
    </row>
    <row r="110" spans="1:9">
      <c r="A110" s="12" t="s">
        <v>25</v>
      </c>
      <c r="B110" s="33" t="s">
        <v>26</v>
      </c>
      <c r="C110" s="12" t="s">
        <v>27</v>
      </c>
      <c r="D110" s="12" t="s">
        <v>25</v>
      </c>
      <c r="E110" s="33" t="s">
        <v>28</v>
      </c>
      <c r="F110" s="12" t="s">
        <v>27</v>
      </c>
    </row>
    <row r="111" spans="1:9">
      <c r="A111" s="13" t="s">
        <v>95</v>
      </c>
      <c r="B111" s="34">
        <v>8573</v>
      </c>
      <c r="C111" s="5"/>
      <c r="D111" s="13" t="s">
        <v>32</v>
      </c>
      <c r="E111" s="34">
        <v>8073</v>
      </c>
      <c r="F111" s="5"/>
    </row>
    <row r="112" spans="1:9">
      <c r="A112" s="13" t="s">
        <v>129</v>
      </c>
      <c r="B112" s="34">
        <v>0</v>
      </c>
      <c r="C112" s="5"/>
      <c r="D112" s="13" t="s">
        <v>92</v>
      </c>
      <c r="E112" s="34">
        <v>0</v>
      </c>
      <c r="F112" s="5"/>
    </row>
    <row r="113" spans="1:9">
      <c r="A113" s="13" t="s">
        <v>130</v>
      </c>
      <c r="B113" s="34">
        <v>0</v>
      </c>
      <c r="C113" s="5"/>
      <c r="D113" s="13" t="s">
        <v>93</v>
      </c>
      <c r="E113" s="34">
        <v>0</v>
      </c>
      <c r="F113" s="5"/>
    </row>
    <row r="114" spans="1:9">
      <c r="A114" s="13" t="s">
        <v>131</v>
      </c>
      <c r="B114" s="34">
        <v>0</v>
      </c>
      <c r="C114" s="13" t="s">
        <v>31</v>
      </c>
      <c r="D114" s="13" t="s">
        <v>94</v>
      </c>
      <c r="E114" s="34">
        <v>0</v>
      </c>
      <c r="F114" s="5"/>
    </row>
    <row r="115" spans="1:9">
      <c r="A115" s="13" t="s">
        <v>132</v>
      </c>
      <c r="B115" s="34">
        <v>0</v>
      </c>
      <c r="C115" s="13" t="s">
        <v>31</v>
      </c>
      <c r="D115" s="13"/>
      <c r="E115" s="34"/>
      <c r="F115" s="5"/>
    </row>
    <row r="116" spans="1:9">
      <c r="A116" s="13" t="s">
        <v>133</v>
      </c>
      <c r="B116" s="34">
        <v>500</v>
      </c>
      <c r="C116" s="5"/>
      <c r="D116" s="5"/>
      <c r="E116" s="34"/>
      <c r="F116" s="5"/>
    </row>
    <row r="117" spans="1:9">
      <c r="A117" s="13" t="s">
        <v>29</v>
      </c>
      <c r="B117" s="35">
        <f>B111+B112-B113-B114+B115-B116</f>
        <v>8073</v>
      </c>
      <c r="C117" s="5"/>
      <c r="D117" s="13" t="s">
        <v>29</v>
      </c>
      <c r="E117" s="35">
        <f>E111+E112-E113-E114-E115</f>
        <v>8073</v>
      </c>
      <c r="F117" s="5"/>
      <c r="I117" s="53">
        <f>B117-E117</f>
        <v>0</v>
      </c>
    </row>
    <row r="119" spans="1:9">
      <c r="A119" s="71" t="s">
        <v>145</v>
      </c>
      <c r="B119" s="71"/>
      <c r="C119" s="71"/>
      <c r="D119" s="71"/>
      <c r="E119" s="71"/>
      <c r="F119" s="71"/>
      <c r="G119" s="2"/>
      <c r="H119" s="2"/>
      <c r="I119" s="2"/>
    </row>
    <row r="120" spans="1:9">
      <c r="A120" s="72" t="s">
        <v>23</v>
      </c>
      <c r="B120" s="72"/>
      <c r="C120" s="72"/>
      <c r="D120" s="72" t="s">
        <v>24</v>
      </c>
      <c r="E120" s="72"/>
      <c r="F120" s="72"/>
    </row>
    <row r="121" spans="1:9">
      <c r="A121" s="12" t="s">
        <v>25</v>
      </c>
      <c r="B121" s="33" t="s">
        <v>26</v>
      </c>
      <c r="C121" s="12" t="s">
        <v>27</v>
      </c>
      <c r="D121" s="12" t="s">
        <v>25</v>
      </c>
      <c r="E121" s="33" t="s">
        <v>28</v>
      </c>
      <c r="F121" s="12" t="s">
        <v>27</v>
      </c>
    </row>
    <row r="122" spans="1:9">
      <c r="A122" s="13" t="s">
        <v>95</v>
      </c>
      <c r="B122" s="34">
        <v>41158</v>
      </c>
      <c r="C122" s="5"/>
      <c r="D122" s="13" t="s">
        <v>32</v>
      </c>
      <c r="E122" s="34">
        <v>41158</v>
      </c>
      <c r="F122" s="5"/>
    </row>
    <row r="123" spans="1:9">
      <c r="A123" s="13" t="s">
        <v>129</v>
      </c>
      <c r="B123" s="34">
        <v>0</v>
      </c>
      <c r="C123" s="5"/>
      <c r="D123" s="13" t="s">
        <v>92</v>
      </c>
      <c r="E123" s="34">
        <v>0</v>
      </c>
      <c r="F123" s="5"/>
    </row>
    <row r="124" spans="1:9">
      <c r="A124" s="13" t="s">
        <v>130</v>
      </c>
      <c r="B124" s="34">
        <v>0</v>
      </c>
      <c r="C124" s="5"/>
      <c r="D124" s="13" t="s">
        <v>93</v>
      </c>
      <c r="E124" s="34">
        <v>0</v>
      </c>
      <c r="F124" s="5"/>
    </row>
    <row r="125" spans="1:9">
      <c r="A125" s="13" t="s">
        <v>131</v>
      </c>
      <c r="B125" s="34">
        <v>0</v>
      </c>
      <c r="C125" s="13" t="s">
        <v>31</v>
      </c>
      <c r="D125" s="13" t="s">
        <v>94</v>
      </c>
      <c r="E125" s="34">
        <v>0</v>
      </c>
      <c r="F125" s="5"/>
    </row>
    <row r="126" spans="1:9">
      <c r="A126" s="13" t="s">
        <v>132</v>
      </c>
      <c r="B126" s="34">
        <v>0</v>
      </c>
      <c r="C126" s="13" t="s">
        <v>31</v>
      </c>
      <c r="D126" s="13"/>
      <c r="E126" s="34"/>
      <c r="F126" s="5"/>
    </row>
    <row r="127" spans="1:9">
      <c r="A127" s="13" t="s">
        <v>133</v>
      </c>
      <c r="B127" s="34">
        <v>0</v>
      </c>
      <c r="C127" s="5"/>
      <c r="D127" s="5"/>
      <c r="E127" s="34"/>
      <c r="F127" s="5"/>
    </row>
    <row r="128" spans="1:9">
      <c r="A128" s="13" t="s">
        <v>29</v>
      </c>
      <c r="B128" s="35">
        <f>B122+B123-B124-B125+B126-B127</f>
        <v>41158</v>
      </c>
      <c r="C128" s="5"/>
      <c r="D128" s="13" t="s">
        <v>29</v>
      </c>
      <c r="E128" s="35">
        <f>E122+E123-E124-E125-E126</f>
        <v>41158</v>
      </c>
      <c r="F128" s="5"/>
      <c r="I128" s="53">
        <f>B128-E128</f>
        <v>0</v>
      </c>
    </row>
    <row r="130" spans="1:9">
      <c r="A130" s="71" t="s">
        <v>146</v>
      </c>
      <c r="B130" s="71"/>
      <c r="C130" s="71"/>
      <c r="D130" s="71"/>
      <c r="E130" s="71"/>
      <c r="F130" s="71"/>
      <c r="G130" s="2"/>
      <c r="H130" s="2"/>
      <c r="I130" s="2"/>
    </row>
    <row r="131" spans="1:9">
      <c r="A131" s="72" t="s">
        <v>23</v>
      </c>
      <c r="B131" s="72"/>
      <c r="C131" s="72"/>
      <c r="D131" s="72" t="s">
        <v>24</v>
      </c>
      <c r="E131" s="72"/>
      <c r="F131" s="72"/>
    </row>
    <row r="132" spans="1:9">
      <c r="A132" s="12" t="s">
        <v>25</v>
      </c>
      <c r="B132" s="33" t="s">
        <v>26</v>
      </c>
      <c r="C132" s="12" t="s">
        <v>27</v>
      </c>
      <c r="D132" s="12" t="s">
        <v>25</v>
      </c>
      <c r="E132" s="33" t="s">
        <v>28</v>
      </c>
      <c r="F132" s="12" t="s">
        <v>27</v>
      </c>
    </row>
    <row r="133" spans="1:9">
      <c r="A133" s="13" t="s">
        <v>95</v>
      </c>
      <c r="B133" s="34">
        <v>52213</v>
      </c>
      <c r="C133" s="5"/>
      <c r="D133" s="13" t="s">
        <v>32</v>
      </c>
      <c r="E133" s="34">
        <v>52213</v>
      </c>
      <c r="F133" s="5"/>
    </row>
    <row r="134" spans="1:9">
      <c r="A134" s="13" t="s">
        <v>129</v>
      </c>
      <c r="B134" s="34">
        <v>0</v>
      </c>
      <c r="C134" s="5"/>
      <c r="D134" s="13" t="s">
        <v>92</v>
      </c>
      <c r="E134" s="34">
        <v>0</v>
      </c>
      <c r="F134" s="5"/>
    </row>
    <row r="135" spans="1:9">
      <c r="A135" s="13" t="s">
        <v>130</v>
      </c>
      <c r="B135" s="34">
        <v>0</v>
      </c>
      <c r="C135" s="5"/>
      <c r="D135" s="13" t="s">
        <v>93</v>
      </c>
      <c r="E135" s="34">
        <v>0</v>
      </c>
      <c r="F135" s="5"/>
    </row>
    <row r="136" spans="1:9">
      <c r="A136" s="13" t="s">
        <v>131</v>
      </c>
      <c r="B136" s="34">
        <v>0</v>
      </c>
      <c r="C136" s="13" t="s">
        <v>31</v>
      </c>
      <c r="D136" s="13" t="s">
        <v>94</v>
      </c>
      <c r="E136" s="34">
        <v>0</v>
      </c>
      <c r="F136" s="5"/>
    </row>
    <row r="137" spans="1:9">
      <c r="A137" s="13" t="s">
        <v>132</v>
      </c>
      <c r="B137" s="34">
        <v>0</v>
      </c>
      <c r="C137" s="13" t="s">
        <v>31</v>
      </c>
      <c r="D137" s="13"/>
      <c r="E137" s="34"/>
      <c r="F137" s="5"/>
    </row>
    <row r="138" spans="1:9">
      <c r="A138" s="13" t="s">
        <v>133</v>
      </c>
      <c r="B138" s="34">
        <v>0</v>
      </c>
      <c r="C138" s="5"/>
      <c r="D138" s="5"/>
      <c r="E138" s="34"/>
      <c r="F138" s="5"/>
    </row>
    <row r="139" spans="1:9">
      <c r="A139" s="13" t="s">
        <v>29</v>
      </c>
      <c r="B139" s="35">
        <f>B133+B134-B135-B136+B137-B138</f>
        <v>52213</v>
      </c>
      <c r="C139" s="5"/>
      <c r="D139" s="13" t="s">
        <v>29</v>
      </c>
      <c r="E139" s="35">
        <f>E133+E134-E135-E136-E137</f>
        <v>52213</v>
      </c>
      <c r="F139" s="5"/>
      <c r="I139" s="53">
        <f>B139-E139</f>
        <v>0</v>
      </c>
    </row>
    <row r="141" spans="1:9">
      <c r="A141" s="71" t="s">
        <v>147</v>
      </c>
      <c r="B141" s="71"/>
      <c r="C141" s="71"/>
      <c r="D141" s="71"/>
      <c r="E141" s="71"/>
      <c r="F141" s="71"/>
      <c r="G141" s="2"/>
      <c r="H141" s="2"/>
      <c r="I141" s="2"/>
    </row>
    <row r="142" spans="1:9">
      <c r="A142" s="72" t="s">
        <v>23</v>
      </c>
      <c r="B142" s="72"/>
      <c r="C142" s="72"/>
      <c r="D142" s="72" t="s">
        <v>24</v>
      </c>
      <c r="E142" s="72"/>
      <c r="F142" s="72"/>
    </row>
    <row r="143" spans="1:9">
      <c r="A143" s="12" t="s">
        <v>25</v>
      </c>
      <c r="B143" s="33" t="s">
        <v>26</v>
      </c>
      <c r="C143" s="12" t="s">
        <v>27</v>
      </c>
      <c r="D143" s="12" t="s">
        <v>25</v>
      </c>
      <c r="E143" s="33" t="s">
        <v>28</v>
      </c>
      <c r="F143" s="12" t="s">
        <v>27</v>
      </c>
    </row>
    <row r="144" spans="1:9">
      <c r="A144" s="13" t="s">
        <v>95</v>
      </c>
      <c r="B144" s="34">
        <v>66745</v>
      </c>
      <c r="C144" s="5"/>
      <c r="D144" s="13" t="s">
        <v>32</v>
      </c>
      <c r="E144" s="34">
        <v>66745</v>
      </c>
      <c r="F144" s="5"/>
    </row>
    <row r="145" spans="1:9">
      <c r="A145" s="13" t="s">
        <v>129</v>
      </c>
      <c r="B145" s="34">
        <v>0</v>
      </c>
      <c r="C145" s="5"/>
      <c r="D145" s="13" t="s">
        <v>92</v>
      </c>
      <c r="E145" s="34">
        <v>0</v>
      </c>
      <c r="F145" s="5"/>
    </row>
    <row r="146" spans="1:9">
      <c r="A146" s="13" t="s">
        <v>130</v>
      </c>
      <c r="B146" s="34">
        <v>0</v>
      </c>
      <c r="C146" s="5"/>
      <c r="D146" s="13" t="s">
        <v>93</v>
      </c>
      <c r="E146" s="34">
        <v>0</v>
      </c>
      <c r="F146" s="5"/>
    </row>
    <row r="147" spans="1:9">
      <c r="A147" s="13" t="s">
        <v>131</v>
      </c>
      <c r="B147" s="34">
        <v>0</v>
      </c>
      <c r="C147" s="13" t="s">
        <v>31</v>
      </c>
      <c r="D147" s="13" t="s">
        <v>94</v>
      </c>
      <c r="E147" s="34">
        <v>0</v>
      </c>
      <c r="F147" s="5"/>
    </row>
    <row r="148" spans="1:9">
      <c r="A148" s="13" t="s">
        <v>132</v>
      </c>
      <c r="B148" s="34">
        <v>0</v>
      </c>
      <c r="C148" s="13" t="s">
        <v>31</v>
      </c>
      <c r="D148" s="13"/>
      <c r="E148" s="34"/>
      <c r="F148" s="5"/>
    </row>
    <row r="149" spans="1:9">
      <c r="A149" s="13" t="s">
        <v>133</v>
      </c>
      <c r="B149" s="34">
        <v>0</v>
      </c>
      <c r="C149" s="5"/>
      <c r="D149" s="5"/>
      <c r="E149" s="34"/>
      <c r="F149" s="5"/>
    </row>
    <row r="150" spans="1:9">
      <c r="A150" s="13" t="s">
        <v>29</v>
      </c>
      <c r="B150" s="35">
        <f>B144+B145-B146-B147+B148-B149</f>
        <v>66745</v>
      </c>
      <c r="C150" s="5"/>
      <c r="D150" s="13" t="s">
        <v>29</v>
      </c>
      <c r="E150" s="35">
        <f>E144+E145-E146-E147-E148</f>
        <v>66745</v>
      </c>
      <c r="F150" s="5"/>
      <c r="I150" s="53">
        <f>B150-E150</f>
        <v>0</v>
      </c>
    </row>
    <row r="152" spans="1:9">
      <c r="A152" s="71" t="s">
        <v>148</v>
      </c>
      <c r="B152" s="71"/>
      <c r="C152" s="71"/>
      <c r="D152" s="71"/>
      <c r="E152" s="71"/>
      <c r="F152" s="71"/>
      <c r="G152" s="2"/>
      <c r="H152" s="2"/>
      <c r="I152" s="2"/>
    </row>
    <row r="153" spans="1:9">
      <c r="A153" s="72" t="s">
        <v>23</v>
      </c>
      <c r="B153" s="72"/>
      <c r="C153" s="72"/>
      <c r="D153" s="72" t="s">
        <v>24</v>
      </c>
      <c r="E153" s="72"/>
      <c r="F153" s="72"/>
    </row>
    <row r="154" spans="1:9">
      <c r="A154" s="12" t="s">
        <v>25</v>
      </c>
      <c r="B154" s="33" t="s">
        <v>26</v>
      </c>
      <c r="C154" s="12" t="s">
        <v>27</v>
      </c>
      <c r="D154" s="12" t="s">
        <v>25</v>
      </c>
      <c r="E154" s="33" t="s">
        <v>28</v>
      </c>
      <c r="F154" s="12" t="s">
        <v>27</v>
      </c>
    </row>
    <row r="155" spans="1:9">
      <c r="A155" s="13" t="s">
        <v>95</v>
      </c>
      <c r="B155" s="34">
        <v>57515</v>
      </c>
      <c r="C155" s="5"/>
      <c r="D155" s="13" t="s">
        <v>32</v>
      </c>
      <c r="E155" s="34">
        <v>57515</v>
      </c>
      <c r="F155" s="5"/>
    </row>
    <row r="156" spans="1:9">
      <c r="A156" s="13" t="s">
        <v>129</v>
      </c>
      <c r="B156" s="34">
        <v>0</v>
      </c>
      <c r="C156" s="5"/>
      <c r="D156" s="13" t="s">
        <v>92</v>
      </c>
      <c r="E156" s="34">
        <v>0</v>
      </c>
      <c r="F156" s="5"/>
    </row>
    <row r="157" spans="1:9">
      <c r="A157" s="13" t="s">
        <v>130</v>
      </c>
      <c r="B157" s="34">
        <v>0</v>
      </c>
      <c r="C157" s="5"/>
      <c r="D157" s="13" t="s">
        <v>93</v>
      </c>
      <c r="E157" s="34">
        <v>0</v>
      </c>
      <c r="F157" s="5"/>
    </row>
    <row r="158" spans="1:9">
      <c r="A158" s="13" t="s">
        <v>131</v>
      </c>
      <c r="B158" s="34">
        <v>0</v>
      </c>
      <c r="C158" s="13" t="s">
        <v>31</v>
      </c>
      <c r="D158" s="13" t="s">
        <v>94</v>
      </c>
      <c r="E158" s="34">
        <v>0</v>
      </c>
      <c r="F158" s="5"/>
    </row>
    <row r="159" spans="1:9">
      <c r="A159" s="13" t="s">
        <v>132</v>
      </c>
      <c r="B159" s="34">
        <v>0</v>
      </c>
      <c r="C159" s="13" t="s">
        <v>31</v>
      </c>
      <c r="D159" s="13"/>
      <c r="E159" s="34"/>
      <c r="F159" s="5"/>
    </row>
    <row r="160" spans="1:9">
      <c r="A160" s="13" t="s">
        <v>133</v>
      </c>
      <c r="B160" s="34">
        <v>0</v>
      </c>
      <c r="C160" s="5"/>
      <c r="D160" s="5"/>
      <c r="E160" s="34"/>
      <c r="F160" s="5"/>
    </row>
    <row r="161" spans="1:9">
      <c r="A161" s="13" t="s">
        <v>29</v>
      </c>
      <c r="B161" s="35">
        <f>B155+B156-B157-B158+B159-B160</f>
        <v>57515</v>
      </c>
      <c r="C161" s="5"/>
      <c r="D161" s="13" t="s">
        <v>29</v>
      </c>
      <c r="E161" s="35">
        <f>E155+E156-E157-E158-E159</f>
        <v>57515</v>
      </c>
      <c r="F161" s="5"/>
      <c r="I161" s="53">
        <f>B161-E161</f>
        <v>0</v>
      </c>
    </row>
    <row r="163" spans="1:9">
      <c r="A163" s="71" t="s">
        <v>149</v>
      </c>
      <c r="B163" s="71"/>
      <c r="C163" s="71"/>
      <c r="D163" s="71"/>
      <c r="E163" s="71"/>
      <c r="F163" s="71"/>
      <c r="G163" s="2"/>
      <c r="H163" s="2"/>
      <c r="I163" s="2"/>
    </row>
    <row r="164" spans="1:9">
      <c r="A164" s="72" t="s">
        <v>23</v>
      </c>
      <c r="B164" s="72"/>
      <c r="C164" s="72"/>
      <c r="D164" s="72" t="s">
        <v>24</v>
      </c>
      <c r="E164" s="72"/>
      <c r="F164" s="72"/>
    </row>
    <row r="165" spans="1:9">
      <c r="A165" s="12" t="s">
        <v>25</v>
      </c>
      <c r="B165" s="33" t="s">
        <v>26</v>
      </c>
      <c r="C165" s="12" t="s">
        <v>27</v>
      </c>
      <c r="D165" s="12" t="s">
        <v>25</v>
      </c>
      <c r="E165" s="33" t="s">
        <v>28</v>
      </c>
      <c r="F165" s="12" t="s">
        <v>27</v>
      </c>
    </row>
    <row r="166" spans="1:9">
      <c r="A166" s="13" t="s">
        <v>95</v>
      </c>
      <c r="B166" s="34">
        <v>55849</v>
      </c>
      <c r="C166" s="5"/>
      <c r="D166" s="13" t="s">
        <v>32</v>
      </c>
      <c r="E166" s="34">
        <v>55849</v>
      </c>
      <c r="F166" s="5"/>
    </row>
    <row r="167" spans="1:9">
      <c r="A167" s="13" t="s">
        <v>129</v>
      </c>
      <c r="B167" s="34">
        <v>0</v>
      </c>
      <c r="C167" s="5"/>
      <c r="D167" s="13" t="s">
        <v>92</v>
      </c>
      <c r="E167" s="34">
        <v>0</v>
      </c>
      <c r="F167" s="5"/>
    </row>
    <row r="168" spans="1:9">
      <c r="A168" s="13" t="s">
        <v>130</v>
      </c>
      <c r="B168" s="34">
        <v>0</v>
      </c>
      <c r="C168" s="5"/>
      <c r="D168" s="13" t="s">
        <v>93</v>
      </c>
      <c r="E168" s="34">
        <v>0</v>
      </c>
      <c r="F168" s="5"/>
    </row>
    <row r="169" spans="1:9">
      <c r="A169" s="13" t="s">
        <v>131</v>
      </c>
      <c r="B169" s="34">
        <v>0</v>
      </c>
      <c r="C169" s="13" t="s">
        <v>31</v>
      </c>
      <c r="D169" s="13" t="s">
        <v>94</v>
      </c>
      <c r="E169" s="34">
        <v>0</v>
      </c>
      <c r="F169" s="5"/>
    </row>
    <row r="170" spans="1:9">
      <c r="A170" s="13" t="s">
        <v>132</v>
      </c>
      <c r="B170" s="34">
        <v>0</v>
      </c>
      <c r="C170" s="13" t="s">
        <v>31</v>
      </c>
      <c r="D170" s="13"/>
      <c r="E170" s="34"/>
      <c r="F170" s="5"/>
    </row>
    <row r="171" spans="1:9">
      <c r="A171" s="13" t="s">
        <v>133</v>
      </c>
      <c r="B171" s="34">
        <v>0</v>
      </c>
      <c r="C171" s="5"/>
      <c r="D171" s="5"/>
      <c r="E171" s="34"/>
      <c r="F171" s="5"/>
    </row>
    <row r="172" spans="1:9">
      <c r="A172" s="13" t="s">
        <v>29</v>
      </c>
      <c r="B172" s="35">
        <f>B166+B167-B168-B169+B170-B171</f>
        <v>55849</v>
      </c>
      <c r="C172" s="5"/>
      <c r="D172" s="13" t="s">
        <v>29</v>
      </c>
      <c r="E172" s="35">
        <f>E166+E167-E168-E169-E170</f>
        <v>55849</v>
      </c>
      <c r="F172" s="5"/>
      <c r="I172" s="53">
        <f>B172-E172</f>
        <v>0</v>
      </c>
    </row>
  </sheetData>
  <mergeCells count="45">
    <mergeCell ref="A152:F152"/>
    <mergeCell ref="A153:C153"/>
    <mergeCell ref="D153:F153"/>
    <mergeCell ref="A130:F130"/>
    <mergeCell ref="A131:C131"/>
    <mergeCell ref="D131:F131"/>
    <mergeCell ref="A141:F141"/>
    <mergeCell ref="A142:C142"/>
    <mergeCell ref="D142:F142"/>
    <mergeCell ref="A109:C109"/>
    <mergeCell ref="D109:F109"/>
    <mergeCell ref="A119:F119"/>
    <mergeCell ref="A120:C120"/>
    <mergeCell ref="D120:F120"/>
    <mergeCell ref="A2:C2"/>
    <mergeCell ref="D2:F2"/>
    <mergeCell ref="A1:F1"/>
    <mergeCell ref="A14:F14"/>
    <mergeCell ref="A15:C15"/>
    <mergeCell ref="D15:F15"/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  <mergeCell ref="A163:F163"/>
    <mergeCell ref="A164:C164"/>
    <mergeCell ref="D164:F164"/>
    <mergeCell ref="A64:F64"/>
    <mergeCell ref="A65:C65"/>
    <mergeCell ref="D65:F65"/>
    <mergeCell ref="A75:F75"/>
    <mergeCell ref="A76:C76"/>
    <mergeCell ref="D76:F76"/>
    <mergeCell ref="A86:F86"/>
    <mergeCell ref="A87:C87"/>
    <mergeCell ref="D87:F87"/>
    <mergeCell ref="A97:F97"/>
    <mergeCell ref="A98:C98"/>
    <mergeCell ref="D98:F98"/>
    <mergeCell ref="A108:F108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"/>
  <sheetViews>
    <sheetView zoomScaleNormal="100" workbookViewId="0">
      <selection activeCell="D11" sqref="D11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73"/>
      <c r="B1" s="73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>
      <c r="B3" s="23"/>
      <c r="C3" s="29"/>
      <c r="D3" s="23"/>
      <c r="E3" s="23"/>
      <c r="F3" s="23"/>
      <c r="G3" s="16"/>
      <c r="H3" s="16"/>
      <c r="I3" s="23"/>
      <c r="J3" s="23"/>
      <c r="K3" s="23"/>
      <c r="L3" s="23"/>
      <c r="M3" s="23"/>
      <c r="Q3" s="30"/>
      <c r="R3" s="19"/>
    </row>
    <row r="4" spans="1:19">
      <c r="B4" s="23"/>
      <c r="C4" s="29"/>
      <c r="D4" s="23"/>
      <c r="E4" s="23"/>
      <c r="F4" s="23"/>
      <c r="G4" s="16"/>
      <c r="H4" s="16"/>
      <c r="I4" s="23"/>
      <c r="J4" s="23"/>
      <c r="K4" s="23"/>
      <c r="L4" s="23"/>
      <c r="M4" s="23"/>
      <c r="Q4" s="30"/>
      <c r="R4" s="19"/>
    </row>
    <row r="5" spans="1:19">
      <c r="B5" s="23"/>
      <c r="C5" s="29"/>
      <c r="D5" s="23"/>
      <c r="E5" s="23"/>
      <c r="F5" s="23"/>
      <c r="G5" s="16"/>
      <c r="H5" s="16"/>
      <c r="I5" s="23"/>
      <c r="J5" s="23"/>
      <c r="K5" s="23"/>
      <c r="L5" s="23"/>
      <c r="M5" s="23"/>
      <c r="Q5" s="30"/>
      <c r="R5" s="19"/>
    </row>
    <row r="6" spans="1:19">
      <c r="B6" s="23"/>
      <c r="C6" s="29"/>
      <c r="D6" s="23"/>
      <c r="E6" s="23"/>
      <c r="F6" s="23"/>
      <c r="G6" s="16"/>
      <c r="H6" s="16"/>
      <c r="I6" s="23"/>
      <c r="J6" s="23"/>
      <c r="K6" s="23"/>
      <c r="L6" s="23"/>
      <c r="M6" s="23"/>
      <c r="Q6" s="30"/>
      <c r="R6" s="19"/>
    </row>
    <row r="7" spans="1:19">
      <c r="B7" s="23"/>
      <c r="C7" s="29"/>
      <c r="D7" s="23"/>
      <c r="E7" s="23"/>
      <c r="F7" s="23"/>
      <c r="G7" s="16"/>
      <c r="H7" s="16"/>
      <c r="I7" s="23"/>
      <c r="J7" s="23"/>
      <c r="K7" s="23"/>
      <c r="L7" s="23"/>
      <c r="M7" s="23"/>
      <c r="Q7" s="30"/>
      <c r="R7" s="19"/>
    </row>
    <row r="8" spans="1:19">
      <c r="A8" s="19"/>
      <c r="B8" s="23"/>
      <c r="C8" s="29"/>
      <c r="D8" s="23"/>
      <c r="E8" s="23"/>
      <c r="F8" s="23"/>
      <c r="G8" s="16"/>
      <c r="H8" s="16"/>
      <c r="I8" s="23"/>
      <c r="J8" s="23"/>
      <c r="K8" s="23"/>
      <c r="L8" s="23"/>
      <c r="M8" s="23"/>
      <c r="N8" s="30"/>
      <c r="O8" s="30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</row>
    <row r="10" spans="1:19">
      <c r="A10" s="19"/>
      <c r="C10"/>
    </row>
    <row r="11" spans="1:19">
      <c r="A11" s="23"/>
    </row>
    <row r="12" spans="1:19">
      <c r="A12" s="19"/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N12" s="30"/>
      <c r="O12" s="30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Q15" s="30"/>
      <c r="R15" s="19"/>
    </row>
    <row r="16" spans="1:19"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Q16" s="30"/>
      <c r="R16" s="19"/>
    </row>
    <row r="17" spans="2:18">
      <c r="B17" s="23"/>
      <c r="C17" s="29"/>
      <c r="D17" s="23"/>
      <c r="E17" s="23"/>
      <c r="F17" s="23"/>
      <c r="G17" s="16"/>
      <c r="H17" s="16"/>
      <c r="I17" s="23"/>
      <c r="J17" s="23"/>
      <c r="K17" s="23"/>
      <c r="L17" s="23"/>
      <c r="M17" s="23"/>
      <c r="Q17" s="30"/>
      <c r="R17" s="19"/>
    </row>
    <row r="18" spans="2:18">
      <c r="B18" s="23"/>
      <c r="C18" s="29"/>
      <c r="D18" s="23"/>
      <c r="E18" s="23"/>
      <c r="F18" s="23"/>
      <c r="G18" s="16"/>
      <c r="H18" s="16"/>
      <c r="I18" s="23"/>
      <c r="J18" s="23"/>
      <c r="K18" s="23"/>
      <c r="L18" s="23"/>
      <c r="M18" s="23"/>
      <c r="Q18" s="30"/>
      <c r="R18" s="19"/>
    </row>
    <row r="19" spans="2:18"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Q19" s="30"/>
      <c r="R19" s="19"/>
    </row>
    <row r="20" spans="2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2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2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2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2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2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2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2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2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2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2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2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2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5" spans="1:19" s="27" customFormat="1">
      <c r="A145" s="73"/>
      <c r="B145" s="73"/>
      <c r="C145" s="25"/>
      <c r="D145" s="26"/>
      <c r="F145" s="25"/>
      <c r="G145" s="26"/>
      <c r="H145" s="25"/>
      <c r="I145" s="25"/>
      <c r="J145" s="26"/>
      <c r="M145" s="31"/>
      <c r="P145" s="31"/>
      <c r="S145" s="26"/>
    </row>
    <row r="146" spans="1:19">
      <c r="A146" s="19"/>
      <c r="B146" s="17"/>
      <c r="F146" s="18"/>
      <c r="O146" s="19"/>
      <c r="P146" s="19"/>
      <c r="Q146" s="19"/>
    </row>
    <row r="147" spans="1:19" s="21" customFormat="1" ht="14.25">
      <c r="B147" s="32"/>
      <c r="C147" s="24"/>
      <c r="F147" s="22"/>
      <c r="Q147" s="20"/>
      <c r="R147" s="20"/>
    </row>
    <row r="148" spans="1:19" s="21" customFormat="1" ht="14.25">
      <c r="B148" s="32"/>
      <c r="C148" s="24"/>
      <c r="F148" s="22"/>
      <c r="Q148" s="20"/>
      <c r="R148" s="20"/>
    </row>
    <row r="151" spans="1:19" ht="12.75" customHeight="1">
      <c r="A151" s="19"/>
      <c r="B151" s="14"/>
      <c r="F151" s="16"/>
      <c r="J151" s="19"/>
      <c r="K151" s="19"/>
    </row>
    <row r="154" spans="1:19">
      <c r="B154" s="23"/>
      <c r="C154" s="29"/>
      <c r="D154" s="23"/>
      <c r="E154" s="23"/>
      <c r="F154" s="23"/>
      <c r="G154" s="16"/>
      <c r="H154" s="16"/>
      <c r="I154" s="23"/>
      <c r="J154" s="23"/>
      <c r="K154" s="23"/>
      <c r="L154" s="23"/>
      <c r="M154" s="23"/>
      <c r="N154" s="30"/>
      <c r="O154" s="30"/>
      <c r="Q154" s="30"/>
      <c r="R154" s="19"/>
    </row>
    <row r="155" spans="1:19">
      <c r="B155" s="23"/>
      <c r="C155" s="29"/>
      <c r="D155" s="23"/>
      <c r="E155" s="23"/>
      <c r="F155" s="23"/>
      <c r="G155" s="16"/>
      <c r="H155" s="16"/>
      <c r="I155" s="23"/>
      <c r="J155" s="23"/>
      <c r="K155" s="23"/>
      <c r="L155" s="23"/>
      <c r="M155" s="23"/>
      <c r="Q155" s="30"/>
      <c r="R155" s="19"/>
    </row>
    <row r="156" spans="1:19">
      <c r="B156" s="23"/>
      <c r="C156" s="29"/>
      <c r="D156" s="23"/>
      <c r="E156" s="23"/>
      <c r="F156" s="23"/>
      <c r="G156" s="16"/>
      <c r="H156" s="16"/>
      <c r="I156" s="23"/>
      <c r="J156" s="23"/>
      <c r="K156" s="23"/>
      <c r="L156" s="23"/>
      <c r="M156" s="23"/>
      <c r="Q156" s="30"/>
      <c r="R156" s="19"/>
    </row>
    <row r="157" spans="1:19">
      <c r="B157" s="23"/>
      <c r="C157" s="29"/>
      <c r="D157" s="23"/>
      <c r="E157" s="23"/>
      <c r="F157" s="23"/>
      <c r="G157" s="16"/>
      <c r="H157" s="16"/>
      <c r="I157" s="23"/>
      <c r="J157" s="23"/>
      <c r="K157" s="23"/>
      <c r="L157" s="23"/>
      <c r="M157" s="23"/>
      <c r="Q157" s="30"/>
      <c r="R157" s="19"/>
    </row>
    <row r="158" spans="1:19">
      <c r="B158" s="23"/>
      <c r="C158" s="29"/>
      <c r="D158" s="23"/>
      <c r="E158" s="23"/>
      <c r="F158" s="23"/>
      <c r="G158" s="16"/>
      <c r="H158" s="16"/>
      <c r="I158" s="23"/>
      <c r="J158" s="23"/>
      <c r="K158" s="23"/>
      <c r="L158" s="23"/>
      <c r="M158" s="23"/>
      <c r="Q158" s="30"/>
      <c r="R158" s="19"/>
    </row>
    <row r="160" spans="1:19">
      <c r="A160" s="19"/>
      <c r="B160" s="23"/>
      <c r="C160" s="29"/>
      <c r="D160" s="23"/>
      <c r="E160" s="23"/>
      <c r="F160" s="23"/>
      <c r="G160" s="16"/>
      <c r="H160" s="16"/>
      <c r="I160" s="23"/>
      <c r="J160" s="23"/>
      <c r="K160" s="23"/>
      <c r="L160" s="23"/>
      <c r="M160" s="23"/>
      <c r="N160" s="30"/>
      <c r="O160" s="30"/>
    </row>
    <row r="161" spans="1:18">
      <c r="A161" s="23"/>
      <c r="B161" s="29"/>
      <c r="D161" s="23"/>
      <c r="E161" s="23"/>
      <c r="F161" s="16"/>
      <c r="G161" s="16"/>
      <c r="H161" s="23"/>
      <c r="I161" s="23"/>
      <c r="J161" s="23"/>
      <c r="K161" s="23"/>
      <c r="L161" s="23"/>
    </row>
    <row r="162" spans="1:18">
      <c r="A162" s="19"/>
      <c r="C162"/>
      <c r="J162" s="30"/>
      <c r="K162" s="30"/>
    </row>
    <row r="163" spans="1:18">
      <c r="A163" s="19"/>
      <c r="C163"/>
      <c r="J163" s="30"/>
      <c r="K163" s="30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N164" s="30"/>
      <c r="O164" s="30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6" spans="1:18">
      <c r="B166" s="23"/>
      <c r="C166" s="29"/>
      <c r="D166" s="23"/>
      <c r="E166" s="23"/>
      <c r="F166" s="23"/>
      <c r="G166" s="16"/>
      <c r="H166" s="16"/>
      <c r="I166" s="23"/>
      <c r="J166" s="23"/>
      <c r="K166" s="23"/>
      <c r="L166" s="23"/>
      <c r="M166" s="23"/>
      <c r="Q166" s="30"/>
      <c r="R166" s="19"/>
    </row>
    <row r="167" spans="1:18"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Q167" s="30"/>
      <c r="R167" s="19"/>
    </row>
    <row r="168" spans="1:18">
      <c r="B168" s="23"/>
      <c r="C168" s="29"/>
      <c r="D168" s="23"/>
      <c r="E168" s="23"/>
      <c r="F168" s="23"/>
      <c r="G168" s="16"/>
      <c r="H168" s="16"/>
      <c r="I168" s="23"/>
      <c r="J168" s="23"/>
      <c r="K168" s="23"/>
      <c r="L168" s="23"/>
      <c r="M168" s="23"/>
      <c r="Q168" s="30"/>
      <c r="R168" s="19"/>
    </row>
    <row r="169" spans="1:18">
      <c r="B169" s="23"/>
      <c r="C169" s="29"/>
      <c r="D169" s="23"/>
      <c r="E169" s="23"/>
      <c r="F169" s="23"/>
      <c r="G169" s="16"/>
      <c r="H169" s="16"/>
      <c r="I169" s="23"/>
      <c r="J169" s="23"/>
      <c r="K169" s="23"/>
      <c r="L169" s="23"/>
      <c r="M169" s="23"/>
      <c r="Q169" s="30"/>
      <c r="R169" s="19"/>
    </row>
    <row r="170" spans="1:18">
      <c r="B170" s="23"/>
      <c r="C170" s="29"/>
      <c r="D170" s="23"/>
      <c r="E170" s="23"/>
      <c r="F170" s="23"/>
      <c r="G170" s="16"/>
      <c r="H170" s="16"/>
      <c r="I170" s="23"/>
      <c r="J170" s="23"/>
      <c r="K170" s="23"/>
      <c r="L170" s="23"/>
      <c r="M170" s="23"/>
      <c r="Q170" s="30"/>
      <c r="R170" s="19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Q171" s="30"/>
      <c r="R171" s="19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9" spans="1:19" s="27" customFormat="1">
      <c r="A179" s="73"/>
      <c r="B179" s="73"/>
      <c r="C179" s="25"/>
      <c r="D179" s="26"/>
      <c r="F179" s="25"/>
      <c r="G179" s="26"/>
      <c r="H179" s="25"/>
      <c r="I179" s="25"/>
      <c r="J179" s="26"/>
      <c r="M179" s="31"/>
      <c r="P179" s="31"/>
      <c r="S179" s="26"/>
    </row>
    <row r="180" spans="1:19">
      <c r="A180" s="19"/>
      <c r="B180" s="17"/>
      <c r="F180" s="18"/>
      <c r="O180" s="19"/>
      <c r="P180" s="19"/>
      <c r="Q180" s="19"/>
    </row>
    <row r="181" spans="1:19" s="21" customFormat="1" ht="14.25">
      <c r="B181" s="32"/>
      <c r="C181" s="24"/>
      <c r="F181" s="22"/>
      <c r="Q181" s="20"/>
      <c r="R181" s="20"/>
    </row>
    <row r="184" spans="1:19" ht="12.75" customHeight="1">
      <c r="A184" s="19"/>
      <c r="B184" s="14"/>
      <c r="F184" s="16"/>
      <c r="J184" s="19"/>
      <c r="K184" s="19"/>
    </row>
    <row r="185" spans="1:19" s="21" customFormat="1" ht="14.25">
      <c r="B185" s="32"/>
      <c r="C185" s="24"/>
      <c r="F185" s="22"/>
      <c r="Q185" s="20"/>
      <c r="R185" s="20"/>
    </row>
    <row r="188" spans="1:19">
      <c r="A188" s="19"/>
      <c r="B188" s="23"/>
      <c r="C188" s="29"/>
      <c r="D188" s="23"/>
      <c r="E188" s="23"/>
      <c r="F188" s="23"/>
      <c r="G188" s="16"/>
      <c r="H188" s="16"/>
      <c r="I188" s="23"/>
      <c r="J188" s="23"/>
      <c r="K188" s="23"/>
      <c r="L188" s="23"/>
      <c r="M188" s="23"/>
      <c r="N188" s="30"/>
      <c r="O188" s="30"/>
    </row>
    <row r="189" spans="1:19">
      <c r="B189" s="23"/>
      <c r="C189" s="29"/>
      <c r="D189" s="23"/>
      <c r="E189" s="23"/>
      <c r="F189" s="23"/>
      <c r="G189" s="16"/>
      <c r="H189" s="16"/>
      <c r="I189" s="23"/>
      <c r="J189" s="23"/>
      <c r="K189" s="23"/>
      <c r="L189" s="23"/>
      <c r="M189" s="23"/>
      <c r="Q189" s="30"/>
      <c r="R189" s="19"/>
    </row>
    <row r="190" spans="1:19">
      <c r="B190" s="23"/>
      <c r="C190" s="29"/>
      <c r="D190" s="23"/>
      <c r="E190" s="23"/>
      <c r="F190" s="23"/>
      <c r="G190" s="16"/>
      <c r="H190" s="16"/>
      <c r="I190" s="23"/>
      <c r="J190" s="23"/>
      <c r="K190" s="23"/>
      <c r="L190" s="23"/>
      <c r="M190" s="23"/>
      <c r="Q190" s="30"/>
      <c r="R190" s="19"/>
    </row>
    <row r="191" spans="1:19">
      <c r="B191" s="23"/>
      <c r="C191" s="29"/>
      <c r="D191" s="23"/>
      <c r="E191" s="23"/>
      <c r="F191" s="23"/>
      <c r="G191" s="16"/>
      <c r="H191" s="16"/>
      <c r="I191" s="23"/>
      <c r="J191" s="23"/>
      <c r="K191" s="23"/>
      <c r="L191" s="23"/>
      <c r="M191" s="23"/>
      <c r="Q191" s="30"/>
      <c r="R191" s="19"/>
    </row>
    <row r="192" spans="1:19">
      <c r="B192" s="23"/>
      <c r="C192" s="29"/>
      <c r="D192" s="23"/>
      <c r="E192" s="23"/>
      <c r="F192" s="23"/>
      <c r="G192" s="16"/>
      <c r="H192" s="16"/>
      <c r="I192" s="23"/>
      <c r="J192" s="23"/>
      <c r="K192" s="23"/>
      <c r="L192" s="23"/>
      <c r="M192" s="23"/>
      <c r="Q192" s="30"/>
      <c r="R192" s="19"/>
    </row>
    <row r="193" spans="1:19">
      <c r="B193" s="23"/>
      <c r="C193" s="29"/>
      <c r="D193" s="23"/>
      <c r="E193" s="23"/>
      <c r="F193" s="23"/>
      <c r="G193" s="16"/>
      <c r="H193" s="16"/>
      <c r="I193" s="23"/>
      <c r="J193" s="23"/>
      <c r="K193" s="23"/>
      <c r="L193" s="23"/>
      <c r="M193" s="23"/>
      <c r="Q193" s="30"/>
      <c r="R193" s="19"/>
    </row>
    <row r="194" spans="1:19">
      <c r="B194" s="23"/>
      <c r="C194" s="29"/>
      <c r="D194" s="23"/>
      <c r="E194" s="23"/>
      <c r="F194" s="23"/>
      <c r="G194" s="16"/>
      <c r="H194" s="16"/>
      <c r="I194" s="23"/>
      <c r="J194" s="23"/>
      <c r="K194" s="23"/>
      <c r="L194" s="23"/>
      <c r="M194" s="23"/>
      <c r="Q194" s="30"/>
      <c r="R194" s="19"/>
    </row>
    <row r="195" spans="1:19">
      <c r="A195" s="23"/>
      <c r="B195" s="29"/>
      <c r="D195" s="23"/>
      <c r="E195" s="23"/>
      <c r="F195" s="16"/>
      <c r="G195" s="16"/>
      <c r="H195" s="23"/>
      <c r="I195" s="23"/>
      <c r="J195" s="23"/>
      <c r="K195" s="23"/>
      <c r="L195" s="23"/>
    </row>
    <row r="196" spans="1:19">
      <c r="A196" s="19"/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N196" s="30"/>
      <c r="O196" s="30"/>
    </row>
    <row r="197" spans="1:19">
      <c r="A197" s="23"/>
      <c r="B197" s="29"/>
      <c r="D197" s="23"/>
      <c r="E197" s="23"/>
      <c r="F197" s="16"/>
      <c r="G197" s="16"/>
      <c r="H197" s="23"/>
      <c r="I197" s="23"/>
      <c r="J197" s="23"/>
      <c r="K197" s="23"/>
      <c r="L197" s="23"/>
    </row>
    <row r="198" spans="1:19">
      <c r="A198" s="19"/>
      <c r="C198"/>
      <c r="J198" s="30"/>
      <c r="K198" s="30"/>
    </row>
    <row r="199" spans="1:19">
      <c r="A199" s="19"/>
      <c r="C199"/>
      <c r="J199" s="30"/>
      <c r="K199" s="30"/>
    </row>
    <row r="200" spans="1:19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N200" s="30"/>
      <c r="O200" s="30"/>
    </row>
    <row r="201" spans="1:19">
      <c r="A201" s="23"/>
      <c r="B201" s="29"/>
      <c r="D201" s="23"/>
      <c r="E201" s="23"/>
      <c r="F201" s="16"/>
      <c r="G201" s="16"/>
      <c r="H201" s="23"/>
      <c r="I201" s="23"/>
      <c r="J201" s="23"/>
      <c r="K201" s="23"/>
      <c r="L201" s="23"/>
    </row>
    <row r="202" spans="1:19" s="27" customFormat="1">
      <c r="A202" s="73"/>
      <c r="B202" s="73"/>
      <c r="C202" s="25"/>
      <c r="D202" s="26"/>
      <c r="F202" s="25"/>
      <c r="G202" s="26"/>
      <c r="H202" s="25"/>
      <c r="I202" s="25"/>
      <c r="J202" s="26"/>
      <c r="M202" s="31"/>
      <c r="P202" s="31"/>
      <c r="S202" s="26"/>
    </row>
    <row r="203" spans="1:19">
      <c r="A203" s="19"/>
      <c r="B203" s="17"/>
      <c r="F203" s="18"/>
      <c r="O203" s="19"/>
      <c r="P203" s="19"/>
      <c r="Q203" s="19"/>
    </row>
    <row r="204" spans="1:19" s="21" customFormat="1" ht="14.25">
      <c r="B204" s="32"/>
      <c r="C204" s="24"/>
      <c r="F204" s="22"/>
      <c r="Q204" s="20"/>
      <c r="R204" s="20"/>
    </row>
    <row r="205" spans="1:19" s="21" customFormat="1" ht="14.25">
      <c r="B205" s="32"/>
      <c r="C205" s="24"/>
      <c r="F205" s="22"/>
      <c r="Q205" s="20"/>
      <c r="R205" s="20"/>
    </row>
    <row r="206" spans="1:19" s="21" customFormat="1" ht="14.25">
      <c r="B206" s="32"/>
      <c r="C206" s="24"/>
      <c r="F206" s="22"/>
      <c r="Q206" s="20"/>
      <c r="R206" s="20"/>
    </row>
    <row r="207" spans="1:19" s="21" customFormat="1" ht="14.25">
      <c r="B207" s="32"/>
      <c r="C207" s="24"/>
      <c r="F207" s="22"/>
      <c r="Q207" s="20"/>
      <c r="R207" s="20"/>
    </row>
    <row r="208" spans="1:19" s="21" customFormat="1" ht="14.25">
      <c r="B208" s="32"/>
      <c r="C208" s="24"/>
      <c r="F208" s="22"/>
      <c r="Q208" s="20"/>
      <c r="R208" s="20"/>
    </row>
    <row r="211" spans="1:18">
      <c r="A211" s="19"/>
      <c r="B211" s="14"/>
      <c r="F211" s="16"/>
      <c r="J211" s="19"/>
      <c r="K211" s="19"/>
    </row>
    <row r="212" spans="1:18" s="21" customFormat="1" ht="14.25">
      <c r="B212" s="32"/>
      <c r="C212" s="24"/>
      <c r="F212" s="22"/>
      <c r="Q212" s="20"/>
      <c r="R212" s="20"/>
    </row>
    <row r="213" spans="1:18" s="21" customFormat="1" ht="14.25">
      <c r="B213" s="32"/>
      <c r="C213" s="24"/>
      <c r="F213" s="22"/>
      <c r="Q213" s="20"/>
      <c r="R213" s="20"/>
    </row>
    <row r="216" spans="1:18">
      <c r="A216" s="19"/>
      <c r="B216" s="23"/>
      <c r="C216" s="29"/>
      <c r="D216" s="23"/>
      <c r="E216" s="23"/>
      <c r="F216" s="23"/>
      <c r="G216" s="16"/>
      <c r="H216" s="16"/>
      <c r="I216" s="23"/>
      <c r="J216" s="23"/>
      <c r="K216" s="23"/>
      <c r="L216" s="23"/>
      <c r="M216" s="23"/>
      <c r="N216" s="30"/>
      <c r="O216" s="30"/>
    </row>
    <row r="217" spans="1:18">
      <c r="B217" s="23"/>
      <c r="C217" s="29"/>
      <c r="D217" s="23"/>
      <c r="E217" s="23"/>
      <c r="F217" s="23"/>
      <c r="G217" s="16"/>
      <c r="H217" s="16"/>
      <c r="I217" s="23"/>
      <c r="J217" s="23"/>
      <c r="K217" s="23"/>
      <c r="L217" s="23"/>
      <c r="M217" s="23"/>
      <c r="Q217" s="30"/>
      <c r="R217" s="19"/>
    </row>
    <row r="218" spans="1:18">
      <c r="B218" s="23"/>
      <c r="C218" s="29"/>
      <c r="D218" s="23"/>
      <c r="E218" s="23"/>
      <c r="F218" s="23"/>
      <c r="G218" s="16"/>
      <c r="H218" s="16"/>
      <c r="I218" s="23"/>
      <c r="J218" s="23"/>
      <c r="K218" s="23"/>
      <c r="L218" s="23"/>
      <c r="M218" s="23"/>
    </row>
    <row r="219" spans="1:18">
      <c r="A219" s="19"/>
      <c r="B219" s="23"/>
      <c r="C219" s="29"/>
      <c r="D219" s="23"/>
      <c r="E219" s="23"/>
      <c r="F219" s="23"/>
      <c r="G219" s="16"/>
      <c r="H219" s="16"/>
      <c r="I219" s="23"/>
      <c r="J219" s="23"/>
      <c r="K219" s="23"/>
      <c r="L219" s="23"/>
      <c r="M219" s="23"/>
      <c r="N219" s="30"/>
      <c r="O219" s="30"/>
    </row>
    <row r="220" spans="1:18">
      <c r="B220" s="23"/>
      <c r="C220" s="29"/>
      <c r="D220" s="23"/>
      <c r="E220" s="23"/>
      <c r="F220" s="23"/>
      <c r="G220" s="16"/>
      <c r="H220" s="16"/>
      <c r="I220" s="23"/>
      <c r="J220" s="23"/>
      <c r="K220" s="23"/>
      <c r="L220" s="23"/>
      <c r="M220" s="23"/>
      <c r="Q220" s="19"/>
      <c r="R220" s="19"/>
    </row>
    <row r="221" spans="1:18">
      <c r="B221" s="23"/>
      <c r="C221" s="29"/>
      <c r="D221" s="23"/>
      <c r="E221" s="23"/>
      <c r="F221" s="23"/>
      <c r="G221" s="16"/>
      <c r="H221" s="16"/>
      <c r="I221" s="23"/>
      <c r="J221" s="23"/>
      <c r="K221" s="23"/>
      <c r="L221" s="23"/>
      <c r="M221" s="23"/>
      <c r="Q221" s="19"/>
      <c r="R221" s="19"/>
    </row>
    <row r="222" spans="1:18">
      <c r="B222" s="23"/>
      <c r="C222" s="29"/>
      <c r="D222" s="23"/>
      <c r="E222" s="23"/>
      <c r="F222" s="23"/>
      <c r="G222" s="16"/>
      <c r="H222" s="16"/>
      <c r="I222" s="23"/>
      <c r="J222" s="23"/>
      <c r="K222" s="23"/>
      <c r="L222" s="23"/>
      <c r="M222" s="23"/>
      <c r="Q222" s="19"/>
      <c r="R222" s="19"/>
    </row>
    <row r="223" spans="1:18"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Q223" s="19"/>
      <c r="R223" s="19"/>
    </row>
    <row r="224" spans="1:18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19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C226"/>
      <c r="J226" s="30"/>
      <c r="K226" s="30"/>
    </row>
    <row r="227" spans="1:18" ht="14.25">
      <c r="C227" s="15"/>
      <c r="G227" s="15"/>
      <c r="Q227" s="19"/>
      <c r="R227" s="19"/>
    </row>
    <row r="228" spans="1:18" ht="14.25">
      <c r="C228" s="15"/>
      <c r="G228" s="15"/>
      <c r="Q228" s="19"/>
      <c r="R228" s="19"/>
    </row>
    <row r="229" spans="1:18" ht="14.25">
      <c r="C229" s="15"/>
      <c r="G229" s="15"/>
      <c r="Q229" s="19"/>
      <c r="R229" s="19"/>
    </row>
    <row r="230" spans="1:18" ht="14.25">
      <c r="C230" s="15"/>
      <c r="G230" s="15"/>
      <c r="Q230" s="19"/>
      <c r="R230" s="19"/>
    </row>
    <row r="231" spans="1:18" ht="14.25">
      <c r="C231" s="15"/>
      <c r="G231" s="15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B233" s="23"/>
      <c r="C233" s="29"/>
      <c r="D233" s="23"/>
      <c r="E233" s="23"/>
      <c r="F233" s="23"/>
      <c r="G233" s="16"/>
      <c r="H233" s="16"/>
      <c r="I233" s="23"/>
      <c r="J233" s="23"/>
      <c r="K233" s="23"/>
      <c r="L233" s="23"/>
      <c r="M233" s="23"/>
      <c r="N233" s="30"/>
      <c r="O233" s="30"/>
    </row>
    <row r="234" spans="1:18">
      <c r="B234" s="23"/>
      <c r="C234" s="29"/>
      <c r="D234" s="23"/>
      <c r="E234" s="23"/>
      <c r="F234" s="23"/>
      <c r="G234" s="16"/>
      <c r="H234" s="16"/>
      <c r="I234" s="23"/>
      <c r="J234" s="23"/>
      <c r="K234" s="23"/>
      <c r="L234" s="23"/>
      <c r="M234" s="23"/>
      <c r="Q234" s="30"/>
      <c r="R234" s="19"/>
    </row>
    <row r="235" spans="1:18">
      <c r="B235" s="23"/>
      <c r="C235" s="29"/>
      <c r="D235" s="23"/>
      <c r="E235" s="23"/>
      <c r="F235" s="23"/>
      <c r="G235" s="16"/>
      <c r="H235" s="16"/>
      <c r="I235" s="23"/>
      <c r="J235" s="23"/>
      <c r="K235" s="23"/>
      <c r="L235" s="23"/>
      <c r="M235" s="23"/>
      <c r="Q235" s="30"/>
      <c r="R235" s="19"/>
    </row>
    <row r="236" spans="1:18">
      <c r="B236" s="23"/>
      <c r="C236" s="29"/>
      <c r="D236" s="23"/>
      <c r="E236" s="23"/>
      <c r="F236" s="23"/>
      <c r="G236" s="16"/>
      <c r="H236" s="16"/>
      <c r="I236" s="23"/>
      <c r="J236" s="23"/>
      <c r="K236" s="23"/>
      <c r="L236" s="23"/>
      <c r="M236" s="23"/>
      <c r="Q236" s="30"/>
      <c r="R236" s="19"/>
    </row>
    <row r="237" spans="1:18">
      <c r="B237" s="23"/>
      <c r="C237" s="29"/>
      <c r="D237" s="23"/>
      <c r="E237" s="23"/>
      <c r="F237" s="23"/>
      <c r="G237" s="16"/>
      <c r="H237" s="16"/>
      <c r="I237" s="23"/>
      <c r="J237" s="23"/>
      <c r="K237" s="23"/>
      <c r="L237" s="23"/>
      <c r="M237" s="23"/>
      <c r="Q237" s="30"/>
      <c r="R237" s="19"/>
    </row>
    <row r="238" spans="1:18">
      <c r="B238" s="23"/>
      <c r="C238" s="29"/>
      <c r="D238" s="23"/>
      <c r="E238" s="23"/>
      <c r="F238" s="23"/>
      <c r="G238" s="16"/>
      <c r="H238" s="16"/>
      <c r="I238" s="23"/>
      <c r="J238" s="23"/>
      <c r="K238" s="23"/>
      <c r="L238" s="23"/>
      <c r="M238" s="23"/>
      <c r="Q238" s="30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  <c r="Q239" s="30"/>
      <c r="R239" s="19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Q240" s="30"/>
      <c r="R240" s="19"/>
    </row>
    <row r="241" spans="1:19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1:19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1:19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1:19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1:19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1:19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1:19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</row>
    <row r="248" spans="1:19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</row>
    <row r="249" spans="1:19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</row>
    <row r="250" spans="1:19" s="28" customFormat="1">
      <c r="A250" s="73"/>
      <c r="B250" s="73"/>
      <c r="C250" s="25"/>
      <c r="D250" s="26"/>
      <c r="E250" s="27"/>
      <c r="F250" s="25"/>
      <c r="G250" s="26"/>
      <c r="H250" s="25"/>
      <c r="I250" s="25"/>
      <c r="J250" s="26"/>
      <c r="K250" s="27"/>
      <c r="L250" s="27"/>
      <c r="M250" s="31"/>
      <c r="N250" s="27"/>
      <c r="O250" s="27"/>
      <c r="P250" s="31"/>
      <c r="R250" s="27"/>
      <c r="S250" s="26"/>
    </row>
    <row r="251" spans="1:19">
      <c r="A251" s="19"/>
      <c r="B251" s="17"/>
      <c r="F251" s="18"/>
      <c r="O251" s="19"/>
      <c r="P251" s="19"/>
      <c r="Q251" s="19"/>
    </row>
    <row r="252" spans="1:19">
      <c r="A252" s="19"/>
      <c r="B252" s="17"/>
      <c r="F252" s="18"/>
      <c r="O252" s="19"/>
      <c r="P252" s="19"/>
      <c r="Q252" s="19"/>
    </row>
    <row r="253" spans="1:19">
      <c r="A253" s="19"/>
      <c r="B253" s="17"/>
      <c r="F253" s="18"/>
      <c r="O253" s="19"/>
      <c r="P253" s="19"/>
      <c r="Q253" s="19"/>
    </row>
    <row r="254" spans="1:19">
      <c r="A254" s="19"/>
      <c r="B254" s="14"/>
      <c r="F254" s="16"/>
      <c r="J254" s="19"/>
      <c r="K254" s="19"/>
    </row>
    <row r="255" spans="1:19">
      <c r="A255" s="19"/>
      <c r="B255" s="14"/>
      <c r="F255" s="16"/>
      <c r="J255" s="19"/>
      <c r="K255" s="19"/>
    </row>
    <row r="256" spans="1:19">
      <c r="A256" s="19"/>
      <c r="B256" s="14"/>
      <c r="F256" s="16"/>
      <c r="J256" s="19"/>
      <c r="K256" s="19"/>
    </row>
    <row r="257" spans="1:18">
      <c r="A257" s="19"/>
      <c r="B257" s="23"/>
      <c r="C257" s="29"/>
      <c r="D257" s="23"/>
      <c r="E257" s="23"/>
      <c r="F257" s="23"/>
      <c r="G257" s="16"/>
      <c r="H257" s="16"/>
      <c r="I257" s="23"/>
      <c r="J257" s="23"/>
      <c r="K257" s="23"/>
      <c r="L257" s="23"/>
      <c r="M257" s="23"/>
      <c r="N257" s="30"/>
      <c r="O257" s="30"/>
    </row>
    <row r="258" spans="1:18">
      <c r="A258" s="19"/>
      <c r="B258" s="23"/>
      <c r="C258" s="29"/>
      <c r="D258" s="23"/>
      <c r="E258" s="23"/>
      <c r="F258" s="23"/>
      <c r="G258" s="16"/>
      <c r="H258" s="16"/>
      <c r="I258" s="23"/>
      <c r="J258" s="23"/>
      <c r="K258" s="23"/>
      <c r="L258" s="23"/>
      <c r="M258" s="23"/>
    </row>
    <row r="259" spans="1:18">
      <c r="A259" s="19"/>
      <c r="B259" s="23"/>
      <c r="C259" s="29"/>
      <c r="D259" s="23"/>
      <c r="E259" s="23"/>
      <c r="F259" s="23"/>
      <c r="G259" s="16"/>
      <c r="H259" s="16"/>
      <c r="I259" s="23"/>
      <c r="J259" s="23"/>
      <c r="K259" s="23"/>
      <c r="L259" s="23"/>
      <c r="M259" s="23"/>
    </row>
    <row r="260" spans="1:18">
      <c r="A260" s="19"/>
      <c r="B260" s="23"/>
      <c r="C260" s="29"/>
      <c r="D260" s="23"/>
      <c r="E260" s="23"/>
      <c r="F260" s="23"/>
      <c r="G260" s="16"/>
      <c r="H260" s="16"/>
      <c r="I260" s="23"/>
      <c r="J260" s="23"/>
      <c r="K260" s="23"/>
      <c r="L260" s="23"/>
      <c r="M260" s="23"/>
      <c r="N260" s="30"/>
      <c r="O260" s="30"/>
    </row>
    <row r="261" spans="1:18">
      <c r="A261" s="19"/>
      <c r="B261" s="23"/>
      <c r="C261" s="29"/>
      <c r="D261" s="23"/>
      <c r="E261" s="23"/>
      <c r="F261" s="23"/>
      <c r="G261" s="16"/>
      <c r="H261" s="16"/>
      <c r="I261" s="23"/>
      <c r="J261" s="23"/>
      <c r="K261" s="23"/>
      <c r="L261" s="23"/>
      <c r="M261" s="23"/>
      <c r="N261" s="30"/>
      <c r="O261" s="30"/>
    </row>
    <row r="262" spans="1:18">
      <c r="A262" s="19"/>
      <c r="B262" s="23"/>
      <c r="C262" s="29"/>
      <c r="D262" s="23"/>
      <c r="E262" s="23"/>
      <c r="F262" s="23"/>
      <c r="G262" s="16"/>
      <c r="H262" s="16"/>
      <c r="I262" s="23"/>
      <c r="J262" s="23"/>
      <c r="K262" s="23"/>
      <c r="L262" s="23"/>
      <c r="M262" s="23"/>
      <c r="N262" s="30"/>
      <c r="O262" s="30"/>
    </row>
    <row r="263" spans="1:18">
      <c r="A263" s="19"/>
      <c r="C263"/>
    </row>
    <row r="264" spans="1:18">
      <c r="A264" s="19"/>
      <c r="C264"/>
    </row>
    <row r="265" spans="1:18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  <c r="N265" s="30"/>
      <c r="O265" s="30"/>
    </row>
    <row r="266" spans="1:18"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  <c r="Q266" s="30"/>
      <c r="R266" s="19"/>
    </row>
    <row r="267" spans="1:18"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Q267" s="30"/>
      <c r="R267" s="19"/>
    </row>
    <row r="268" spans="1:18"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Q268" s="30"/>
      <c r="R268" s="19"/>
    </row>
    <row r="269" spans="1:18"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Q269" s="30"/>
      <c r="R269" s="19"/>
    </row>
    <row r="270" spans="1:18">
      <c r="B270" s="23"/>
      <c r="C270" s="29"/>
      <c r="D270" s="23"/>
      <c r="E270" s="23"/>
      <c r="F270" s="23"/>
      <c r="G270" s="16"/>
      <c r="H270" s="16"/>
      <c r="I270" s="23"/>
      <c r="J270" s="23"/>
      <c r="K270" s="23"/>
      <c r="L270" s="23"/>
      <c r="M270" s="23"/>
      <c r="Q270" s="30"/>
      <c r="R270" s="19"/>
    </row>
    <row r="271" spans="1:18">
      <c r="B271" s="23"/>
      <c r="C271" s="29"/>
      <c r="D271" s="23"/>
      <c r="E271" s="23"/>
      <c r="F271" s="23"/>
      <c r="G271" s="16"/>
      <c r="H271" s="16"/>
      <c r="I271" s="23"/>
      <c r="J271" s="23"/>
      <c r="K271" s="23"/>
      <c r="L271" s="23"/>
      <c r="M271" s="23"/>
      <c r="Q271" s="30"/>
      <c r="R271" s="19"/>
    </row>
    <row r="272" spans="1:18"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Q272" s="30"/>
      <c r="R272" s="19"/>
    </row>
    <row r="273" spans="1:19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1:19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1:19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1:19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1:19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1:19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1:19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1:19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</row>
    <row r="283" spans="1:19" s="28" customFormat="1">
      <c r="A283" s="73"/>
      <c r="B283" s="73"/>
      <c r="C283" s="25"/>
      <c r="D283" s="26"/>
      <c r="E283" s="27"/>
      <c r="F283" s="25"/>
      <c r="G283" s="26"/>
      <c r="H283" s="25"/>
      <c r="I283" s="25"/>
      <c r="J283" s="26"/>
      <c r="K283" s="27"/>
      <c r="L283" s="27"/>
      <c r="M283" s="31"/>
      <c r="N283" s="27"/>
      <c r="O283" s="27"/>
      <c r="P283" s="31"/>
      <c r="R283" s="27"/>
      <c r="S283" s="26"/>
    </row>
    <row r="284" spans="1:19">
      <c r="A284" s="19"/>
      <c r="B284" s="17"/>
      <c r="F284" s="18"/>
      <c r="O284" s="19"/>
      <c r="P284" s="19"/>
      <c r="Q284" s="19"/>
    </row>
    <row r="285" spans="1:19">
      <c r="A285" s="19"/>
      <c r="B285" s="17"/>
      <c r="F285" s="18"/>
      <c r="O285" s="19"/>
      <c r="P285" s="19"/>
      <c r="Q285" s="19"/>
    </row>
    <row r="286" spans="1:19">
      <c r="A286" s="19"/>
      <c r="B286" s="17"/>
      <c r="F286" s="18"/>
      <c r="O286" s="19"/>
      <c r="P286" s="19"/>
      <c r="Q286" s="19"/>
    </row>
    <row r="287" spans="1:19">
      <c r="A287" s="19"/>
      <c r="B287" s="14"/>
      <c r="F287" s="16"/>
      <c r="J287" s="19"/>
      <c r="K287" s="19"/>
    </row>
    <row r="290" spans="1:18">
      <c r="A290" s="19"/>
      <c r="B290" s="23"/>
      <c r="C290" s="29"/>
      <c r="D290" s="23"/>
      <c r="E290" s="23"/>
      <c r="F290" s="23"/>
      <c r="G290" s="16"/>
      <c r="H290" s="16"/>
      <c r="I290" s="23"/>
      <c r="J290" s="23"/>
      <c r="K290" s="23"/>
      <c r="L290" s="23"/>
      <c r="M290" s="23"/>
      <c r="N290" s="30"/>
      <c r="O290" s="30"/>
    </row>
    <row r="291" spans="1:18">
      <c r="B291" s="23"/>
      <c r="C291" s="29"/>
      <c r="D291" s="23"/>
      <c r="E291" s="23"/>
      <c r="F291" s="23"/>
      <c r="G291" s="16"/>
      <c r="H291" s="16"/>
      <c r="I291" s="23"/>
      <c r="J291" s="23"/>
      <c r="K291" s="23"/>
      <c r="L291" s="23"/>
      <c r="M291" s="23"/>
      <c r="Q291" s="30"/>
      <c r="R291" s="19"/>
    </row>
    <row r="292" spans="1:18">
      <c r="B292" s="23"/>
      <c r="C292" s="29"/>
      <c r="D292" s="23"/>
      <c r="E292" s="23"/>
      <c r="F292" s="23"/>
      <c r="G292" s="16"/>
      <c r="H292" s="16"/>
      <c r="I292" s="23"/>
      <c r="J292" s="23"/>
      <c r="K292" s="23"/>
      <c r="L292" s="23"/>
      <c r="M292" s="23"/>
      <c r="Q292" s="30"/>
      <c r="R292" s="19"/>
    </row>
    <row r="294" spans="1:18">
      <c r="A294" s="19"/>
      <c r="B294" s="23"/>
      <c r="C294" s="29"/>
      <c r="D294" s="23"/>
      <c r="E294" s="23"/>
      <c r="F294" s="23"/>
      <c r="G294" s="16"/>
      <c r="H294" s="16"/>
      <c r="I294" s="23"/>
      <c r="J294" s="23"/>
      <c r="K294" s="23"/>
      <c r="L294" s="23"/>
      <c r="M294" s="23"/>
      <c r="N294" s="30"/>
      <c r="O294" s="30"/>
    </row>
    <row r="295" spans="1:18">
      <c r="B295" s="23"/>
      <c r="C295" s="29"/>
      <c r="D295" s="23"/>
      <c r="E295" s="23"/>
      <c r="F295" s="23"/>
      <c r="G295" s="16"/>
      <c r="H295" s="16"/>
      <c r="I295" s="23"/>
      <c r="J295" s="23"/>
      <c r="K295" s="23"/>
      <c r="L295" s="23"/>
      <c r="M295" s="23"/>
      <c r="Q295" s="19"/>
      <c r="R295" s="19"/>
    </row>
    <row r="296" spans="1:18">
      <c r="B296" s="23"/>
      <c r="C296" s="29"/>
      <c r="D296" s="23"/>
      <c r="E296" s="23"/>
      <c r="F296" s="23"/>
      <c r="G296" s="16"/>
      <c r="H296" s="16"/>
      <c r="I296" s="23"/>
      <c r="J296" s="23"/>
      <c r="K296" s="23"/>
      <c r="L296" s="23"/>
      <c r="M296" s="23"/>
      <c r="Q296" s="19"/>
      <c r="R296" s="19"/>
    </row>
    <row r="298" spans="1:18">
      <c r="A298" s="19"/>
      <c r="C298"/>
    </row>
    <row r="299" spans="1:18" ht="14.25">
      <c r="C299" s="15"/>
      <c r="G299" s="15"/>
      <c r="Q299" s="19"/>
      <c r="R299" s="19"/>
    </row>
    <row r="300" spans="1:18" ht="14.25">
      <c r="C300" s="15"/>
      <c r="G300" s="15"/>
      <c r="Q300" s="19"/>
      <c r="R300" s="19"/>
    </row>
    <row r="301" spans="1:18"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</row>
    <row r="302" spans="1:18">
      <c r="A302" s="19"/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N302" s="30"/>
      <c r="O302" s="30"/>
    </row>
    <row r="303" spans="1:18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30"/>
      <c r="R303" s="19"/>
    </row>
    <row r="304" spans="1:18">
      <c r="B304" s="23"/>
      <c r="C304" s="29"/>
      <c r="D304" s="23"/>
      <c r="E304" s="23"/>
      <c r="F304" s="23"/>
      <c r="G304" s="16"/>
      <c r="H304" s="16"/>
      <c r="I304" s="23"/>
      <c r="J304" s="23"/>
      <c r="K304" s="23"/>
      <c r="L304" s="23"/>
      <c r="M304" s="23"/>
      <c r="Q304" s="30"/>
      <c r="R304" s="19"/>
    </row>
    <row r="305" spans="1:19">
      <c r="B305" s="23"/>
      <c r="C305" s="29"/>
      <c r="D305" s="23"/>
      <c r="E305" s="23"/>
      <c r="F305" s="23"/>
      <c r="G305" s="16"/>
      <c r="H305" s="16"/>
      <c r="I305" s="23"/>
      <c r="J305" s="23"/>
      <c r="K305" s="23"/>
      <c r="L305" s="23"/>
      <c r="M305" s="23"/>
    </row>
    <row r="306" spans="1:19">
      <c r="B306" s="23"/>
      <c r="C306" s="29"/>
      <c r="D306" s="23"/>
      <c r="E306" s="23"/>
      <c r="F306" s="23"/>
      <c r="G306" s="16"/>
      <c r="H306" s="16"/>
      <c r="I306" s="23"/>
      <c r="J306" s="23"/>
      <c r="K306" s="23"/>
      <c r="L306" s="23"/>
      <c r="M306" s="23"/>
    </row>
    <row r="307" spans="1:19">
      <c r="B307" s="23"/>
      <c r="C307" s="29"/>
      <c r="D307" s="23"/>
      <c r="E307" s="23"/>
      <c r="F307" s="23"/>
      <c r="G307" s="16"/>
      <c r="H307" s="16"/>
      <c r="I307" s="23"/>
      <c r="J307" s="23"/>
      <c r="K307" s="23"/>
      <c r="L307" s="23"/>
      <c r="M307" s="23"/>
    </row>
    <row r="308" spans="1:19" s="28" customFormat="1">
      <c r="A308" s="73"/>
      <c r="B308" s="73"/>
      <c r="C308" s="25"/>
      <c r="D308" s="26"/>
      <c r="E308" s="27"/>
      <c r="F308" s="25"/>
      <c r="G308" s="26"/>
      <c r="H308" s="25"/>
      <c r="I308" s="25"/>
      <c r="J308" s="26"/>
      <c r="K308" s="27"/>
      <c r="L308" s="27"/>
      <c r="M308" s="31"/>
      <c r="N308" s="27"/>
      <c r="O308" s="27"/>
      <c r="P308" s="31"/>
      <c r="R308" s="27"/>
      <c r="S308" s="26"/>
    </row>
    <row r="309" spans="1:19">
      <c r="A309" s="19"/>
      <c r="B309" s="17"/>
      <c r="F309" s="18"/>
      <c r="O309" s="19"/>
      <c r="P309" s="19"/>
      <c r="Q309" s="19"/>
    </row>
    <row r="310" spans="1:19">
      <c r="A310" s="19"/>
      <c r="B310" s="17"/>
      <c r="F310" s="18"/>
      <c r="O310" s="19"/>
      <c r="P310" s="19"/>
      <c r="Q310" s="19"/>
    </row>
    <row r="311" spans="1:19">
      <c r="A311" s="19"/>
      <c r="B311" s="17"/>
      <c r="F311" s="18"/>
      <c r="O311" s="19"/>
      <c r="P311" s="19"/>
      <c r="Q311" s="19"/>
    </row>
    <row r="312" spans="1:19">
      <c r="A312" s="19"/>
      <c r="B312" s="14"/>
      <c r="F312" s="16"/>
      <c r="J312" s="19"/>
      <c r="K312" s="19"/>
    </row>
    <row r="313" spans="1:19">
      <c r="A313" s="19"/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  <c r="N313" s="30"/>
      <c r="O313" s="30"/>
    </row>
    <row r="314" spans="1:19">
      <c r="A314" s="19"/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  <c r="N314" s="30"/>
      <c r="O314" s="30"/>
    </row>
    <row r="315" spans="1:19">
      <c r="A315" s="19"/>
      <c r="B315" s="23"/>
      <c r="C315" s="29"/>
      <c r="D315" s="23"/>
      <c r="E315" s="23"/>
      <c r="F315" s="23"/>
      <c r="G315" s="16"/>
      <c r="H315" s="16"/>
      <c r="I315" s="23"/>
      <c r="J315" s="23"/>
      <c r="K315" s="23"/>
      <c r="L315" s="23"/>
      <c r="M315" s="23"/>
      <c r="N315" s="30"/>
      <c r="O315" s="30"/>
    </row>
    <row r="316" spans="1:19">
      <c r="A316" s="19"/>
      <c r="B316" s="23"/>
      <c r="C316" s="29"/>
      <c r="D316" s="23"/>
      <c r="E316" s="23"/>
      <c r="F316" s="23"/>
      <c r="G316" s="16"/>
      <c r="H316" s="16"/>
      <c r="I316" s="23"/>
      <c r="J316" s="23"/>
      <c r="K316" s="23"/>
      <c r="L316" s="23"/>
      <c r="M316" s="23"/>
      <c r="N316" s="30"/>
      <c r="O316" s="30"/>
    </row>
    <row r="317" spans="1:19">
      <c r="A317" s="19"/>
      <c r="B317" s="23"/>
      <c r="C317" s="29"/>
      <c r="D317" s="23"/>
      <c r="E317" s="23"/>
      <c r="F317" s="23"/>
      <c r="G317" s="16"/>
      <c r="H317" s="16"/>
      <c r="I317" s="23"/>
      <c r="J317" s="23"/>
      <c r="K317" s="23"/>
      <c r="L317" s="23"/>
      <c r="M317" s="23"/>
      <c r="N317" s="30"/>
      <c r="O317" s="30"/>
    </row>
    <row r="318" spans="1:19">
      <c r="A318" s="19"/>
      <c r="B318" s="23"/>
      <c r="C318" s="29"/>
      <c r="D318" s="23"/>
      <c r="E318" s="23"/>
      <c r="F318" s="23"/>
      <c r="G318" s="16"/>
      <c r="H318" s="16"/>
      <c r="I318" s="23"/>
      <c r="J318" s="23"/>
      <c r="K318" s="23"/>
      <c r="L318" s="23"/>
      <c r="M318" s="23"/>
      <c r="N318" s="30"/>
      <c r="O318" s="30"/>
    </row>
    <row r="319" spans="1:19">
      <c r="B319" s="23"/>
      <c r="C319" s="29"/>
      <c r="D319" s="23"/>
      <c r="E319" s="23"/>
      <c r="F319" s="23"/>
      <c r="G319" s="16"/>
      <c r="H319" s="16"/>
      <c r="I319" s="23"/>
      <c r="J319" s="23"/>
      <c r="K319" s="23"/>
      <c r="L319" s="23"/>
      <c r="M319" s="23"/>
      <c r="Q319" s="19"/>
      <c r="R319" s="19"/>
    </row>
    <row r="320" spans="1:19"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Q320" s="19"/>
      <c r="R320" s="19"/>
    </row>
    <row r="321" spans="1:18"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Q321" s="19"/>
      <c r="R321" s="19"/>
    </row>
    <row r="322" spans="1:18"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Q322" s="19"/>
      <c r="R322" s="19"/>
    </row>
    <row r="323" spans="1:18"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Q323" s="19"/>
      <c r="R323" s="19"/>
    </row>
    <row r="324" spans="1:18"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Q324" s="19"/>
      <c r="R324" s="19"/>
    </row>
    <row r="326" spans="1:18">
      <c r="A326" s="19"/>
      <c r="C326"/>
    </row>
    <row r="327" spans="1:18" ht="14.25">
      <c r="C327" s="15"/>
      <c r="G327" s="15"/>
      <c r="Q327" s="19"/>
      <c r="R327" s="19"/>
    </row>
    <row r="328" spans="1:18" ht="14.25">
      <c r="C328" s="15"/>
      <c r="G328" s="15"/>
      <c r="Q328" s="19"/>
      <c r="R328" s="19"/>
    </row>
    <row r="329" spans="1:18" ht="14.25">
      <c r="C329" s="15"/>
      <c r="G329" s="15"/>
      <c r="Q329" s="19"/>
      <c r="R329" s="19"/>
    </row>
    <row r="330" spans="1:18" ht="14.25">
      <c r="C330" s="15"/>
      <c r="G330" s="15"/>
      <c r="Q330" s="19"/>
      <c r="R330" s="19"/>
    </row>
    <row r="331" spans="1:18" ht="14.25">
      <c r="C331" s="15"/>
      <c r="G331" s="15"/>
      <c r="Q331" s="19"/>
      <c r="R331" s="19"/>
    </row>
    <row r="332" spans="1:18" ht="14.25">
      <c r="C332" s="15"/>
      <c r="G332" s="15"/>
      <c r="Q332" s="19"/>
      <c r="R332" s="19"/>
    </row>
    <row r="333" spans="1:18">
      <c r="B333" s="23"/>
      <c r="C333" s="29"/>
      <c r="D333" s="23"/>
      <c r="E333" s="23"/>
      <c r="F333" s="23"/>
      <c r="G333" s="16"/>
      <c r="H333" s="16"/>
      <c r="I333" s="23"/>
      <c r="J333" s="23"/>
      <c r="K333" s="23"/>
      <c r="L333" s="23"/>
      <c r="M333" s="23"/>
    </row>
    <row r="334" spans="1:18">
      <c r="A334" s="19"/>
      <c r="B334" s="23"/>
      <c r="C334" s="29"/>
      <c r="D334" s="23"/>
      <c r="E334" s="23"/>
      <c r="F334" s="23"/>
      <c r="G334" s="16"/>
      <c r="H334" s="16"/>
      <c r="I334" s="23"/>
      <c r="J334" s="23"/>
      <c r="K334" s="23"/>
      <c r="L334" s="23"/>
      <c r="M334" s="23"/>
      <c r="N334" s="30"/>
      <c r="O334" s="30"/>
    </row>
    <row r="335" spans="1:18">
      <c r="B335" s="23"/>
      <c r="C335" s="29"/>
      <c r="D335" s="23"/>
      <c r="E335" s="23"/>
      <c r="F335" s="23"/>
      <c r="G335" s="16"/>
      <c r="H335" s="16"/>
      <c r="I335" s="23"/>
      <c r="J335" s="23"/>
      <c r="K335" s="23"/>
      <c r="L335" s="23"/>
      <c r="M335" s="23"/>
      <c r="Q335" s="30"/>
      <c r="R335" s="19"/>
    </row>
    <row r="339" spans="1:19" s="28" customFormat="1">
      <c r="A339" s="73"/>
      <c r="B339" s="73"/>
      <c r="C339" s="25"/>
      <c r="D339" s="26"/>
      <c r="E339" s="27"/>
      <c r="F339" s="25"/>
      <c r="G339" s="26"/>
      <c r="H339" s="25"/>
      <c r="I339" s="25"/>
      <c r="J339" s="26"/>
      <c r="K339" s="27"/>
      <c r="L339" s="27"/>
      <c r="M339" s="31"/>
      <c r="N339" s="27"/>
      <c r="O339" s="27"/>
      <c r="P339" s="31"/>
      <c r="R339" s="27"/>
      <c r="S339" s="26"/>
    </row>
    <row r="340" spans="1:19">
      <c r="A340" s="19"/>
      <c r="B340" s="14"/>
      <c r="C340"/>
      <c r="F340" s="16"/>
      <c r="J340" s="19"/>
      <c r="K340" s="19"/>
    </row>
    <row r="341" spans="1:19" s="21" customFormat="1" ht="14.25">
      <c r="B341" s="32"/>
      <c r="C341" s="24"/>
      <c r="F341" s="22"/>
      <c r="Q341" s="20"/>
      <c r="R341" s="20"/>
    </row>
    <row r="342" spans="1:19" s="21" customFormat="1" ht="14.25">
      <c r="B342" s="32"/>
      <c r="C342" s="24"/>
      <c r="F342" s="22"/>
      <c r="Q342" s="20"/>
      <c r="R342" s="20"/>
    </row>
    <row r="343" spans="1:19" s="21" customFormat="1" ht="14.25">
      <c r="B343" s="32"/>
      <c r="C343" s="24"/>
      <c r="F343" s="22"/>
      <c r="Q343" s="20"/>
      <c r="R343" s="20"/>
    </row>
    <row r="344" spans="1:19" s="21" customFormat="1" ht="14.25">
      <c r="B344" s="32"/>
      <c r="C344" s="24"/>
      <c r="F344" s="22"/>
      <c r="Q344" s="20"/>
      <c r="R344" s="20"/>
    </row>
    <row r="345" spans="1:19" s="21" customFormat="1" ht="14.25">
      <c r="B345" s="32"/>
      <c r="C345" s="24"/>
      <c r="F345" s="22"/>
      <c r="Q345" s="20"/>
      <c r="R345" s="20"/>
    </row>
    <row r="346" spans="1:19" s="21" customFormat="1" ht="14.25">
      <c r="B346" s="32"/>
      <c r="C346" s="24"/>
      <c r="F346" s="22"/>
      <c r="Q346" s="20"/>
      <c r="R346" s="20"/>
    </row>
  </sheetData>
  <mergeCells count="8">
    <mergeCell ref="A1:B1"/>
    <mergeCell ref="A145:B145"/>
    <mergeCell ref="A179:B179"/>
    <mergeCell ref="A202:B202"/>
    <mergeCell ref="A339:B339"/>
    <mergeCell ref="A250:B250"/>
    <mergeCell ref="A283:B283"/>
    <mergeCell ref="A308:B308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3"/>
  <sheetViews>
    <sheetView workbookViewId="0">
      <pane ySplit="1" topLeftCell="A2167" activePane="bottomLeft" state="frozen"/>
      <selection pane="bottomLeft" activeCell="A2178" sqref="A1654:XFD2178"/>
    </sheetView>
  </sheetViews>
  <sheetFormatPr defaultRowHeight="13.5"/>
  <cols>
    <col min="1" max="1" width="21.625" bestFit="1" customWidth="1"/>
    <col min="2" max="2" width="9.25" bestFit="1" customWidth="1"/>
    <col min="3" max="3" width="15.125" bestFit="1" customWidth="1"/>
    <col min="4" max="4" width="17.25" bestFit="1" customWidth="1"/>
    <col min="5" max="5" width="11" bestFit="1" customWidth="1"/>
    <col min="6" max="6" width="9.125" bestFit="1" customWidth="1"/>
    <col min="7" max="7" width="7.25" bestFit="1" customWidth="1"/>
    <col min="8" max="8" width="14.25" bestFit="1" customWidth="1"/>
    <col min="9" max="9" width="7.25" bestFit="1" customWidth="1"/>
    <col min="10" max="10" width="10.125" customWidth="1"/>
    <col min="11" max="11" width="9" style="41"/>
  </cols>
  <sheetData>
    <row r="1" spans="1:11">
      <c r="A1" t="s">
        <v>33</v>
      </c>
      <c r="B1" t="s">
        <v>39</v>
      </c>
      <c r="C1" t="s">
        <v>40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49</v>
      </c>
      <c r="J1" s="19" t="s">
        <v>121</v>
      </c>
      <c r="K1" s="39" t="s">
        <v>122</v>
      </c>
    </row>
    <row r="2" spans="1:11" ht="14.25">
      <c r="A2" t="s">
        <v>365</v>
      </c>
      <c r="B2" s="15">
        <v>1067472</v>
      </c>
      <c r="C2" t="s">
        <v>366</v>
      </c>
      <c r="D2" t="s">
        <v>367</v>
      </c>
      <c r="E2" t="s">
        <v>368</v>
      </c>
      <c r="F2" s="15">
        <v>-365</v>
      </c>
      <c r="G2" t="s">
        <v>50</v>
      </c>
      <c r="H2" t="s">
        <v>54</v>
      </c>
      <c r="I2" t="s">
        <v>52</v>
      </c>
      <c r="J2">
        <f>VLOOKUP(B2,自助退!B:F,5,FALSE)</f>
        <v>365</v>
      </c>
      <c r="K2" s="40" t="str">
        <f>IF(J2=F2*-1,"",1)</f>
        <v/>
      </c>
    </row>
    <row r="3" spans="1:11" ht="14.25">
      <c r="A3" t="s">
        <v>369</v>
      </c>
      <c r="B3" s="15">
        <v>1067570</v>
      </c>
      <c r="C3" t="s">
        <v>370</v>
      </c>
      <c r="D3" t="s">
        <v>371</v>
      </c>
      <c r="E3" t="s">
        <v>372</v>
      </c>
      <c r="F3" s="15">
        <v>-415</v>
      </c>
      <c r="G3" t="s">
        <v>50</v>
      </c>
      <c r="H3" t="s">
        <v>55</v>
      </c>
      <c r="I3" t="s">
        <v>52</v>
      </c>
      <c r="J3">
        <f>VLOOKUP(B3,自助退!B:F,5,FALSE)</f>
        <v>415</v>
      </c>
      <c r="K3" s="40" t="str">
        <f t="shared" ref="K3:K66" si="0">IF(J3=F3*-1,"",1)</f>
        <v/>
      </c>
    </row>
    <row r="4" spans="1:11" ht="14.25">
      <c r="A4" t="s">
        <v>373</v>
      </c>
      <c r="B4" s="15">
        <v>1069070</v>
      </c>
      <c r="C4" t="s">
        <v>374</v>
      </c>
      <c r="D4" t="s">
        <v>375</v>
      </c>
      <c r="E4" t="s">
        <v>376</v>
      </c>
      <c r="F4" s="15">
        <v>-1600</v>
      </c>
      <c r="G4" t="s">
        <v>50</v>
      </c>
      <c r="H4" t="s">
        <v>153</v>
      </c>
      <c r="I4" t="s">
        <v>52</v>
      </c>
      <c r="J4">
        <f>VLOOKUP(B4,自助退!B:F,5,FALSE)</f>
        <v>1600</v>
      </c>
      <c r="K4" s="40" t="str">
        <f t="shared" si="0"/>
        <v/>
      </c>
    </row>
    <row r="5" spans="1:11" ht="14.25">
      <c r="A5" t="s">
        <v>377</v>
      </c>
      <c r="B5" s="15">
        <v>1070449</v>
      </c>
      <c r="D5" t="s">
        <v>379</v>
      </c>
      <c r="E5" t="s">
        <v>380</v>
      </c>
      <c r="F5" s="15">
        <v>-98</v>
      </c>
      <c r="G5" t="s">
        <v>50</v>
      </c>
      <c r="H5" t="s">
        <v>68</v>
      </c>
      <c r="I5" t="s">
        <v>85</v>
      </c>
      <c r="J5">
        <f>VLOOKUP(B5,自助退!B:F,5,FALSE)</f>
        <v>98</v>
      </c>
      <c r="K5" s="40" t="str">
        <f t="shared" si="0"/>
        <v/>
      </c>
    </row>
    <row r="6" spans="1:11" ht="14.25">
      <c r="A6" t="s">
        <v>381</v>
      </c>
      <c r="B6" s="15">
        <v>1070475</v>
      </c>
      <c r="D6" t="s">
        <v>383</v>
      </c>
      <c r="E6" t="s">
        <v>384</v>
      </c>
      <c r="F6" s="15">
        <v>-4640</v>
      </c>
      <c r="G6" t="s">
        <v>50</v>
      </c>
      <c r="H6" t="s">
        <v>69</v>
      </c>
      <c r="I6" t="s">
        <v>85</v>
      </c>
      <c r="J6">
        <f>VLOOKUP(B6,自助退!B:F,5,FALSE)</f>
        <v>4640</v>
      </c>
      <c r="K6" s="40" t="str">
        <f t="shared" si="0"/>
        <v/>
      </c>
    </row>
    <row r="7" spans="1:11" ht="14.25">
      <c r="A7" t="s">
        <v>385</v>
      </c>
      <c r="B7" s="15">
        <v>1070583</v>
      </c>
      <c r="C7" t="s">
        <v>386</v>
      </c>
      <c r="D7" t="s">
        <v>387</v>
      </c>
      <c r="E7" t="s">
        <v>388</v>
      </c>
      <c r="F7" s="15">
        <v>-200</v>
      </c>
      <c r="G7" t="s">
        <v>50</v>
      </c>
      <c r="H7" t="s">
        <v>59</v>
      </c>
      <c r="I7" t="s">
        <v>52</v>
      </c>
      <c r="J7">
        <f>VLOOKUP(B7,自助退!B:F,5,FALSE)</f>
        <v>200</v>
      </c>
      <c r="K7" s="40" t="str">
        <f t="shared" si="0"/>
        <v/>
      </c>
    </row>
    <row r="8" spans="1:11" ht="14.25">
      <c r="A8" t="s">
        <v>389</v>
      </c>
      <c r="B8" s="15">
        <v>1071360</v>
      </c>
      <c r="C8" t="s">
        <v>390</v>
      </c>
      <c r="D8" t="s">
        <v>391</v>
      </c>
      <c r="E8" t="s">
        <v>392</v>
      </c>
      <c r="F8" s="15">
        <v>-100</v>
      </c>
      <c r="G8" t="s">
        <v>50</v>
      </c>
      <c r="H8" t="s">
        <v>153</v>
      </c>
      <c r="I8" t="s">
        <v>52</v>
      </c>
      <c r="J8">
        <f>VLOOKUP(B8,自助退!B:F,5,FALSE)</f>
        <v>100</v>
      </c>
      <c r="K8" s="40" t="str">
        <f t="shared" si="0"/>
        <v/>
      </c>
    </row>
    <row r="9" spans="1:11" ht="14.25">
      <c r="A9" t="s">
        <v>393</v>
      </c>
      <c r="B9" s="15">
        <v>1071477</v>
      </c>
      <c r="C9" t="s">
        <v>394</v>
      </c>
      <c r="D9" t="s">
        <v>395</v>
      </c>
      <c r="E9" t="s">
        <v>396</v>
      </c>
      <c r="F9" s="15">
        <v>-1200</v>
      </c>
      <c r="G9" t="s">
        <v>50</v>
      </c>
      <c r="H9" t="s">
        <v>59</v>
      </c>
      <c r="I9" t="s">
        <v>52</v>
      </c>
      <c r="J9">
        <f>VLOOKUP(B9,自助退!B:F,5,FALSE)</f>
        <v>1200</v>
      </c>
      <c r="K9" s="40" t="str">
        <f t="shared" si="0"/>
        <v/>
      </c>
    </row>
    <row r="10" spans="1:11" ht="14.25">
      <c r="A10" t="s">
        <v>397</v>
      </c>
      <c r="B10" s="15">
        <v>1071510</v>
      </c>
      <c r="D10" t="s">
        <v>399</v>
      </c>
      <c r="E10" t="s">
        <v>400</v>
      </c>
      <c r="F10" s="15">
        <v>-12.5</v>
      </c>
      <c r="G10" t="s">
        <v>50</v>
      </c>
      <c r="H10" t="s">
        <v>78</v>
      </c>
      <c r="I10" t="s">
        <v>85</v>
      </c>
      <c r="J10">
        <f>VLOOKUP(B10,自助退!B:F,5,FALSE)</f>
        <v>12.5</v>
      </c>
      <c r="K10" s="40" t="str">
        <f t="shared" si="0"/>
        <v/>
      </c>
    </row>
    <row r="11" spans="1:11" ht="14.25">
      <c r="A11" t="s">
        <v>401</v>
      </c>
      <c r="B11" s="15">
        <v>1071647</v>
      </c>
      <c r="C11" t="s">
        <v>402</v>
      </c>
      <c r="D11" t="s">
        <v>403</v>
      </c>
      <c r="E11" t="s">
        <v>404</v>
      </c>
      <c r="F11" s="15">
        <v>-202</v>
      </c>
      <c r="G11" t="s">
        <v>50</v>
      </c>
      <c r="H11" t="s">
        <v>61</v>
      </c>
      <c r="I11" t="s">
        <v>52</v>
      </c>
      <c r="J11">
        <f>VLOOKUP(B11,自助退!B:F,5,FALSE)</f>
        <v>202</v>
      </c>
      <c r="K11" s="40" t="str">
        <f t="shared" si="0"/>
        <v/>
      </c>
    </row>
    <row r="12" spans="1:11" ht="14.25">
      <c r="A12" t="s">
        <v>405</v>
      </c>
      <c r="B12" s="15">
        <v>1071937</v>
      </c>
      <c r="C12" t="s">
        <v>406</v>
      </c>
      <c r="D12" t="s">
        <v>407</v>
      </c>
      <c r="E12" t="s">
        <v>408</v>
      </c>
      <c r="F12" s="15">
        <v>-343.58</v>
      </c>
      <c r="G12" t="s">
        <v>50</v>
      </c>
      <c r="H12" t="s">
        <v>153</v>
      </c>
      <c r="I12" t="s">
        <v>52</v>
      </c>
      <c r="J12">
        <f>VLOOKUP(B12,自助退!B:F,5,FALSE)</f>
        <v>343.58</v>
      </c>
      <c r="K12" s="40" t="str">
        <f t="shared" si="0"/>
        <v/>
      </c>
    </row>
    <row r="13" spans="1:11" ht="14.25">
      <c r="A13" t="s">
        <v>409</v>
      </c>
      <c r="B13" s="15">
        <v>1072333</v>
      </c>
      <c r="C13" t="s">
        <v>410</v>
      </c>
      <c r="D13" t="s">
        <v>213</v>
      </c>
      <c r="E13" t="s">
        <v>187</v>
      </c>
      <c r="F13" s="15">
        <v>-200</v>
      </c>
      <c r="G13" t="s">
        <v>50</v>
      </c>
      <c r="H13" t="s">
        <v>60</v>
      </c>
      <c r="I13" t="s">
        <v>52</v>
      </c>
      <c r="J13">
        <f>VLOOKUP(B13,自助退!B:F,5,FALSE)</f>
        <v>200</v>
      </c>
      <c r="K13" s="40" t="str">
        <f t="shared" si="0"/>
        <v/>
      </c>
    </row>
    <row r="14" spans="1:11" ht="14.25">
      <c r="A14" t="s">
        <v>411</v>
      </c>
      <c r="B14" s="15">
        <v>1072918</v>
      </c>
      <c r="C14" t="s">
        <v>412</v>
      </c>
      <c r="D14" t="s">
        <v>413</v>
      </c>
      <c r="E14" t="s">
        <v>414</v>
      </c>
      <c r="F14" s="15">
        <v>-4.79</v>
      </c>
      <c r="G14" t="s">
        <v>50</v>
      </c>
      <c r="H14" t="s">
        <v>77</v>
      </c>
      <c r="I14" t="s">
        <v>52</v>
      </c>
      <c r="J14">
        <f>VLOOKUP(B14,自助退!B:F,5,FALSE)</f>
        <v>4.79</v>
      </c>
      <c r="K14" s="40" t="str">
        <f t="shared" si="0"/>
        <v/>
      </c>
    </row>
    <row r="15" spans="1:11" ht="14.25">
      <c r="A15" t="s">
        <v>415</v>
      </c>
      <c r="B15" s="15">
        <v>1073343</v>
      </c>
      <c r="C15" t="s">
        <v>416</v>
      </c>
      <c r="D15" t="s">
        <v>417</v>
      </c>
      <c r="E15" t="s">
        <v>418</v>
      </c>
      <c r="F15" s="15">
        <v>-110</v>
      </c>
      <c r="G15" t="s">
        <v>50</v>
      </c>
      <c r="H15" t="s">
        <v>55</v>
      </c>
      <c r="I15" t="s">
        <v>52</v>
      </c>
      <c r="J15">
        <f>VLOOKUP(B15,自助退!B:F,5,FALSE)</f>
        <v>110</v>
      </c>
      <c r="K15" s="40" t="str">
        <f t="shared" si="0"/>
        <v/>
      </c>
    </row>
    <row r="16" spans="1:11" ht="14.25">
      <c r="A16" t="s">
        <v>419</v>
      </c>
      <c r="B16" s="15">
        <v>1073406</v>
      </c>
      <c r="C16" t="s">
        <v>420</v>
      </c>
      <c r="D16" t="s">
        <v>421</v>
      </c>
      <c r="E16" t="s">
        <v>422</v>
      </c>
      <c r="F16" s="15">
        <v>-2236.09</v>
      </c>
      <c r="G16" t="s">
        <v>50</v>
      </c>
      <c r="H16" t="s">
        <v>69</v>
      </c>
      <c r="I16" t="s">
        <v>52</v>
      </c>
      <c r="J16">
        <f>VLOOKUP(B16,自助退!B:F,5,FALSE)</f>
        <v>2236.09</v>
      </c>
      <c r="K16" s="40" t="str">
        <f t="shared" si="0"/>
        <v/>
      </c>
    </row>
    <row r="17" spans="1:11" ht="14.25">
      <c r="A17" t="s">
        <v>423</v>
      </c>
      <c r="B17" s="15">
        <v>1073444</v>
      </c>
      <c r="C17" t="s">
        <v>424</v>
      </c>
      <c r="D17" t="s">
        <v>425</v>
      </c>
      <c r="E17" t="s">
        <v>426</v>
      </c>
      <c r="F17" s="15">
        <v>-710</v>
      </c>
      <c r="G17" t="s">
        <v>50</v>
      </c>
      <c r="H17" t="s">
        <v>63</v>
      </c>
      <c r="I17" t="s">
        <v>52</v>
      </c>
      <c r="J17">
        <f>VLOOKUP(B17,自助退!B:F,5,FALSE)</f>
        <v>710</v>
      </c>
      <c r="K17" s="40" t="str">
        <f t="shared" si="0"/>
        <v/>
      </c>
    </row>
    <row r="18" spans="1:11" ht="14.25">
      <c r="A18" t="s">
        <v>427</v>
      </c>
      <c r="B18" s="15">
        <v>1074227</v>
      </c>
      <c r="D18" t="s">
        <v>429</v>
      </c>
      <c r="E18" t="s">
        <v>430</v>
      </c>
      <c r="F18" s="15">
        <v>-1500</v>
      </c>
      <c r="G18" t="s">
        <v>50</v>
      </c>
      <c r="H18" t="s">
        <v>153</v>
      </c>
      <c r="I18" t="s">
        <v>85</v>
      </c>
      <c r="J18">
        <f>VLOOKUP(B18,自助退!B:F,5,FALSE)</f>
        <v>1500</v>
      </c>
      <c r="K18" s="40" t="str">
        <f t="shared" si="0"/>
        <v/>
      </c>
    </row>
    <row r="19" spans="1:11" ht="14.25">
      <c r="A19" t="s">
        <v>431</v>
      </c>
      <c r="B19" s="15">
        <v>1074278</v>
      </c>
      <c r="C19" t="s">
        <v>432</v>
      </c>
      <c r="D19" t="s">
        <v>433</v>
      </c>
      <c r="E19" t="s">
        <v>434</v>
      </c>
      <c r="F19" s="15">
        <v>-1700</v>
      </c>
      <c r="G19" t="s">
        <v>50</v>
      </c>
      <c r="H19" t="s">
        <v>66</v>
      </c>
      <c r="I19" t="s">
        <v>52</v>
      </c>
      <c r="J19">
        <f>VLOOKUP(B19,自助退!B:F,5,FALSE)</f>
        <v>1700</v>
      </c>
      <c r="K19" s="40" t="str">
        <f t="shared" si="0"/>
        <v/>
      </c>
    </row>
    <row r="20" spans="1:11" ht="14.25">
      <c r="A20" t="s">
        <v>435</v>
      </c>
      <c r="B20" s="15">
        <v>1074314</v>
      </c>
      <c r="C20" t="s">
        <v>436</v>
      </c>
      <c r="D20" t="s">
        <v>437</v>
      </c>
      <c r="E20" t="s">
        <v>438</v>
      </c>
      <c r="F20" s="15">
        <v>-85</v>
      </c>
      <c r="G20" t="s">
        <v>50</v>
      </c>
      <c r="H20" t="s">
        <v>153</v>
      </c>
      <c r="I20" t="s">
        <v>52</v>
      </c>
      <c r="J20">
        <f>VLOOKUP(B20,自助退!B:F,5,FALSE)</f>
        <v>85</v>
      </c>
      <c r="K20" s="40" t="str">
        <f t="shared" si="0"/>
        <v/>
      </c>
    </row>
    <row r="21" spans="1:11" ht="14.25">
      <c r="A21" t="s">
        <v>439</v>
      </c>
      <c r="B21" s="15">
        <v>1074370</v>
      </c>
      <c r="C21" t="s">
        <v>440</v>
      </c>
      <c r="D21" t="s">
        <v>441</v>
      </c>
      <c r="E21" t="s">
        <v>442</v>
      </c>
      <c r="F21" s="15">
        <v>-37.5</v>
      </c>
      <c r="G21" t="s">
        <v>50</v>
      </c>
      <c r="H21" t="s">
        <v>75</v>
      </c>
      <c r="I21" t="s">
        <v>52</v>
      </c>
      <c r="J21">
        <f>VLOOKUP(B21,自助退!B:F,5,FALSE)</f>
        <v>37.5</v>
      </c>
      <c r="K21" s="40" t="str">
        <f t="shared" si="0"/>
        <v/>
      </c>
    </row>
    <row r="22" spans="1:11" ht="14.25">
      <c r="A22" t="s">
        <v>443</v>
      </c>
      <c r="B22" s="15">
        <v>1074474</v>
      </c>
      <c r="C22" t="s">
        <v>444</v>
      </c>
      <c r="D22" t="s">
        <v>445</v>
      </c>
      <c r="E22" t="s">
        <v>446</v>
      </c>
      <c r="F22" s="15">
        <v>-691.92</v>
      </c>
      <c r="G22" t="s">
        <v>50</v>
      </c>
      <c r="H22" t="s">
        <v>72</v>
      </c>
      <c r="I22" t="s">
        <v>52</v>
      </c>
      <c r="J22">
        <f>VLOOKUP(B22,自助退!B:F,5,FALSE)</f>
        <v>691.92</v>
      </c>
      <c r="K22" s="40" t="str">
        <f t="shared" si="0"/>
        <v/>
      </c>
    </row>
    <row r="23" spans="1:11" ht="14.25">
      <c r="A23" t="s">
        <v>447</v>
      </c>
      <c r="B23" s="15">
        <v>1074632</v>
      </c>
      <c r="C23" t="s">
        <v>448</v>
      </c>
      <c r="D23" t="s">
        <v>449</v>
      </c>
      <c r="E23" t="s">
        <v>450</v>
      </c>
      <c r="F23" s="15">
        <v>-2786.59</v>
      </c>
      <c r="G23" t="s">
        <v>50</v>
      </c>
      <c r="H23" t="s">
        <v>72</v>
      </c>
      <c r="I23" t="s">
        <v>52</v>
      </c>
      <c r="J23">
        <f>VLOOKUP(B23,自助退!B:F,5,FALSE)</f>
        <v>2786.59</v>
      </c>
      <c r="K23" s="40" t="str">
        <f t="shared" si="0"/>
        <v/>
      </c>
    </row>
    <row r="24" spans="1:11" ht="14.25">
      <c r="A24" t="s">
        <v>451</v>
      </c>
      <c r="B24" s="15">
        <v>1074994</v>
      </c>
      <c r="D24" t="s">
        <v>453</v>
      </c>
      <c r="E24" t="s">
        <v>454</v>
      </c>
      <c r="F24" s="15">
        <v>-1000</v>
      </c>
      <c r="G24" t="s">
        <v>50</v>
      </c>
      <c r="H24" t="s">
        <v>63</v>
      </c>
      <c r="I24" t="s">
        <v>85</v>
      </c>
      <c r="J24">
        <f>VLOOKUP(B24,自助退!B:F,5,FALSE)</f>
        <v>1000</v>
      </c>
      <c r="K24" s="40" t="str">
        <f t="shared" si="0"/>
        <v/>
      </c>
    </row>
    <row r="25" spans="1:11" ht="14.25">
      <c r="A25" t="s">
        <v>455</v>
      </c>
      <c r="B25" s="15">
        <v>1075084</v>
      </c>
      <c r="D25" t="s">
        <v>457</v>
      </c>
      <c r="E25" t="s">
        <v>458</v>
      </c>
      <c r="F25" s="15">
        <v>-39</v>
      </c>
      <c r="G25" t="s">
        <v>50</v>
      </c>
      <c r="H25" t="s">
        <v>60</v>
      </c>
      <c r="I25" t="s">
        <v>85</v>
      </c>
      <c r="J25">
        <f>VLOOKUP(B25,自助退!B:F,5,FALSE)</f>
        <v>39</v>
      </c>
      <c r="K25" s="40" t="str">
        <f t="shared" si="0"/>
        <v/>
      </c>
    </row>
    <row r="26" spans="1:11" ht="14.25">
      <c r="A26" t="s">
        <v>459</v>
      </c>
      <c r="B26" s="15">
        <v>1075457</v>
      </c>
      <c r="C26" t="s">
        <v>460</v>
      </c>
      <c r="D26" t="s">
        <v>461</v>
      </c>
      <c r="E26" t="s">
        <v>462</v>
      </c>
      <c r="F26" s="15">
        <v>-155.5</v>
      </c>
      <c r="G26" t="s">
        <v>50</v>
      </c>
      <c r="H26" t="s">
        <v>61</v>
      </c>
      <c r="I26" t="s">
        <v>52</v>
      </c>
      <c r="J26">
        <f>VLOOKUP(B26,自助退!B:F,5,FALSE)</f>
        <v>155.5</v>
      </c>
      <c r="K26" s="40" t="str">
        <f t="shared" si="0"/>
        <v/>
      </c>
    </row>
    <row r="27" spans="1:11" ht="14.25">
      <c r="A27" t="s">
        <v>463</v>
      </c>
      <c r="B27" s="15">
        <v>1075517</v>
      </c>
      <c r="C27" t="s">
        <v>464</v>
      </c>
      <c r="D27" t="s">
        <v>465</v>
      </c>
      <c r="E27" t="s">
        <v>466</v>
      </c>
      <c r="F27" s="15">
        <v>-20</v>
      </c>
      <c r="G27" t="s">
        <v>50</v>
      </c>
      <c r="H27" t="s">
        <v>54</v>
      </c>
      <c r="I27" t="s">
        <v>52</v>
      </c>
      <c r="J27">
        <f>VLOOKUP(B27,自助退!B:F,5,FALSE)</f>
        <v>20</v>
      </c>
      <c r="K27" s="40" t="str">
        <f t="shared" si="0"/>
        <v/>
      </c>
    </row>
    <row r="28" spans="1:11" ht="14.25">
      <c r="A28" t="s">
        <v>467</v>
      </c>
      <c r="B28" s="15">
        <v>1075573</v>
      </c>
      <c r="D28" t="s">
        <v>469</v>
      </c>
      <c r="E28" t="s">
        <v>470</v>
      </c>
      <c r="F28" s="15">
        <v>-3000</v>
      </c>
      <c r="G28" t="s">
        <v>50</v>
      </c>
      <c r="H28" t="s">
        <v>80</v>
      </c>
      <c r="I28" t="s">
        <v>85</v>
      </c>
      <c r="J28">
        <f>VLOOKUP(B28,自助退!B:F,5,FALSE)</f>
        <v>3000</v>
      </c>
      <c r="K28" s="40" t="str">
        <f t="shared" si="0"/>
        <v/>
      </c>
    </row>
    <row r="29" spans="1:11" ht="14.25">
      <c r="A29" t="s">
        <v>471</v>
      </c>
      <c r="B29" s="15">
        <v>1075797</v>
      </c>
      <c r="C29" t="s">
        <v>472</v>
      </c>
      <c r="D29" t="s">
        <v>473</v>
      </c>
      <c r="E29" t="s">
        <v>474</v>
      </c>
      <c r="F29" s="15">
        <v>-820</v>
      </c>
      <c r="G29" t="s">
        <v>50</v>
      </c>
      <c r="H29" t="s">
        <v>61</v>
      </c>
      <c r="I29" t="s">
        <v>52</v>
      </c>
      <c r="J29">
        <f>VLOOKUP(B29,自助退!B:F,5,FALSE)</f>
        <v>820</v>
      </c>
      <c r="K29" s="40" t="str">
        <f t="shared" si="0"/>
        <v/>
      </c>
    </row>
    <row r="30" spans="1:11" ht="14.25">
      <c r="A30" t="s">
        <v>475</v>
      </c>
      <c r="B30" s="15">
        <v>1075928</v>
      </c>
      <c r="C30" t="s">
        <v>476</v>
      </c>
      <c r="D30" t="s">
        <v>477</v>
      </c>
      <c r="E30" t="s">
        <v>478</v>
      </c>
      <c r="F30" s="15">
        <v>-667</v>
      </c>
      <c r="G30" t="s">
        <v>50</v>
      </c>
      <c r="H30" t="s">
        <v>63</v>
      </c>
      <c r="I30" t="s">
        <v>52</v>
      </c>
      <c r="J30">
        <f>VLOOKUP(B30,自助退!B:F,5,FALSE)</f>
        <v>667</v>
      </c>
      <c r="K30" s="40" t="str">
        <f t="shared" si="0"/>
        <v/>
      </c>
    </row>
    <row r="31" spans="1:11" ht="14.25">
      <c r="A31" t="s">
        <v>479</v>
      </c>
      <c r="B31" s="15">
        <v>1076129</v>
      </c>
      <c r="D31" t="s">
        <v>481</v>
      </c>
      <c r="E31" t="s">
        <v>482</v>
      </c>
      <c r="F31" s="15">
        <v>-172.5</v>
      </c>
      <c r="G31" t="s">
        <v>50</v>
      </c>
      <c r="H31" t="s">
        <v>60</v>
      </c>
      <c r="I31" t="s">
        <v>85</v>
      </c>
      <c r="J31">
        <f>VLOOKUP(B31,自助退!B:F,5,FALSE)</f>
        <v>172.5</v>
      </c>
      <c r="K31" s="40" t="str">
        <f t="shared" si="0"/>
        <v/>
      </c>
    </row>
    <row r="32" spans="1:11" ht="14.25">
      <c r="A32" t="s">
        <v>483</v>
      </c>
      <c r="B32" s="15">
        <v>1076148</v>
      </c>
      <c r="C32" t="s">
        <v>484</v>
      </c>
      <c r="D32" t="s">
        <v>485</v>
      </c>
      <c r="E32" t="s">
        <v>486</v>
      </c>
      <c r="F32" s="15">
        <v>-785.5</v>
      </c>
      <c r="G32" t="s">
        <v>50</v>
      </c>
      <c r="H32" t="s">
        <v>59</v>
      </c>
      <c r="I32" t="s">
        <v>52</v>
      </c>
      <c r="J32">
        <f>VLOOKUP(B32,自助退!B:F,5,FALSE)</f>
        <v>785.5</v>
      </c>
      <c r="K32" s="40" t="str">
        <f t="shared" si="0"/>
        <v/>
      </c>
    </row>
    <row r="33" spans="1:11" ht="14.25">
      <c r="A33" t="s">
        <v>487</v>
      </c>
      <c r="B33" s="15">
        <v>1076192</v>
      </c>
      <c r="C33" t="s">
        <v>488</v>
      </c>
      <c r="D33" t="s">
        <v>489</v>
      </c>
      <c r="E33" t="s">
        <v>490</v>
      </c>
      <c r="F33" s="15">
        <v>-0.7</v>
      </c>
      <c r="G33" t="s">
        <v>50</v>
      </c>
      <c r="H33" t="s">
        <v>59</v>
      </c>
      <c r="I33" t="s">
        <v>52</v>
      </c>
      <c r="J33">
        <f>VLOOKUP(B33,自助退!B:F,5,FALSE)</f>
        <v>0.7</v>
      </c>
      <c r="K33" s="40" t="str">
        <f t="shared" si="0"/>
        <v/>
      </c>
    </row>
    <row r="34" spans="1:11" ht="14.25">
      <c r="A34" t="s">
        <v>491</v>
      </c>
      <c r="B34" s="15">
        <v>1076425</v>
      </c>
      <c r="D34" t="s">
        <v>493</v>
      </c>
      <c r="E34" t="s">
        <v>494</v>
      </c>
      <c r="F34" s="15">
        <v>-4000</v>
      </c>
      <c r="G34" t="s">
        <v>50</v>
      </c>
      <c r="H34" t="s">
        <v>68</v>
      </c>
      <c r="I34" t="s">
        <v>85</v>
      </c>
      <c r="J34">
        <f>VLOOKUP(B34,自助退!B:F,5,FALSE)</f>
        <v>4000</v>
      </c>
      <c r="K34" s="40" t="str">
        <f t="shared" si="0"/>
        <v/>
      </c>
    </row>
    <row r="35" spans="1:11" ht="14.25">
      <c r="A35" t="s">
        <v>495</v>
      </c>
      <c r="B35" s="15">
        <v>1076641</v>
      </c>
      <c r="C35" t="s">
        <v>496</v>
      </c>
      <c r="D35" t="s">
        <v>497</v>
      </c>
      <c r="E35" t="s">
        <v>498</v>
      </c>
      <c r="F35" s="15">
        <v>-1300</v>
      </c>
      <c r="G35" t="s">
        <v>50</v>
      </c>
      <c r="H35" t="s">
        <v>55</v>
      </c>
      <c r="I35" t="s">
        <v>52</v>
      </c>
      <c r="J35">
        <f>VLOOKUP(B35,自助退!B:F,5,FALSE)</f>
        <v>1300</v>
      </c>
      <c r="K35" s="40" t="str">
        <f t="shared" si="0"/>
        <v/>
      </c>
    </row>
    <row r="36" spans="1:11" ht="14.25">
      <c r="A36" t="s">
        <v>499</v>
      </c>
      <c r="B36" s="15">
        <v>1076690</v>
      </c>
      <c r="C36" t="s">
        <v>500</v>
      </c>
      <c r="D36" t="s">
        <v>501</v>
      </c>
      <c r="E36" t="s">
        <v>502</v>
      </c>
      <c r="F36" s="15">
        <v>-500</v>
      </c>
      <c r="G36" t="s">
        <v>50</v>
      </c>
      <c r="H36" t="s">
        <v>71</v>
      </c>
      <c r="I36" t="s">
        <v>52</v>
      </c>
      <c r="J36">
        <f>VLOOKUP(B36,自助退!B:F,5,FALSE)</f>
        <v>500</v>
      </c>
      <c r="K36" s="40" t="str">
        <f t="shared" si="0"/>
        <v/>
      </c>
    </row>
    <row r="37" spans="1:11" ht="14.25">
      <c r="A37" t="s">
        <v>503</v>
      </c>
      <c r="B37" s="15">
        <v>1077080</v>
      </c>
      <c r="C37" t="s">
        <v>504</v>
      </c>
      <c r="D37" t="s">
        <v>505</v>
      </c>
      <c r="E37" t="s">
        <v>506</v>
      </c>
      <c r="F37" s="15">
        <v>-203.51</v>
      </c>
      <c r="G37" t="s">
        <v>50</v>
      </c>
      <c r="H37" t="s">
        <v>63</v>
      </c>
      <c r="I37" t="s">
        <v>52</v>
      </c>
      <c r="J37">
        <f>VLOOKUP(B37,自助退!B:F,5,FALSE)</f>
        <v>203.51</v>
      </c>
      <c r="K37" s="40" t="str">
        <f t="shared" si="0"/>
        <v/>
      </c>
    </row>
    <row r="38" spans="1:11" ht="14.25">
      <c r="A38" t="s">
        <v>507</v>
      </c>
      <c r="B38" s="15">
        <v>1077102</v>
      </c>
      <c r="C38" t="s">
        <v>508</v>
      </c>
      <c r="D38" t="s">
        <v>509</v>
      </c>
      <c r="E38" t="s">
        <v>510</v>
      </c>
      <c r="F38" s="15">
        <v>-900</v>
      </c>
      <c r="G38" t="s">
        <v>50</v>
      </c>
      <c r="H38" t="s">
        <v>76</v>
      </c>
      <c r="I38" t="s">
        <v>52</v>
      </c>
      <c r="J38">
        <f>VLOOKUP(B38,自助退!B:F,5,FALSE)</f>
        <v>900</v>
      </c>
      <c r="K38" s="40" t="str">
        <f t="shared" si="0"/>
        <v/>
      </c>
    </row>
    <row r="39" spans="1:11" ht="14.25">
      <c r="A39" t="s">
        <v>511</v>
      </c>
      <c r="B39" s="15">
        <v>1077139</v>
      </c>
      <c r="C39" t="s">
        <v>512</v>
      </c>
      <c r="D39" t="s">
        <v>513</v>
      </c>
      <c r="E39" t="s">
        <v>285</v>
      </c>
      <c r="F39" s="15">
        <v>-277.08999999999997</v>
      </c>
      <c r="G39" t="s">
        <v>50</v>
      </c>
      <c r="H39" t="s">
        <v>80</v>
      </c>
      <c r="I39" t="s">
        <v>52</v>
      </c>
      <c r="J39">
        <f>VLOOKUP(B39,自助退!B:F,5,FALSE)</f>
        <v>277.08999999999997</v>
      </c>
      <c r="K39" s="40" t="str">
        <f t="shared" si="0"/>
        <v/>
      </c>
    </row>
    <row r="40" spans="1:11" ht="14.25">
      <c r="A40" t="s">
        <v>514</v>
      </c>
      <c r="B40" s="15">
        <v>1077172</v>
      </c>
      <c r="C40" t="s">
        <v>515</v>
      </c>
      <c r="D40" t="s">
        <v>516</v>
      </c>
      <c r="E40" t="s">
        <v>517</v>
      </c>
      <c r="F40" s="15">
        <v>-99.62</v>
      </c>
      <c r="G40" t="s">
        <v>50</v>
      </c>
      <c r="H40" t="s">
        <v>59</v>
      </c>
      <c r="I40" t="s">
        <v>52</v>
      </c>
      <c r="J40">
        <f>VLOOKUP(B40,自助退!B:F,5,FALSE)</f>
        <v>99.62</v>
      </c>
      <c r="K40" s="40" t="str">
        <f t="shared" si="0"/>
        <v/>
      </c>
    </row>
    <row r="41" spans="1:11" ht="14.25">
      <c r="A41" t="s">
        <v>518</v>
      </c>
      <c r="B41" s="15">
        <v>1077935</v>
      </c>
      <c r="C41" t="s">
        <v>519</v>
      </c>
      <c r="D41" t="s">
        <v>520</v>
      </c>
      <c r="E41" t="s">
        <v>521</v>
      </c>
      <c r="F41" s="15">
        <v>-1300</v>
      </c>
      <c r="G41" t="s">
        <v>50</v>
      </c>
      <c r="H41" t="s">
        <v>65</v>
      </c>
      <c r="I41" t="s">
        <v>52</v>
      </c>
      <c r="J41">
        <f>VLOOKUP(B41,自助退!B:F,5,FALSE)</f>
        <v>1300</v>
      </c>
      <c r="K41" s="40" t="str">
        <f t="shared" si="0"/>
        <v/>
      </c>
    </row>
    <row r="42" spans="1:11" ht="14.25">
      <c r="A42" t="s">
        <v>522</v>
      </c>
      <c r="B42" s="15">
        <v>1078729</v>
      </c>
      <c r="C42" t="s">
        <v>523</v>
      </c>
      <c r="D42" t="s">
        <v>524</v>
      </c>
      <c r="E42" t="s">
        <v>179</v>
      </c>
      <c r="F42" s="15">
        <v>-289</v>
      </c>
      <c r="G42" t="s">
        <v>50</v>
      </c>
      <c r="H42" t="s">
        <v>60</v>
      </c>
      <c r="I42" t="s">
        <v>52</v>
      </c>
      <c r="J42">
        <f>VLOOKUP(B42,自助退!B:F,5,FALSE)</f>
        <v>289</v>
      </c>
      <c r="K42" s="40" t="str">
        <f t="shared" si="0"/>
        <v/>
      </c>
    </row>
    <row r="43" spans="1:11" ht="14.25">
      <c r="A43" t="s">
        <v>525</v>
      </c>
      <c r="B43" s="15">
        <v>1078886</v>
      </c>
      <c r="C43" t="s">
        <v>526</v>
      </c>
      <c r="D43" t="s">
        <v>527</v>
      </c>
      <c r="E43" t="s">
        <v>528</v>
      </c>
      <c r="F43" s="15">
        <v>-874.9</v>
      </c>
      <c r="G43" t="s">
        <v>50</v>
      </c>
      <c r="H43" t="s">
        <v>53</v>
      </c>
      <c r="I43" t="s">
        <v>52</v>
      </c>
      <c r="J43">
        <f>VLOOKUP(B43,自助退!B:F,5,FALSE)</f>
        <v>874.9</v>
      </c>
      <c r="K43" s="40" t="str">
        <f t="shared" si="0"/>
        <v/>
      </c>
    </row>
    <row r="44" spans="1:11" ht="14.25">
      <c r="A44" t="s">
        <v>529</v>
      </c>
      <c r="B44" s="15">
        <v>1078961</v>
      </c>
      <c r="C44" t="s">
        <v>530</v>
      </c>
      <c r="D44" t="s">
        <v>531</v>
      </c>
      <c r="E44" t="s">
        <v>532</v>
      </c>
      <c r="F44" s="15">
        <v>-2510</v>
      </c>
      <c r="G44" t="s">
        <v>50</v>
      </c>
      <c r="H44" t="s">
        <v>53</v>
      </c>
      <c r="I44" t="s">
        <v>52</v>
      </c>
      <c r="J44">
        <f>VLOOKUP(B44,自助退!B:F,5,FALSE)</f>
        <v>2510</v>
      </c>
      <c r="K44" s="40" t="str">
        <f t="shared" si="0"/>
        <v/>
      </c>
    </row>
    <row r="45" spans="1:11" ht="14.25">
      <c r="A45" t="s">
        <v>533</v>
      </c>
      <c r="B45" s="15">
        <v>1079064</v>
      </c>
      <c r="C45" t="s">
        <v>534</v>
      </c>
      <c r="D45" t="s">
        <v>535</v>
      </c>
      <c r="E45" t="s">
        <v>536</v>
      </c>
      <c r="F45" s="15">
        <v>-1567</v>
      </c>
      <c r="G45" t="s">
        <v>50</v>
      </c>
      <c r="H45" t="s">
        <v>53</v>
      </c>
      <c r="I45" t="s">
        <v>52</v>
      </c>
      <c r="J45">
        <f>VLOOKUP(B45,自助退!B:F,5,FALSE)</f>
        <v>1567</v>
      </c>
      <c r="K45" s="40" t="str">
        <f t="shared" si="0"/>
        <v/>
      </c>
    </row>
    <row r="46" spans="1:11" ht="14.25">
      <c r="A46" t="s">
        <v>537</v>
      </c>
      <c r="B46" s="15">
        <v>1079835</v>
      </c>
      <c r="C46" t="s">
        <v>538</v>
      </c>
      <c r="D46" t="s">
        <v>539</v>
      </c>
      <c r="E46" t="s">
        <v>540</v>
      </c>
      <c r="F46" s="15">
        <v>-155</v>
      </c>
      <c r="G46" t="s">
        <v>50</v>
      </c>
      <c r="H46" t="s">
        <v>63</v>
      </c>
      <c r="I46" t="s">
        <v>52</v>
      </c>
      <c r="J46">
        <f>VLOOKUP(B46,自助退!B:F,5,FALSE)</f>
        <v>155</v>
      </c>
      <c r="K46" s="40" t="str">
        <f t="shared" si="0"/>
        <v/>
      </c>
    </row>
    <row r="47" spans="1:11" ht="14.25">
      <c r="A47" t="s">
        <v>541</v>
      </c>
      <c r="B47" s="15">
        <v>1079924</v>
      </c>
      <c r="C47" t="s">
        <v>542</v>
      </c>
      <c r="D47" t="s">
        <v>543</v>
      </c>
      <c r="E47" t="s">
        <v>544</v>
      </c>
      <c r="F47" s="15">
        <v>-430</v>
      </c>
      <c r="G47" t="s">
        <v>50</v>
      </c>
      <c r="H47" t="s">
        <v>71</v>
      </c>
      <c r="I47" t="s">
        <v>52</v>
      </c>
      <c r="J47">
        <f>VLOOKUP(B47,自助退!B:F,5,FALSE)</f>
        <v>430</v>
      </c>
      <c r="K47" s="40" t="str">
        <f t="shared" si="0"/>
        <v/>
      </c>
    </row>
    <row r="48" spans="1:11" ht="14.25">
      <c r="A48" t="s">
        <v>545</v>
      </c>
      <c r="B48" s="15">
        <v>1080005</v>
      </c>
      <c r="C48" t="s">
        <v>546</v>
      </c>
      <c r="D48" t="s">
        <v>547</v>
      </c>
      <c r="E48" t="s">
        <v>548</v>
      </c>
      <c r="F48" s="15">
        <v>-800</v>
      </c>
      <c r="G48" t="s">
        <v>50</v>
      </c>
      <c r="H48" t="s">
        <v>73</v>
      </c>
      <c r="I48" t="s">
        <v>52</v>
      </c>
      <c r="J48">
        <f>VLOOKUP(B48,自助退!B:F,5,FALSE)</f>
        <v>800</v>
      </c>
      <c r="K48" s="40" t="str">
        <f t="shared" si="0"/>
        <v/>
      </c>
    </row>
    <row r="49" spans="1:11" ht="14.25">
      <c r="A49" t="s">
        <v>549</v>
      </c>
      <c r="B49" s="15">
        <v>1080108</v>
      </c>
      <c r="D49" t="s">
        <v>551</v>
      </c>
      <c r="E49" t="s">
        <v>552</v>
      </c>
      <c r="F49" s="15">
        <v>-34.979999999999997</v>
      </c>
      <c r="G49" t="s">
        <v>50</v>
      </c>
      <c r="H49" t="s">
        <v>59</v>
      </c>
      <c r="I49" t="s">
        <v>85</v>
      </c>
      <c r="J49">
        <f>VLOOKUP(B49,自助退!B:F,5,FALSE)</f>
        <v>34.979999999999997</v>
      </c>
      <c r="K49" s="40" t="str">
        <f t="shared" si="0"/>
        <v/>
      </c>
    </row>
    <row r="50" spans="1:11" ht="14.25">
      <c r="A50" t="s">
        <v>553</v>
      </c>
      <c r="B50" s="15">
        <v>1080434</v>
      </c>
      <c r="C50" t="s">
        <v>554</v>
      </c>
      <c r="D50" t="s">
        <v>555</v>
      </c>
      <c r="E50" t="s">
        <v>556</v>
      </c>
      <c r="F50" s="15">
        <v>-745</v>
      </c>
      <c r="G50" t="s">
        <v>50</v>
      </c>
      <c r="H50" t="s">
        <v>57</v>
      </c>
      <c r="I50" t="s">
        <v>52</v>
      </c>
      <c r="J50">
        <f>VLOOKUP(B50,自助退!B:F,5,FALSE)</f>
        <v>745</v>
      </c>
      <c r="K50" s="40" t="str">
        <f t="shared" si="0"/>
        <v/>
      </c>
    </row>
    <row r="51" spans="1:11" ht="14.25">
      <c r="A51" t="s">
        <v>557</v>
      </c>
      <c r="B51" s="15">
        <v>1080525</v>
      </c>
      <c r="C51" t="s">
        <v>558</v>
      </c>
      <c r="D51" t="s">
        <v>559</v>
      </c>
      <c r="E51" t="s">
        <v>560</v>
      </c>
      <c r="F51" s="15">
        <v>-1000</v>
      </c>
      <c r="G51" t="s">
        <v>50</v>
      </c>
      <c r="H51" t="s">
        <v>54</v>
      </c>
      <c r="I51" t="s">
        <v>52</v>
      </c>
      <c r="J51">
        <f>VLOOKUP(B51,自助退!B:F,5,FALSE)</f>
        <v>1000</v>
      </c>
      <c r="K51" s="40" t="str">
        <f t="shared" si="0"/>
        <v/>
      </c>
    </row>
    <row r="52" spans="1:11" ht="14.25">
      <c r="A52" t="s">
        <v>561</v>
      </c>
      <c r="B52" s="15">
        <v>1080556</v>
      </c>
      <c r="D52" t="s">
        <v>563</v>
      </c>
      <c r="E52" t="s">
        <v>564</v>
      </c>
      <c r="F52" s="15">
        <v>-500</v>
      </c>
      <c r="G52" t="s">
        <v>50</v>
      </c>
      <c r="H52" t="s">
        <v>61</v>
      </c>
      <c r="I52" t="s">
        <v>85</v>
      </c>
      <c r="J52">
        <f>VLOOKUP(B52,自助退!B:F,5,FALSE)</f>
        <v>500</v>
      </c>
      <c r="K52" s="40" t="str">
        <f t="shared" si="0"/>
        <v/>
      </c>
    </row>
    <row r="53" spans="1:11" ht="14.25">
      <c r="A53" t="s">
        <v>565</v>
      </c>
      <c r="B53" s="15">
        <v>1080998</v>
      </c>
      <c r="D53" t="s">
        <v>567</v>
      </c>
      <c r="E53" t="s">
        <v>568</v>
      </c>
      <c r="F53" s="15">
        <v>-262.22000000000003</v>
      </c>
      <c r="G53" t="s">
        <v>50</v>
      </c>
      <c r="H53" t="s">
        <v>51</v>
      </c>
      <c r="I53" t="s">
        <v>85</v>
      </c>
      <c r="J53">
        <f>VLOOKUP(B53,自助退!B:F,5,FALSE)</f>
        <v>262.22000000000003</v>
      </c>
      <c r="K53" s="40" t="str">
        <f t="shared" si="0"/>
        <v/>
      </c>
    </row>
    <row r="54" spans="1:11" ht="14.25">
      <c r="A54" t="s">
        <v>569</v>
      </c>
      <c r="B54" s="15">
        <v>1081211</v>
      </c>
      <c r="C54" t="s">
        <v>570</v>
      </c>
      <c r="D54" t="s">
        <v>571</v>
      </c>
      <c r="E54" t="s">
        <v>572</v>
      </c>
      <c r="F54" s="15">
        <v>-613.20000000000005</v>
      </c>
      <c r="G54" t="s">
        <v>50</v>
      </c>
      <c r="H54" t="s">
        <v>59</v>
      </c>
      <c r="I54" t="s">
        <v>52</v>
      </c>
      <c r="J54">
        <f>VLOOKUP(B54,自助退!B:F,5,FALSE)</f>
        <v>613.20000000000005</v>
      </c>
      <c r="K54" s="40" t="str">
        <f t="shared" si="0"/>
        <v/>
      </c>
    </row>
    <row r="55" spans="1:11" ht="14.25">
      <c r="A55" t="s">
        <v>573</v>
      </c>
      <c r="B55" s="15">
        <v>1081499</v>
      </c>
      <c r="C55" t="s">
        <v>574</v>
      </c>
      <c r="D55" t="s">
        <v>575</v>
      </c>
      <c r="E55" t="s">
        <v>576</v>
      </c>
      <c r="F55" s="15">
        <v>-5000</v>
      </c>
      <c r="G55" t="s">
        <v>50</v>
      </c>
      <c r="H55" t="s">
        <v>165</v>
      </c>
      <c r="I55" t="s">
        <v>52</v>
      </c>
      <c r="J55">
        <f>VLOOKUP(B55,自助退!B:F,5,FALSE)</f>
        <v>5000</v>
      </c>
      <c r="K55" s="40" t="str">
        <f t="shared" si="0"/>
        <v/>
      </c>
    </row>
    <row r="56" spans="1:11" ht="14.25">
      <c r="A56" t="s">
        <v>577</v>
      </c>
      <c r="B56" s="15">
        <v>1081523</v>
      </c>
      <c r="C56" t="s">
        <v>578</v>
      </c>
      <c r="D56" t="s">
        <v>575</v>
      </c>
      <c r="E56" t="s">
        <v>576</v>
      </c>
      <c r="F56" s="15">
        <v>-763.87</v>
      </c>
      <c r="G56" t="s">
        <v>50</v>
      </c>
      <c r="H56" t="s">
        <v>165</v>
      </c>
      <c r="I56" t="s">
        <v>52</v>
      </c>
      <c r="J56">
        <f>VLOOKUP(B56,自助退!B:F,5,FALSE)</f>
        <v>763.87</v>
      </c>
      <c r="K56" s="40" t="str">
        <f t="shared" si="0"/>
        <v/>
      </c>
    </row>
    <row r="57" spans="1:11" ht="14.25">
      <c r="A57" t="s">
        <v>579</v>
      </c>
      <c r="B57" s="15">
        <v>1081548</v>
      </c>
      <c r="C57" t="s">
        <v>580</v>
      </c>
      <c r="D57" t="s">
        <v>581</v>
      </c>
      <c r="E57" t="s">
        <v>582</v>
      </c>
      <c r="F57" s="15">
        <v>-20</v>
      </c>
      <c r="G57" t="s">
        <v>50</v>
      </c>
      <c r="H57" t="s">
        <v>51</v>
      </c>
      <c r="I57" t="s">
        <v>52</v>
      </c>
      <c r="J57">
        <f>VLOOKUP(B57,自助退!B:F,5,FALSE)</f>
        <v>20</v>
      </c>
      <c r="K57" s="40" t="str">
        <f t="shared" si="0"/>
        <v/>
      </c>
    </row>
    <row r="58" spans="1:11" ht="14.25">
      <c r="A58" t="s">
        <v>583</v>
      </c>
      <c r="B58" s="15">
        <v>1081616</v>
      </c>
      <c r="C58" t="s">
        <v>584</v>
      </c>
      <c r="D58" t="s">
        <v>585</v>
      </c>
      <c r="E58" t="s">
        <v>264</v>
      </c>
      <c r="F58" s="15">
        <v>-2000</v>
      </c>
      <c r="G58" t="s">
        <v>50</v>
      </c>
      <c r="H58" t="s">
        <v>68</v>
      </c>
      <c r="I58" t="s">
        <v>52</v>
      </c>
      <c r="J58">
        <f>VLOOKUP(B58,自助退!B:F,5,FALSE)</f>
        <v>2000</v>
      </c>
      <c r="K58" s="40" t="str">
        <f t="shared" si="0"/>
        <v/>
      </c>
    </row>
    <row r="59" spans="1:11" ht="14.25">
      <c r="A59" t="s">
        <v>586</v>
      </c>
      <c r="B59" s="15">
        <v>1081742</v>
      </c>
      <c r="C59" t="s">
        <v>587</v>
      </c>
      <c r="D59" t="s">
        <v>588</v>
      </c>
      <c r="E59" t="s">
        <v>589</v>
      </c>
      <c r="F59" s="15">
        <v>-4956</v>
      </c>
      <c r="G59" t="s">
        <v>50</v>
      </c>
      <c r="H59" t="s">
        <v>57</v>
      </c>
      <c r="I59" t="s">
        <v>52</v>
      </c>
      <c r="J59">
        <f>VLOOKUP(B59,自助退!B:F,5,FALSE)</f>
        <v>4956</v>
      </c>
      <c r="K59" s="40" t="str">
        <f t="shared" si="0"/>
        <v/>
      </c>
    </row>
    <row r="60" spans="1:11" ht="14.25">
      <c r="A60" t="s">
        <v>590</v>
      </c>
      <c r="B60" s="15">
        <v>1081803</v>
      </c>
      <c r="C60" t="s">
        <v>591</v>
      </c>
      <c r="D60" t="s">
        <v>592</v>
      </c>
      <c r="E60" t="s">
        <v>593</v>
      </c>
      <c r="F60" s="15">
        <v>-2002.04</v>
      </c>
      <c r="G60" t="s">
        <v>50</v>
      </c>
      <c r="H60" t="s">
        <v>63</v>
      </c>
      <c r="I60" t="s">
        <v>52</v>
      </c>
      <c r="J60">
        <f>VLOOKUP(B60,自助退!B:F,5,FALSE)</f>
        <v>2002.04</v>
      </c>
      <c r="K60" s="40" t="str">
        <f t="shared" si="0"/>
        <v/>
      </c>
    </row>
    <row r="61" spans="1:11" ht="14.25">
      <c r="A61" t="s">
        <v>594</v>
      </c>
      <c r="B61" s="15">
        <v>1081857</v>
      </c>
      <c r="C61" t="s">
        <v>595</v>
      </c>
      <c r="D61" t="s">
        <v>596</v>
      </c>
      <c r="E61" t="s">
        <v>597</v>
      </c>
      <c r="F61" s="15">
        <v>-127.7</v>
      </c>
      <c r="G61" t="s">
        <v>50</v>
      </c>
      <c r="H61" t="s">
        <v>68</v>
      </c>
      <c r="I61" t="s">
        <v>52</v>
      </c>
      <c r="J61">
        <f>VLOOKUP(B61,自助退!B:F,5,FALSE)</f>
        <v>127.7</v>
      </c>
      <c r="K61" s="40" t="str">
        <f t="shared" si="0"/>
        <v/>
      </c>
    </row>
    <row r="62" spans="1:11" ht="14.25">
      <c r="A62" t="s">
        <v>598</v>
      </c>
      <c r="B62" s="15">
        <v>1082021</v>
      </c>
      <c r="D62" t="s">
        <v>600</v>
      </c>
      <c r="E62" t="s">
        <v>601</v>
      </c>
      <c r="F62" s="15">
        <v>-440</v>
      </c>
      <c r="G62" t="s">
        <v>50</v>
      </c>
      <c r="H62" t="s">
        <v>51</v>
      </c>
      <c r="I62" t="s">
        <v>85</v>
      </c>
      <c r="J62">
        <f>VLOOKUP(B62,自助退!B:F,5,FALSE)</f>
        <v>440</v>
      </c>
      <c r="K62" s="40" t="str">
        <f t="shared" si="0"/>
        <v/>
      </c>
    </row>
    <row r="63" spans="1:11" ht="14.25">
      <c r="A63" t="s">
        <v>602</v>
      </c>
      <c r="B63" s="15">
        <v>1082058</v>
      </c>
      <c r="C63" t="s">
        <v>603</v>
      </c>
      <c r="D63" t="s">
        <v>604</v>
      </c>
      <c r="E63" t="s">
        <v>605</v>
      </c>
      <c r="F63" s="15">
        <v>-900</v>
      </c>
      <c r="G63" t="s">
        <v>50</v>
      </c>
      <c r="H63" t="s">
        <v>59</v>
      </c>
      <c r="I63" t="s">
        <v>52</v>
      </c>
      <c r="J63">
        <f>VLOOKUP(B63,自助退!B:F,5,FALSE)</f>
        <v>900</v>
      </c>
      <c r="K63" s="40" t="str">
        <f t="shared" si="0"/>
        <v/>
      </c>
    </row>
    <row r="64" spans="1:11" ht="14.25">
      <c r="A64" t="s">
        <v>606</v>
      </c>
      <c r="B64" s="15">
        <v>1082268</v>
      </c>
      <c r="D64" t="s">
        <v>608</v>
      </c>
      <c r="E64" t="s">
        <v>609</v>
      </c>
      <c r="F64" s="15">
        <v>-453.5</v>
      </c>
      <c r="G64" t="s">
        <v>50</v>
      </c>
      <c r="H64" t="s">
        <v>65</v>
      </c>
      <c r="I64" t="s">
        <v>85</v>
      </c>
      <c r="J64">
        <f>VLOOKUP(B64,自助退!B:F,5,FALSE)</f>
        <v>453.5</v>
      </c>
      <c r="K64" s="40" t="str">
        <f t="shared" si="0"/>
        <v/>
      </c>
    </row>
    <row r="65" spans="1:11" ht="14.25">
      <c r="A65" t="s">
        <v>610</v>
      </c>
      <c r="B65" s="15">
        <v>1082273</v>
      </c>
      <c r="C65" t="s">
        <v>611</v>
      </c>
      <c r="D65" t="s">
        <v>612</v>
      </c>
      <c r="E65" t="s">
        <v>613</v>
      </c>
      <c r="F65" s="15">
        <v>-113.2</v>
      </c>
      <c r="G65" t="s">
        <v>50</v>
      </c>
      <c r="H65" t="s">
        <v>63</v>
      </c>
      <c r="I65" t="s">
        <v>52</v>
      </c>
      <c r="J65">
        <f>VLOOKUP(B65,自助退!B:F,5,FALSE)</f>
        <v>113.2</v>
      </c>
      <c r="K65" s="40" t="str">
        <f t="shared" si="0"/>
        <v/>
      </c>
    </row>
    <row r="66" spans="1:11" ht="14.25">
      <c r="A66" t="s">
        <v>614</v>
      </c>
      <c r="B66" s="15">
        <v>1082292</v>
      </c>
      <c r="C66" t="s">
        <v>615</v>
      </c>
      <c r="D66" t="s">
        <v>616</v>
      </c>
      <c r="E66" t="s">
        <v>617</v>
      </c>
      <c r="F66" s="15">
        <v>-500</v>
      </c>
      <c r="G66" t="s">
        <v>50</v>
      </c>
      <c r="H66" t="s">
        <v>618</v>
      </c>
      <c r="I66" t="s">
        <v>52</v>
      </c>
      <c r="J66">
        <f>VLOOKUP(B66,自助退!B:F,5,FALSE)</f>
        <v>500</v>
      </c>
      <c r="K66" s="40" t="str">
        <f t="shared" si="0"/>
        <v/>
      </c>
    </row>
    <row r="67" spans="1:11" ht="14.25">
      <c r="A67" t="s">
        <v>619</v>
      </c>
      <c r="B67" s="15">
        <v>1082354</v>
      </c>
      <c r="C67" t="s">
        <v>620</v>
      </c>
      <c r="D67" t="s">
        <v>621</v>
      </c>
      <c r="E67" t="s">
        <v>622</v>
      </c>
      <c r="F67" s="15">
        <v>-280</v>
      </c>
      <c r="G67" t="s">
        <v>50</v>
      </c>
      <c r="H67" t="s">
        <v>74</v>
      </c>
      <c r="I67" t="s">
        <v>52</v>
      </c>
      <c r="J67">
        <f>VLOOKUP(B67,自助退!B:F,5,FALSE)</f>
        <v>280</v>
      </c>
      <c r="K67" s="40" t="str">
        <f t="shared" ref="K67:K130" si="1">IF(J67=F67*-1,"",1)</f>
        <v/>
      </c>
    </row>
    <row r="68" spans="1:11" ht="14.25">
      <c r="A68" t="s">
        <v>623</v>
      </c>
      <c r="B68" s="15">
        <v>1082395</v>
      </c>
      <c r="C68" t="s">
        <v>624</v>
      </c>
      <c r="D68" t="s">
        <v>625</v>
      </c>
      <c r="E68" t="s">
        <v>626</v>
      </c>
      <c r="F68" s="15">
        <v>-14.5</v>
      </c>
      <c r="G68" t="s">
        <v>50</v>
      </c>
      <c r="H68" t="s">
        <v>68</v>
      </c>
      <c r="I68" t="s">
        <v>52</v>
      </c>
      <c r="J68">
        <f>VLOOKUP(B68,自助退!B:F,5,FALSE)</f>
        <v>14.5</v>
      </c>
      <c r="K68" s="40" t="str">
        <f t="shared" si="1"/>
        <v/>
      </c>
    </row>
    <row r="69" spans="1:11" ht="14.25">
      <c r="A69" t="s">
        <v>627</v>
      </c>
      <c r="B69" s="15">
        <v>1082501</v>
      </c>
      <c r="C69" t="s">
        <v>628</v>
      </c>
      <c r="D69" t="s">
        <v>629</v>
      </c>
      <c r="E69" t="s">
        <v>630</v>
      </c>
      <c r="F69" s="15">
        <v>-2.5</v>
      </c>
      <c r="G69" t="s">
        <v>50</v>
      </c>
      <c r="H69" t="s">
        <v>57</v>
      </c>
      <c r="I69" t="s">
        <v>52</v>
      </c>
      <c r="J69">
        <f>VLOOKUP(B69,自助退!B:F,5,FALSE)</f>
        <v>2.5</v>
      </c>
      <c r="K69" s="40" t="str">
        <f t="shared" si="1"/>
        <v/>
      </c>
    </row>
    <row r="70" spans="1:11" ht="14.25">
      <c r="A70" t="s">
        <v>631</v>
      </c>
      <c r="B70" s="15">
        <v>1082509</v>
      </c>
      <c r="C70" t="s">
        <v>632</v>
      </c>
      <c r="D70" t="s">
        <v>633</v>
      </c>
      <c r="E70" t="s">
        <v>634</v>
      </c>
      <c r="F70" s="15">
        <v>-454</v>
      </c>
      <c r="G70" t="s">
        <v>50</v>
      </c>
      <c r="H70" t="s">
        <v>74</v>
      </c>
      <c r="I70" t="s">
        <v>52</v>
      </c>
      <c r="J70">
        <f>VLOOKUP(B70,自助退!B:F,5,FALSE)</f>
        <v>454</v>
      </c>
      <c r="K70" s="40" t="str">
        <f t="shared" si="1"/>
        <v/>
      </c>
    </row>
    <row r="71" spans="1:11" ht="14.25">
      <c r="A71" t="s">
        <v>635</v>
      </c>
      <c r="B71" s="15">
        <v>1082533</v>
      </c>
      <c r="C71" t="s">
        <v>636</v>
      </c>
      <c r="D71" t="s">
        <v>637</v>
      </c>
      <c r="E71" t="s">
        <v>638</v>
      </c>
      <c r="F71" s="15">
        <v>-13.2</v>
      </c>
      <c r="G71" t="s">
        <v>50</v>
      </c>
      <c r="H71" t="s">
        <v>59</v>
      </c>
      <c r="I71" t="s">
        <v>52</v>
      </c>
      <c r="J71">
        <f>VLOOKUP(B71,自助退!B:F,5,FALSE)</f>
        <v>13.2</v>
      </c>
      <c r="K71" s="40" t="str">
        <f t="shared" si="1"/>
        <v/>
      </c>
    </row>
    <row r="72" spans="1:11" ht="14.25">
      <c r="A72" t="s">
        <v>639</v>
      </c>
      <c r="B72" s="15">
        <v>1082573</v>
      </c>
      <c r="C72" t="s">
        <v>640</v>
      </c>
      <c r="D72" t="s">
        <v>641</v>
      </c>
      <c r="E72" t="s">
        <v>642</v>
      </c>
      <c r="F72" s="15">
        <v>-13.2</v>
      </c>
      <c r="G72" t="s">
        <v>50</v>
      </c>
      <c r="H72" t="s">
        <v>59</v>
      </c>
      <c r="I72" t="s">
        <v>52</v>
      </c>
      <c r="J72">
        <f>VLOOKUP(B72,自助退!B:F,5,FALSE)</f>
        <v>13.2</v>
      </c>
      <c r="K72" s="40" t="str">
        <f t="shared" si="1"/>
        <v/>
      </c>
    </row>
    <row r="73" spans="1:11" ht="14.25">
      <c r="A73" t="s">
        <v>643</v>
      </c>
      <c r="B73" s="15">
        <v>1082619</v>
      </c>
      <c r="C73" t="s">
        <v>644</v>
      </c>
      <c r="D73" t="s">
        <v>645</v>
      </c>
      <c r="E73" t="s">
        <v>646</v>
      </c>
      <c r="F73" s="15">
        <v>-242.75</v>
      </c>
      <c r="G73" t="s">
        <v>50</v>
      </c>
      <c r="H73" t="s">
        <v>153</v>
      </c>
      <c r="I73" t="s">
        <v>52</v>
      </c>
      <c r="J73">
        <f>VLOOKUP(B73,自助退!B:F,5,FALSE)</f>
        <v>242.75</v>
      </c>
      <c r="K73" s="40" t="str">
        <f t="shared" si="1"/>
        <v/>
      </c>
    </row>
    <row r="74" spans="1:11" ht="14.25">
      <c r="A74" t="s">
        <v>647</v>
      </c>
      <c r="B74" s="15">
        <v>1082694</v>
      </c>
      <c r="C74" t="s">
        <v>648</v>
      </c>
      <c r="D74" t="s">
        <v>649</v>
      </c>
      <c r="E74" t="s">
        <v>650</v>
      </c>
      <c r="F74" s="15">
        <v>-900</v>
      </c>
      <c r="G74" t="s">
        <v>50</v>
      </c>
      <c r="H74" t="s">
        <v>64</v>
      </c>
      <c r="I74" t="s">
        <v>52</v>
      </c>
      <c r="J74">
        <f>VLOOKUP(B74,自助退!B:F,5,FALSE)</f>
        <v>900</v>
      </c>
      <c r="K74" s="40" t="str">
        <f t="shared" si="1"/>
        <v/>
      </c>
    </row>
    <row r="75" spans="1:11" ht="14.25">
      <c r="A75" t="s">
        <v>651</v>
      </c>
      <c r="B75" s="15">
        <v>1082746</v>
      </c>
      <c r="C75" t="s">
        <v>652</v>
      </c>
      <c r="D75" t="s">
        <v>653</v>
      </c>
      <c r="E75" t="s">
        <v>654</v>
      </c>
      <c r="F75" s="15">
        <v>-1306.33</v>
      </c>
      <c r="G75" t="s">
        <v>50</v>
      </c>
      <c r="H75" t="s">
        <v>74</v>
      </c>
      <c r="I75" t="s">
        <v>52</v>
      </c>
      <c r="J75">
        <f>VLOOKUP(B75,自助退!B:F,5,FALSE)</f>
        <v>1306.33</v>
      </c>
      <c r="K75" s="40" t="str">
        <f t="shared" si="1"/>
        <v/>
      </c>
    </row>
    <row r="76" spans="1:11" ht="14.25">
      <c r="A76" t="s">
        <v>655</v>
      </c>
      <c r="B76" s="15">
        <v>1082755</v>
      </c>
      <c r="C76" t="s">
        <v>656</v>
      </c>
      <c r="D76" t="s">
        <v>657</v>
      </c>
      <c r="E76" t="s">
        <v>658</v>
      </c>
      <c r="F76" s="15">
        <v>-245.2</v>
      </c>
      <c r="G76" t="s">
        <v>50</v>
      </c>
      <c r="H76" t="s">
        <v>68</v>
      </c>
      <c r="I76" t="s">
        <v>52</v>
      </c>
      <c r="J76">
        <f>VLOOKUP(B76,自助退!B:F,5,FALSE)</f>
        <v>245.2</v>
      </c>
      <c r="K76" s="40" t="str">
        <f t="shared" si="1"/>
        <v/>
      </c>
    </row>
    <row r="77" spans="1:11" ht="14.25">
      <c r="A77" t="s">
        <v>659</v>
      </c>
      <c r="B77" s="15">
        <v>1082764</v>
      </c>
      <c r="C77" t="s">
        <v>660</v>
      </c>
      <c r="D77" t="s">
        <v>661</v>
      </c>
      <c r="E77" t="s">
        <v>662</v>
      </c>
      <c r="F77" s="15">
        <v>-23</v>
      </c>
      <c r="G77" t="s">
        <v>50</v>
      </c>
      <c r="H77" t="s">
        <v>72</v>
      </c>
      <c r="I77" t="s">
        <v>52</v>
      </c>
      <c r="J77">
        <f>VLOOKUP(B77,自助退!B:F,5,FALSE)</f>
        <v>23</v>
      </c>
      <c r="K77" s="40" t="str">
        <f t="shared" si="1"/>
        <v/>
      </c>
    </row>
    <row r="78" spans="1:11" ht="14.25">
      <c r="A78" t="s">
        <v>663</v>
      </c>
      <c r="B78" s="15">
        <v>1082768</v>
      </c>
      <c r="C78" t="s">
        <v>664</v>
      </c>
      <c r="D78" t="s">
        <v>665</v>
      </c>
      <c r="E78" t="s">
        <v>666</v>
      </c>
      <c r="F78" s="15">
        <v>-245.2</v>
      </c>
      <c r="G78" t="s">
        <v>50</v>
      </c>
      <c r="H78" t="s">
        <v>68</v>
      </c>
      <c r="I78" t="s">
        <v>52</v>
      </c>
      <c r="J78">
        <f>VLOOKUP(B78,自助退!B:F,5,FALSE)</f>
        <v>245.2</v>
      </c>
      <c r="K78" s="40" t="str">
        <f t="shared" si="1"/>
        <v/>
      </c>
    </row>
    <row r="79" spans="1:11" ht="14.25">
      <c r="A79" t="s">
        <v>667</v>
      </c>
      <c r="B79" s="15">
        <v>1082783</v>
      </c>
      <c r="D79" t="s">
        <v>600</v>
      </c>
      <c r="E79" t="s">
        <v>601</v>
      </c>
      <c r="F79" s="15">
        <v>-4</v>
      </c>
      <c r="G79" t="s">
        <v>50</v>
      </c>
      <c r="H79" t="s">
        <v>57</v>
      </c>
      <c r="I79" t="s">
        <v>85</v>
      </c>
      <c r="J79">
        <f>VLOOKUP(B79,自助退!B:F,5,FALSE)</f>
        <v>4</v>
      </c>
      <c r="K79" s="40" t="str">
        <f t="shared" si="1"/>
        <v/>
      </c>
    </row>
    <row r="80" spans="1:11" ht="14.25">
      <c r="A80" t="s">
        <v>669</v>
      </c>
      <c r="B80" s="15">
        <v>1082799</v>
      </c>
      <c r="C80" t="s">
        <v>670</v>
      </c>
      <c r="D80" t="s">
        <v>671</v>
      </c>
      <c r="E80" t="s">
        <v>672</v>
      </c>
      <c r="F80" s="15">
        <v>-3900</v>
      </c>
      <c r="G80" t="s">
        <v>50</v>
      </c>
      <c r="H80" t="s">
        <v>73</v>
      </c>
      <c r="I80" t="s">
        <v>52</v>
      </c>
      <c r="J80">
        <f>VLOOKUP(B80,自助退!B:F,5,FALSE)</f>
        <v>3900</v>
      </c>
      <c r="K80" s="40" t="str">
        <f t="shared" si="1"/>
        <v/>
      </c>
    </row>
    <row r="81" spans="1:11" ht="14.25">
      <c r="A81" t="s">
        <v>673</v>
      </c>
      <c r="B81" s="15">
        <v>1082803</v>
      </c>
      <c r="C81" t="s">
        <v>674</v>
      </c>
      <c r="D81" t="s">
        <v>675</v>
      </c>
      <c r="E81" t="s">
        <v>676</v>
      </c>
      <c r="F81" s="15">
        <v>-263.2</v>
      </c>
      <c r="G81" t="s">
        <v>50</v>
      </c>
      <c r="H81" t="s">
        <v>74</v>
      </c>
      <c r="I81" t="s">
        <v>52</v>
      </c>
      <c r="J81">
        <f>VLOOKUP(B81,自助退!B:F,5,FALSE)</f>
        <v>263.2</v>
      </c>
      <c r="K81" s="40" t="str">
        <f t="shared" si="1"/>
        <v/>
      </c>
    </row>
    <row r="82" spans="1:11" ht="14.25">
      <c r="A82" t="s">
        <v>677</v>
      </c>
      <c r="B82" s="15">
        <v>1082874</v>
      </c>
      <c r="C82" t="s">
        <v>678</v>
      </c>
      <c r="D82" t="s">
        <v>679</v>
      </c>
      <c r="E82" t="s">
        <v>680</v>
      </c>
      <c r="F82" s="15">
        <v>-58.22</v>
      </c>
      <c r="G82" t="s">
        <v>50</v>
      </c>
      <c r="H82" t="s">
        <v>60</v>
      </c>
      <c r="I82" t="s">
        <v>52</v>
      </c>
      <c r="J82">
        <f>VLOOKUP(B82,自助退!B:F,5,FALSE)</f>
        <v>58.22</v>
      </c>
      <c r="K82" s="40" t="str">
        <f t="shared" si="1"/>
        <v/>
      </c>
    </row>
    <row r="83" spans="1:11" ht="14.25">
      <c r="A83" t="s">
        <v>681</v>
      </c>
      <c r="B83" s="15">
        <v>1082898</v>
      </c>
      <c r="C83" t="s">
        <v>682</v>
      </c>
      <c r="D83" t="s">
        <v>683</v>
      </c>
      <c r="E83" t="s">
        <v>684</v>
      </c>
      <c r="F83" s="15">
        <v>-100</v>
      </c>
      <c r="G83" t="s">
        <v>50</v>
      </c>
      <c r="H83" t="s">
        <v>60</v>
      </c>
      <c r="I83" t="s">
        <v>52</v>
      </c>
      <c r="J83">
        <f>VLOOKUP(B83,自助退!B:F,5,FALSE)</f>
        <v>100</v>
      </c>
      <c r="K83" s="40" t="str">
        <f t="shared" si="1"/>
        <v/>
      </c>
    </row>
    <row r="84" spans="1:11" ht="14.25">
      <c r="A84" t="s">
        <v>685</v>
      </c>
      <c r="B84" s="15">
        <v>1082930</v>
      </c>
      <c r="C84" t="s">
        <v>686</v>
      </c>
      <c r="D84" t="s">
        <v>687</v>
      </c>
      <c r="E84" t="s">
        <v>688</v>
      </c>
      <c r="F84" s="15">
        <v>-10000</v>
      </c>
      <c r="G84" t="s">
        <v>50</v>
      </c>
      <c r="H84" t="s">
        <v>77</v>
      </c>
      <c r="I84" t="s">
        <v>52</v>
      </c>
      <c r="J84">
        <f>VLOOKUP(B84,自助退!B:F,5,FALSE)</f>
        <v>10000</v>
      </c>
      <c r="K84" s="40" t="str">
        <f t="shared" si="1"/>
        <v/>
      </c>
    </row>
    <row r="85" spans="1:11" ht="14.25">
      <c r="A85" t="s">
        <v>689</v>
      </c>
      <c r="B85" s="15">
        <v>1082946</v>
      </c>
      <c r="C85" t="s">
        <v>690</v>
      </c>
      <c r="D85" t="s">
        <v>687</v>
      </c>
      <c r="E85" t="s">
        <v>688</v>
      </c>
      <c r="F85" s="15">
        <v>-5000</v>
      </c>
      <c r="G85" t="s">
        <v>50</v>
      </c>
      <c r="H85" t="s">
        <v>77</v>
      </c>
      <c r="I85" t="s">
        <v>52</v>
      </c>
      <c r="J85">
        <f>VLOOKUP(B85,自助退!B:F,5,FALSE)</f>
        <v>5000</v>
      </c>
      <c r="K85" s="40" t="str">
        <f t="shared" si="1"/>
        <v/>
      </c>
    </row>
    <row r="86" spans="1:11" ht="14.25">
      <c r="A86" t="s">
        <v>691</v>
      </c>
      <c r="B86" s="15">
        <v>1082986</v>
      </c>
      <c r="D86" t="s">
        <v>693</v>
      </c>
      <c r="E86" t="s">
        <v>694</v>
      </c>
      <c r="F86" s="15">
        <v>-244.97</v>
      </c>
      <c r="G86" t="s">
        <v>50</v>
      </c>
      <c r="H86" t="s">
        <v>77</v>
      </c>
      <c r="I86" t="s">
        <v>85</v>
      </c>
      <c r="J86">
        <f>VLOOKUP(B86,自助退!B:F,5,FALSE)</f>
        <v>244.97</v>
      </c>
      <c r="K86" s="40" t="str">
        <f t="shared" si="1"/>
        <v/>
      </c>
    </row>
    <row r="87" spans="1:11" ht="14.25">
      <c r="A87" t="s">
        <v>695</v>
      </c>
      <c r="B87" s="15">
        <v>1083000</v>
      </c>
      <c r="C87" t="s">
        <v>696</v>
      </c>
      <c r="D87" t="s">
        <v>697</v>
      </c>
      <c r="E87" t="s">
        <v>698</v>
      </c>
      <c r="F87" s="15">
        <v>-401.06</v>
      </c>
      <c r="G87" t="s">
        <v>50</v>
      </c>
      <c r="H87" t="s">
        <v>77</v>
      </c>
      <c r="I87" t="s">
        <v>52</v>
      </c>
      <c r="J87">
        <f>VLOOKUP(B87,自助退!B:F,5,FALSE)</f>
        <v>401.06</v>
      </c>
      <c r="K87" s="40" t="str">
        <f t="shared" si="1"/>
        <v/>
      </c>
    </row>
    <row r="88" spans="1:11" ht="14.25">
      <c r="A88" t="s">
        <v>699</v>
      </c>
      <c r="B88" s="15">
        <v>1083047</v>
      </c>
      <c r="D88" t="s">
        <v>701</v>
      </c>
      <c r="E88" t="s">
        <v>702</v>
      </c>
      <c r="F88" s="15">
        <v>-277.72000000000003</v>
      </c>
      <c r="G88" t="s">
        <v>50</v>
      </c>
      <c r="H88" t="s">
        <v>69</v>
      </c>
      <c r="I88" t="s">
        <v>85</v>
      </c>
      <c r="J88">
        <f>VLOOKUP(B88,自助退!B:F,5,FALSE)</f>
        <v>277.72000000000003</v>
      </c>
      <c r="K88" s="40" t="str">
        <f t="shared" si="1"/>
        <v/>
      </c>
    </row>
    <row r="89" spans="1:11" ht="14.25">
      <c r="A89" t="s">
        <v>703</v>
      </c>
      <c r="B89" s="15">
        <v>1083053</v>
      </c>
      <c r="D89" t="s">
        <v>705</v>
      </c>
      <c r="E89" t="s">
        <v>706</v>
      </c>
      <c r="F89" s="15">
        <v>-177.8</v>
      </c>
      <c r="G89" t="s">
        <v>50</v>
      </c>
      <c r="H89" t="s">
        <v>69</v>
      </c>
      <c r="I89" t="s">
        <v>85</v>
      </c>
      <c r="J89">
        <f>VLOOKUP(B89,自助退!B:F,5,FALSE)</f>
        <v>177.8</v>
      </c>
      <c r="K89" s="40" t="str">
        <f t="shared" si="1"/>
        <v/>
      </c>
    </row>
    <row r="90" spans="1:11" ht="14.25">
      <c r="A90" t="s">
        <v>707</v>
      </c>
      <c r="B90" s="15">
        <v>1083058</v>
      </c>
      <c r="C90" t="s">
        <v>708</v>
      </c>
      <c r="D90" t="s">
        <v>709</v>
      </c>
      <c r="E90" t="s">
        <v>710</v>
      </c>
      <c r="F90" s="15">
        <v>-600</v>
      </c>
      <c r="G90" t="s">
        <v>50</v>
      </c>
      <c r="H90" t="s">
        <v>68</v>
      </c>
      <c r="I90" t="s">
        <v>52</v>
      </c>
      <c r="J90">
        <f>VLOOKUP(B90,自助退!B:F,5,FALSE)</f>
        <v>600</v>
      </c>
      <c r="K90" s="40" t="str">
        <f t="shared" si="1"/>
        <v/>
      </c>
    </row>
    <row r="91" spans="1:11" ht="14.25">
      <c r="A91" t="s">
        <v>711</v>
      </c>
      <c r="B91" s="15">
        <v>1083086</v>
      </c>
      <c r="C91" t="s">
        <v>712</v>
      </c>
      <c r="D91" t="s">
        <v>713</v>
      </c>
      <c r="E91" t="s">
        <v>714</v>
      </c>
      <c r="F91" s="15">
        <v>-580.21</v>
      </c>
      <c r="G91" t="s">
        <v>50</v>
      </c>
      <c r="H91" t="s">
        <v>58</v>
      </c>
      <c r="I91" t="s">
        <v>52</v>
      </c>
      <c r="J91">
        <f>VLOOKUP(B91,自助退!B:F,5,FALSE)</f>
        <v>580.21</v>
      </c>
      <c r="K91" s="40" t="str">
        <f t="shared" si="1"/>
        <v/>
      </c>
    </row>
    <row r="92" spans="1:11" ht="14.25">
      <c r="A92" t="s">
        <v>715</v>
      </c>
      <c r="B92" s="15">
        <v>1083099</v>
      </c>
      <c r="C92" t="s">
        <v>716</v>
      </c>
      <c r="D92" t="s">
        <v>717</v>
      </c>
      <c r="E92" t="s">
        <v>718</v>
      </c>
      <c r="F92" s="15">
        <v>-804</v>
      </c>
      <c r="G92" t="s">
        <v>50</v>
      </c>
      <c r="H92" t="s">
        <v>61</v>
      </c>
      <c r="I92" t="s">
        <v>52</v>
      </c>
      <c r="J92">
        <f>VLOOKUP(B92,自助退!B:F,5,FALSE)</f>
        <v>804</v>
      </c>
      <c r="K92" s="40" t="str">
        <f t="shared" si="1"/>
        <v/>
      </c>
    </row>
    <row r="93" spans="1:11" ht="14.25">
      <c r="A93" t="s">
        <v>719</v>
      </c>
      <c r="B93" s="15">
        <v>1083134</v>
      </c>
      <c r="C93" t="s">
        <v>720</v>
      </c>
      <c r="D93" t="s">
        <v>721</v>
      </c>
      <c r="E93" t="s">
        <v>722</v>
      </c>
      <c r="F93" s="15">
        <v>-531.20000000000005</v>
      </c>
      <c r="G93" t="s">
        <v>50</v>
      </c>
      <c r="H93" t="s">
        <v>58</v>
      </c>
      <c r="I93" t="s">
        <v>52</v>
      </c>
      <c r="J93">
        <f>VLOOKUP(B93,自助退!B:F,5,FALSE)</f>
        <v>531.20000000000005</v>
      </c>
      <c r="K93" s="40" t="str">
        <f t="shared" si="1"/>
        <v/>
      </c>
    </row>
    <row r="94" spans="1:11" ht="14.25">
      <c r="A94" t="s">
        <v>723</v>
      </c>
      <c r="B94" s="15">
        <v>1083165</v>
      </c>
      <c r="C94" t="s">
        <v>724</v>
      </c>
      <c r="D94" t="s">
        <v>725</v>
      </c>
      <c r="E94" t="s">
        <v>726</v>
      </c>
      <c r="F94" s="15">
        <v>-913.78</v>
      </c>
      <c r="G94" t="s">
        <v>50</v>
      </c>
      <c r="H94" t="s">
        <v>58</v>
      </c>
      <c r="I94" t="s">
        <v>52</v>
      </c>
      <c r="J94">
        <f>VLOOKUP(B94,自助退!B:F,5,FALSE)</f>
        <v>913.78</v>
      </c>
      <c r="K94" s="40" t="str">
        <f t="shared" si="1"/>
        <v/>
      </c>
    </row>
    <row r="95" spans="1:11" ht="14.25">
      <c r="A95" t="s">
        <v>727</v>
      </c>
      <c r="B95" s="15">
        <v>1083226</v>
      </c>
      <c r="C95" t="s">
        <v>728</v>
      </c>
      <c r="D95" t="s">
        <v>729</v>
      </c>
      <c r="E95" t="s">
        <v>730</v>
      </c>
      <c r="F95" s="15">
        <v>-914</v>
      </c>
      <c r="G95" t="s">
        <v>50</v>
      </c>
      <c r="H95" t="s">
        <v>79</v>
      </c>
      <c r="I95" t="s">
        <v>52</v>
      </c>
      <c r="J95">
        <f>VLOOKUP(B95,自助退!B:F,5,FALSE)</f>
        <v>914</v>
      </c>
      <c r="K95" s="40" t="str">
        <f t="shared" si="1"/>
        <v/>
      </c>
    </row>
    <row r="96" spans="1:11" ht="14.25">
      <c r="A96" t="s">
        <v>731</v>
      </c>
      <c r="B96" s="15">
        <v>1083464</v>
      </c>
      <c r="C96" t="s">
        <v>732</v>
      </c>
      <c r="D96" t="s">
        <v>733</v>
      </c>
      <c r="E96" t="s">
        <v>734</v>
      </c>
      <c r="F96" s="15">
        <v>-450</v>
      </c>
      <c r="G96" t="s">
        <v>50</v>
      </c>
      <c r="H96" t="s">
        <v>71</v>
      </c>
      <c r="I96" t="s">
        <v>52</v>
      </c>
      <c r="J96">
        <f>VLOOKUP(B96,自助退!B:F,5,FALSE)</f>
        <v>450</v>
      </c>
      <c r="K96" s="40" t="str">
        <f t="shared" si="1"/>
        <v/>
      </c>
    </row>
    <row r="97" spans="1:11" ht="14.25">
      <c r="A97" t="s">
        <v>735</v>
      </c>
      <c r="B97" s="15">
        <v>1083795</v>
      </c>
      <c r="C97" t="s">
        <v>736</v>
      </c>
      <c r="D97" t="s">
        <v>737</v>
      </c>
      <c r="E97" t="s">
        <v>738</v>
      </c>
      <c r="F97" s="15">
        <v>-127</v>
      </c>
      <c r="G97" t="s">
        <v>50</v>
      </c>
      <c r="H97" t="s">
        <v>66</v>
      </c>
      <c r="I97" t="s">
        <v>52</v>
      </c>
      <c r="J97">
        <f>VLOOKUP(B97,自助退!B:F,5,FALSE)</f>
        <v>127</v>
      </c>
      <c r="K97" s="40" t="str">
        <f t="shared" si="1"/>
        <v/>
      </c>
    </row>
    <row r="98" spans="1:11" ht="14.25">
      <c r="A98" t="s">
        <v>739</v>
      </c>
      <c r="B98" s="15">
        <v>1084128</v>
      </c>
      <c r="C98" t="s">
        <v>740</v>
      </c>
      <c r="D98" t="s">
        <v>741</v>
      </c>
      <c r="E98" t="s">
        <v>742</v>
      </c>
      <c r="F98" s="15">
        <v>-4189.8100000000004</v>
      </c>
      <c r="G98" t="s">
        <v>50</v>
      </c>
      <c r="H98" t="s">
        <v>165</v>
      </c>
      <c r="I98" t="s">
        <v>52</v>
      </c>
      <c r="J98">
        <f>VLOOKUP(B98,自助退!B:F,5,FALSE)</f>
        <v>4189.8100000000004</v>
      </c>
      <c r="K98" s="40" t="str">
        <f t="shared" si="1"/>
        <v/>
      </c>
    </row>
    <row r="99" spans="1:11" ht="14.25">
      <c r="A99" t="s">
        <v>743</v>
      </c>
      <c r="B99" s="15">
        <v>1084370</v>
      </c>
      <c r="C99" t="s">
        <v>744</v>
      </c>
      <c r="D99" t="s">
        <v>745</v>
      </c>
      <c r="E99" t="s">
        <v>746</v>
      </c>
      <c r="F99" s="15">
        <v>-501.77</v>
      </c>
      <c r="G99" t="s">
        <v>50</v>
      </c>
      <c r="H99" t="s">
        <v>67</v>
      </c>
      <c r="I99" t="s">
        <v>52</v>
      </c>
      <c r="J99">
        <f>VLOOKUP(B99,自助退!B:F,5,FALSE)</f>
        <v>501.77</v>
      </c>
      <c r="K99" s="40" t="str">
        <f t="shared" si="1"/>
        <v/>
      </c>
    </row>
    <row r="100" spans="1:11" ht="14.25">
      <c r="A100" t="s">
        <v>747</v>
      </c>
      <c r="B100" s="15">
        <v>1084728</v>
      </c>
      <c r="C100" t="s">
        <v>748</v>
      </c>
      <c r="D100" t="s">
        <v>749</v>
      </c>
      <c r="E100" t="s">
        <v>750</v>
      </c>
      <c r="F100" s="15">
        <v>-1000</v>
      </c>
      <c r="G100" t="s">
        <v>50</v>
      </c>
      <c r="H100" t="s">
        <v>64</v>
      </c>
      <c r="I100" t="s">
        <v>52</v>
      </c>
      <c r="J100">
        <f>VLOOKUP(B100,自助退!B:F,5,FALSE)</f>
        <v>1000</v>
      </c>
      <c r="K100" s="40" t="str">
        <f t="shared" si="1"/>
        <v/>
      </c>
    </row>
    <row r="101" spans="1:11" ht="14.25">
      <c r="A101" t="s">
        <v>751</v>
      </c>
      <c r="B101" s="15">
        <v>1084965</v>
      </c>
      <c r="C101" t="s">
        <v>752</v>
      </c>
      <c r="D101" t="s">
        <v>753</v>
      </c>
      <c r="E101" t="s">
        <v>754</v>
      </c>
      <c r="F101" s="15">
        <v>-1400</v>
      </c>
      <c r="G101" t="s">
        <v>50</v>
      </c>
      <c r="H101" t="s">
        <v>153</v>
      </c>
      <c r="I101" t="s">
        <v>52</v>
      </c>
      <c r="J101">
        <f>VLOOKUP(B101,自助退!B:F,5,FALSE)</f>
        <v>1400</v>
      </c>
      <c r="K101" s="40" t="str">
        <f t="shared" si="1"/>
        <v/>
      </c>
    </row>
    <row r="102" spans="1:11" ht="14.25">
      <c r="A102" t="s">
        <v>755</v>
      </c>
      <c r="B102" s="15">
        <v>1085029</v>
      </c>
      <c r="C102" t="s">
        <v>756</v>
      </c>
      <c r="D102" t="s">
        <v>757</v>
      </c>
      <c r="E102" t="s">
        <v>758</v>
      </c>
      <c r="F102" s="15">
        <v>-845.5</v>
      </c>
      <c r="G102" t="s">
        <v>50</v>
      </c>
      <c r="H102" t="s">
        <v>66</v>
      </c>
      <c r="I102" t="s">
        <v>52</v>
      </c>
      <c r="J102">
        <f>VLOOKUP(B102,自助退!B:F,5,FALSE)</f>
        <v>845.5</v>
      </c>
      <c r="K102" s="40" t="str">
        <f t="shared" si="1"/>
        <v/>
      </c>
    </row>
    <row r="103" spans="1:11" ht="14.25">
      <c r="A103" t="s">
        <v>759</v>
      </c>
      <c r="B103" s="15">
        <v>1085815</v>
      </c>
      <c r="C103" t="s">
        <v>760</v>
      </c>
      <c r="D103" t="s">
        <v>729</v>
      </c>
      <c r="E103" t="s">
        <v>730</v>
      </c>
      <c r="F103" s="15">
        <v>-145</v>
      </c>
      <c r="G103" t="s">
        <v>50</v>
      </c>
      <c r="H103" t="s">
        <v>55</v>
      </c>
      <c r="I103" t="s">
        <v>52</v>
      </c>
      <c r="J103">
        <f>VLOOKUP(B103,自助退!B:F,5,FALSE)</f>
        <v>145</v>
      </c>
      <c r="K103" s="40" t="str">
        <f t="shared" si="1"/>
        <v/>
      </c>
    </row>
    <row r="104" spans="1:11" ht="14.25">
      <c r="A104" t="s">
        <v>761</v>
      </c>
      <c r="B104" s="15">
        <v>1086319</v>
      </c>
      <c r="C104" t="s">
        <v>762</v>
      </c>
      <c r="D104" t="s">
        <v>763</v>
      </c>
      <c r="E104" t="s">
        <v>764</v>
      </c>
      <c r="F104" s="15">
        <v>-82</v>
      </c>
      <c r="G104" t="s">
        <v>50</v>
      </c>
      <c r="H104" t="s">
        <v>65</v>
      </c>
      <c r="I104" t="s">
        <v>52</v>
      </c>
      <c r="J104">
        <f>VLOOKUP(B104,自助退!B:F,5,FALSE)</f>
        <v>82</v>
      </c>
      <c r="K104" s="40" t="str">
        <f t="shared" si="1"/>
        <v/>
      </c>
    </row>
    <row r="105" spans="1:11" ht="14.25">
      <c r="A105" t="s">
        <v>765</v>
      </c>
      <c r="B105" s="15">
        <v>1086755</v>
      </c>
      <c r="C105" t="s">
        <v>766</v>
      </c>
      <c r="D105" t="s">
        <v>233</v>
      </c>
      <c r="E105" t="s">
        <v>200</v>
      </c>
      <c r="F105" s="15">
        <v>-915</v>
      </c>
      <c r="G105" t="s">
        <v>50</v>
      </c>
      <c r="H105" t="s">
        <v>74</v>
      </c>
      <c r="I105" t="s">
        <v>52</v>
      </c>
      <c r="J105">
        <f>VLOOKUP(B105,自助退!B:F,5,FALSE)</f>
        <v>915</v>
      </c>
      <c r="K105" s="40" t="str">
        <f t="shared" si="1"/>
        <v/>
      </c>
    </row>
    <row r="106" spans="1:11" ht="14.25">
      <c r="A106" t="s">
        <v>767</v>
      </c>
      <c r="B106" s="15">
        <v>1087031</v>
      </c>
      <c r="C106" t="s">
        <v>768</v>
      </c>
      <c r="D106" t="s">
        <v>769</v>
      </c>
      <c r="E106" t="s">
        <v>770</v>
      </c>
      <c r="F106" s="15">
        <v>-120</v>
      </c>
      <c r="G106" t="s">
        <v>50</v>
      </c>
      <c r="H106" t="s">
        <v>68</v>
      </c>
      <c r="I106" t="s">
        <v>52</v>
      </c>
      <c r="J106">
        <f>VLOOKUP(B106,自助退!B:F,5,FALSE)</f>
        <v>120</v>
      </c>
      <c r="K106" s="40" t="str">
        <f t="shared" si="1"/>
        <v/>
      </c>
    </row>
    <row r="107" spans="1:11" ht="14.25">
      <c r="A107" t="s">
        <v>771</v>
      </c>
      <c r="B107" s="15">
        <v>1087110</v>
      </c>
      <c r="C107" t="s">
        <v>772</v>
      </c>
      <c r="D107" t="s">
        <v>773</v>
      </c>
      <c r="E107" t="s">
        <v>774</v>
      </c>
      <c r="F107" s="15">
        <v>-2900</v>
      </c>
      <c r="G107" t="s">
        <v>50</v>
      </c>
      <c r="H107" t="s">
        <v>69</v>
      </c>
      <c r="I107" t="s">
        <v>52</v>
      </c>
      <c r="J107">
        <f>VLOOKUP(B107,自助退!B:F,5,FALSE)</f>
        <v>2900</v>
      </c>
      <c r="K107" s="40" t="str">
        <f t="shared" si="1"/>
        <v/>
      </c>
    </row>
    <row r="108" spans="1:11" ht="14.25">
      <c r="A108" t="s">
        <v>775</v>
      </c>
      <c r="B108" s="15">
        <v>1087177</v>
      </c>
      <c r="C108" t="s">
        <v>776</v>
      </c>
      <c r="D108" t="s">
        <v>777</v>
      </c>
      <c r="E108" t="s">
        <v>778</v>
      </c>
      <c r="F108" s="15">
        <v>-449.4</v>
      </c>
      <c r="G108" t="s">
        <v>50</v>
      </c>
      <c r="H108" t="s">
        <v>153</v>
      </c>
      <c r="I108" t="s">
        <v>52</v>
      </c>
      <c r="J108">
        <f>VLOOKUP(B108,自助退!B:F,5,FALSE)</f>
        <v>449.4</v>
      </c>
      <c r="K108" s="40" t="str">
        <f t="shared" si="1"/>
        <v/>
      </c>
    </row>
    <row r="109" spans="1:11" ht="14.25">
      <c r="A109" t="s">
        <v>779</v>
      </c>
      <c r="B109" s="15">
        <v>1087948</v>
      </c>
      <c r="C109" t="s">
        <v>780</v>
      </c>
      <c r="D109" t="s">
        <v>781</v>
      </c>
      <c r="E109" t="s">
        <v>782</v>
      </c>
      <c r="F109" s="15">
        <v>-45.2</v>
      </c>
      <c r="G109" t="s">
        <v>50</v>
      </c>
      <c r="H109" t="s">
        <v>75</v>
      </c>
      <c r="I109" t="s">
        <v>52</v>
      </c>
      <c r="J109">
        <f>VLOOKUP(B109,自助退!B:F,5,FALSE)</f>
        <v>45.2</v>
      </c>
      <c r="K109" s="40" t="str">
        <f t="shared" si="1"/>
        <v/>
      </c>
    </row>
    <row r="110" spans="1:11" ht="14.25">
      <c r="A110" t="s">
        <v>783</v>
      </c>
      <c r="B110" s="15">
        <v>1088011</v>
      </c>
      <c r="C110" t="s">
        <v>784</v>
      </c>
      <c r="D110" t="s">
        <v>785</v>
      </c>
      <c r="E110" t="s">
        <v>786</v>
      </c>
      <c r="F110" s="15">
        <v>-156.36000000000001</v>
      </c>
      <c r="G110" t="s">
        <v>50</v>
      </c>
      <c r="H110" t="s">
        <v>74</v>
      </c>
      <c r="I110" t="s">
        <v>52</v>
      </c>
      <c r="J110">
        <f>VLOOKUP(B110,自助退!B:F,5,FALSE)</f>
        <v>156.36000000000001</v>
      </c>
      <c r="K110" s="40" t="str">
        <f t="shared" si="1"/>
        <v/>
      </c>
    </row>
    <row r="111" spans="1:11" ht="14.25">
      <c r="A111" t="s">
        <v>787</v>
      </c>
      <c r="B111" s="15">
        <v>1088289</v>
      </c>
      <c r="C111" t="s">
        <v>788</v>
      </c>
      <c r="D111" t="s">
        <v>789</v>
      </c>
      <c r="E111" t="s">
        <v>790</v>
      </c>
      <c r="F111" s="15">
        <v>-33.659999999999997</v>
      </c>
      <c r="G111" t="s">
        <v>50</v>
      </c>
      <c r="H111" t="s">
        <v>61</v>
      </c>
      <c r="I111" t="s">
        <v>52</v>
      </c>
      <c r="J111">
        <f>VLOOKUP(B111,自助退!B:F,5,FALSE)</f>
        <v>33.659999999999997</v>
      </c>
      <c r="K111" s="40" t="str">
        <f t="shared" si="1"/>
        <v/>
      </c>
    </row>
    <row r="112" spans="1:11" ht="14.25">
      <c r="A112" t="s">
        <v>791</v>
      </c>
      <c r="B112" s="15">
        <v>1088295</v>
      </c>
      <c r="C112" t="s">
        <v>792</v>
      </c>
      <c r="D112" t="s">
        <v>793</v>
      </c>
      <c r="E112" t="s">
        <v>794</v>
      </c>
      <c r="F112" s="15">
        <v>-280.5</v>
      </c>
      <c r="G112" t="s">
        <v>50</v>
      </c>
      <c r="H112" t="s">
        <v>68</v>
      </c>
      <c r="I112" t="s">
        <v>52</v>
      </c>
      <c r="J112">
        <f>VLOOKUP(B112,自助退!B:F,5,FALSE)</f>
        <v>280.5</v>
      </c>
      <c r="K112" s="40" t="str">
        <f t="shared" si="1"/>
        <v/>
      </c>
    </row>
    <row r="113" spans="1:11" ht="14.25">
      <c r="A113" t="s">
        <v>795</v>
      </c>
      <c r="B113" s="15">
        <v>1088409</v>
      </c>
      <c r="C113" t="s">
        <v>796</v>
      </c>
      <c r="D113" t="s">
        <v>797</v>
      </c>
      <c r="E113" t="s">
        <v>798</v>
      </c>
      <c r="F113" s="15">
        <v>-656.15</v>
      </c>
      <c r="G113" t="s">
        <v>50</v>
      </c>
      <c r="H113" t="s">
        <v>67</v>
      </c>
      <c r="I113" t="s">
        <v>52</v>
      </c>
      <c r="J113">
        <f>VLOOKUP(B113,自助退!B:F,5,FALSE)</f>
        <v>656.15</v>
      </c>
      <c r="K113" s="40" t="str">
        <f t="shared" si="1"/>
        <v/>
      </c>
    </row>
    <row r="114" spans="1:11" ht="14.25">
      <c r="A114" t="s">
        <v>799</v>
      </c>
      <c r="B114" s="15">
        <v>1088821</v>
      </c>
      <c r="C114" t="s">
        <v>800</v>
      </c>
      <c r="D114" t="s">
        <v>801</v>
      </c>
      <c r="E114" t="s">
        <v>802</v>
      </c>
      <c r="F114" s="15">
        <v>-793.5</v>
      </c>
      <c r="G114" t="s">
        <v>50</v>
      </c>
      <c r="H114" t="s">
        <v>64</v>
      </c>
      <c r="I114" t="s">
        <v>52</v>
      </c>
      <c r="J114">
        <f>VLOOKUP(B114,自助退!B:F,5,FALSE)</f>
        <v>793.5</v>
      </c>
      <c r="K114" s="40" t="str">
        <f t="shared" si="1"/>
        <v/>
      </c>
    </row>
    <row r="115" spans="1:11" ht="14.25">
      <c r="A115" t="s">
        <v>803</v>
      </c>
      <c r="B115" s="15">
        <v>1088876</v>
      </c>
      <c r="C115" t="s">
        <v>804</v>
      </c>
      <c r="D115" t="s">
        <v>805</v>
      </c>
      <c r="E115" t="s">
        <v>806</v>
      </c>
      <c r="F115" s="15">
        <v>-394.5</v>
      </c>
      <c r="G115" t="s">
        <v>50</v>
      </c>
      <c r="H115" t="s">
        <v>84</v>
      </c>
      <c r="I115" t="s">
        <v>52</v>
      </c>
      <c r="J115">
        <f>VLOOKUP(B115,自助退!B:F,5,FALSE)</f>
        <v>394.5</v>
      </c>
      <c r="K115" s="40" t="str">
        <f t="shared" si="1"/>
        <v/>
      </c>
    </row>
    <row r="116" spans="1:11" ht="14.25">
      <c r="A116" t="s">
        <v>807</v>
      </c>
      <c r="B116" s="15">
        <v>1089497</v>
      </c>
      <c r="D116" t="s">
        <v>809</v>
      </c>
      <c r="E116" t="s">
        <v>810</v>
      </c>
      <c r="F116" s="15">
        <v>-208</v>
      </c>
      <c r="G116" t="s">
        <v>50</v>
      </c>
      <c r="H116" t="s">
        <v>79</v>
      </c>
      <c r="I116" t="s">
        <v>85</v>
      </c>
      <c r="J116">
        <f>VLOOKUP(B116,自助退!B:F,5,FALSE)</f>
        <v>208</v>
      </c>
      <c r="K116" s="40" t="str">
        <f t="shared" si="1"/>
        <v/>
      </c>
    </row>
    <row r="117" spans="1:11" ht="14.25">
      <c r="A117" t="s">
        <v>811</v>
      </c>
      <c r="B117" s="15">
        <v>1089634</v>
      </c>
      <c r="C117" t="s">
        <v>812</v>
      </c>
      <c r="D117" t="s">
        <v>813</v>
      </c>
      <c r="E117" t="s">
        <v>814</v>
      </c>
      <c r="F117" s="15">
        <v>-94</v>
      </c>
      <c r="G117" t="s">
        <v>50</v>
      </c>
      <c r="H117" t="s">
        <v>77</v>
      </c>
      <c r="I117" t="s">
        <v>52</v>
      </c>
      <c r="J117">
        <f>VLOOKUP(B117,自助退!B:F,5,FALSE)</f>
        <v>94</v>
      </c>
      <c r="K117" s="40" t="str">
        <f t="shared" si="1"/>
        <v/>
      </c>
    </row>
    <row r="118" spans="1:11" ht="14.25">
      <c r="A118" t="s">
        <v>815</v>
      </c>
      <c r="B118" s="15">
        <v>1089639</v>
      </c>
      <c r="C118" t="s">
        <v>816</v>
      </c>
      <c r="D118" t="s">
        <v>817</v>
      </c>
      <c r="E118" t="s">
        <v>818</v>
      </c>
      <c r="F118" s="15">
        <v>-1200</v>
      </c>
      <c r="G118" t="s">
        <v>50</v>
      </c>
      <c r="H118" t="s">
        <v>61</v>
      </c>
      <c r="I118" t="s">
        <v>52</v>
      </c>
      <c r="J118">
        <f>VLOOKUP(B118,自助退!B:F,5,FALSE)</f>
        <v>1200</v>
      </c>
      <c r="K118" s="40" t="str">
        <f t="shared" si="1"/>
        <v/>
      </c>
    </row>
    <row r="119" spans="1:11" ht="14.25">
      <c r="A119" t="s">
        <v>819</v>
      </c>
      <c r="B119" s="15">
        <v>1089737</v>
      </c>
      <c r="C119" t="s">
        <v>820</v>
      </c>
      <c r="D119" t="s">
        <v>821</v>
      </c>
      <c r="E119" t="s">
        <v>822</v>
      </c>
      <c r="F119" s="15">
        <v>-1000</v>
      </c>
      <c r="G119" t="s">
        <v>50</v>
      </c>
      <c r="H119" t="s">
        <v>71</v>
      </c>
      <c r="I119" t="s">
        <v>52</v>
      </c>
      <c r="J119">
        <f>VLOOKUP(B119,自助退!B:F,5,FALSE)</f>
        <v>1000</v>
      </c>
      <c r="K119" s="40" t="str">
        <f t="shared" si="1"/>
        <v/>
      </c>
    </row>
    <row r="120" spans="1:11" ht="14.25">
      <c r="A120" t="s">
        <v>823</v>
      </c>
      <c r="B120" s="15">
        <v>1089804</v>
      </c>
      <c r="C120" t="s">
        <v>824</v>
      </c>
      <c r="D120" t="s">
        <v>825</v>
      </c>
      <c r="E120" t="s">
        <v>826</v>
      </c>
      <c r="F120" s="15">
        <v>-300</v>
      </c>
      <c r="G120" t="s">
        <v>50</v>
      </c>
      <c r="H120" t="s">
        <v>71</v>
      </c>
      <c r="I120" t="s">
        <v>52</v>
      </c>
      <c r="J120">
        <f>VLOOKUP(B120,自助退!B:F,5,FALSE)</f>
        <v>300</v>
      </c>
      <c r="K120" s="40" t="str">
        <f t="shared" si="1"/>
        <v/>
      </c>
    </row>
    <row r="121" spans="1:11" ht="14.25">
      <c r="A121" t="s">
        <v>827</v>
      </c>
      <c r="B121" s="15">
        <v>1090348</v>
      </c>
      <c r="C121" t="s">
        <v>828</v>
      </c>
      <c r="D121" t="s">
        <v>829</v>
      </c>
      <c r="E121" t="s">
        <v>830</v>
      </c>
      <c r="F121" s="15">
        <v>-378.5</v>
      </c>
      <c r="G121" t="s">
        <v>50</v>
      </c>
      <c r="H121" t="s">
        <v>153</v>
      </c>
      <c r="I121" t="s">
        <v>52</v>
      </c>
      <c r="J121">
        <f>VLOOKUP(B121,自助退!B:F,5,FALSE)</f>
        <v>378.5</v>
      </c>
      <c r="K121" s="40" t="str">
        <f t="shared" si="1"/>
        <v/>
      </c>
    </row>
    <row r="122" spans="1:11" ht="14.25">
      <c r="A122" t="s">
        <v>831</v>
      </c>
      <c r="B122" s="15">
        <v>1090547</v>
      </c>
      <c r="C122" t="s">
        <v>832</v>
      </c>
      <c r="D122" t="s">
        <v>833</v>
      </c>
      <c r="E122" t="s">
        <v>834</v>
      </c>
      <c r="F122" s="15">
        <v>-40</v>
      </c>
      <c r="G122" t="s">
        <v>50</v>
      </c>
      <c r="H122" t="s">
        <v>65</v>
      </c>
      <c r="I122" t="s">
        <v>52</v>
      </c>
      <c r="J122">
        <f>VLOOKUP(B122,自助退!B:F,5,FALSE)</f>
        <v>40</v>
      </c>
      <c r="K122" s="40" t="str">
        <f t="shared" si="1"/>
        <v/>
      </c>
    </row>
    <row r="123" spans="1:11" ht="14.25">
      <c r="A123" t="s">
        <v>835</v>
      </c>
      <c r="B123" s="15">
        <v>1091658</v>
      </c>
      <c r="C123" t="s">
        <v>836</v>
      </c>
      <c r="D123" t="s">
        <v>837</v>
      </c>
      <c r="E123" t="s">
        <v>838</v>
      </c>
      <c r="F123" s="15">
        <v>-362</v>
      </c>
      <c r="G123" t="s">
        <v>50</v>
      </c>
      <c r="H123" t="s">
        <v>53</v>
      </c>
      <c r="I123" t="s">
        <v>52</v>
      </c>
      <c r="J123">
        <f>VLOOKUP(B123,自助退!B:F,5,FALSE)</f>
        <v>362</v>
      </c>
      <c r="K123" s="40" t="str">
        <f t="shared" si="1"/>
        <v/>
      </c>
    </row>
    <row r="124" spans="1:11" ht="14.25">
      <c r="A124" t="s">
        <v>839</v>
      </c>
      <c r="B124" s="15">
        <v>1091757</v>
      </c>
      <c r="C124" t="s">
        <v>840</v>
      </c>
      <c r="D124" t="s">
        <v>841</v>
      </c>
      <c r="E124" t="s">
        <v>842</v>
      </c>
      <c r="F124" s="15">
        <v>-369.5</v>
      </c>
      <c r="G124" t="s">
        <v>50</v>
      </c>
      <c r="H124" t="s">
        <v>77</v>
      </c>
      <c r="I124" t="s">
        <v>52</v>
      </c>
      <c r="J124">
        <f>VLOOKUP(B124,自助退!B:F,5,FALSE)</f>
        <v>369.5</v>
      </c>
      <c r="K124" s="40" t="str">
        <f t="shared" si="1"/>
        <v/>
      </c>
    </row>
    <row r="125" spans="1:11" ht="14.25">
      <c r="A125" t="s">
        <v>843</v>
      </c>
      <c r="B125" s="15">
        <v>1091932</v>
      </c>
      <c r="C125" t="s">
        <v>844</v>
      </c>
      <c r="D125" t="s">
        <v>845</v>
      </c>
      <c r="E125" t="s">
        <v>846</v>
      </c>
      <c r="F125" s="15">
        <v>-300</v>
      </c>
      <c r="G125" t="s">
        <v>50</v>
      </c>
      <c r="H125" t="s">
        <v>53</v>
      </c>
      <c r="I125" t="s">
        <v>52</v>
      </c>
      <c r="J125">
        <f>VLOOKUP(B125,自助退!B:F,5,FALSE)</f>
        <v>300</v>
      </c>
      <c r="K125" s="40" t="str">
        <f t="shared" si="1"/>
        <v/>
      </c>
    </row>
    <row r="126" spans="1:11" ht="14.25">
      <c r="A126" t="s">
        <v>847</v>
      </c>
      <c r="B126" s="15">
        <v>1092013</v>
      </c>
      <c r="C126" t="s">
        <v>848</v>
      </c>
      <c r="D126" t="s">
        <v>849</v>
      </c>
      <c r="E126" t="s">
        <v>850</v>
      </c>
      <c r="F126" s="15">
        <v>-500</v>
      </c>
      <c r="G126" t="s">
        <v>50</v>
      </c>
      <c r="H126" t="s">
        <v>65</v>
      </c>
      <c r="I126" t="s">
        <v>52</v>
      </c>
      <c r="J126">
        <f>VLOOKUP(B126,自助退!B:F,5,FALSE)</f>
        <v>500</v>
      </c>
      <c r="K126" s="40" t="str">
        <f t="shared" si="1"/>
        <v/>
      </c>
    </row>
    <row r="127" spans="1:11" ht="14.25">
      <c r="A127" t="s">
        <v>851</v>
      </c>
      <c r="B127" s="15">
        <v>1092062</v>
      </c>
      <c r="C127" t="s">
        <v>852</v>
      </c>
      <c r="D127" t="s">
        <v>330</v>
      </c>
      <c r="E127" t="s">
        <v>331</v>
      </c>
      <c r="F127" s="15">
        <v>-10</v>
      </c>
      <c r="G127" t="s">
        <v>50</v>
      </c>
      <c r="H127" t="s">
        <v>55</v>
      </c>
      <c r="I127" t="s">
        <v>52</v>
      </c>
      <c r="J127">
        <f>VLOOKUP(B127,自助退!B:F,5,FALSE)</f>
        <v>10</v>
      </c>
      <c r="K127" s="40" t="str">
        <f t="shared" si="1"/>
        <v/>
      </c>
    </row>
    <row r="128" spans="1:11" ht="14.25">
      <c r="A128" t="s">
        <v>853</v>
      </c>
      <c r="B128" s="15">
        <v>1092257</v>
      </c>
      <c r="C128" t="s">
        <v>854</v>
      </c>
      <c r="D128" t="s">
        <v>855</v>
      </c>
      <c r="E128" t="s">
        <v>856</v>
      </c>
      <c r="F128" s="15">
        <v>-4027.35</v>
      </c>
      <c r="G128" t="s">
        <v>50</v>
      </c>
      <c r="H128" t="s">
        <v>72</v>
      </c>
      <c r="I128" t="s">
        <v>52</v>
      </c>
      <c r="J128">
        <f>VLOOKUP(B128,自助退!B:F,5,FALSE)</f>
        <v>4027.35</v>
      </c>
      <c r="K128" s="40" t="str">
        <f t="shared" si="1"/>
        <v/>
      </c>
    </row>
    <row r="129" spans="1:11" ht="14.25">
      <c r="A129" t="s">
        <v>857</v>
      </c>
      <c r="B129" s="15">
        <v>1092297</v>
      </c>
      <c r="C129" t="s">
        <v>858</v>
      </c>
      <c r="D129" t="s">
        <v>859</v>
      </c>
      <c r="E129" t="s">
        <v>860</v>
      </c>
      <c r="F129" s="15">
        <v>-5913.08</v>
      </c>
      <c r="G129" t="s">
        <v>50</v>
      </c>
      <c r="H129" t="s">
        <v>64</v>
      </c>
      <c r="I129" t="s">
        <v>52</v>
      </c>
      <c r="J129">
        <f>VLOOKUP(B129,自助退!B:F,5,FALSE)</f>
        <v>5913.08</v>
      </c>
      <c r="K129" s="40" t="str">
        <f t="shared" si="1"/>
        <v/>
      </c>
    </row>
    <row r="130" spans="1:11" ht="14.25">
      <c r="A130" t="s">
        <v>861</v>
      </c>
      <c r="B130" s="15">
        <v>1092346</v>
      </c>
      <c r="C130" t="s">
        <v>862</v>
      </c>
      <c r="D130" t="s">
        <v>863</v>
      </c>
      <c r="E130" t="s">
        <v>864</v>
      </c>
      <c r="F130" s="15">
        <v>-132.5</v>
      </c>
      <c r="G130" t="s">
        <v>50</v>
      </c>
      <c r="H130" t="s">
        <v>65</v>
      </c>
      <c r="I130" t="s">
        <v>52</v>
      </c>
      <c r="J130">
        <f>VLOOKUP(B130,自助退!B:F,5,FALSE)</f>
        <v>132.5</v>
      </c>
      <c r="K130" s="40" t="str">
        <f t="shared" si="1"/>
        <v/>
      </c>
    </row>
    <row r="131" spans="1:11" ht="14.25">
      <c r="A131" t="s">
        <v>865</v>
      </c>
      <c r="B131" s="15">
        <v>1092532</v>
      </c>
      <c r="C131" t="s">
        <v>866</v>
      </c>
      <c r="D131" t="s">
        <v>867</v>
      </c>
      <c r="E131" t="s">
        <v>868</v>
      </c>
      <c r="F131" s="15">
        <v>-20</v>
      </c>
      <c r="G131" t="s">
        <v>50</v>
      </c>
      <c r="H131" t="s">
        <v>66</v>
      </c>
      <c r="I131" t="s">
        <v>52</v>
      </c>
      <c r="J131">
        <f>VLOOKUP(B131,自助退!B:F,5,FALSE)</f>
        <v>20</v>
      </c>
      <c r="K131" s="40" t="str">
        <f t="shared" ref="K131:K194" si="2">IF(J131=F131*-1,"",1)</f>
        <v/>
      </c>
    </row>
    <row r="132" spans="1:11" ht="14.25">
      <c r="A132" t="s">
        <v>869</v>
      </c>
      <c r="B132" s="15">
        <v>1092695</v>
      </c>
      <c r="C132" t="s">
        <v>870</v>
      </c>
      <c r="D132" t="s">
        <v>871</v>
      </c>
      <c r="E132" t="s">
        <v>872</v>
      </c>
      <c r="F132" s="15">
        <v>-188.13</v>
      </c>
      <c r="G132" t="s">
        <v>50</v>
      </c>
      <c r="H132" t="s">
        <v>153</v>
      </c>
      <c r="I132" t="s">
        <v>52</v>
      </c>
      <c r="J132">
        <f>VLOOKUP(B132,自助退!B:F,5,FALSE)</f>
        <v>188.13</v>
      </c>
      <c r="K132" s="40" t="str">
        <f t="shared" si="2"/>
        <v/>
      </c>
    </row>
    <row r="133" spans="1:11" ht="14.25">
      <c r="A133" t="s">
        <v>873</v>
      </c>
      <c r="B133" s="15">
        <v>1092856</v>
      </c>
      <c r="C133" t="s">
        <v>874</v>
      </c>
      <c r="D133" t="s">
        <v>875</v>
      </c>
      <c r="E133" t="s">
        <v>876</v>
      </c>
      <c r="F133" s="15">
        <v>-87.24</v>
      </c>
      <c r="G133" t="s">
        <v>50</v>
      </c>
      <c r="H133" t="s">
        <v>153</v>
      </c>
      <c r="I133" t="s">
        <v>52</v>
      </c>
      <c r="J133">
        <f>VLOOKUP(B133,自助退!B:F,5,FALSE)</f>
        <v>87.24</v>
      </c>
      <c r="K133" s="40" t="str">
        <f t="shared" si="2"/>
        <v/>
      </c>
    </row>
    <row r="134" spans="1:11" ht="14.25">
      <c r="A134" t="s">
        <v>877</v>
      </c>
      <c r="B134" s="15">
        <v>1092896</v>
      </c>
      <c r="C134" t="s">
        <v>878</v>
      </c>
      <c r="D134" t="s">
        <v>879</v>
      </c>
      <c r="E134" t="s">
        <v>880</v>
      </c>
      <c r="F134" s="15">
        <v>-810.5</v>
      </c>
      <c r="G134" t="s">
        <v>50</v>
      </c>
      <c r="H134" t="s">
        <v>61</v>
      </c>
      <c r="I134" t="s">
        <v>52</v>
      </c>
      <c r="J134">
        <f>VLOOKUP(B134,自助退!B:F,5,FALSE)</f>
        <v>810.5</v>
      </c>
      <c r="K134" s="40" t="str">
        <f t="shared" si="2"/>
        <v/>
      </c>
    </row>
    <row r="135" spans="1:11" ht="14.25">
      <c r="A135" t="s">
        <v>881</v>
      </c>
      <c r="B135" s="15">
        <v>1092983</v>
      </c>
      <c r="C135" t="s">
        <v>882</v>
      </c>
      <c r="D135" t="s">
        <v>883</v>
      </c>
      <c r="E135" t="s">
        <v>884</v>
      </c>
      <c r="F135" s="15">
        <v>-491.5</v>
      </c>
      <c r="G135" t="s">
        <v>50</v>
      </c>
      <c r="H135" t="s">
        <v>63</v>
      </c>
      <c r="I135" t="s">
        <v>52</v>
      </c>
      <c r="J135">
        <f>VLOOKUP(B135,自助退!B:F,5,FALSE)</f>
        <v>491.5</v>
      </c>
      <c r="K135" s="40" t="str">
        <f t="shared" si="2"/>
        <v/>
      </c>
    </row>
    <row r="136" spans="1:11" ht="14.25">
      <c r="A136" t="s">
        <v>885</v>
      </c>
      <c r="B136" s="15">
        <v>1093093</v>
      </c>
      <c r="C136" t="s">
        <v>886</v>
      </c>
      <c r="D136" t="s">
        <v>887</v>
      </c>
      <c r="E136" t="s">
        <v>888</v>
      </c>
      <c r="F136" s="15">
        <v>-94.5</v>
      </c>
      <c r="G136" t="s">
        <v>50</v>
      </c>
      <c r="H136" t="s">
        <v>65</v>
      </c>
      <c r="I136" t="s">
        <v>52</v>
      </c>
      <c r="J136">
        <f>VLOOKUP(B136,自助退!B:F,5,FALSE)</f>
        <v>94.5</v>
      </c>
      <c r="K136" s="40" t="str">
        <f t="shared" si="2"/>
        <v/>
      </c>
    </row>
    <row r="137" spans="1:11" ht="14.25">
      <c r="A137" t="s">
        <v>889</v>
      </c>
      <c r="B137" s="15">
        <v>1093618</v>
      </c>
      <c r="C137" t="s">
        <v>890</v>
      </c>
      <c r="D137" t="s">
        <v>290</v>
      </c>
      <c r="E137" t="s">
        <v>291</v>
      </c>
      <c r="F137" s="15">
        <v>-993</v>
      </c>
      <c r="G137" t="s">
        <v>50</v>
      </c>
      <c r="H137" t="s">
        <v>82</v>
      </c>
      <c r="I137" t="s">
        <v>52</v>
      </c>
      <c r="J137">
        <f>VLOOKUP(B137,自助退!B:F,5,FALSE)</f>
        <v>993</v>
      </c>
      <c r="K137" s="40" t="str">
        <f t="shared" si="2"/>
        <v/>
      </c>
    </row>
    <row r="138" spans="1:11" ht="14.25">
      <c r="A138" t="s">
        <v>891</v>
      </c>
      <c r="B138" s="15">
        <v>1093885</v>
      </c>
      <c r="C138" t="s">
        <v>892</v>
      </c>
      <c r="D138" t="s">
        <v>893</v>
      </c>
      <c r="E138" t="s">
        <v>894</v>
      </c>
      <c r="F138" s="15">
        <v>-349.42</v>
      </c>
      <c r="G138" t="s">
        <v>50</v>
      </c>
      <c r="H138" t="s">
        <v>153</v>
      </c>
      <c r="I138" t="s">
        <v>52</v>
      </c>
      <c r="J138">
        <f>VLOOKUP(B138,自助退!B:F,5,FALSE)</f>
        <v>349.42</v>
      </c>
      <c r="K138" s="40" t="str">
        <f t="shared" si="2"/>
        <v/>
      </c>
    </row>
    <row r="139" spans="1:11" ht="14.25">
      <c r="A139" t="s">
        <v>895</v>
      </c>
      <c r="B139" s="15">
        <v>1094070</v>
      </c>
      <c r="C139" t="s">
        <v>896</v>
      </c>
      <c r="D139" t="s">
        <v>897</v>
      </c>
      <c r="E139" t="s">
        <v>898</v>
      </c>
      <c r="F139" s="15">
        <v>-1982</v>
      </c>
      <c r="G139" t="s">
        <v>50</v>
      </c>
      <c r="H139" t="s">
        <v>55</v>
      </c>
      <c r="I139" t="s">
        <v>52</v>
      </c>
      <c r="J139">
        <f>VLOOKUP(B139,自助退!B:F,5,FALSE)</f>
        <v>1982</v>
      </c>
      <c r="K139" s="40" t="str">
        <f t="shared" si="2"/>
        <v/>
      </c>
    </row>
    <row r="140" spans="1:11" ht="14.25">
      <c r="A140" t="s">
        <v>899</v>
      </c>
      <c r="B140" s="15">
        <v>1094099</v>
      </c>
      <c r="C140" t="s">
        <v>900</v>
      </c>
      <c r="D140" t="s">
        <v>901</v>
      </c>
      <c r="E140" t="s">
        <v>902</v>
      </c>
      <c r="F140" s="15">
        <v>-300</v>
      </c>
      <c r="G140" t="s">
        <v>50</v>
      </c>
      <c r="H140" t="s">
        <v>96</v>
      </c>
      <c r="I140" t="s">
        <v>52</v>
      </c>
      <c r="J140">
        <f>VLOOKUP(B140,自助退!B:F,5,FALSE)</f>
        <v>300</v>
      </c>
      <c r="K140" s="40" t="str">
        <f t="shared" si="2"/>
        <v/>
      </c>
    </row>
    <row r="141" spans="1:11" ht="14.25">
      <c r="A141" t="s">
        <v>903</v>
      </c>
      <c r="B141" s="15">
        <v>1094158</v>
      </c>
      <c r="C141" t="s">
        <v>904</v>
      </c>
      <c r="D141" t="s">
        <v>905</v>
      </c>
      <c r="E141" t="s">
        <v>906</v>
      </c>
      <c r="F141" s="15">
        <v>-13900</v>
      </c>
      <c r="G141" t="s">
        <v>50</v>
      </c>
      <c r="H141" t="s">
        <v>74</v>
      </c>
      <c r="I141" t="s">
        <v>52</v>
      </c>
      <c r="J141">
        <f>VLOOKUP(B141,自助退!B:F,5,FALSE)</f>
        <v>13900</v>
      </c>
      <c r="K141" s="40" t="str">
        <f t="shared" si="2"/>
        <v/>
      </c>
    </row>
    <row r="142" spans="1:11" ht="14.25">
      <c r="A142" t="s">
        <v>907</v>
      </c>
      <c r="B142" s="15">
        <v>1094322</v>
      </c>
      <c r="C142" t="s">
        <v>908</v>
      </c>
      <c r="D142" t="s">
        <v>909</v>
      </c>
      <c r="E142" t="s">
        <v>910</v>
      </c>
      <c r="F142" s="15">
        <v>-100</v>
      </c>
      <c r="G142" t="s">
        <v>50</v>
      </c>
      <c r="H142" t="s">
        <v>60</v>
      </c>
      <c r="I142" t="s">
        <v>52</v>
      </c>
      <c r="J142">
        <f>VLOOKUP(B142,自助退!B:F,5,FALSE)</f>
        <v>100</v>
      </c>
      <c r="K142" s="40" t="str">
        <f t="shared" si="2"/>
        <v/>
      </c>
    </row>
    <row r="143" spans="1:11" ht="14.25">
      <c r="A143" t="s">
        <v>911</v>
      </c>
      <c r="B143" s="15">
        <v>1094329</v>
      </c>
      <c r="C143" t="s">
        <v>912</v>
      </c>
      <c r="D143" t="s">
        <v>913</v>
      </c>
      <c r="E143" t="s">
        <v>914</v>
      </c>
      <c r="F143" s="15">
        <v>-245</v>
      </c>
      <c r="G143" t="s">
        <v>50</v>
      </c>
      <c r="H143" t="s">
        <v>84</v>
      </c>
      <c r="I143" t="s">
        <v>52</v>
      </c>
      <c r="J143">
        <f>VLOOKUP(B143,自助退!B:F,5,FALSE)</f>
        <v>245</v>
      </c>
      <c r="K143" s="40" t="str">
        <f t="shared" si="2"/>
        <v/>
      </c>
    </row>
    <row r="144" spans="1:11" ht="14.25">
      <c r="A144" t="s">
        <v>915</v>
      </c>
      <c r="B144" s="15">
        <v>1094485</v>
      </c>
      <c r="C144" t="s">
        <v>916</v>
      </c>
      <c r="D144" t="s">
        <v>917</v>
      </c>
      <c r="E144" t="s">
        <v>918</v>
      </c>
      <c r="F144" s="15">
        <v>-900</v>
      </c>
      <c r="G144" t="s">
        <v>50</v>
      </c>
      <c r="H144" t="s">
        <v>54</v>
      </c>
      <c r="I144" t="s">
        <v>52</v>
      </c>
      <c r="J144">
        <f>VLOOKUP(B144,自助退!B:F,5,FALSE)</f>
        <v>900</v>
      </c>
      <c r="K144" s="40" t="str">
        <f t="shared" si="2"/>
        <v/>
      </c>
    </row>
    <row r="145" spans="1:11" ht="14.25">
      <c r="A145" t="s">
        <v>919</v>
      </c>
      <c r="B145" s="15">
        <v>1094518</v>
      </c>
      <c r="C145" t="s">
        <v>920</v>
      </c>
      <c r="D145" t="s">
        <v>921</v>
      </c>
      <c r="E145" t="s">
        <v>922</v>
      </c>
      <c r="F145" s="15">
        <v>-8831</v>
      </c>
      <c r="G145" t="s">
        <v>50</v>
      </c>
      <c r="H145" t="s">
        <v>167</v>
      </c>
      <c r="I145" t="s">
        <v>52</v>
      </c>
      <c r="J145">
        <f>VLOOKUP(B145,自助退!B:F,5,FALSE)</f>
        <v>8831</v>
      </c>
      <c r="K145" s="40" t="str">
        <f t="shared" si="2"/>
        <v/>
      </c>
    </row>
    <row r="146" spans="1:11" ht="14.25">
      <c r="A146" t="s">
        <v>923</v>
      </c>
      <c r="B146" s="15">
        <v>1094966</v>
      </c>
      <c r="C146" t="s">
        <v>924</v>
      </c>
      <c r="D146" t="s">
        <v>925</v>
      </c>
      <c r="E146" t="s">
        <v>926</v>
      </c>
      <c r="F146" s="15">
        <v>-1.94</v>
      </c>
      <c r="G146" t="s">
        <v>50</v>
      </c>
      <c r="H146" t="s">
        <v>67</v>
      </c>
      <c r="I146" t="s">
        <v>52</v>
      </c>
      <c r="J146">
        <f>VLOOKUP(B146,自助退!B:F,5,FALSE)</f>
        <v>1.94</v>
      </c>
      <c r="K146" s="40" t="str">
        <f t="shared" si="2"/>
        <v/>
      </c>
    </row>
    <row r="147" spans="1:11" ht="14.25">
      <c r="A147" t="s">
        <v>927</v>
      </c>
      <c r="B147" s="15">
        <v>1094986</v>
      </c>
      <c r="C147" t="s">
        <v>928</v>
      </c>
      <c r="D147" t="s">
        <v>929</v>
      </c>
      <c r="E147" t="s">
        <v>930</v>
      </c>
      <c r="F147" s="15">
        <v>-800</v>
      </c>
      <c r="G147" t="s">
        <v>50</v>
      </c>
      <c r="H147" t="s">
        <v>53</v>
      </c>
      <c r="I147" t="s">
        <v>52</v>
      </c>
      <c r="J147">
        <f>VLOOKUP(B147,自助退!B:F,5,FALSE)</f>
        <v>800</v>
      </c>
      <c r="K147" s="40" t="str">
        <f t="shared" si="2"/>
        <v/>
      </c>
    </row>
    <row r="148" spans="1:11" ht="14.25">
      <c r="A148" t="s">
        <v>931</v>
      </c>
      <c r="B148" s="15">
        <v>1095011</v>
      </c>
      <c r="C148" t="s">
        <v>932</v>
      </c>
      <c r="D148" t="s">
        <v>308</v>
      </c>
      <c r="E148" t="s">
        <v>309</v>
      </c>
      <c r="F148" s="15">
        <v>-210</v>
      </c>
      <c r="G148" t="s">
        <v>50</v>
      </c>
      <c r="H148" t="s">
        <v>61</v>
      </c>
      <c r="I148" t="s">
        <v>52</v>
      </c>
      <c r="J148">
        <f>VLOOKUP(B148,自助退!B:F,5,FALSE)</f>
        <v>210</v>
      </c>
      <c r="K148" s="40" t="str">
        <f t="shared" si="2"/>
        <v/>
      </c>
    </row>
    <row r="149" spans="1:11" ht="14.25">
      <c r="A149" t="s">
        <v>933</v>
      </c>
      <c r="B149" s="15">
        <v>1095029</v>
      </c>
      <c r="C149" t="s">
        <v>934</v>
      </c>
      <c r="D149" t="s">
        <v>929</v>
      </c>
      <c r="E149" t="s">
        <v>930</v>
      </c>
      <c r="F149" s="15">
        <v>-158.54</v>
      </c>
      <c r="G149" t="s">
        <v>50</v>
      </c>
      <c r="H149" t="s">
        <v>53</v>
      </c>
      <c r="I149" t="s">
        <v>52</v>
      </c>
      <c r="J149">
        <f>VLOOKUP(B149,自助退!B:F,5,FALSE)</f>
        <v>158.54</v>
      </c>
      <c r="K149" s="40" t="str">
        <f t="shared" si="2"/>
        <v/>
      </c>
    </row>
    <row r="150" spans="1:11" ht="14.25">
      <c r="A150" t="s">
        <v>935</v>
      </c>
      <c r="B150" s="15">
        <v>1095080</v>
      </c>
      <c r="C150" t="s">
        <v>936</v>
      </c>
      <c r="D150" t="s">
        <v>937</v>
      </c>
      <c r="E150" t="s">
        <v>938</v>
      </c>
      <c r="F150" s="15">
        <v>-209.64</v>
      </c>
      <c r="G150" t="s">
        <v>50</v>
      </c>
      <c r="H150" t="s">
        <v>76</v>
      </c>
      <c r="I150" t="s">
        <v>52</v>
      </c>
      <c r="J150">
        <f>VLOOKUP(B150,自助退!B:F,5,FALSE)</f>
        <v>209.64</v>
      </c>
      <c r="K150" s="40" t="str">
        <f t="shared" si="2"/>
        <v/>
      </c>
    </row>
    <row r="151" spans="1:11" ht="14.25">
      <c r="A151" t="s">
        <v>939</v>
      </c>
      <c r="B151" s="15">
        <v>1095186</v>
      </c>
      <c r="C151" t="s">
        <v>940</v>
      </c>
      <c r="D151" t="s">
        <v>941</v>
      </c>
      <c r="E151" t="s">
        <v>942</v>
      </c>
      <c r="F151" s="15">
        <v>-1000</v>
      </c>
      <c r="G151" t="s">
        <v>50</v>
      </c>
      <c r="H151" t="s">
        <v>63</v>
      </c>
      <c r="I151" t="s">
        <v>52</v>
      </c>
      <c r="J151">
        <f>VLOOKUP(B151,自助退!B:F,5,FALSE)</f>
        <v>1000</v>
      </c>
      <c r="K151" s="40" t="str">
        <f t="shared" si="2"/>
        <v/>
      </c>
    </row>
    <row r="152" spans="1:11" ht="14.25">
      <c r="A152" t="s">
        <v>943</v>
      </c>
      <c r="B152" s="15">
        <v>1095293</v>
      </c>
      <c r="C152" t="s">
        <v>944</v>
      </c>
      <c r="D152" t="s">
        <v>945</v>
      </c>
      <c r="E152" t="s">
        <v>946</v>
      </c>
      <c r="F152" s="15">
        <v>-1514.58</v>
      </c>
      <c r="G152" t="s">
        <v>50</v>
      </c>
      <c r="H152" t="s">
        <v>68</v>
      </c>
      <c r="I152" t="s">
        <v>52</v>
      </c>
      <c r="J152">
        <f>VLOOKUP(B152,自助退!B:F,5,FALSE)</f>
        <v>1514.58</v>
      </c>
      <c r="K152" s="40" t="str">
        <f t="shared" si="2"/>
        <v/>
      </c>
    </row>
    <row r="153" spans="1:11" ht="14.25">
      <c r="A153" t="s">
        <v>947</v>
      </c>
      <c r="B153" s="15">
        <v>1095321</v>
      </c>
      <c r="C153" t="s">
        <v>948</v>
      </c>
      <c r="D153" t="s">
        <v>949</v>
      </c>
      <c r="E153" t="s">
        <v>950</v>
      </c>
      <c r="F153" s="15">
        <v>-7.5</v>
      </c>
      <c r="G153" t="s">
        <v>50</v>
      </c>
      <c r="H153" t="s">
        <v>80</v>
      </c>
      <c r="I153" t="s">
        <v>52</v>
      </c>
      <c r="J153">
        <f>VLOOKUP(B153,自助退!B:F,5,FALSE)</f>
        <v>7.5</v>
      </c>
      <c r="K153" s="40" t="str">
        <f t="shared" si="2"/>
        <v/>
      </c>
    </row>
    <row r="154" spans="1:11" ht="14.25">
      <c r="A154" t="s">
        <v>1455</v>
      </c>
      <c r="B154" s="15">
        <v>1097616</v>
      </c>
      <c r="C154" t="s">
        <v>1456</v>
      </c>
      <c r="D154" t="s">
        <v>1457</v>
      </c>
      <c r="E154" t="s">
        <v>1458</v>
      </c>
      <c r="F154" s="15">
        <v>-100</v>
      </c>
      <c r="G154" t="s">
        <v>50</v>
      </c>
      <c r="H154" t="s">
        <v>71</v>
      </c>
      <c r="I154" t="s">
        <v>52</v>
      </c>
      <c r="J154">
        <f>VLOOKUP(B154,自助退!B:F,5,FALSE)</f>
        <v>100</v>
      </c>
      <c r="K154" s="40" t="str">
        <f t="shared" si="2"/>
        <v/>
      </c>
    </row>
    <row r="155" spans="1:11" ht="14.25">
      <c r="A155" t="s">
        <v>1459</v>
      </c>
      <c r="B155" s="15">
        <v>1100589</v>
      </c>
      <c r="C155" t="s">
        <v>1460</v>
      </c>
      <c r="D155" t="s">
        <v>1461</v>
      </c>
      <c r="E155" t="s">
        <v>1462</v>
      </c>
      <c r="F155" s="15">
        <v>-501</v>
      </c>
      <c r="G155" t="s">
        <v>50</v>
      </c>
      <c r="H155" t="s">
        <v>68</v>
      </c>
      <c r="I155" t="s">
        <v>52</v>
      </c>
      <c r="J155">
        <f>VLOOKUP(B155,自助退!B:F,5,FALSE)</f>
        <v>501</v>
      </c>
      <c r="K155" s="40" t="str">
        <f t="shared" si="2"/>
        <v/>
      </c>
    </row>
    <row r="156" spans="1:11" ht="14.25">
      <c r="A156" t="s">
        <v>1463</v>
      </c>
      <c r="B156" s="15">
        <v>1100973</v>
      </c>
      <c r="C156" t="s">
        <v>1464</v>
      </c>
      <c r="D156" t="s">
        <v>1465</v>
      </c>
      <c r="E156" t="s">
        <v>1466</v>
      </c>
      <c r="F156" s="15">
        <v>-500</v>
      </c>
      <c r="G156" t="s">
        <v>50</v>
      </c>
      <c r="H156" t="s">
        <v>72</v>
      </c>
      <c r="I156" t="s">
        <v>52</v>
      </c>
      <c r="J156">
        <f>VLOOKUP(B156,自助退!B:F,5,FALSE)</f>
        <v>500</v>
      </c>
      <c r="K156" s="40" t="str">
        <f t="shared" si="2"/>
        <v/>
      </c>
    </row>
    <row r="157" spans="1:11" ht="14.25">
      <c r="A157" t="s">
        <v>1467</v>
      </c>
      <c r="B157" s="15">
        <v>1101687</v>
      </c>
      <c r="C157" t="s">
        <v>1468</v>
      </c>
      <c r="D157" t="s">
        <v>1469</v>
      </c>
      <c r="E157" t="s">
        <v>1470</v>
      </c>
      <c r="F157" s="15">
        <v>-70.5</v>
      </c>
      <c r="G157" t="s">
        <v>50</v>
      </c>
      <c r="H157" t="s">
        <v>65</v>
      </c>
      <c r="I157" t="s">
        <v>52</v>
      </c>
      <c r="J157">
        <f>VLOOKUP(B157,自助退!B:F,5,FALSE)</f>
        <v>70.5</v>
      </c>
      <c r="K157" s="40" t="str">
        <f t="shared" si="2"/>
        <v/>
      </c>
    </row>
    <row r="158" spans="1:11" ht="14.25">
      <c r="A158" t="s">
        <v>1471</v>
      </c>
      <c r="B158" s="15">
        <v>1102983</v>
      </c>
      <c r="C158" t="s">
        <v>1472</v>
      </c>
      <c r="D158" t="s">
        <v>1473</v>
      </c>
      <c r="E158" t="s">
        <v>1474</v>
      </c>
      <c r="F158" s="15">
        <v>-1667.5</v>
      </c>
      <c r="G158" t="s">
        <v>50</v>
      </c>
      <c r="H158" t="s">
        <v>79</v>
      </c>
      <c r="I158" t="s">
        <v>52</v>
      </c>
      <c r="J158">
        <f>VLOOKUP(B158,自助退!B:F,5,FALSE)</f>
        <v>1667.5</v>
      </c>
      <c r="K158" s="40" t="str">
        <f t="shared" si="2"/>
        <v/>
      </c>
    </row>
    <row r="159" spans="1:11" ht="14.25">
      <c r="A159" t="s">
        <v>1475</v>
      </c>
      <c r="B159" s="15">
        <v>1103109</v>
      </c>
      <c r="C159" t="s">
        <v>1476</v>
      </c>
      <c r="D159" t="s">
        <v>1477</v>
      </c>
      <c r="E159" t="s">
        <v>1478</v>
      </c>
      <c r="F159" s="15">
        <v>-1800</v>
      </c>
      <c r="G159" t="s">
        <v>50</v>
      </c>
      <c r="H159" t="s">
        <v>51</v>
      </c>
      <c r="I159" t="s">
        <v>52</v>
      </c>
      <c r="J159">
        <f>VLOOKUP(B159,自助退!B:F,5,FALSE)</f>
        <v>1800</v>
      </c>
      <c r="K159" s="40" t="str">
        <f t="shared" si="2"/>
        <v/>
      </c>
    </row>
    <row r="160" spans="1:11" ht="14.25">
      <c r="A160" t="s">
        <v>1479</v>
      </c>
      <c r="B160" s="15">
        <v>1103433</v>
      </c>
      <c r="C160" t="s">
        <v>1480</v>
      </c>
      <c r="D160" t="s">
        <v>207</v>
      </c>
      <c r="E160" t="s">
        <v>176</v>
      </c>
      <c r="F160" s="15">
        <v>-63.2</v>
      </c>
      <c r="G160" t="s">
        <v>50</v>
      </c>
      <c r="H160" t="s">
        <v>59</v>
      </c>
      <c r="I160" t="s">
        <v>52</v>
      </c>
      <c r="J160">
        <f>VLOOKUP(B160,自助退!B:F,5,FALSE)</f>
        <v>63.2</v>
      </c>
      <c r="K160" s="40" t="str">
        <f t="shared" si="2"/>
        <v/>
      </c>
    </row>
    <row r="161" spans="1:11" ht="14.25">
      <c r="A161" t="s">
        <v>1481</v>
      </c>
      <c r="B161" s="15">
        <v>1103640</v>
      </c>
      <c r="C161" t="s">
        <v>1482</v>
      </c>
      <c r="D161" t="s">
        <v>1483</v>
      </c>
      <c r="E161" t="s">
        <v>1484</v>
      </c>
      <c r="F161" s="15">
        <v>-680</v>
      </c>
      <c r="G161" t="s">
        <v>50</v>
      </c>
      <c r="H161" t="s">
        <v>70</v>
      </c>
      <c r="I161" t="s">
        <v>52</v>
      </c>
      <c r="J161">
        <f>VLOOKUP(B161,自助退!B:F,5,FALSE)</f>
        <v>680</v>
      </c>
      <c r="K161" s="40" t="str">
        <f t="shared" si="2"/>
        <v/>
      </c>
    </row>
    <row r="162" spans="1:11" ht="14.25">
      <c r="A162" t="s">
        <v>1485</v>
      </c>
      <c r="B162" s="15">
        <v>1103802</v>
      </c>
      <c r="C162" t="s">
        <v>1486</v>
      </c>
      <c r="D162" t="s">
        <v>1487</v>
      </c>
      <c r="E162" t="s">
        <v>1488</v>
      </c>
      <c r="F162" s="15">
        <v>-450</v>
      </c>
      <c r="G162" t="s">
        <v>50</v>
      </c>
      <c r="H162" t="s">
        <v>55</v>
      </c>
      <c r="I162" t="s">
        <v>52</v>
      </c>
      <c r="J162">
        <f>VLOOKUP(B162,自助退!B:F,5,FALSE)</f>
        <v>450</v>
      </c>
      <c r="K162" s="40" t="str">
        <f t="shared" si="2"/>
        <v/>
      </c>
    </row>
    <row r="163" spans="1:11" ht="14.25">
      <c r="A163" t="s">
        <v>1489</v>
      </c>
      <c r="B163" s="15">
        <v>1103922</v>
      </c>
      <c r="C163" t="s">
        <v>1490</v>
      </c>
      <c r="D163" t="s">
        <v>1487</v>
      </c>
      <c r="E163" t="s">
        <v>1488</v>
      </c>
      <c r="F163" s="15">
        <v>-82.5</v>
      </c>
      <c r="G163" t="s">
        <v>50</v>
      </c>
      <c r="H163" t="s">
        <v>55</v>
      </c>
      <c r="I163" t="s">
        <v>52</v>
      </c>
      <c r="J163">
        <f>VLOOKUP(B163,自助退!B:F,5,FALSE)</f>
        <v>82.5</v>
      </c>
      <c r="K163" s="40" t="str">
        <f t="shared" si="2"/>
        <v/>
      </c>
    </row>
    <row r="164" spans="1:11" ht="14.25">
      <c r="A164" t="s">
        <v>1491</v>
      </c>
      <c r="B164" s="15">
        <v>1104214</v>
      </c>
      <c r="C164" t="s">
        <v>1492</v>
      </c>
      <c r="D164" t="s">
        <v>1493</v>
      </c>
      <c r="E164" t="s">
        <v>1494</v>
      </c>
      <c r="F164" s="15">
        <v>-360</v>
      </c>
      <c r="G164" t="s">
        <v>50</v>
      </c>
      <c r="H164" t="s">
        <v>63</v>
      </c>
      <c r="I164" t="s">
        <v>52</v>
      </c>
      <c r="J164">
        <f>VLOOKUP(B164,自助退!B:F,5,FALSE)</f>
        <v>360</v>
      </c>
      <c r="K164" s="40" t="str">
        <f t="shared" si="2"/>
        <v/>
      </c>
    </row>
    <row r="165" spans="1:11" ht="14.25">
      <c r="A165" t="s">
        <v>1495</v>
      </c>
      <c r="B165" s="15">
        <v>1104535</v>
      </c>
      <c r="C165" t="s">
        <v>1496</v>
      </c>
      <c r="D165" t="s">
        <v>1497</v>
      </c>
      <c r="E165" t="s">
        <v>1498</v>
      </c>
      <c r="F165" s="15">
        <v>-160</v>
      </c>
      <c r="G165" t="s">
        <v>50</v>
      </c>
      <c r="H165" t="s">
        <v>59</v>
      </c>
      <c r="I165" t="s">
        <v>52</v>
      </c>
      <c r="J165">
        <f>VLOOKUP(B165,自助退!B:F,5,FALSE)</f>
        <v>160</v>
      </c>
      <c r="K165" s="40" t="str">
        <f t="shared" si="2"/>
        <v/>
      </c>
    </row>
    <row r="166" spans="1:11" ht="14.25">
      <c r="A166" t="s">
        <v>1499</v>
      </c>
      <c r="B166" s="15">
        <v>1104728</v>
      </c>
      <c r="C166" t="s">
        <v>1500</v>
      </c>
      <c r="D166" t="s">
        <v>1457</v>
      </c>
      <c r="E166" t="s">
        <v>1458</v>
      </c>
      <c r="F166" s="15">
        <v>-352.5</v>
      </c>
      <c r="G166" t="s">
        <v>50</v>
      </c>
      <c r="H166" t="s">
        <v>64</v>
      </c>
      <c r="I166" t="s">
        <v>52</v>
      </c>
      <c r="J166">
        <f>VLOOKUP(B166,自助退!B:F,5,FALSE)</f>
        <v>352.5</v>
      </c>
      <c r="K166" s="40" t="str">
        <f t="shared" si="2"/>
        <v/>
      </c>
    </row>
    <row r="167" spans="1:11" ht="14.25">
      <c r="A167" t="s">
        <v>1501</v>
      </c>
      <c r="B167" s="15">
        <v>1105395</v>
      </c>
      <c r="C167" t="s">
        <v>1502</v>
      </c>
      <c r="D167" t="s">
        <v>1503</v>
      </c>
      <c r="E167" t="s">
        <v>1504</v>
      </c>
      <c r="F167" s="15">
        <v>-377.5</v>
      </c>
      <c r="G167" t="s">
        <v>50</v>
      </c>
      <c r="H167" t="s">
        <v>60</v>
      </c>
      <c r="I167" t="s">
        <v>52</v>
      </c>
      <c r="J167">
        <f>VLOOKUP(B167,自助退!B:F,5,FALSE)</f>
        <v>377.5</v>
      </c>
      <c r="K167" s="40" t="str">
        <f t="shared" si="2"/>
        <v/>
      </c>
    </row>
    <row r="168" spans="1:11" ht="14.25">
      <c r="A168" t="s">
        <v>1505</v>
      </c>
      <c r="B168" s="15">
        <v>1105467</v>
      </c>
      <c r="C168" t="s">
        <v>1506</v>
      </c>
      <c r="D168" t="s">
        <v>1507</v>
      </c>
      <c r="E168" t="s">
        <v>1508</v>
      </c>
      <c r="F168" s="15">
        <v>-1000</v>
      </c>
      <c r="G168" t="s">
        <v>50</v>
      </c>
      <c r="H168" t="s">
        <v>65</v>
      </c>
      <c r="I168" t="s">
        <v>52</v>
      </c>
      <c r="J168">
        <f>VLOOKUP(B168,自助退!B:F,5,FALSE)</f>
        <v>1000</v>
      </c>
      <c r="K168" s="40" t="str">
        <f t="shared" si="2"/>
        <v/>
      </c>
    </row>
    <row r="169" spans="1:11" ht="14.25">
      <c r="A169" t="s">
        <v>1509</v>
      </c>
      <c r="B169" s="15">
        <v>1105785</v>
      </c>
      <c r="C169" t="s">
        <v>1510</v>
      </c>
      <c r="D169" t="s">
        <v>1511</v>
      </c>
      <c r="E169" t="s">
        <v>1512</v>
      </c>
      <c r="F169" s="15">
        <v>-240</v>
      </c>
      <c r="G169" t="s">
        <v>50</v>
      </c>
      <c r="H169" t="s">
        <v>65</v>
      </c>
      <c r="I169" t="s">
        <v>52</v>
      </c>
      <c r="J169">
        <f>VLOOKUP(B169,自助退!B:F,5,FALSE)</f>
        <v>240</v>
      </c>
      <c r="K169" s="40" t="str">
        <f t="shared" si="2"/>
        <v/>
      </c>
    </row>
    <row r="170" spans="1:11" ht="14.25">
      <c r="A170" t="s">
        <v>1513</v>
      </c>
      <c r="B170" s="15">
        <v>1106435</v>
      </c>
      <c r="C170" t="s">
        <v>1514</v>
      </c>
      <c r="D170" t="s">
        <v>1515</v>
      </c>
      <c r="E170" t="s">
        <v>1516</v>
      </c>
      <c r="F170" s="15">
        <v>-304</v>
      </c>
      <c r="G170" t="s">
        <v>50</v>
      </c>
      <c r="H170" t="s">
        <v>74</v>
      </c>
      <c r="I170" t="s">
        <v>52</v>
      </c>
      <c r="J170">
        <f>VLOOKUP(B170,自助退!B:F,5,FALSE)</f>
        <v>304</v>
      </c>
      <c r="K170" s="40" t="str">
        <f t="shared" si="2"/>
        <v/>
      </c>
    </row>
    <row r="171" spans="1:11" ht="14.25">
      <c r="A171" t="s">
        <v>1517</v>
      </c>
      <c r="B171" s="15">
        <v>1106458</v>
      </c>
      <c r="C171" t="s">
        <v>1518</v>
      </c>
      <c r="D171" t="s">
        <v>1519</v>
      </c>
      <c r="E171" t="s">
        <v>1520</v>
      </c>
      <c r="F171" s="15">
        <v>-1478.5</v>
      </c>
      <c r="G171" t="s">
        <v>50</v>
      </c>
      <c r="H171" t="s">
        <v>96</v>
      </c>
      <c r="I171" t="s">
        <v>52</v>
      </c>
      <c r="J171">
        <f>VLOOKUP(B171,自助退!B:F,5,FALSE)</f>
        <v>1478.5</v>
      </c>
      <c r="K171" s="40" t="str">
        <f t="shared" si="2"/>
        <v/>
      </c>
    </row>
    <row r="172" spans="1:11" ht="14.25">
      <c r="A172" t="s">
        <v>1521</v>
      </c>
      <c r="B172" s="15">
        <v>1106971</v>
      </c>
      <c r="C172" t="s">
        <v>1522</v>
      </c>
      <c r="D172" t="s">
        <v>1523</v>
      </c>
      <c r="E172" t="s">
        <v>1524</v>
      </c>
      <c r="F172" s="15">
        <v>-300</v>
      </c>
      <c r="G172" t="s">
        <v>50</v>
      </c>
      <c r="H172" t="s">
        <v>57</v>
      </c>
      <c r="I172" t="s">
        <v>52</v>
      </c>
      <c r="J172">
        <f>VLOOKUP(B172,自助退!B:F,5,FALSE)</f>
        <v>300</v>
      </c>
      <c r="K172" s="40" t="str">
        <f t="shared" si="2"/>
        <v/>
      </c>
    </row>
    <row r="173" spans="1:11" ht="14.25">
      <c r="A173" t="s">
        <v>1525</v>
      </c>
      <c r="B173" s="15">
        <v>1107159</v>
      </c>
      <c r="C173" t="s">
        <v>1526</v>
      </c>
      <c r="D173" t="s">
        <v>1527</v>
      </c>
      <c r="E173" t="s">
        <v>269</v>
      </c>
      <c r="F173" s="15">
        <v>-300</v>
      </c>
      <c r="G173" t="s">
        <v>50</v>
      </c>
      <c r="H173" t="s">
        <v>80</v>
      </c>
      <c r="I173" t="s">
        <v>52</v>
      </c>
      <c r="J173">
        <f>VLOOKUP(B173,自助退!B:F,5,FALSE)</f>
        <v>300</v>
      </c>
      <c r="K173" s="40" t="str">
        <f t="shared" si="2"/>
        <v/>
      </c>
    </row>
    <row r="174" spans="1:11" ht="14.25">
      <c r="A174" t="s">
        <v>1528</v>
      </c>
      <c r="B174" s="15">
        <v>1107197</v>
      </c>
      <c r="C174" t="s">
        <v>1529</v>
      </c>
      <c r="D174" t="s">
        <v>1530</v>
      </c>
      <c r="E174" t="s">
        <v>1531</v>
      </c>
      <c r="F174" s="15">
        <v>-125</v>
      </c>
      <c r="G174" t="s">
        <v>50</v>
      </c>
      <c r="H174" t="s">
        <v>59</v>
      </c>
      <c r="I174" t="s">
        <v>52</v>
      </c>
      <c r="J174">
        <f>VLOOKUP(B174,自助退!B:F,5,FALSE)</f>
        <v>125</v>
      </c>
      <c r="K174" s="40" t="str">
        <f t="shared" si="2"/>
        <v/>
      </c>
    </row>
    <row r="175" spans="1:11" ht="14.25">
      <c r="A175" t="s">
        <v>1532</v>
      </c>
      <c r="B175" s="15">
        <v>1107262</v>
      </c>
      <c r="C175" t="s">
        <v>1533</v>
      </c>
      <c r="D175" t="s">
        <v>1534</v>
      </c>
      <c r="E175" t="s">
        <v>1535</v>
      </c>
      <c r="F175" s="15">
        <v>-500</v>
      </c>
      <c r="G175" t="s">
        <v>50</v>
      </c>
      <c r="H175" t="s">
        <v>80</v>
      </c>
      <c r="I175" t="s">
        <v>52</v>
      </c>
      <c r="J175">
        <f>VLOOKUP(B175,自助退!B:F,5,FALSE)</f>
        <v>500</v>
      </c>
      <c r="K175" s="40" t="str">
        <f t="shared" si="2"/>
        <v/>
      </c>
    </row>
    <row r="176" spans="1:11" ht="14.25">
      <c r="A176" t="s">
        <v>1536</v>
      </c>
      <c r="B176" s="15">
        <v>1107869</v>
      </c>
      <c r="C176" t="s">
        <v>1537</v>
      </c>
      <c r="D176" t="s">
        <v>1538</v>
      </c>
      <c r="E176" t="s">
        <v>1539</v>
      </c>
      <c r="F176" s="15">
        <v>-280</v>
      </c>
      <c r="G176" t="s">
        <v>50</v>
      </c>
      <c r="H176" t="s">
        <v>79</v>
      </c>
      <c r="I176" t="s">
        <v>52</v>
      </c>
      <c r="J176">
        <f>VLOOKUP(B176,自助退!B:F,5,FALSE)</f>
        <v>280</v>
      </c>
      <c r="K176" s="40" t="str">
        <f t="shared" si="2"/>
        <v/>
      </c>
    </row>
    <row r="177" spans="1:11" ht="14.25">
      <c r="A177" t="s">
        <v>1540</v>
      </c>
      <c r="B177" s="15">
        <v>1108501</v>
      </c>
      <c r="C177" t="s">
        <v>1541</v>
      </c>
      <c r="D177" t="s">
        <v>1542</v>
      </c>
      <c r="E177" t="s">
        <v>313</v>
      </c>
      <c r="F177" s="15">
        <v>-243</v>
      </c>
      <c r="G177" t="s">
        <v>50</v>
      </c>
      <c r="H177" t="s">
        <v>59</v>
      </c>
      <c r="I177" t="s">
        <v>52</v>
      </c>
      <c r="J177">
        <f>VLOOKUP(B177,自助退!B:F,5,FALSE)</f>
        <v>243</v>
      </c>
      <c r="K177" s="40" t="str">
        <f t="shared" si="2"/>
        <v/>
      </c>
    </row>
    <row r="178" spans="1:11" ht="14.25">
      <c r="A178" t="s">
        <v>1543</v>
      </c>
      <c r="B178" s="15">
        <v>1108532</v>
      </c>
      <c r="C178" t="s">
        <v>1544</v>
      </c>
      <c r="D178" t="s">
        <v>1545</v>
      </c>
      <c r="E178" t="s">
        <v>1546</v>
      </c>
      <c r="F178" s="15">
        <v>-889.14</v>
      </c>
      <c r="G178" t="s">
        <v>50</v>
      </c>
      <c r="H178" t="s">
        <v>73</v>
      </c>
      <c r="I178" t="s">
        <v>52</v>
      </c>
      <c r="J178">
        <f>VLOOKUP(B178,自助退!B:F,5,FALSE)</f>
        <v>889.14</v>
      </c>
      <c r="K178" s="40" t="str">
        <f t="shared" si="2"/>
        <v/>
      </c>
    </row>
    <row r="179" spans="1:11" ht="14.25">
      <c r="A179" t="s">
        <v>1547</v>
      </c>
      <c r="B179" s="15">
        <v>1108577</v>
      </c>
      <c r="C179" t="s">
        <v>1548</v>
      </c>
      <c r="D179" t="s">
        <v>1549</v>
      </c>
      <c r="E179" t="s">
        <v>1550</v>
      </c>
      <c r="F179" s="15">
        <v>-133.19999999999999</v>
      </c>
      <c r="G179" t="s">
        <v>50</v>
      </c>
      <c r="H179" t="s">
        <v>59</v>
      </c>
      <c r="I179" t="s">
        <v>52</v>
      </c>
      <c r="J179">
        <f>VLOOKUP(B179,自助退!B:F,5,FALSE)</f>
        <v>133.19999999999999</v>
      </c>
      <c r="K179" s="40" t="str">
        <f t="shared" si="2"/>
        <v/>
      </c>
    </row>
    <row r="180" spans="1:11" ht="14.25">
      <c r="A180" t="s">
        <v>1551</v>
      </c>
      <c r="B180" s="15">
        <v>1108643</v>
      </c>
      <c r="C180" t="s">
        <v>1552</v>
      </c>
      <c r="D180" t="s">
        <v>1542</v>
      </c>
      <c r="E180" t="s">
        <v>313</v>
      </c>
      <c r="F180" s="15">
        <v>-0.2</v>
      </c>
      <c r="G180" t="s">
        <v>50</v>
      </c>
      <c r="H180" t="s">
        <v>59</v>
      </c>
      <c r="I180" t="s">
        <v>52</v>
      </c>
      <c r="J180">
        <f>VLOOKUP(B180,自助退!B:F,5,FALSE)</f>
        <v>0.2</v>
      </c>
      <c r="K180" s="40" t="str">
        <f t="shared" si="2"/>
        <v/>
      </c>
    </row>
    <row r="181" spans="1:11" ht="14.25">
      <c r="A181" t="s">
        <v>1553</v>
      </c>
      <c r="B181" s="15">
        <v>1108985</v>
      </c>
      <c r="C181" t="s">
        <v>1554</v>
      </c>
      <c r="D181" t="s">
        <v>1555</v>
      </c>
      <c r="E181" t="s">
        <v>1556</v>
      </c>
      <c r="F181" s="15">
        <v>-13.2</v>
      </c>
      <c r="G181" t="s">
        <v>50</v>
      </c>
      <c r="H181" t="s">
        <v>69</v>
      </c>
      <c r="I181" t="s">
        <v>52</v>
      </c>
      <c r="J181">
        <f>VLOOKUP(B181,自助退!B:F,5,FALSE)</f>
        <v>13.2</v>
      </c>
      <c r="K181" s="40" t="str">
        <f t="shared" si="2"/>
        <v/>
      </c>
    </row>
    <row r="182" spans="1:11" ht="14.25">
      <c r="A182" t="s">
        <v>1557</v>
      </c>
      <c r="B182" s="15">
        <v>1109596</v>
      </c>
      <c r="C182" t="s">
        <v>1558</v>
      </c>
      <c r="D182" t="s">
        <v>1559</v>
      </c>
      <c r="E182" t="s">
        <v>1560</v>
      </c>
      <c r="F182" s="15">
        <v>-120</v>
      </c>
      <c r="G182" t="s">
        <v>50</v>
      </c>
      <c r="H182" t="s">
        <v>55</v>
      </c>
      <c r="I182" t="s">
        <v>52</v>
      </c>
      <c r="J182">
        <f>VLOOKUP(B182,自助退!B:F,5,FALSE)</f>
        <v>120</v>
      </c>
      <c r="K182" s="40" t="str">
        <f t="shared" si="2"/>
        <v/>
      </c>
    </row>
    <row r="183" spans="1:11" ht="14.25">
      <c r="A183" t="s">
        <v>1561</v>
      </c>
      <c r="B183" s="15">
        <v>1109649</v>
      </c>
      <c r="C183" t="s">
        <v>1562</v>
      </c>
      <c r="D183" t="s">
        <v>1563</v>
      </c>
      <c r="E183" t="s">
        <v>1564</v>
      </c>
      <c r="F183" s="15">
        <v>-113.2</v>
      </c>
      <c r="G183" t="s">
        <v>50</v>
      </c>
      <c r="H183" t="s">
        <v>59</v>
      </c>
      <c r="I183" t="s">
        <v>52</v>
      </c>
      <c r="J183">
        <f>VLOOKUP(B183,自助退!B:F,5,FALSE)</f>
        <v>113.2</v>
      </c>
      <c r="K183" s="40" t="str">
        <f t="shared" si="2"/>
        <v/>
      </c>
    </row>
    <row r="184" spans="1:11" ht="14.25">
      <c r="A184" t="s">
        <v>1561</v>
      </c>
      <c r="B184" s="15">
        <v>1109650</v>
      </c>
      <c r="C184" t="s">
        <v>1565</v>
      </c>
      <c r="D184" t="s">
        <v>1566</v>
      </c>
      <c r="E184" t="s">
        <v>1567</v>
      </c>
      <c r="F184" s="15">
        <v>-153.5</v>
      </c>
      <c r="G184" t="s">
        <v>50</v>
      </c>
      <c r="H184" t="s">
        <v>57</v>
      </c>
      <c r="I184" t="s">
        <v>52</v>
      </c>
      <c r="J184">
        <f>VLOOKUP(B184,自助退!B:F,5,FALSE)</f>
        <v>153.5</v>
      </c>
      <c r="K184" s="40" t="str">
        <f t="shared" si="2"/>
        <v/>
      </c>
    </row>
    <row r="185" spans="1:11" ht="14.25">
      <c r="A185" t="s">
        <v>1568</v>
      </c>
      <c r="B185" s="15">
        <v>1109923</v>
      </c>
      <c r="C185" t="s">
        <v>1569</v>
      </c>
      <c r="D185" t="s">
        <v>1570</v>
      </c>
      <c r="E185" t="s">
        <v>1571</v>
      </c>
      <c r="F185" s="15">
        <v>-1005</v>
      </c>
      <c r="G185" t="s">
        <v>50</v>
      </c>
      <c r="H185" t="s">
        <v>68</v>
      </c>
      <c r="I185" t="s">
        <v>52</v>
      </c>
      <c r="J185">
        <f>VLOOKUP(B185,自助退!B:F,5,FALSE)</f>
        <v>1005</v>
      </c>
      <c r="K185" s="40" t="str">
        <f t="shared" si="2"/>
        <v/>
      </c>
    </row>
    <row r="186" spans="1:11" ht="14.25">
      <c r="A186" t="s">
        <v>1572</v>
      </c>
      <c r="B186" s="15">
        <v>1110498</v>
      </c>
      <c r="C186" t="s">
        <v>1573</v>
      </c>
      <c r="D186" t="s">
        <v>1574</v>
      </c>
      <c r="E186" t="s">
        <v>1575</v>
      </c>
      <c r="F186" s="15">
        <v>-994</v>
      </c>
      <c r="G186" t="s">
        <v>50</v>
      </c>
      <c r="H186" t="s">
        <v>64</v>
      </c>
      <c r="I186" t="s">
        <v>52</v>
      </c>
      <c r="J186">
        <f>VLOOKUP(B186,自助退!B:F,5,FALSE)</f>
        <v>994</v>
      </c>
      <c r="K186" s="40" t="str">
        <f t="shared" si="2"/>
        <v/>
      </c>
    </row>
    <row r="187" spans="1:11" ht="14.25">
      <c r="A187" t="s">
        <v>1576</v>
      </c>
      <c r="B187" s="15">
        <v>1110507</v>
      </c>
      <c r="C187" t="s">
        <v>1577</v>
      </c>
      <c r="D187" t="s">
        <v>1507</v>
      </c>
      <c r="E187" t="s">
        <v>1508</v>
      </c>
      <c r="F187" s="15">
        <v>-251</v>
      </c>
      <c r="G187" t="s">
        <v>50</v>
      </c>
      <c r="H187" t="s">
        <v>65</v>
      </c>
      <c r="I187" t="s">
        <v>52</v>
      </c>
      <c r="J187">
        <f>VLOOKUP(B187,自助退!B:F,5,FALSE)</f>
        <v>251</v>
      </c>
      <c r="K187" s="40" t="str">
        <f t="shared" si="2"/>
        <v/>
      </c>
    </row>
    <row r="188" spans="1:11" ht="14.25">
      <c r="A188" t="s">
        <v>1578</v>
      </c>
      <c r="B188" s="15">
        <v>1110531</v>
      </c>
      <c r="C188" t="s">
        <v>1579</v>
      </c>
      <c r="D188" t="s">
        <v>1580</v>
      </c>
      <c r="E188" t="s">
        <v>1581</v>
      </c>
      <c r="F188" s="15">
        <v>-268.76</v>
      </c>
      <c r="G188" t="s">
        <v>50</v>
      </c>
      <c r="H188" t="s">
        <v>80</v>
      </c>
      <c r="I188" t="s">
        <v>52</v>
      </c>
      <c r="J188">
        <f>VLOOKUP(B188,自助退!B:F,5,FALSE)</f>
        <v>268.76</v>
      </c>
      <c r="K188" s="40" t="str">
        <f t="shared" si="2"/>
        <v/>
      </c>
    </row>
    <row r="189" spans="1:11" ht="14.25">
      <c r="A189" t="s">
        <v>1582</v>
      </c>
      <c r="B189" s="15">
        <v>1110703</v>
      </c>
      <c r="C189" t="s">
        <v>1583</v>
      </c>
      <c r="D189" t="s">
        <v>1584</v>
      </c>
      <c r="E189" t="s">
        <v>1585</v>
      </c>
      <c r="F189" s="15">
        <v>-500</v>
      </c>
      <c r="G189" t="s">
        <v>50</v>
      </c>
      <c r="H189" t="s">
        <v>64</v>
      </c>
      <c r="I189" t="s">
        <v>52</v>
      </c>
      <c r="J189">
        <f>VLOOKUP(B189,自助退!B:F,5,FALSE)</f>
        <v>500</v>
      </c>
      <c r="K189" s="40" t="str">
        <f t="shared" si="2"/>
        <v/>
      </c>
    </row>
    <row r="190" spans="1:11" ht="14.25">
      <c r="A190" t="s">
        <v>1586</v>
      </c>
      <c r="B190" s="15">
        <v>1110773</v>
      </c>
      <c r="C190" t="s">
        <v>1587</v>
      </c>
      <c r="D190" t="s">
        <v>1588</v>
      </c>
      <c r="E190" t="s">
        <v>1589</v>
      </c>
      <c r="F190" s="15">
        <v>-813</v>
      </c>
      <c r="G190" t="s">
        <v>50</v>
      </c>
      <c r="H190" t="s">
        <v>65</v>
      </c>
      <c r="I190" t="s">
        <v>52</v>
      </c>
      <c r="J190">
        <f>VLOOKUP(B190,自助退!B:F,5,FALSE)</f>
        <v>813</v>
      </c>
      <c r="K190" s="40" t="str">
        <f t="shared" si="2"/>
        <v/>
      </c>
    </row>
    <row r="191" spans="1:11" ht="14.25">
      <c r="A191" t="s">
        <v>1590</v>
      </c>
      <c r="B191" s="15">
        <v>1110910</v>
      </c>
      <c r="C191" t="s">
        <v>1591</v>
      </c>
      <c r="D191" t="s">
        <v>1592</v>
      </c>
      <c r="E191" t="s">
        <v>1593</v>
      </c>
      <c r="F191" s="15">
        <v>-439.5</v>
      </c>
      <c r="G191" t="s">
        <v>50</v>
      </c>
      <c r="H191" t="s">
        <v>68</v>
      </c>
      <c r="I191" t="s">
        <v>52</v>
      </c>
      <c r="J191">
        <f>VLOOKUP(B191,自助退!B:F,5,FALSE)</f>
        <v>439.5</v>
      </c>
      <c r="K191" s="40" t="str">
        <f t="shared" si="2"/>
        <v/>
      </c>
    </row>
    <row r="192" spans="1:11" ht="14.25">
      <c r="A192" t="s">
        <v>1594</v>
      </c>
      <c r="B192" s="15">
        <v>1111018</v>
      </c>
      <c r="C192" t="s">
        <v>1595</v>
      </c>
      <c r="D192" t="s">
        <v>1596</v>
      </c>
      <c r="E192" t="s">
        <v>1597</v>
      </c>
      <c r="F192" s="15">
        <v>-82.5</v>
      </c>
      <c r="G192" t="s">
        <v>50</v>
      </c>
      <c r="H192" t="s">
        <v>70</v>
      </c>
      <c r="I192" t="s">
        <v>52</v>
      </c>
      <c r="J192">
        <f>VLOOKUP(B192,自助退!B:F,5,FALSE)</f>
        <v>82.5</v>
      </c>
      <c r="K192" s="40" t="str">
        <f t="shared" si="2"/>
        <v/>
      </c>
    </row>
    <row r="193" spans="1:11" ht="14.25">
      <c r="A193" t="s">
        <v>1598</v>
      </c>
      <c r="B193" s="15">
        <v>1111299</v>
      </c>
      <c r="C193" t="s">
        <v>1599</v>
      </c>
      <c r="D193" t="s">
        <v>1600</v>
      </c>
      <c r="E193" t="s">
        <v>1601</v>
      </c>
      <c r="F193" s="15">
        <v>-184.72</v>
      </c>
      <c r="G193" t="s">
        <v>50</v>
      </c>
      <c r="H193" t="s">
        <v>58</v>
      </c>
      <c r="I193" t="s">
        <v>52</v>
      </c>
      <c r="J193">
        <f>VLOOKUP(B193,自助退!B:F,5,FALSE)</f>
        <v>184.72</v>
      </c>
      <c r="K193" s="40" t="str">
        <f t="shared" si="2"/>
        <v/>
      </c>
    </row>
    <row r="194" spans="1:11" ht="14.25">
      <c r="A194" t="s">
        <v>1602</v>
      </c>
      <c r="B194" s="15">
        <v>1111471</v>
      </c>
      <c r="C194" t="s">
        <v>1603</v>
      </c>
      <c r="D194" t="s">
        <v>1604</v>
      </c>
      <c r="E194" t="s">
        <v>1605</v>
      </c>
      <c r="F194" s="15">
        <v>-169</v>
      </c>
      <c r="G194" t="s">
        <v>50</v>
      </c>
      <c r="H194" t="s">
        <v>96</v>
      </c>
      <c r="I194" t="s">
        <v>52</v>
      </c>
      <c r="J194">
        <f>VLOOKUP(B194,自助退!B:F,5,FALSE)</f>
        <v>169</v>
      </c>
      <c r="K194" s="40" t="str">
        <f t="shared" si="2"/>
        <v/>
      </c>
    </row>
    <row r="195" spans="1:11" ht="14.25">
      <c r="A195" t="s">
        <v>1606</v>
      </c>
      <c r="B195" s="15">
        <v>1111930</v>
      </c>
      <c r="C195" t="s">
        <v>1607</v>
      </c>
      <c r="D195" t="s">
        <v>1608</v>
      </c>
      <c r="E195" t="s">
        <v>1609</v>
      </c>
      <c r="F195" s="15">
        <v>-238</v>
      </c>
      <c r="G195" t="s">
        <v>50</v>
      </c>
      <c r="H195" t="s">
        <v>80</v>
      </c>
      <c r="I195" t="s">
        <v>52</v>
      </c>
      <c r="J195">
        <f>VLOOKUP(B195,自助退!B:F,5,FALSE)</f>
        <v>238</v>
      </c>
      <c r="K195" s="40" t="str">
        <f t="shared" ref="K195:K258" si="3">IF(J195=F195*-1,"",1)</f>
        <v/>
      </c>
    </row>
    <row r="196" spans="1:11" ht="14.25">
      <c r="A196" t="s">
        <v>1610</v>
      </c>
      <c r="B196" s="15">
        <v>1112267</v>
      </c>
      <c r="C196" t="s">
        <v>1611</v>
      </c>
      <c r="D196" t="s">
        <v>1612</v>
      </c>
      <c r="E196" t="s">
        <v>1613</v>
      </c>
      <c r="F196" s="15">
        <v>-600</v>
      </c>
      <c r="G196" t="s">
        <v>50</v>
      </c>
      <c r="H196" t="s">
        <v>73</v>
      </c>
      <c r="I196" t="s">
        <v>52</v>
      </c>
      <c r="J196">
        <f>VLOOKUP(B196,自助退!B:F,5,FALSE)</f>
        <v>600</v>
      </c>
      <c r="K196" s="40" t="str">
        <f t="shared" si="3"/>
        <v/>
      </c>
    </row>
    <row r="197" spans="1:11" ht="14.25">
      <c r="A197" t="s">
        <v>1614</v>
      </c>
      <c r="B197" s="15">
        <v>1112318</v>
      </c>
      <c r="C197" t="s">
        <v>1615</v>
      </c>
      <c r="D197" t="s">
        <v>1616</v>
      </c>
      <c r="E197" t="s">
        <v>1617</v>
      </c>
      <c r="F197" s="15">
        <v>-801</v>
      </c>
      <c r="G197" t="s">
        <v>50</v>
      </c>
      <c r="H197" t="s">
        <v>72</v>
      </c>
      <c r="I197" t="s">
        <v>52</v>
      </c>
      <c r="J197">
        <f>VLOOKUP(B197,自助退!B:F,5,FALSE)</f>
        <v>801</v>
      </c>
      <c r="K197" s="40" t="str">
        <f t="shared" si="3"/>
        <v/>
      </c>
    </row>
    <row r="198" spans="1:11" ht="14.25">
      <c r="A198" t="s">
        <v>1618</v>
      </c>
      <c r="B198" s="15">
        <v>1112335</v>
      </c>
      <c r="C198" t="s">
        <v>1619</v>
      </c>
      <c r="D198" t="s">
        <v>1620</v>
      </c>
      <c r="E198" t="s">
        <v>1621</v>
      </c>
      <c r="F198" s="15">
        <v>-622.5</v>
      </c>
      <c r="G198" t="s">
        <v>50</v>
      </c>
      <c r="H198" t="s">
        <v>64</v>
      </c>
      <c r="I198" t="s">
        <v>52</v>
      </c>
      <c r="J198">
        <f>VLOOKUP(B198,自助退!B:F,5,FALSE)</f>
        <v>622.5</v>
      </c>
      <c r="K198" s="40" t="str">
        <f t="shared" si="3"/>
        <v/>
      </c>
    </row>
    <row r="199" spans="1:11" ht="14.25">
      <c r="A199" t="s">
        <v>1622</v>
      </c>
      <c r="B199" s="15">
        <v>1112454</v>
      </c>
      <c r="C199" t="s">
        <v>1623</v>
      </c>
      <c r="D199" t="s">
        <v>1624</v>
      </c>
      <c r="E199" t="s">
        <v>1625</v>
      </c>
      <c r="F199" s="15">
        <v>-449.34</v>
      </c>
      <c r="G199" t="s">
        <v>50</v>
      </c>
      <c r="H199" t="s">
        <v>61</v>
      </c>
      <c r="I199" t="s">
        <v>52</v>
      </c>
      <c r="J199">
        <f>VLOOKUP(B199,自助退!B:F,5,FALSE)</f>
        <v>449.34</v>
      </c>
      <c r="K199" s="40" t="str">
        <f t="shared" si="3"/>
        <v/>
      </c>
    </row>
    <row r="200" spans="1:11" ht="14.25">
      <c r="A200" t="s">
        <v>1626</v>
      </c>
      <c r="B200" s="15">
        <v>1112592</v>
      </c>
      <c r="C200" t="s">
        <v>1627</v>
      </c>
      <c r="D200" t="s">
        <v>925</v>
      </c>
      <c r="E200" t="s">
        <v>926</v>
      </c>
      <c r="F200" s="15">
        <v>-104.5</v>
      </c>
      <c r="G200" t="s">
        <v>50</v>
      </c>
      <c r="H200" t="s">
        <v>72</v>
      </c>
      <c r="I200" t="s">
        <v>52</v>
      </c>
      <c r="J200">
        <f>VLOOKUP(B200,自助退!B:F,5,FALSE)</f>
        <v>104.5</v>
      </c>
      <c r="K200" s="40" t="str">
        <f t="shared" si="3"/>
        <v/>
      </c>
    </row>
    <row r="201" spans="1:11" ht="14.25">
      <c r="A201" t="s">
        <v>1628</v>
      </c>
      <c r="B201" s="15">
        <v>1112735</v>
      </c>
      <c r="C201" t="s">
        <v>1629</v>
      </c>
      <c r="D201" t="s">
        <v>1604</v>
      </c>
      <c r="E201" t="s">
        <v>1605</v>
      </c>
      <c r="F201" s="15">
        <v>-1538</v>
      </c>
      <c r="G201" t="s">
        <v>50</v>
      </c>
      <c r="H201" t="s">
        <v>68</v>
      </c>
      <c r="I201" t="s">
        <v>52</v>
      </c>
      <c r="J201">
        <f>VLOOKUP(B201,自助退!B:F,5,FALSE)</f>
        <v>1538</v>
      </c>
      <c r="K201" s="40" t="str">
        <f t="shared" si="3"/>
        <v/>
      </c>
    </row>
    <row r="202" spans="1:11" ht="14.25">
      <c r="A202" t="s">
        <v>1630</v>
      </c>
      <c r="B202" s="15">
        <v>1112924</v>
      </c>
      <c r="C202" t="s">
        <v>1631</v>
      </c>
      <c r="D202" t="s">
        <v>1632</v>
      </c>
      <c r="E202" t="s">
        <v>1633</v>
      </c>
      <c r="F202" s="15">
        <v>-955.61</v>
      </c>
      <c r="G202" t="s">
        <v>50</v>
      </c>
      <c r="H202" t="s">
        <v>72</v>
      </c>
      <c r="I202" t="s">
        <v>52</v>
      </c>
      <c r="J202">
        <f>VLOOKUP(B202,自助退!B:F,5,FALSE)</f>
        <v>955.61</v>
      </c>
      <c r="K202" s="40" t="str">
        <f t="shared" si="3"/>
        <v/>
      </c>
    </row>
    <row r="203" spans="1:11" ht="14.25">
      <c r="A203" t="s">
        <v>1634</v>
      </c>
      <c r="B203" s="15">
        <v>1113255</v>
      </c>
      <c r="C203" t="s">
        <v>1635</v>
      </c>
      <c r="D203" t="s">
        <v>1636</v>
      </c>
      <c r="E203" t="s">
        <v>1637</v>
      </c>
      <c r="F203" s="15">
        <v>-50368.79</v>
      </c>
      <c r="G203" t="s">
        <v>50</v>
      </c>
      <c r="H203" t="s">
        <v>53</v>
      </c>
      <c r="I203" t="s">
        <v>52</v>
      </c>
      <c r="J203">
        <f>VLOOKUP(B203,自助退!B:F,5,FALSE)</f>
        <v>50368.79</v>
      </c>
      <c r="K203" s="40" t="str">
        <f t="shared" si="3"/>
        <v/>
      </c>
    </row>
    <row r="204" spans="1:11" ht="14.25">
      <c r="A204" t="s">
        <v>1638</v>
      </c>
      <c r="B204" s="15">
        <v>1113791</v>
      </c>
      <c r="C204" t="s">
        <v>1639</v>
      </c>
      <c r="D204" t="s">
        <v>1640</v>
      </c>
      <c r="E204" t="s">
        <v>202</v>
      </c>
      <c r="F204" s="15">
        <v>-1500</v>
      </c>
      <c r="G204" t="s">
        <v>50</v>
      </c>
      <c r="H204" t="s">
        <v>73</v>
      </c>
      <c r="I204" t="s">
        <v>52</v>
      </c>
      <c r="J204">
        <f>VLOOKUP(B204,自助退!B:F,5,FALSE)</f>
        <v>1500</v>
      </c>
      <c r="K204" s="40" t="str">
        <f t="shared" si="3"/>
        <v/>
      </c>
    </row>
    <row r="205" spans="1:11" ht="14.25">
      <c r="A205" t="s">
        <v>1641</v>
      </c>
      <c r="B205" s="15">
        <v>1114024</v>
      </c>
      <c r="C205" t="s">
        <v>1642</v>
      </c>
      <c r="D205" t="s">
        <v>1643</v>
      </c>
      <c r="E205" t="s">
        <v>1644</v>
      </c>
      <c r="F205" s="15">
        <v>-694</v>
      </c>
      <c r="G205" t="s">
        <v>50</v>
      </c>
      <c r="H205" t="s">
        <v>69</v>
      </c>
      <c r="I205" t="s">
        <v>52</v>
      </c>
      <c r="J205">
        <f>VLOOKUP(B205,自助退!B:F,5,FALSE)</f>
        <v>694</v>
      </c>
      <c r="K205" s="40" t="str">
        <f t="shared" si="3"/>
        <v/>
      </c>
    </row>
    <row r="206" spans="1:11" ht="14.25">
      <c r="A206" t="s">
        <v>1645</v>
      </c>
      <c r="B206" s="15">
        <v>1114049</v>
      </c>
      <c r="C206" t="s">
        <v>1646</v>
      </c>
      <c r="D206" t="s">
        <v>1647</v>
      </c>
      <c r="E206" t="s">
        <v>1648</v>
      </c>
      <c r="F206" s="15">
        <v>-262</v>
      </c>
      <c r="G206" t="s">
        <v>50</v>
      </c>
      <c r="H206" t="s">
        <v>77</v>
      </c>
      <c r="I206" t="s">
        <v>52</v>
      </c>
      <c r="J206">
        <f>VLOOKUP(B206,自助退!B:F,5,FALSE)</f>
        <v>262</v>
      </c>
      <c r="K206" s="40" t="str">
        <f t="shared" si="3"/>
        <v/>
      </c>
    </row>
    <row r="207" spans="1:11" ht="14.25">
      <c r="A207" t="s">
        <v>1649</v>
      </c>
      <c r="B207" s="15">
        <v>1114226</v>
      </c>
      <c r="C207" t="s">
        <v>1650</v>
      </c>
      <c r="D207" t="s">
        <v>1651</v>
      </c>
      <c r="E207" t="s">
        <v>1652</v>
      </c>
      <c r="F207" s="15">
        <v>-863.18</v>
      </c>
      <c r="G207" t="s">
        <v>50</v>
      </c>
      <c r="H207" t="s">
        <v>68</v>
      </c>
      <c r="I207" t="s">
        <v>52</v>
      </c>
      <c r="J207">
        <f>VLOOKUP(B207,自助退!B:F,5,FALSE)</f>
        <v>863.18</v>
      </c>
      <c r="K207" s="40" t="str">
        <f t="shared" si="3"/>
        <v/>
      </c>
    </row>
    <row r="208" spans="1:11" ht="14.25">
      <c r="A208" t="s">
        <v>1653</v>
      </c>
      <c r="B208" s="15">
        <v>1114490</v>
      </c>
      <c r="C208" t="s">
        <v>1654</v>
      </c>
      <c r="D208" t="s">
        <v>1655</v>
      </c>
      <c r="E208" t="s">
        <v>1656</v>
      </c>
      <c r="F208" s="15">
        <v>-2446.44</v>
      </c>
      <c r="G208" t="s">
        <v>50</v>
      </c>
      <c r="H208" t="s">
        <v>68</v>
      </c>
      <c r="I208" t="s">
        <v>52</v>
      </c>
      <c r="J208">
        <f>VLOOKUP(B208,自助退!B:F,5,FALSE)</f>
        <v>2446.44</v>
      </c>
      <c r="K208" s="40" t="str">
        <f t="shared" si="3"/>
        <v/>
      </c>
    </row>
    <row r="209" spans="1:11" ht="14.25">
      <c r="A209" t="s">
        <v>1657</v>
      </c>
      <c r="B209" s="15">
        <v>1114882</v>
      </c>
      <c r="C209" t="s">
        <v>1658</v>
      </c>
      <c r="D209" t="s">
        <v>1659</v>
      </c>
      <c r="E209" t="s">
        <v>1660</v>
      </c>
      <c r="F209" s="15">
        <v>-10200</v>
      </c>
      <c r="G209" t="s">
        <v>50</v>
      </c>
      <c r="H209" t="s">
        <v>138</v>
      </c>
      <c r="I209" t="s">
        <v>52</v>
      </c>
      <c r="J209">
        <f>VLOOKUP(B209,自助退!B:F,5,FALSE)</f>
        <v>10200</v>
      </c>
      <c r="K209" s="40" t="str">
        <f t="shared" si="3"/>
        <v/>
      </c>
    </row>
    <row r="210" spans="1:11" ht="14.25">
      <c r="A210" t="s">
        <v>1661</v>
      </c>
      <c r="B210" s="15">
        <v>1114936</v>
      </c>
      <c r="C210" t="s">
        <v>1662</v>
      </c>
      <c r="D210" t="s">
        <v>1663</v>
      </c>
      <c r="E210" t="s">
        <v>1664</v>
      </c>
      <c r="F210" s="15">
        <v>-50.58</v>
      </c>
      <c r="G210" t="s">
        <v>50</v>
      </c>
      <c r="H210" t="s">
        <v>61</v>
      </c>
      <c r="I210" t="s">
        <v>52</v>
      </c>
      <c r="J210">
        <f>VLOOKUP(B210,自助退!B:F,5,FALSE)</f>
        <v>50.58</v>
      </c>
      <c r="K210" s="40" t="str">
        <f t="shared" si="3"/>
        <v/>
      </c>
    </row>
    <row r="211" spans="1:11" ht="14.25">
      <c r="A211" t="s">
        <v>1665</v>
      </c>
      <c r="B211" s="15">
        <v>1114967</v>
      </c>
      <c r="C211" t="s">
        <v>1666</v>
      </c>
      <c r="D211" t="s">
        <v>1667</v>
      </c>
      <c r="E211" t="s">
        <v>1668</v>
      </c>
      <c r="F211" s="15">
        <v>-374.22</v>
      </c>
      <c r="G211" t="s">
        <v>50</v>
      </c>
      <c r="H211" t="s">
        <v>80</v>
      </c>
      <c r="I211" t="s">
        <v>52</v>
      </c>
      <c r="J211">
        <f>VLOOKUP(B211,自助退!B:F,5,FALSE)</f>
        <v>374.22</v>
      </c>
      <c r="K211" s="40" t="str">
        <f t="shared" si="3"/>
        <v/>
      </c>
    </row>
    <row r="212" spans="1:11" ht="14.25">
      <c r="A212" t="s">
        <v>1669</v>
      </c>
      <c r="B212" s="15">
        <v>1115005</v>
      </c>
      <c r="C212" t="s">
        <v>1670</v>
      </c>
      <c r="D212" t="s">
        <v>1671</v>
      </c>
      <c r="E212" t="s">
        <v>1672</v>
      </c>
      <c r="F212" s="15">
        <v>-178</v>
      </c>
      <c r="G212" t="s">
        <v>50</v>
      </c>
      <c r="H212" t="s">
        <v>66</v>
      </c>
      <c r="I212" t="s">
        <v>52</v>
      </c>
      <c r="J212">
        <f>VLOOKUP(B212,自助退!B:F,5,FALSE)</f>
        <v>178</v>
      </c>
      <c r="K212" s="40" t="str">
        <f t="shared" si="3"/>
        <v/>
      </c>
    </row>
    <row r="213" spans="1:11" ht="14.25">
      <c r="A213" t="s">
        <v>1673</v>
      </c>
      <c r="B213" s="15">
        <v>1115085</v>
      </c>
      <c r="C213" t="s">
        <v>1674</v>
      </c>
      <c r="D213" t="s">
        <v>1675</v>
      </c>
      <c r="E213" t="s">
        <v>1676</v>
      </c>
      <c r="F213" s="15">
        <v>-611.91999999999996</v>
      </c>
      <c r="G213" t="s">
        <v>50</v>
      </c>
      <c r="H213" t="s">
        <v>63</v>
      </c>
      <c r="I213" t="s">
        <v>52</v>
      </c>
      <c r="J213">
        <f>VLOOKUP(B213,自助退!B:F,5,FALSE)</f>
        <v>611.91999999999996</v>
      </c>
      <c r="K213" s="40" t="str">
        <f t="shared" si="3"/>
        <v/>
      </c>
    </row>
    <row r="214" spans="1:11" ht="14.25">
      <c r="A214" t="s">
        <v>1677</v>
      </c>
      <c r="B214" s="15">
        <v>1115110</v>
      </c>
      <c r="C214" t="s">
        <v>1678</v>
      </c>
      <c r="D214" t="s">
        <v>1679</v>
      </c>
      <c r="E214" t="s">
        <v>1680</v>
      </c>
      <c r="F214" s="15">
        <v>-309.92</v>
      </c>
      <c r="G214" t="s">
        <v>50</v>
      </c>
      <c r="H214" t="s">
        <v>54</v>
      </c>
      <c r="I214" t="s">
        <v>52</v>
      </c>
      <c r="J214">
        <f>VLOOKUP(B214,自助退!B:F,5,FALSE)</f>
        <v>309.92</v>
      </c>
      <c r="K214" s="40" t="str">
        <f t="shared" si="3"/>
        <v/>
      </c>
    </row>
    <row r="215" spans="1:11" ht="14.25">
      <c r="A215" t="s">
        <v>1681</v>
      </c>
      <c r="B215" s="15">
        <v>1115186</v>
      </c>
      <c r="C215" t="s">
        <v>1682</v>
      </c>
      <c r="D215" t="s">
        <v>336</v>
      </c>
      <c r="E215" t="s">
        <v>337</v>
      </c>
      <c r="F215" s="15">
        <v>-253.95</v>
      </c>
      <c r="G215" t="s">
        <v>50</v>
      </c>
      <c r="H215" t="s">
        <v>96</v>
      </c>
      <c r="I215" t="s">
        <v>52</v>
      </c>
      <c r="J215">
        <f>VLOOKUP(B215,自助退!B:F,5,FALSE)</f>
        <v>253.95</v>
      </c>
      <c r="K215" s="40" t="str">
        <f t="shared" si="3"/>
        <v/>
      </c>
    </row>
    <row r="216" spans="1:11" ht="14.25">
      <c r="A216" t="s">
        <v>1683</v>
      </c>
      <c r="B216" s="15">
        <v>1115927</v>
      </c>
      <c r="C216" t="s">
        <v>1684</v>
      </c>
      <c r="D216" t="s">
        <v>1685</v>
      </c>
      <c r="E216" t="s">
        <v>1686</v>
      </c>
      <c r="F216" s="15">
        <v>-880</v>
      </c>
      <c r="G216" t="s">
        <v>50</v>
      </c>
      <c r="H216" t="s">
        <v>64</v>
      </c>
      <c r="I216" t="s">
        <v>52</v>
      </c>
      <c r="J216">
        <f>VLOOKUP(B216,自助退!B:F,5,FALSE)</f>
        <v>880</v>
      </c>
      <c r="K216" s="40" t="str">
        <f t="shared" si="3"/>
        <v/>
      </c>
    </row>
    <row r="217" spans="1:11" ht="14.25">
      <c r="A217" t="s">
        <v>1687</v>
      </c>
      <c r="B217" s="15">
        <v>1116004</v>
      </c>
      <c r="C217" t="s">
        <v>1688</v>
      </c>
      <c r="D217" t="s">
        <v>1689</v>
      </c>
      <c r="E217" t="s">
        <v>1690</v>
      </c>
      <c r="F217" s="15">
        <v>-824.5</v>
      </c>
      <c r="G217" t="s">
        <v>50</v>
      </c>
      <c r="H217" t="s">
        <v>79</v>
      </c>
      <c r="I217" t="s">
        <v>52</v>
      </c>
      <c r="J217">
        <f>VLOOKUP(B217,自助退!B:F,5,FALSE)</f>
        <v>824.5</v>
      </c>
      <c r="K217" s="40" t="str">
        <f t="shared" si="3"/>
        <v/>
      </c>
    </row>
    <row r="218" spans="1:11" ht="14.25">
      <c r="A218" t="s">
        <v>1691</v>
      </c>
      <c r="B218" s="15">
        <v>1116214</v>
      </c>
      <c r="C218" t="s">
        <v>1692</v>
      </c>
      <c r="D218" t="s">
        <v>1693</v>
      </c>
      <c r="E218" t="s">
        <v>1694</v>
      </c>
      <c r="F218" s="15">
        <v>-39.72</v>
      </c>
      <c r="G218" t="s">
        <v>50</v>
      </c>
      <c r="H218" t="s">
        <v>81</v>
      </c>
      <c r="I218" t="s">
        <v>52</v>
      </c>
      <c r="J218">
        <f>VLOOKUP(B218,自助退!B:F,5,FALSE)</f>
        <v>39.72</v>
      </c>
      <c r="K218" s="40" t="str">
        <f t="shared" si="3"/>
        <v/>
      </c>
    </row>
    <row r="219" spans="1:11" ht="14.25">
      <c r="A219" t="s">
        <v>1695</v>
      </c>
      <c r="B219" s="15">
        <v>1116260</v>
      </c>
      <c r="C219" t="s">
        <v>1696</v>
      </c>
      <c r="D219" t="s">
        <v>1697</v>
      </c>
      <c r="E219" t="s">
        <v>1698</v>
      </c>
      <c r="F219" s="15">
        <v>-10500</v>
      </c>
      <c r="G219" t="s">
        <v>50</v>
      </c>
      <c r="H219" t="s">
        <v>153</v>
      </c>
      <c r="I219" t="s">
        <v>52</v>
      </c>
      <c r="J219">
        <f>VLOOKUP(B219,自助退!B:F,5,FALSE)</f>
        <v>10500</v>
      </c>
      <c r="K219" s="40" t="str">
        <f t="shared" si="3"/>
        <v/>
      </c>
    </row>
    <row r="220" spans="1:11" ht="14.25">
      <c r="A220" t="s">
        <v>1699</v>
      </c>
      <c r="B220" s="15">
        <v>1116722</v>
      </c>
      <c r="C220" t="s">
        <v>1700</v>
      </c>
      <c r="D220" t="s">
        <v>1701</v>
      </c>
      <c r="E220" t="s">
        <v>1702</v>
      </c>
      <c r="F220" s="15">
        <v>-69</v>
      </c>
      <c r="G220" t="s">
        <v>50</v>
      </c>
      <c r="H220" t="s">
        <v>80</v>
      </c>
      <c r="I220" t="s">
        <v>52</v>
      </c>
      <c r="J220">
        <f>VLOOKUP(B220,自助退!B:F,5,FALSE)</f>
        <v>69</v>
      </c>
      <c r="K220" s="40" t="str">
        <f t="shared" si="3"/>
        <v/>
      </c>
    </row>
    <row r="221" spans="1:11" ht="14.25">
      <c r="A221" t="s">
        <v>1703</v>
      </c>
      <c r="B221" s="15">
        <v>1117262</v>
      </c>
      <c r="C221" t="s">
        <v>1704</v>
      </c>
      <c r="D221" t="s">
        <v>306</v>
      </c>
      <c r="E221" t="s">
        <v>307</v>
      </c>
      <c r="F221" s="15">
        <v>-137.5</v>
      </c>
      <c r="G221" t="s">
        <v>50</v>
      </c>
      <c r="H221" t="s">
        <v>61</v>
      </c>
      <c r="I221" t="s">
        <v>52</v>
      </c>
      <c r="J221">
        <f>VLOOKUP(B221,自助退!B:F,5,FALSE)</f>
        <v>137.5</v>
      </c>
      <c r="K221" s="40" t="str">
        <f t="shared" si="3"/>
        <v/>
      </c>
    </row>
    <row r="222" spans="1:11" ht="14.25">
      <c r="A222" t="s">
        <v>1705</v>
      </c>
      <c r="B222" s="15">
        <v>1117452</v>
      </c>
      <c r="C222" t="s">
        <v>1706</v>
      </c>
      <c r="D222" t="s">
        <v>1707</v>
      </c>
      <c r="E222" t="s">
        <v>1708</v>
      </c>
      <c r="F222" s="15">
        <v>-424.64</v>
      </c>
      <c r="G222" t="s">
        <v>50</v>
      </c>
      <c r="H222" t="s">
        <v>83</v>
      </c>
      <c r="I222" t="s">
        <v>52</v>
      </c>
      <c r="J222">
        <f>VLOOKUP(B222,自助退!B:F,5,FALSE)</f>
        <v>424.64</v>
      </c>
      <c r="K222" s="40" t="str">
        <f t="shared" si="3"/>
        <v/>
      </c>
    </row>
    <row r="223" spans="1:11" ht="14.25">
      <c r="A223" t="s">
        <v>1709</v>
      </c>
      <c r="B223" s="15">
        <v>1117484</v>
      </c>
      <c r="C223" t="s">
        <v>1710</v>
      </c>
      <c r="D223" t="s">
        <v>1711</v>
      </c>
      <c r="E223" t="s">
        <v>1712</v>
      </c>
      <c r="F223" s="15">
        <v>-4003.21</v>
      </c>
      <c r="G223" t="s">
        <v>50</v>
      </c>
      <c r="H223" t="s">
        <v>618</v>
      </c>
      <c r="I223" t="s">
        <v>52</v>
      </c>
      <c r="J223">
        <f>VLOOKUP(B223,自助退!B:F,5,FALSE)</f>
        <v>4003.21</v>
      </c>
      <c r="K223" s="40" t="str">
        <f t="shared" si="3"/>
        <v/>
      </c>
    </row>
    <row r="224" spans="1:11" ht="14.25">
      <c r="A224" t="s">
        <v>1713</v>
      </c>
      <c r="B224" s="15">
        <v>1117822</v>
      </c>
      <c r="C224" t="s">
        <v>1714</v>
      </c>
      <c r="D224" t="s">
        <v>1715</v>
      </c>
      <c r="E224" t="s">
        <v>1716</v>
      </c>
      <c r="F224" s="15">
        <v>-400</v>
      </c>
      <c r="G224" t="s">
        <v>50</v>
      </c>
      <c r="H224" t="s">
        <v>72</v>
      </c>
      <c r="I224" t="s">
        <v>52</v>
      </c>
      <c r="J224">
        <f>VLOOKUP(B224,自助退!B:F,5,FALSE)</f>
        <v>400</v>
      </c>
      <c r="K224" s="40" t="str">
        <f t="shared" si="3"/>
        <v/>
      </c>
    </row>
    <row r="225" spans="1:11" ht="14.25">
      <c r="A225" t="s">
        <v>1717</v>
      </c>
      <c r="B225" s="15">
        <v>1118446</v>
      </c>
      <c r="C225" t="s">
        <v>1718</v>
      </c>
      <c r="D225" t="s">
        <v>1719</v>
      </c>
      <c r="E225" t="s">
        <v>1720</v>
      </c>
      <c r="F225" s="15">
        <v>-150</v>
      </c>
      <c r="G225" t="s">
        <v>50</v>
      </c>
      <c r="H225" t="s">
        <v>68</v>
      </c>
      <c r="I225" t="s">
        <v>52</v>
      </c>
      <c r="J225">
        <f>VLOOKUP(B225,自助退!B:F,5,FALSE)</f>
        <v>150</v>
      </c>
      <c r="K225" s="40" t="str">
        <f t="shared" si="3"/>
        <v/>
      </c>
    </row>
    <row r="226" spans="1:11" ht="14.25">
      <c r="A226" t="s">
        <v>1721</v>
      </c>
      <c r="B226" s="15">
        <v>1118493</v>
      </c>
      <c r="C226" t="s">
        <v>1722</v>
      </c>
      <c r="D226" t="s">
        <v>1723</v>
      </c>
      <c r="E226" t="s">
        <v>1724</v>
      </c>
      <c r="F226" s="15">
        <v>-1000</v>
      </c>
      <c r="G226" t="s">
        <v>50</v>
      </c>
      <c r="H226" t="s">
        <v>61</v>
      </c>
      <c r="I226" t="s">
        <v>52</v>
      </c>
      <c r="J226">
        <f>VLOOKUP(B226,自助退!B:F,5,FALSE)</f>
        <v>1000</v>
      </c>
      <c r="K226" s="40" t="str">
        <f t="shared" si="3"/>
        <v/>
      </c>
    </row>
    <row r="227" spans="1:11" ht="14.25">
      <c r="A227" t="s">
        <v>1725</v>
      </c>
      <c r="B227" s="15">
        <v>1119001</v>
      </c>
      <c r="C227" t="s">
        <v>1726</v>
      </c>
      <c r="D227" t="s">
        <v>1727</v>
      </c>
      <c r="E227" t="s">
        <v>1728</v>
      </c>
      <c r="F227" s="15">
        <v>-143.26</v>
      </c>
      <c r="G227" t="s">
        <v>50</v>
      </c>
      <c r="H227" t="s">
        <v>61</v>
      </c>
      <c r="I227" t="s">
        <v>52</v>
      </c>
      <c r="J227">
        <f>VLOOKUP(B227,自助退!B:F,5,FALSE)</f>
        <v>143.26</v>
      </c>
      <c r="K227" s="40" t="str">
        <f t="shared" si="3"/>
        <v/>
      </c>
    </row>
    <row r="228" spans="1:11" ht="14.25">
      <c r="A228" t="s">
        <v>1729</v>
      </c>
      <c r="B228" s="15">
        <v>1119476</v>
      </c>
      <c r="C228" t="s">
        <v>1730</v>
      </c>
      <c r="D228" t="s">
        <v>1731</v>
      </c>
      <c r="E228" t="s">
        <v>1732</v>
      </c>
      <c r="F228" s="15">
        <v>-500</v>
      </c>
      <c r="G228" t="s">
        <v>50</v>
      </c>
      <c r="H228" t="s">
        <v>53</v>
      </c>
      <c r="I228" t="s">
        <v>52</v>
      </c>
      <c r="J228">
        <f>VLOOKUP(B228,自助退!B:F,5,FALSE)</f>
        <v>500</v>
      </c>
      <c r="K228" s="40" t="str">
        <f t="shared" si="3"/>
        <v/>
      </c>
    </row>
    <row r="229" spans="1:11" ht="14.25">
      <c r="A229" t="s">
        <v>1733</v>
      </c>
      <c r="B229" s="15">
        <v>1119513</v>
      </c>
      <c r="C229" t="s">
        <v>1734</v>
      </c>
      <c r="D229" t="s">
        <v>1735</v>
      </c>
      <c r="E229" t="s">
        <v>1736</v>
      </c>
      <c r="F229" s="15">
        <v>-228.7</v>
      </c>
      <c r="G229" t="s">
        <v>50</v>
      </c>
      <c r="H229" t="s">
        <v>55</v>
      </c>
      <c r="I229" t="s">
        <v>52</v>
      </c>
      <c r="J229">
        <f>VLOOKUP(B229,自助退!B:F,5,FALSE)</f>
        <v>228.7</v>
      </c>
      <c r="K229" s="40" t="str">
        <f t="shared" si="3"/>
        <v/>
      </c>
    </row>
    <row r="230" spans="1:11" ht="14.25">
      <c r="A230" t="s">
        <v>1737</v>
      </c>
      <c r="B230" s="15">
        <v>1119557</v>
      </c>
      <c r="C230" t="s">
        <v>1738</v>
      </c>
      <c r="D230" t="s">
        <v>1739</v>
      </c>
      <c r="E230" t="s">
        <v>1740</v>
      </c>
      <c r="F230" s="15">
        <v>-197.5</v>
      </c>
      <c r="G230" t="s">
        <v>50</v>
      </c>
      <c r="H230" t="s">
        <v>65</v>
      </c>
      <c r="I230" t="s">
        <v>52</v>
      </c>
      <c r="J230">
        <f>VLOOKUP(B230,自助退!B:F,5,FALSE)</f>
        <v>197.5</v>
      </c>
      <c r="K230" s="40" t="str">
        <f t="shared" si="3"/>
        <v/>
      </c>
    </row>
    <row r="231" spans="1:11" ht="14.25">
      <c r="A231" t="s">
        <v>1741</v>
      </c>
      <c r="B231" s="15">
        <v>1119937</v>
      </c>
      <c r="C231" t="s">
        <v>1742</v>
      </c>
      <c r="D231" t="s">
        <v>1743</v>
      </c>
      <c r="E231" t="s">
        <v>1744</v>
      </c>
      <c r="F231" s="15">
        <v>-414.36</v>
      </c>
      <c r="G231" t="s">
        <v>50</v>
      </c>
      <c r="H231" t="s">
        <v>153</v>
      </c>
      <c r="I231" t="s">
        <v>52</v>
      </c>
      <c r="J231">
        <f>VLOOKUP(B231,自助退!B:F,5,FALSE)</f>
        <v>414.36</v>
      </c>
      <c r="K231" s="40" t="str">
        <f t="shared" si="3"/>
        <v/>
      </c>
    </row>
    <row r="232" spans="1:11" ht="14.25">
      <c r="A232" t="s">
        <v>1745</v>
      </c>
      <c r="B232" s="15">
        <v>1120003</v>
      </c>
      <c r="C232" t="s">
        <v>1746</v>
      </c>
      <c r="D232" t="s">
        <v>1747</v>
      </c>
      <c r="E232" t="s">
        <v>1748</v>
      </c>
      <c r="F232" s="15">
        <v>-900</v>
      </c>
      <c r="G232" t="s">
        <v>50</v>
      </c>
      <c r="H232" t="s">
        <v>65</v>
      </c>
      <c r="I232" t="s">
        <v>52</v>
      </c>
      <c r="J232">
        <f>VLOOKUP(B232,自助退!B:F,5,FALSE)</f>
        <v>900</v>
      </c>
      <c r="K232" s="40" t="str">
        <f t="shared" si="3"/>
        <v/>
      </c>
    </row>
    <row r="233" spans="1:11" ht="14.25">
      <c r="A233" t="s">
        <v>1749</v>
      </c>
      <c r="B233" s="15">
        <v>1120175</v>
      </c>
      <c r="C233" t="s">
        <v>1750</v>
      </c>
      <c r="D233" t="s">
        <v>1751</v>
      </c>
      <c r="E233" t="s">
        <v>1752</v>
      </c>
      <c r="F233" s="15">
        <v>-76.92</v>
      </c>
      <c r="G233" t="s">
        <v>50</v>
      </c>
      <c r="H233" t="s">
        <v>63</v>
      </c>
      <c r="I233" t="s">
        <v>52</v>
      </c>
      <c r="J233">
        <f>VLOOKUP(B233,自助退!B:F,5,FALSE)</f>
        <v>76.92</v>
      </c>
      <c r="K233" s="40" t="str">
        <f t="shared" si="3"/>
        <v/>
      </c>
    </row>
    <row r="234" spans="1:11" ht="14.25">
      <c r="A234" t="s">
        <v>1753</v>
      </c>
      <c r="B234" s="15">
        <v>1120191</v>
      </c>
      <c r="C234" t="s">
        <v>1754</v>
      </c>
      <c r="D234" t="s">
        <v>1755</v>
      </c>
      <c r="E234" t="s">
        <v>1756</v>
      </c>
      <c r="F234" s="15">
        <v>-18.95</v>
      </c>
      <c r="G234" t="s">
        <v>50</v>
      </c>
      <c r="H234" t="s">
        <v>83</v>
      </c>
      <c r="I234" t="s">
        <v>52</v>
      </c>
      <c r="J234">
        <f>VLOOKUP(B234,自助退!B:F,5,FALSE)</f>
        <v>18.95</v>
      </c>
      <c r="K234" s="40" t="str">
        <f t="shared" si="3"/>
        <v/>
      </c>
    </row>
    <row r="235" spans="1:11" ht="14.25">
      <c r="A235" t="s">
        <v>1757</v>
      </c>
      <c r="B235" s="15">
        <v>1120219</v>
      </c>
      <c r="C235" t="s">
        <v>1758</v>
      </c>
      <c r="D235" t="s">
        <v>334</v>
      </c>
      <c r="E235" t="s">
        <v>335</v>
      </c>
      <c r="F235" s="15">
        <v>-294.5</v>
      </c>
      <c r="G235" t="s">
        <v>50</v>
      </c>
      <c r="H235" t="s">
        <v>68</v>
      </c>
      <c r="I235" t="s">
        <v>52</v>
      </c>
      <c r="J235">
        <f>VLOOKUP(B235,自助退!B:F,5,FALSE)</f>
        <v>294.5</v>
      </c>
      <c r="K235" s="40" t="str">
        <f t="shared" si="3"/>
        <v/>
      </c>
    </row>
    <row r="236" spans="1:11" ht="14.25">
      <c r="A236" t="s">
        <v>1759</v>
      </c>
      <c r="B236" s="15">
        <v>1120536</v>
      </c>
      <c r="C236" t="s">
        <v>1760</v>
      </c>
      <c r="D236" t="s">
        <v>1761</v>
      </c>
      <c r="E236" t="s">
        <v>1762</v>
      </c>
      <c r="F236" s="15">
        <v>-454.16</v>
      </c>
      <c r="G236" t="s">
        <v>50</v>
      </c>
      <c r="H236" t="s">
        <v>67</v>
      </c>
      <c r="I236" t="s">
        <v>52</v>
      </c>
      <c r="J236">
        <f>VLOOKUP(B236,自助退!B:F,5,FALSE)</f>
        <v>454.16</v>
      </c>
      <c r="K236" s="40" t="str">
        <f t="shared" si="3"/>
        <v/>
      </c>
    </row>
    <row r="237" spans="1:11" ht="14.25">
      <c r="A237" t="s">
        <v>1763</v>
      </c>
      <c r="B237" s="15">
        <v>1120819</v>
      </c>
      <c r="C237" t="s">
        <v>1764</v>
      </c>
      <c r="D237" t="s">
        <v>1765</v>
      </c>
      <c r="E237" t="s">
        <v>1766</v>
      </c>
      <c r="F237" s="15">
        <v>-500</v>
      </c>
      <c r="G237" t="s">
        <v>50</v>
      </c>
      <c r="H237" t="s">
        <v>76</v>
      </c>
      <c r="I237" t="s">
        <v>52</v>
      </c>
      <c r="J237">
        <f>VLOOKUP(B237,自助退!B:F,5,FALSE)</f>
        <v>500</v>
      </c>
      <c r="K237" s="40" t="str">
        <f t="shared" si="3"/>
        <v/>
      </c>
    </row>
    <row r="238" spans="1:11" ht="14.25">
      <c r="A238" t="s">
        <v>1767</v>
      </c>
      <c r="B238" s="15">
        <v>1121004</v>
      </c>
      <c r="C238" t="s">
        <v>1768</v>
      </c>
      <c r="D238" t="s">
        <v>1769</v>
      </c>
      <c r="E238" t="s">
        <v>1770</v>
      </c>
      <c r="F238" s="15">
        <v>-4604</v>
      </c>
      <c r="G238" t="s">
        <v>50</v>
      </c>
      <c r="H238" t="s">
        <v>63</v>
      </c>
      <c r="I238" t="s">
        <v>52</v>
      </c>
      <c r="J238">
        <f>VLOOKUP(B238,自助退!B:F,5,FALSE)</f>
        <v>4604</v>
      </c>
      <c r="K238" s="40" t="str">
        <f t="shared" si="3"/>
        <v/>
      </c>
    </row>
    <row r="239" spans="1:11" ht="14.25">
      <c r="A239" t="s">
        <v>1771</v>
      </c>
      <c r="B239" s="15">
        <v>1121075</v>
      </c>
      <c r="C239" t="s">
        <v>1772</v>
      </c>
      <c r="D239" t="s">
        <v>1773</v>
      </c>
      <c r="E239" t="s">
        <v>1774</v>
      </c>
      <c r="F239" s="15">
        <v>-11.14</v>
      </c>
      <c r="G239" t="s">
        <v>50</v>
      </c>
      <c r="H239" t="s">
        <v>72</v>
      </c>
      <c r="I239" t="s">
        <v>52</v>
      </c>
      <c r="J239">
        <f>VLOOKUP(B239,自助退!B:F,5,FALSE)</f>
        <v>11.14</v>
      </c>
      <c r="K239" s="40" t="str">
        <f t="shared" si="3"/>
        <v/>
      </c>
    </row>
    <row r="240" spans="1:11" ht="14.25">
      <c r="A240" t="s">
        <v>1775</v>
      </c>
      <c r="B240" s="15">
        <v>1121235</v>
      </c>
      <c r="C240" t="s">
        <v>1776</v>
      </c>
      <c r="D240" t="s">
        <v>281</v>
      </c>
      <c r="E240" t="s">
        <v>282</v>
      </c>
      <c r="F240" s="15">
        <v>-972.66</v>
      </c>
      <c r="G240" t="s">
        <v>50</v>
      </c>
      <c r="H240" t="s">
        <v>153</v>
      </c>
      <c r="I240" t="s">
        <v>52</v>
      </c>
      <c r="J240">
        <f>VLOOKUP(B240,自助退!B:F,5,FALSE)</f>
        <v>972.66</v>
      </c>
      <c r="K240" s="40" t="str">
        <f t="shared" si="3"/>
        <v/>
      </c>
    </row>
    <row r="241" spans="1:11" ht="14.25">
      <c r="A241" t="s">
        <v>1777</v>
      </c>
      <c r="B241" s="15">
        <v>1121253</v>
      </c>
      <c r="C241" t="s">
        <v>1778</v>
      </c>
      <c r="D241" t="s">
        <v>1779</v>
      </c>
      <c r="E241" t="s">
        <v>1780</v>
      </c>
      <c r="F241" s="15">
        <v>-800</v>
      </c>
      <c r="G241" t="s">
        <v>50</v>
      </c>
      <c r="H241" t="s">
        <v>77</v>
      </c>
      <c r="I241" t="s">
        <v>52</v>
      </c>
      <c r="J241">
        <f>VLOOKUP(B241,自助退!B:F,5,FALSE)</f>
        <v>800</v>
      </c>
      <c r="K241" s="40" t="str">
        <f t="shared" si="3"/>
        <v/>
      </c>
    </row>
    <row r="242" spans="1:11" ht="14.25">
      <c r="A242" t="s">
        <v>1781</v>
      </c>
      <c r="B242" s="15">
        <v>1121403</v>
      </c>
      <c r="C242" t="s">
        <v>1782</v>
      </c>
      <c r="D242" t="s">
        <v>1783</v>
      </c>
      <c r="E242" t="s">
        <v>1784</v>
      </c>
      <c r="F242" s="15">
        <v>-4110</v>
      </c>
      <c r="G242" t="s">
        <v>50</v>
      </c>
      <c r="H242" t="s">
        <v>76</v>
      </c>
      <c r="I242" t="s">
        <v>52</v>
      </c>
      <c r="J242">
        <f>VLOOKUP(B242,自助退!B:F,5,FALSE)</f>
        <v>4110</v>
      </c>
      <c r="K242" s="40" t="str">
        <f t="shared" si="3"/>
        <v/>
      </c>
    </row>
    <row r="243" spans="1:11" ht="14.25">
      <c r="A243" t="s">
        <v>1785</v>
      </c>
      <c r="B243" s="15">
        <v>1121715</v>
      </c>
      <c r="C243" t="s">
        <v>1786</v>
      </c>
      <c r="D243" t="s">
        <v>1787</v>
      </c>
      <c r="E243" t="s">
        <v>1788</v>
      </c>
      <c r="F243" s="15">
        <v>-5822.5</v>
      </c>
      <c r="G243" t="s">
        <v>50</v>
      </c>
      <c r="H243" t="s">
        <v>138</v>
      </c>
      <c r="I243" t="s">
        <v>52</v>
      </c>
      <c r="J243">
        <f>VLOOKUP(B243,自助退!B:F,5,FALSE)</f>
        <v>5822.5</v>
      </c>
      <c r="K243" s="40" t="str">
        <f t="shared" si="3"/>
        <v/>
      </c>
    </row>
    <row r="244" spans="1:11" ht="14.25">
      <c r="A244" t="s">
        <v>1789</v>
      </c>
      <c r="B244" s="15">
        <v>1122051</v>
      </c>
      <c r="C244" t="s">
        <v>1790</v>
      </c>
      <c r="D244" t="s">
        <v>1791</v>
      </c>
      <c r="E244" t="s">
        <v>1792</v>
      </c>
      <c r="F244" s="15">
        <v>-82.5</v>
      </c>
      <c r="G244" t="s">
        <v>50</v>
      </c>
      <c r="H244" t="s">
        <v>61</v>
      </c>
      <c r="I244" t="s">
        <v>52</v>
      </c>
      <c r="J244">
        <f>VLOOKUP(B244,自助退!B:F,5,FALSE)</f>
        <v>82.5</v>
      </c>
      <c r="K244" s="40" t="str">
        <f t="shared" si="3"/>
        <v/>
      </c>
    </row>
    <row r="245" spans="1:11" ht="14.25">
      <c r="A245" t="s">
        <v>1793</v>
      </c>
      <c r="B245" s="15">
        <v>1122073</v>
      </c>
      <c r="C245" t="s">
        <v>1794</v>
      </c>
      <c r="D245" t="s">
        <v>1795</v>
      </c>
      <c r="E245" t="s">
        <v>1796</v>
      </c>
      <c r="F245" s="15">
        <v>-1135.54</v>
      </c>
      <c r="G245" t="s">
        <v>50</v>
      </c>
      <c r="H245" t="s">
        <v>153</v>
      </c>
      <c r="I245" t="s">
        <v>52</v>
      </c>
      <c r="J245">
        <f>VLOOKUP(B245,自助退!B:F,5,FALSE)</f>
        <v>1135.54</v>
      </c>
      <c r="K245" s="40" t="str">
        <f t="shared" si="3"/>
        <v/>
      </c>
    </row>
    <row r="246" spans="1:11" ht="14.25">
      <c r="A246" t="s">
        <v>1797</v>
      </c>
      <c r="B246" s="15">
        <v>1122117</v>
      </c>
      <c r="C246" t="s">
        <v>1798</v>
      </c>
      <c r="D246" t="s">
        <v>1799</v>
      </c>
      <c r="E246" t="s">
        <v>1800</v>
      </c>
      <c r="F246" s="15">
        <v>-4774.17</v>
      </c>
      <c r="G246" t="s">
        <v>50</v>
      </c>
      <c r="H246" t="s">
        <v>65</v>
      </c>
      <c r="I246" t="s">
        <v>52</v>
      </c>
      <c r="J246">
        <f>VLOOKUP(B246,自助退!B:F,5,FALSE)</f>
        <v>4774.17</v>
      </c>
      <c r="K246" s="40" t="str">
        <f t="shared" si="3"/>
        <v/>
      </c>
    </row>
    <row r="247" spans="1:11" ht="14.25">
      <c r="A247" t="s">
        <v>1801</v>
      </c>
      <c r="B247" s="15">
        <v>1122139</v>
      </c>
      <c r="C247" t="s">
        <v>1802</v>
      </c>
      <c r="D247" t="s">
        <v>1803</v>
      </c>
      <c r="E247" t="s">
        <v>1804</v>
      </c>
      <c r="F247" s="15">
        <v>-133.19999999999999</v>
      </c>
      <c r="G247" t="s">
        <v>50</v>
      </c>
      <c r="H247" t="s">
        <v>53</v>
      </c>
      <c r="I247" t="s">
        <v>52</v>
      </c>
      <c r="J247">
        <f>VLOOKUP(B247,自助退!B:F,5,FALSE)</f>
        <v>133.19999999999999</v>
      </c>
      <c r="K247" s="40" t="str">
        <f t="shared" si="3"/>
        <v/>
      </c>
    </row>
    <row r="248" spans="1:11" ht="14.25">
      <c r="A248" t="s">
        <v>1805</v>
      </c>
      <c r="B248" s="15">
        <v>1122467</v>
      </c>
      <c r="C248" t="s">
        <v>1806</v>
      </c>
      <c r="D248" t="s">
        <v>1807</v>
      </c>
      <c r="E248" t="s">
        <v>1808</v>
      </c>
      <c r="F248" s="15">
        <v>-220</v>
      </c>
      <c r="G248" t="s">
        <v>50</v>
      </c>
      <c r="H248" t="s">
        <v>74</v>
      </c>
      <c r="I248" t="s">
        <v>52</v>
      </c>
      <c r="J248">
        <f>VLOOKUP(B248,自助退!B:F,5,FALSE)</f>
        <v>220</v>
      </c>
      <c r="K248" s="40" t="str">
        <f t="shared" si="3"/>
        <v/>
      </c>
    </row>
    <row r="249" spans="1:11" ht="14.25">
      <c r="A249" t="s">
        <v>1809</v>
      </c>
      <c r="B249" s="15">
        <v>1122485</v>
      </c>
      <c r="C249" t="s">
        <v>1810</v>
      </c>
      <c r="D249" t="s">
        <v>1811</v>
      </c>
      <c r="E249" t="s">
        <v>1812</v>
      </c>
      <c r="F249" s="15">
        <v>-790</v>
      </c>
      <c r="G249" t="s">
        <v>50</v>
      </c>
      <c r="H249" t="s">
        <v>66</v>
      </c>
      <c r="I249" t="s">
        <v>52</v>
      </c>
      <c r="J249">
        <f>VLOOKUP(B249,自助退!B:F,5,FALSE)</f>
        <v>790</v>
      </c>
      <c r="K249" s="40" t="str">
        <f t="shared" si="3"/>
        <v/>
      </c>
    </row>
    <row r="250" spans="1:11" ht="14.25">
      <c r="A250" t="s">
        <v>1813</v>
      </c>
      <c r="B250" s="15">
        <v>1122552</v>
      </c>
      <c r="C250" t="s">
        <v>1814</v>
      </c>
      <c r="D250" t="s">
        <v>1815</v>
      </c>
      <c r="E250" t="s">
        <v>1816</v>
      </c>
      <c r="F250" s="15">
        <v>-500</v>
      </c>
      <c r="G250" t="s">
        <v>50</v>
      </c>
      <c r="H250" t="s">
        <v>137</v>
      </c>
      <c r="I250" t="s">
        <v>52</v>
      </c>
      <c r="J250">
        <f>VLOOKUP(B250,自助退!B:F,5,FALSE)</f>
        <v>500</v>
      </c>
      <c r="K250" s="40" t="str">
        <f t="shared" si="3"/>
        <v/>
      </c>
    </row>
    <row r="251" spans="1:11" ht="14.25">
      <c r="A251" t="s">
        <v>1817</v>
      </c>
      <c r="B251" s="15">
        <v>1122598</v>
      </c>
      <c r="C251" t="s">
        <v>1818</v>
      </c>
      <c r="D251" t="s">
        <v>1819</v>
      </c>
      <c r="E251" t="s">
        <v>1820</v>
      </c>
      <c r="F251" s="15">
        <v>-20.5</v>
      </c>
      <c r="G251" t="s">
        <v>50</v>
      </c>
      <c r="H251" t="s">
        <v>66</v>
      </c>
      <c r="I251" t="s">
        <v>52</v>
      </c>
      <c r="J251">
        <f>VLOOKUP(B251,自助退!B:F,5,FALSE)</f>
        <v>20.5</v>
      </c>
      <c r="K251" s="40" t="str">
        <f t="shared" si="3"/>
        <v/>
      </c>
    </row>
    <row r="252" spans="1:11" ht="14.25">
      <c r="A252" t="s">
        <v>1821</v>
      </c>
      <c r="B252" s="15">
        <v>1122949</v>
      </c>
      <c r="C252" t="s">
        <v>1822</v>
      </c>
      <c r="D252" t="s">
        <v>1823</v>
      </c>
      <c r="E252" t="s">
        <v>1824</v>
      </c>
      <c r="F252" s="15">
        <v>-307.5</v>
      </c>
      <c r="G252" t="s">
        <v>50</v>
      </c>
      <c r="H252" t="s">
        <v>68</v>
      </c>
      <c r="I252" t="s">
        <v>52</v>
      </c>
      <c r="J252">
        <f>VLOOKUP(B252,自助退!B:F,5,FALSE)</f>
        <v>307.5</v>
      </c>
      <c r="K252" s="40" t="str">
        <f t="shared" si="3"/>
        <v/>
      </c>
    </row>
    <row r="253" spans="1:11" ht="14.25">
      <c r="A253" t="s">
        <v>1825</v>
      </c>
      <c r="B253" s="15">
        <v>1123213</v>
      </c>
      <c r="C253" t="s">
        <v>1826</v>
      </c>
      <c r="D253" t="s">
        <v>1827</v>
      </c>
      <c r="E253" t="s">
        <v>1828</v>
      </c>
      <c r="F253" s="15">
        <v>-500</v>
      </c>
      <c r="G253" t="s">
        <v>50</v>
      </c>
      <c r="H253" t="s">
        <v>153</v>
      </c>
      <c r="I253" t="s">
        <v>52</v>
      </c>
      <c r="J253">
        <f>VLOOKUP(B253,自助退!B:F,5,FALSE)</f>
        <v>500</v>
      </c>
      <c r="K253" s="40" t="str">
        <f t="shared" si="3"/>
        <v/>
      </c>
    </row>
    <row r="254" spans="1:11" ht="14.25">
      <c r="A254" t="s">
        <v>1829</v>
      </c>
      <c r="B254" s="15">
        <v>1123266</v>
      </c>
      <c r="C254" t="s">
        <v>1830</v>
      </c>
      <c r="D254" t="s">
        <v>1831</v>
      </c>
      <c r="E254" t="s">
        <v>1832</v>
      </c>
      <c r="F254" s="15">
        <v>-488</v>
      </c>
      <c r="G254" t="s">
        <v>50</v>
      </c>
      <c r="H254" t="s">
        <v>65</v>
      </c>
      <c r="I254" t="s">
        <v>52</v>
      </c>
      <c r="J254">
        <f>VLOOKUP(B254,自助退!B:F,5,FALSE)</f>
        <v>488</v>
      </c>
      <c r="K254" s="40" t="str">
        <f t="shared" si="3"/>
        <v/>
      </c>
    </row>
    <row r="255" spans="1:11" ht="14.25">
      <c r="A255" t="s">
        <v>1833</v>
      </c>
      <c r="B255" s="15">
        <v>1123291</v>
      </c>
      <c r="C255" t="s">
        <v>1834</v>
      </c>
      <c r="D255" t="s">
        <v>1835</v>
      </c>
      <c r="E255" t="s">
        <v>1836</v>
      </c>
      <c r="F255" s="15">
        <v>-48.26</v>
      </c>
      <c r="G255" t="s">
        <v>50</v>
      </c>
      <c r="H255" t="s">
        <v>54</v>
      </c>
      <c r="I255" t="s">
        <v>52</v>
      </c>
      <c r="J255">
        <f>VLOOKUP(B255,自助退!B:F,5,FALSE)</f>
        <v>48.26</v>
      </c>
      <c r="K255" s="40" t="str">
        <f t="shared" si="3"/>
        <v/>
      </c>
    </row>
    <row r="256" spans="1:11" ht="14.25">
      <c r="A256" t="s">
        <v>1837</v>
      </c>
      <c r="B256" s="15">
        <v>1123304</v>
      </c>
      <c r="C256" t="s">
        <v>1838</v>
      </c>
      <c r="D256" t="s">
        <v>1839</v>
      </c>
      <c r="E256" t="s">
        <v>1840</v>
      </c>
      <c r="F256" s="15">
        <v>-170.71</v>
      </c>
      <c r="G256" t="s">
        <v>50</v>
      </c>
      <c r="H256" t="s">
        <v>72</v>
      </c>
      <c r="I256" t="s">
        <v>52</v>
      </c>
      <c r="J256">
        <f>VLOOKUP(B256,自助退!B:F,5,FALSE)</f>
        <v>170.71</v>
      </c>
      <c r="K256" s="40" t="str">
        <f t="shared" si="3"/>
        <v/>
      </c>
    </row>
    <row r="257" spans="1:11" ht="14.25">
      <c r="A257" t="s">
        <v>1841</v>
      </c>
      <c r="B257" s="15">
        <v>1123325</v>
      </c>
      <c r="C257" t="s">
        <v>1842</v>
      </c>
      <c r="D257" t="s">
        <v>206</v>
      </c>
      <c r="E257" t="s">
        <v>175</v>
      </c>
      <c r="F257" s="15">
        <v>-700</v>
      </c>
      <c r="G257" t="s">
        <v>50</v>
      </c>
      <c r="H257" t="s">
        <v>80</v>
      </c>
      <c r="I257" t="s">
        <v>52</v>
      </c>
      <c r="J257">
        <f>VLOOKUP(B257,自助退!B:F,5,FALSE)</f>
        <v>700</v>
      </c>
      <c r="K257" s="40" t="str">
        <f t="shared" si="3"/>
        <v/>
      </c>
    </row>
    <row r="258" spans="1:11" ht="14.25">
      <c r="A258" t="s">
        <v>1843</v>
      </c>
      <c r="B258" s="15">
        <v>1123526</v>
      </c>
      <c r="C258" t="s">
        <v>1844</v>
      </c>
      <c r="D258" t="s">
        <v>1845</v>
      </c>
      <c r="E258" t="s">
        <v>1846</v>
      </c>
      <c r="F258" s="15">
        <v>-167.79</v>
      </c>
      <c r="G258" t="s">
        <v>50</v>
      </c>
      <c r="H258" t="s">
        <v>64</v>
      </c>
      <c r="I258" t="s">
        <v>52</v>
      </c>
      <c r="J258">
        <f>VLOOKUP(B258,自助退!B:F,5,FALSE)</f>
        <v>167.79</v>
      </c>
      <c r="K258" s="40" t="str">
        <f t="shared" si="3"/>
        <v/>
      </c>
    </row>
    <row r="259" spans="1:11" ht="14.25">
      <c r="A259" t="s">
        <v>1847</v>
      </c>
      <c r="B259" s="15">
        <v>1123564</v>
      </c>
      <c r="C259" t="s">
        <v>1848</v>
      </c>
      <c r="D259" t="s">
        <v>1849</v>
      </c>
      <c r="E259" t="s">
        <v>1850</v>
      </c>
      <c r="F259" s="15">
        <v>-6.62</v>
      </c>
      <c r="G259" t="s">
        <v>50</v>
      </c>
      <c r="H259" t="s">
        <v>66</v>
      </c>
      <c r="I259" t="s">
        <v>52</v>
      </c>
      <c r="J259">
        <f>VLOOKUP(B259,自助退!B:F,5,FALSE)</f>
        <v>6.62</v>
      </c>
      <c r="K259" s="40" t="str">
        <f t="shared" ref="K259:K322" si="4">IF(J259=F259*-1,"",1)</f>
        <v/>
      </c>
    </row>
    <row r="260" spans="1:11" ht="14.25">
      <c r="A260" t="s">
        <v>1851</v>
      </c>
      <c r="B260" s="15">
        <v>1123640</v>
      </c>
      <c r="C260" t="s">
        <v>1852</v>
      </c>
      <c r="D260" t="s">
        <v>1853</v>
      </c>
      <c r="E260" t="s">
        <v>1854</v>
      </c>
      <c r="F260" s="15">
        <v>-80</v>
      </c>
      <c r="G260" t="s">
        <v>50</v>
      </c>
      <c r="H260" t="s">
        <v>68</v>
      </c>
      <c r="I260" t="s">
        <v>52</v>
      </c>
      <c r="J260">
        <f>VLOOKUP(B260,自助退!B:F,5,FALSE)</f>
        <v>80</v>
      </c>
      <c r="K260" s="40" t="str">
        <f t="shared" si="4"/>
        <v/>
      </c>
    </row>
    <row r="261" spans="1:11" ht="14.25">
      <c r="A261" t="s">
        <v>1855</v>
      </c>
      <c r="B261" s="15">
        <v>1123693</v>
      </c>
      <c r="C261" t="s">
        <v>1856</v>
      </c>
      <c r="D261" t="s">
        <v>1857</v>
      </c>
      <c r="E261" t="s">
        <v>1858</v>
      </c>
      <c r="F261" s="15">
        <v>-21</v>
      </c>
      <c r="G261" t="s">
        <v>50</v>
      </c>
      <c r="H261" t="s">
        <v>80</v>
      </c>
      <c r="I261" t="s">
        <v>52</v>
      </c>
      <c r="J261">
        <f>VLOOKUP(B261,自助退!B:F,5,FALSE)</f>
        <v>21</v>
      </c>
      <c r="K261" s="40" t="str">
        <f t="shared" si="4"/>
        <v/>
      </c>
    </row>
    <row r="262" spans="1:11" ht="14.25">
      <c r="A262" t="s">
        <v>1859</v>
      </c>
      <c r="B262" s="15">
        <v>1123703</v>
      </c>
      <c r="C262" t="s">
        <v>1860</v>
      </c>
      <c r="D262" t="s">
        <v>1861</v>
      </c>
      <c r="E262" t="s">
        <v>1862</v>
      </c>
      <c r="F262" s="15">
        <v>-130</v>
      </c>
      <c r="G262" t="s">
        <v>50</v>
      </c>
      <c r="H262" t="s">
        <v>72</v>
      </c>
      <c r="I262" t="s">
        <v>52</v>
      </c>
      <c r="J262">
        <f>VLOOKUP(B262,自助退!B:F,5,FALSE)</f>
        <v>130</v>
      </c>
      <c r="K262" s="40" t="str">
        <f t="shared" si="4"/>
        <v/>
      </c>
    </row>
    <row r="263" spans="1:11" ht="14.25">
      <c r="A263" t="s">
        <v>1863</v>
      </c>
      <c r="B263" s="15">
        <v>1123746</v>
      </c>
      <c r="C263" t="s">
        <v>1864</v>
      </c>
      <c r="D263" t="s">
        <v>1865</v>
      </c>
      <c r="E263" t="s">
        <v>1866</v>
      </c>
      <c r="F263" s="15">
        <v>-65</v>
      </c>
      <c r="G263" t="s">
        <v>50</v>
      </c>
      <c r="H263" t="s">
        <v>80</v>
      </c>
      <c r="I263" t="s">
        <v>52</v>
      </c>
      <c r="J263">
        <f>VLOOKUP(B263,自助退!B:F,5,FALSE)</f>
        <v>65</v>
      </c>
      <c r="K263" s="40" t="str">
        <f t="shared" si="4"/>
        <v/>
      </c>
    </row>
    <row r="264" spans="1:11" ht="14.25">
      <c r="A264" t="s">
        <v>1867</v>
      </c>
      <c r="B264" s="15">
        <v>1123761</v>
      </c>
      <c r="C264" t="s">
        <v>1868</v>
      </c>
      <c r="D264" t="s">
        <v>1869</v>
      </c>
      <c r="E264" t="s">
        <v>1870</v>
      </c>
      <c r="F264" s="15">
        <v>-68</v>
      </c>
      <c r="G264" t="s">
        <v>50</v>
      </c>
      <c r="H264" t="s">
        <v>80</v>
      </c>
      <c r="I264" t="s">
        <v>52</v>
      </c>
      <c r="J264">
        <f>VLOOKUP(B264,自助退!B:F,5,FALSE)</f>
        <v>68</v>
      </c>
      <c r="K264" s="40" t="str">
        <f t="shared" si="4"/>
        <v/>
      </c>
    </row>
    <row r="265" spans="1:11" ht="14.25">
      <c r="A265" t="s">
        <v>1871</v>
      </c>
      <c r="B265" s="15">
        <v>1124024</v>
      </c>
      <c r="C265" t="s">
        <v>1872</v>
      </c>
      <c r="D265" t="s">
        <v>1873</v>
      </c>
      <c r="E265" t="s">
        <v>1874</v>
      </c>
      <c r="F265" s="15">
        <v>-99.84</v>
      </c>
      <c r="G265" t="s">
        <v>50</v>
      </c>
      <c r="H265" t="s">
        <v>162</v>
      </c>
      <c r="I265" t="s">
        <v>52</v>
      </c>
      <c r="J265">
        <f>VLOOKUP(B265,自助退!B:F,5,FALSE)</f>
        <v>99.84</v>
      </c>
      <c r="K265" s="40" t="str">
        <f t="shared" si="4"/>
        <v/>
      </c>
    </row>
    <row r="266" spans="1:11" ht="14.25">
      <c r="A266" t="s">
        <v>1875</v>
      </c>
      <c r="B266" s="15">
        <v>1124235</v>
      </c>
      <c r="C266" t="s">
        <v>1876</v>
      </c>
      <c r="D266" t="s">
        <v>1877</v>
      </c>
      <c r="E266" t="s">
        <v>1878</v>
      </c>
      <c r="F266" s="15">
        <v>-459</v>
      </c>
      <c r="G266" t="s">
        <v>50</v>
      </c>
      <c r="H266" t="s">
        <v>73</v>
      </c>
      <c r="I266" t="s">
        <v>52</v>
      </c>
      <c r="J266">
        <f>VLOOKUP(B266,自助退!B:F,5,FALSE)</f>
        <v>459</v>
      </c>
      <c r="K266" s="40" t="str">
        <f t="shared" si="4"/>
        <v/>
      </c>
    </row>
    <row r="267" spans="1:11" ht="14.25">
      <c r="A267" t="s">
        <v>1879</v>
      </c>
      <c r="B267" s="15">
        <v>1124454</v>
      </c>
      <c r="C267" t="s">
        <v>1880</v>
      </c>
      <c r="D267" t="s">
        <v>1881</v>
      </c>
      <c r="E267" t="s">
        <v>1882</v>
      </c>
      <c r="F267" s="15">
        <v>-1734.68</v>
      </c>
      <c r="G267" t="s">
        <v>50</v>
      </c>
      <c r="H267" t="s">
        <v>60</v>
      </c>
      <c r="I267" t="s">
        <v>52</v>
      </c>
      <c r="J267">
        <f>VLOOKUP(B267,自助退!B:F,5,FALSE)</f>
        <v>1734.68</v>
      </c>
      <c r="K267" s="40" t="str">
        <f t="shared" si="4"/>
        <v/>
      </c>
    </row>
    <row r="268" spans="1:11" ht="14.25">
      <c r="A268" t="s">
        <v>1883</v>
      </c>
      <c r="B268" s="15">
        <v>1124614</v>
      </c>
      <c r="C268" t="s">
        <v>1884</v>
      </c>
      <c r="D268" t="s">
        <v>1885</v>
      </c>
      <c r="E268" t="s">
        <v>1886</v>
      </c>
      <c r="F268" s="15">
        <v>-300</v>
      </c>
      <c r="G268" t="s">
        <v>50</v>
      </c>
      <c r="H268" t="s">
        <v>82</v>
      </c>
      <c r="I268" t="s">
        <v>52</v>
      </c>
      <c r="J268">
        <f>VLOOKUP(B268,自助退!B:F,5,FALSE)</f>
        <v>300</v>
      </c>
      <c r="K268" s="40" t="str">
        <f t="shared" si="4"/>
        <v/>
      </c>
    </row>
    <row r="269" spans="1:11" ht="14.25">
      <c r="A269" t="s">
        <v>1887</v>
      </c>
      <c r="B269" s="15">
        <v>1124888</v>
      </c>
      <c r="C269" t="s">
        <v>1888</v>
      </c>
      <c r="D269" t="s">
        <v>1889</v>
      </c>
      <c r="E269" t="s">
        <v>1890</v>
      </c>
      <c r="F269" s="15">
        <v>-65</v>
      </c>
      <c r="G269" t="s">
        <v>50</v>
      </c>
      <c r="H269" t="s">
        <v>75</v>
      </c>
      <c r="I269" t="s">
        <v>52</v>
      </c>
      <c r="J269">
        <f>VLOOKUP(B269,自助退!B:F,5,FALSE)</f>
        <v>65</v>
      </c>
      <c r="K269" s="40" t="str">
        <f t="shared" si="4"/>
        <v/>
      </c>
    </row>
    <row r="270" spans="1:11" ht="14.25">
      <c r="A270" t="s">
        <v>1891</v>
      </c>
      <c r="B270" s="15">
        <v>1125780</v>
      </c>
      <c r="C270" t="s">
        <v>1892</v>
      </c>
      <c r="D270" t="s">
        <v>1893</v>
      </c>
      <c r="E270" t="s">
        <v>1894</v>
      </c>
      <c r="F270" s="15">
        <v>-114.32</v>
      </c>
      <c r="G270" t="s">
        <v>50</v>
      </c>
      <c r="H270" t="s">
        <v>60</v>
      </c>
      <c r="I270" t="s">
        <v>52</v>
      </c>
      <c r="J270">
        <f>VLOOKUP(B270,自助退!B:F,5,FALSE)</f>
        <v>114.32</v>
      </c>
      <c r="K270" s="40" t="str">
        <f t="shared" si="4"/>
        <v/>
      </c>
    </row>
    <row r="271" spans="1:11" ht="14.25">
      <c r="A271" t="s">
        <v>1895</v>
      </c>
      <c r="B271" s="15">
        <v>1126286</v>
      </c>
      <c r="C271" t="s">
        <v>1896</v>
      </c>
      <c r="D271" t="s">
        <v>1897</v>
      </c>
      <c r="E271" t="s">
        <v>1898</v>
      </c>
      <c r="F271" s="15">
        <v>-200</v>
      </c>
      <c r="G271" t="s">
        <v>50</v>
      </c>
      <c r="H271" t="s">
        <v>54</v>
      </c>
      <c r="I271" t="s">
        <v>52</v>
      </c>
      <c r="J271">
        <f>VLOOKUP(B271,自助退!B:F,5,FALSE)</f>
        <v>200</v>
      </c>
      <c r="K271" s="40" t="str">
        <f t="shared" si="4"/>
        <v/>
      </c>
    </row>
    <row r="272" spans="1:11" ht="14.25">
      <c r="A272" t="s">
        <v>1899</v>
      </c>
      <c r="B272" s="15">
        <v>1127102</v>
      </c>
      <c r="C272" t="s">
        <v>1900</v>
      </c>
      <c r="D272" t="s">
        <v>1901</v>
      </c>
      <c r="E272" t="s">
        <v>1902</v>
      </c>
      <c r="F272" s="15">
        <v>-971.16</v>
      </c>
      <c r="G272" t="s">
        <v>50</v>
      </c>
      <c r="H272" t="s">
        <v>63</v>
      </c>
      <c r="I272" t="s">
        <v>52</v>
      </c>
      <c r="J272">
        <f>VLOOKUP(B272,自助退!B:F,5,FALSE)</f>
        <v>971.16</v>
      </c>
      <c r="K272" s="40" t="str">
        <f t="shared" si="4"/>
        <v/>
      </c>
    </row>
    <row r="273" spans="1:11" ht="14.25">
      <c r="A273" t="s">
        <v>1903</v>
      </c>
      <c r="B273" s="15">
        <v>1127516</v>
      </c>
      <c r="C273" t="s">
        <v>1904</v>
      </c>
      <c r="D273" t="s">
        <v>1905</v>
      </c>
      <c r="E273" t="s">
        <v>1906</v>
      </c>
      <c r="F273" s="15">
        <v>-714.5</v>
      </c>
      <c r="G273" t="s">
        <v>50</v>
      </c>
      <c r="H273" t="s">
        <v>63</v>
      </c>
      <c r="I273" t="s">
        <v>52</v>
      </c>
      <c r="J273">
        <f>VLOOKUP(B273,自助退!B:F,5,FALSE)</f>
        <v>714.5</v>
      </c>
      <c r="K273" s="40" t="str">
        <f t="shared" si="4"/>
        <v/>
      </c>
    </row>
    <row r="274" spans="1:11" ht="14.25">
      <c r="A274" t="s">
        <v>1907</v>
      </c>
      <c r="B274" s="15">
        <v>1127805</v>
      </c>
      <c r="C274" t="s">
        <v>1908</v>
      </c>
      <c r="D274" t="s">
        <v>222</v>
      </c>
      <c r="E274" t="s">
        <v>193</v>
      </c>
      <c r="F274" s="15">
        <v>-309</v>
      </c>
      <c r="G274" t="s">
        <v>50</v>
      </c>
      <c r="H274" t="s">
        <v>65</v>
      </c>
      <c r="I274" t="s">
        <v>52</v>
      </c>
      <c r="J274">
        <f>VLOOKUP(B274,自助退!B:F,5,FALSE)</f>
        <v>309</v>
      </c>
      <c r="K274" s="40" t="str">
        <f t="shared" si="4"/>
        <v/>
      </c>
    </row>
    <row r="275" spans="1:11" ht="14.25">
      <c r="A275" t="s">
        <v>1909</v>
      </c>
      <c r="B275" s="15">
        <v>1130153</v>
      </c>
      <c r="C275" t="s">
        <v>1910</v>
      </c>
      <c r="D275" t="s">
        <v>1911</v>
      </c>
      <c r="E275" t="s">
        <v>1912</v>
      </c>
      <c r="F275" s="15">
        <v>-340.5</v>
      </c>
      <c r="G275" t="s">
        <v>50</v>
      </c>
      <c r="H275" t="s">
        <v>66</v>
      </c>
      <c r="I275" t="s">
        <v>52</v>
      </c>
      <c r="J275">
        <f>VLOOKUP(B275,自助退!B:F,5,FALSE)</f>
        <v>340.5</v>
      </c>
      <c r="K275" s="40" t="str">
        <f t="shared" si="4"/>
        <v/>
      </c>
    </row>
    <row r="276" spans="1:11" ht="14.25">
      <c r="A276" t="s">
        <v>1913</v>
      </c>
      <c r="B276" s="15">
        <v>1131381</v>
      </c>
      <c r="C276" t="s">
        <v>1914</v>
      </c>
      <c r="D276" t="s">
        <v>1915</v>
      </c>
      <c r="E276" t="s">
        <v>1916</v>
      </c>
      <c r="F276" s="15">
        <v>-1100</v>
      </c>
      <c r="G276" t="s">
        <v>50</v>
      </c>
      <c r="H276" t="s">
        <v>80</v>
      </c>
      <c r="I276" t="s">
        <v>52</v>
      </c>
      <c r="J276">
        <f>VLOOKUP(B276,自助退!B:F,5,FALSE)</f>
        <v>1100</v>
      </c>
      <c r="K276" s="40" t="str">
        <f t="shared" si="4"/>
        <v/>
      </c>
    </row>
    <row r="277" spans="1:11" ht="14.25">
      <c r="A277" t="s">
        <v>1917</v>
      </c>
      <c r="B277" s="15">
        <v>1131529</v>
      </c>
      <c r="C277" t="s">
        <v>1918</v>
      </c>
      <c r="D277" t="s">
        <v>1919</v>
      </c>
      <c r="E277" t="s">
        <v>1920</v>
      </c>
      <c r="F277" s="15">
        <v>-2000</v>
      </c>
      <c r="G277" t="s">
        <v>50</v>
      </c>
      <c r="H277" t="s">
        <v>67</v>
      </c>
      <c r="I277" t="s">
        <v>52</v>
      </c>
      <c r="J277">
        <f>VLOOKUP(B277,自助退!B:F,5,FALSE)</f>
        <v>2000</v>
      </c>
      <c r="K277" s="40" t="str">
        <f t="shared" si="4"/>
        <v/>
      </c>
    </row>
    <row r="278" spans="1:11" ht="14.25">
      <c r="A278" t="s">
        <v>1921</v>
      </c>
      <c r="B278" s="15">
        <v>1131720</v>
      </c>
      <c r="C278" t="s">
        <v>1922</v>
      </c>
      <c r="D278" t="s">
        <v>1923</v>
      </c>
      <c r="E278" t="s">
        <v>1924</v>
      </c>
      <c r="F278" s="15">
        <v>-600</v>
      </c>
      <c r="G278" t="s">
        <v>50</v>
      </c>
      <c r="H278" t="s">
        <v>58</v>
      </c>
      <c r="I278" t="s">
        <v>52</v>
      </c>
      <c r="J278">
        <f>VLOOKUP(B278,自助退!B:F,5,FALSE)</f>
        <v>600</v>
      </c>
      <c r="K278" s="40" t="str">
        <f t="shared" si="4"/>
        <v/>
      </c>
    </row>
    <row r="279" spans="1:11" ht="14.25">
      <c r="A279" t="s">
        <v>1925</v>
      </c>
      <c r="B279" s="15">
        <v>1131725</v>
      </c>
      <c r="C279" t="s">
        <v>1926</v>
      </c>
      <c r="D279" t="s">
        <v>1927</v>
      </c>
      <c r="E279" t="s">
        <v>1928</v>
      </c>
      <c r="F279" s="15">
        <v>-4497.76</v>
      </c>
      <c r="G279" t="s">
        <v>50</v>
      </c>
      <c r="H279" t="s">
        <v>66</v>
      </c>
      <c r="I279" t="s">
        <v>52</v>
      </c>
      <c r="J279">
        <f>VLOOKUP(B279,自助退!B:F,5,FALSE)</f>
        <v>4497.76</v>
      </c>
      <c r="K279" s="40" t="str">
        <f t="shared" si="4"/>
        <v/>
      </c>
    </row>
    <row r="280" spans="1:11" ht="14.25">
      <c r="A280" t="s">
        <v>1929</v>
      </c>
      <c r="B280" s="15">
        <v>1131797</v>
      </c>
      <c r="C280" t="s">
        <v>1930</v>
      </c>
      <c r="D280" t="s">
        <v>1931</v>
      </c>
      <c r="E280" t="s">
        <v>1932</v>
      </c>
      <c r="F280" s="15">
        <v>-34.5</v>
      </c>
      <c r="G280" t="s">
        <v>50</v>
      </c>
      <c r="H280" t="s">
        <v>70</v>
      </c>
      <c r="I280" t="s">
        <v>52</v>
      </c>
      <c r="J280">
        <f>VLOOKUP(B280,自助退!B:F,5,FALSE)</f>
        <v>34.5</v>
      </c>
      <c r="K280" s="40" t="str">
        <f t="shared" si="4"/>
        <v/>
      </c>
    </row>
    <row r="281" spans="1:11" ht="14.25">
      <c r="A281" t="s">
        <v>1933</v>
      </c>
      <c r="B281" s="15">
        <v>1132154</v>
      </c>
      <c r="C281" t="s">
        <v>1934</v>
      </c>
      <c r="D281" t="s">
        <v>1935</v>
      </c>
      <c r="E281" t="s">
        <v>1936</v>
      </c>
      <c r="F281" s="15">
        <v>-4000</v>
      </c>
      <c r="G281" t="s">
        <v>50</v>
      </c>
      <c r="H281" t="s">
        <v>61</v>
      </c>
      <c r="I281" t="s">
        <v>52</v>
      </c>
      <c r="J281">
        <f>VLOOKUP(B281,自助退!B:F,5,FALSE)</f>
        <v>4000</v>
      </c>
      <c r="K281" s="40" t="str">
        <f t="shared" si="4"/>
        <v/>
      </c>
    </row>
    <row r="282" spans="1:11" ht="14.25">
      <c r="A282" t="s">
        <v>1937</v>
      </c>
      <c r="B282" s="15">
        <v>1133964</v>
      </c>
      <c r="C282" t="s">
        <v>1938</v>
      </c>
      <c r="D282" t="s">
        <v>1939</v>
      </c>
      <c r="E282" t="s">
        <v>1940</v>
      </c>
      <c r="F282" s="15">
        <v>-20</v>
      </c>
      <c r="G282" t="s">
        <v>50</v>
      </c>
      <c r="H282" t="s">
        <v>74</v>
      </c>
      <c r="I282" t="s">
        <v>52</v>
      </c>
      <c r="J282">
        <f>VLOOKUP(B282,自助退!B:F,5,FALSE)</f>
        <v>20</v>
      </c>
      <c r="K282" s="40" t="str">
        <f t="shared" si="4"/>
        <v/>
      </c>
    </row>
    <row r="283" spans="1:11" ht="14.25">
      <c r="A283" t="s">
        <v>1941</v>
      </c>
      <c r="B283" s="15">
        <v>1134327</v>
      </c>
      <c r="C283" t="s">
        <v>1942</v>
      </c>
      <c r="D283" t="s">
        <v>1943</v>
      </c>
      <c r="E283" t="s">
        <v>1944</v>
      </c>
      <c r="F283" s="15">
        <v>-352.5</v>
      </c>
      <c r="G283" t="s">
        <v>50</v>
      </c>
      <c r="H283" t="s">
        <v>97</v>
      </c>
      <c r="I283" t="s">
        <v>52</v>
      </c>
      <c r="J283">
        <f>VLOOKUP(B283,自助退!B:F,5,FALSE)</f>
        <v>352.5</v>
      </c>
      <c r="K283" s="40" t="str">
        <f t="shared" si="4"/>
        <v/>
      </c>
    </row>
    <row r="284" spans="1:11" ht="14.25">
      <c r="A284" t="s">
        <v>1945</v>
      </c>
      <c r="B284" s="15">
        <v>1136214</v>
      </c>
      <c r="C284" t="s">
        <v>1946</v>
      </c>
      <c r="D284" t="s">
        <v>1947</v>
      </c>
      <c r="E284" t="s">
        <v>1948</v>
      </c>
      <c r="F284" s="15">
        <v>-10.5</v>
      </c>
      <c r="G284" t="s">
        <v>50</v>
      </c>
      <c r="H284" t="s">
        <v>70</v>
      </c>
      <c r="I284" t="s">
        <v>52</v>
      </c>
      <c r="J284">
        <f>VLOOKUP(B284,自助退!B:F,5,FALSE)</f>
        <v>10.5</v>
      </c>
      <c r="K284" s="40" t="str">
        <f t="shared" si="4"/>
        <v/>
      </c>
    </row>
    <row r="285" spans="1:11" ht="14.25">
      <c r="A285" t="s">
        <v>1949</v>
      </c>
      <c r="B285" s="15">
        <v>1136221</v>
      </c>
      <c r="C285" t="s">
        <v>1950</v>
      </c>
      <c r="D285" t="s">
        <v>1951</v>
      </c>
      <c r="E285" t="s">
        <v>1952</v>
      </c>
      <c r="F285" s="15">
        <v>-42</v>
      </c>
      <c r="G285" t="s">
        <v>50</v>
      </c>
      <c r="H285" t="s">
        <v>153</v>
      </c>
      <c r="I285" t="s">
        <v>52</v>
      </c>
      <c r="J285">
        <f>VLOOKUP(B285,自助退!B:F,5,FALSE)</f>
        <v>42</v>
      </c>
      <c r="K285" s="40" t="str">
        <f t="shared" si="4"/>
        <v/>
      </c>
    </row>
    <row r="286" spans="1:11" ht="14.25">
      <c r="A286" t="s">
        <v>1953</v>
      </c>
      <c r="B286" s="15">
        <v>1136448</v>
      </c>
      <c r="C286" t="s">
        <v>1954</v>
      </c>
      <c r="D286" t="s">
        <v>1955</v>
      </c>
      <c r="E286" t="s">
        <v>1956</v>
      </c>
      <c r="F286" s="15">
        <v>-858.3</v>
      </c>
      <c r="G286" t="s">
        <v>50</v>
      </c>
      <c r="H286" t="s">
        <v>78</v>
      </c>
      <c r="I286" t="s">
        <v>52</v>
      </c>
      <c r="J286">
        <f>VLOOKUP(B286,自助退!B:F,5,FALSE)</f>
        <v>858.3</v>
      </c>
      <c r="K286" s="40" t="str">
        <f t="shared" si="4"/>
        <v/>
      </c>
    </row>
    <row r="287" spans="1:11" ht="14.25">
      <c r="A287" t="s">
        <v>1957</v>
      </c>
      <c r="B287" s="15">
        <v>1137286</v>
      </c>
      <c r="C287" t="s">
        <v>1958</v>
      </c>
      <c r="D287" t="s">
        <v>1959</v>
      </c>
      <c r="E287" t="s">
        <v>274</v>
      </c>
      <c r="F287" s="15">
        <v>-12.5</v>
      </c>
      <c r="G287" t="s">
        <v>50</v>
      </c>
      <c r="H287" t="s">
        <v>72</v>
      </c>
      <c r="I287" t="s">
        <v>52</v>
      </c>
      <c r="J287">
        <f>VLOOKUP(B287,自助退!B:F,5,FALSE)</f>
        <v>12.5</v>
      </c>
      <c r="K287" s="40" t="str">
        <f t="shared" si="4"/>
        <v/>
      </c>
    </row>
    <row r="288" spans="1:11" ht="14.25">
      <c r="A288" t="s">
        <v>1960</v>
      </c>
      <c r="B288" s="15">
        <v>1137307</v>
      </c>
      <c r="C288" t="s">
        <v>1961</v>
      </c>
      <c r="D288" t="s">
        <v>1962</v>
      </c>
      <c r="E288" t="s">
        <v>1963</v>
      </c>
      <c r="F288" s="15">
        <v>-185.5</v>
      </c>
      <c r="G288" t="s">
        <v>50</v>
      </c>
      <c r="H288" t="s">
        <v>79</v>
      </c>
      <c r="I288" t="s">
        <v>52</v>
      </c>
      <c r="J288">
        <f>VLOOKUP(B288,自助退!B:F,5,FALSE)</f>
        <v>185.5</v>
      </c>
      <c r="K288" s="40" t="str">
        <f t="shared" si="4"/>
        <v/>
      </c>
    </row>
    <row r="289" spans="1:11" ht="14.25">
      <c r="A289" t="s">
        <v>1964</v>
      </c>
      <c r="B289" s="15">
        <v>1137425</v>
      </c>
      <c r="C289" t="s">
        <v>1965</v>
      </c>
      <c r="D289" t="s">
        <v>1966</v>
      </c>
      <c r="E289" t="s">
        <v>1967</v>
      </c>
      <c r="F289" s="15">
        <v>-68.23</v>
      </c>
      <c r="G289" t="s">
        <v>50</v>
      </c>
      <c r="H289" t="s">
        <v>57</v>
      </c>
      <c r="I289" t="s">
        <v>52</v>
      </c>
      <c r="J289">
        <f>VLOOKUP(B289,自助退!B:F,5,FALSE)</f>
        <v>68.23</v>
      </c>
      <c r="K289" s="40" t="str">
        <f t="shared" si="4"/>
        <v/>
      </c>
    </row>
    <row r="290" spans="1:11" ht="14.25">
      <c r="A290" t="s">
        <v>1968</v>
      </c>
      <c r="B290" s="15">
        <v>1137942</v>
      </c>
      <c r="C290" t="s">
        <v>1969</v>
      </c>
      <c r="D290" t="s">
        <v>1970</v>
      </c>
      <c r="E290" t="s">
        <v>1971</v>
      </c>
      <c r="F290" s="15">
        <v>-90</v>
      </c>
      <c r="G290" t="s">
        <v>50</v>
      </c>
      <c r="H290" t="s">
        <v>97</v>
      </c>
      <c r="I290" t="s">
        <v>52</v>
      </c>
      <c r="J290">
        <f>VLOOKUP(B290,自助退!B:F,5,FALSE)</f>
        <v>90</v>
      </c>
      <c r="K290" s="40" t="str">
        <f t="shared" si="4"/>
        <v/>
      </c>
    </row>
    <row r="291" spans="1:11" ht="14.25">
      <c r="A291" t="s">
        <v>1972</v>
      </c>
      <c r="B291" s="15">
        <v>1138108</v>
      </c>
      <c r="C291" t="s">
        <v>1973</v>
      </c>
      <c r="D291" t="s">
        <v>1974</v>
      </c>
      <c r="E291" t="s">
        <v>1975</v>
      </c>
      <c r="F291" s="15">
        <v>-237.2</v>
      </c>
      <c r="G291" t="s">
        <v>50</v>
      </c>
      <c r="H291" t="s">
        <v>58</v>
      </c>
      <c r="I291" t="s">
        <v>52</v>
      </c>
      <c r="J291">
        <f>VLOOKUP(B291,自助退!B:F,5,FALSE)</f>
        <v>237.2</v>
      </c>
      <c r="K291" s="40" t="str">
        <f t="shared" si="4"/>
        <v/>
      </c>
    </row>
    <row r="292" spans="1:11" ht="14.25">
      <c r="A292" t="s">
        <v>1976</v>
      </c>
      <c r="B292" s="15">
        <v>1138144</v>
      </c>
      <c r="C292" t="s">
        <v>1977</v>
      </c>
      <c r="D292" t="s">
        <v>1978</v>
      </c>
      <c r="E292" t="s">
        <v>1979</v>
      </c>
      <c r="F292" s="15">
        <v>-31.24</v>
      </c>
      <c r="G292" t="s">
        <v>50</v>
      </c>
      <c r="H292" t="s">
        <v>53</v>
      </c>
      <c r="I292" t="s">
        <v>52</v>
      </c>
      <c r="J292">
        <f>VLOOKUP(B292,自助退!B:F,5,FALSE)</f>
        <v>31.24</v>
      </c>
      <c r="K292" s="40" t="str">
        <f t="shared" si="4"/>
        <v/>
      </c>
    </row>
    <row r="293" spans="1:11" ht="14.25">
      <c r="A293" t="s">
        <v>1980</v>
      </c>
      <c r="B293" s="15">
        <v>1138253</v>
      </c>
      <c r="C293" t="s">
        <v>1981</v>
      </c>
      <c r="D293" t="s">
        <v>1982</v>
      </c>
      <c r="E293" t="s">
        <v>1983</v>
      </c>
      <c r="F293" s="15">
        <v>-764.82</v>
      </c>
      <c r="G293" t="s">
        <v>50</v>
      </c>
      <c r="H293" t="s">
        <v>97</v>
      </c>
      <c r="I293" t="s">
        <v>52</v>
      </c>
      <c r="J293">
        <f>VLOOKUP(B293,自助退!B:F,5,FALSE)</f>
        <v>764.82</v>
      </c>
      <c r="K293" s="40" t="str">
        <f t="shared" si="4"/>
        <v/>
      </c>
    </row>
    <row r="294" spans="1:11" ht="14.25">
      <c r="A294" t="s">
        <v>1984</v>
      </c>
      <c r="B294" s="15">
        <v>1138304</v>
      </c>
      <c r="C294" t="s">
        <v>1985</v>
      </c>
      <c r="D294" t="s">
        <v>1986</v>
      </c>
      <c r="E294" t="s">
        <v>1987</v>
      </c>
      <c r="F294" s="15">
        <v>-84</v>
      </c>
      <c r="G294" t="s">
        <v>50</v>
      </c>
      <c r="H294" t="s">
        <v>61</v>
      </c>
      <c r="I294" t="s">
        <v>52</v>
      </c>
      <c r="J294">
        <f>VLOOKUP(B294,自助退!B:F,5,FALSE)</f>
        <v>84</v>
      </c>
      <c r="K294" s="40" t="str">
        <f t="shared" si="4"/>
        <v/>
      </c>
    </row>
    <row r="295" spans="1:11" ht="14.25">
      <c r="A295" t="s">
        <v>1988</v>
      </c>
      <c r="B295" s="15">
        <v>1138363</v>
      </c>
      <c r="C295" t="s">
        <v>1989</v>
      </c>
      <c r="D295" t="s">
        <v>1990</v>
      </c>
      <c r="E295" t="s">
        <v>1991</v>
      </c>
      <c r="F295" s="15">
        <v>-663.16</v>
      </c>
      <c r="G295" t="s">
        <v>50</v>
      </c>
      <c r="H295" t="s">
        <v>54</v>
      </c>
      <c r="I295" t="s">
        <v>52</v>
      </c>
      <c r="J295">
        <f>VLOOKUP(B295,自助退!B:F,5,FALSE)</f>
        <v>663.16</v>
      </c>
      <c r="K295" s="40" t="str">
        <f t="shared" si="4"/>
        <v/>
      </c>
    </row>
    <row r="296" spans="1:11" ht="14.25">
      <c r="A296" t="s">
        <v>1992</v>
      </c>
      <c r="B296" s="15">
        <v>1138376</v>
      </c>
      <c r="C296" t="s">
        <v>1993</v>
      </c>
      <c r="D296" t="s">
        <v>1994</v>
      </c>
      <c r="E296" t="s">
        <v>1995</v>
      </c>
      <c r="F296" s="15">
        <v>-3200</v>
      </c>
      <c r="G296" t="s">
        <v>50</v>
      </c>
      <c r="H296" t="s">
        <v>60</v>
      </c>
      <c r="I296" t="s">
        <v>52</v>
      </c>
      <c r="J296">
        <f>VLOOKUP(B296,自助退!B:F,5,FALSE)</f>
        <v>3200</v>
      </c>
      <c r="K296" s="40" t="str">
        <f t="shared" si="4"/>
        <v/>
      </c>
    </row>
    <row r="297" spans="1:11" ht="14.25">
      <c r="A297" t="s">
        <v>1996</v>
      </c>
      <c r="B297" s="15">
        <v>1138408</v>
      </c>
      <c r="C297" t="s">
        <v>1997</v>
      </c>
      <c r="D297" t="s">
        <v>1998</v>
      </c>
      <c r="E297" t="s">
        <v>1999</v>
      </c>
      <c r="F297" s="15">
        <v>-594.5</v>
      </c>
      <c r="G297" t="s">
        <v>50</v>
      </c>
      <c r="H297" t="s">
        <v>74</v>
      </c>
      <c r="I297" t="s">
        <v>52</v>
      </c>
      <c r="J297">
        <f>VLOOKUP(B297,自助退!B:F,5,FALSE)</f>
        <v>594.5</v>
      </c>
      <c r="K297" s="40" t="str">
        <f t="shared" si="4"/>
        <v/>
      </c>
    </row>
    <row r="298" spans="1:11" ht="14.25">
      <c r="A298" t="s">
        <v>2000</v>
      </c>
      <c r="B298" s="15">
        <v>1138886</v>
      </c>
      <c r="C298" t="s">
        <v>2001</v>
      </c>
      <c r="D298" t="s">
        <v>2002</v>
      </c>
      <c r="E298" t="s">
        <v>2003</v>
      </c>
      <c r="F298" s="15">
        <v>-196.9</v>
      </c>
      <c r="G298" t="s">
        <v>50</v>
      </c>
      <c r="H298" t="s">
        <v>67</v>
      </c>
      <c r="I298" t="s">
        <v>52</v>
      </c>
      <c r="J298">
        <f>VLOOKUP(B298,自助退!B:F,5,FALSE)</f>
        <v>196.9</v>
      </c>
      <c r="K298" s="40" t="str">
        <f t="shared" si="4"/>
        <v/>
      </c>
    </row>
    <row r="299" spans="1:11" ht="14.25">
      <c r="A299" t="s">
        <v>2004</v>
      </c>
      <c r="B299" s="15">
        <v>1139610</v>
      </c>
      <c r="C299" t="s">
        <v>2005</v>
      </c>
      <c r="D299" t="s">
        <v>2006</v>
      </c>
      <c r="E299" t="s">
        <v>2007</v>
      </c>
      <c r="F299" s="15">
        <v>-166.92</v>
      </c>
      <c r="G299" t="s">
        <v>50</v>
      </c>
      <c r="H299" t="s">
        <v>84</v>
      </c>
      <c r="I299" t="s">
        <v>52</v>
      </c>
      <c r="J299">
        <f>VLOOKUP(B299,自助退!B:F,5,FALSE)</f>
        <v>166.92</v>
      </c>
      <c r="K299" s="40" t="str">
        <f t="shared" si="4"/>
        <v/>
      </c>
    </row>
    <row r="300" spans="1:11" ht="14.25">
      <c r="A300" t="s">
        <v>2008</v>
      </c>
      <c r="B300" s="15">
        <v>1139665</v>
      </c>
      <c r="C300" t="s">
        <v>2009</v>
      </c>
      <c r="D300" t="s">
        <v>2010</v>
      </c>
      <c r="E300" t="s">
        <v>2011</v>
      </c>
      <c r="F300" s="15">
        <v>-3740.69</v>
      </c>
      <c r="G300" t="s">
        <v>50</v>
      </c>
      <c r="H300" t="s">
        <v>63</v>
      </c>
      <c r="I300" t="s">
        <v>52</v>
      </c>
      <c r="J300">
        <f>VLOOKUP(B300,自助退!B:F,5,FALSE)</f>
        <v>3740.69</v>
      </c>
      <c r="K300" s="40" t="str">
        <f t="shared" si="4"/>
        <v/>
      </c>
    </row>
    <row r="301" spans="1:11" ht="14.25">
      <c r="A301" t="s">
        <v>2012</v>
      </c>
      <c r="B301" s="15">
        <v>1139710</v>
      </c>
      <c r="C301" t="s">
        <v>2013</v>
      </c>
      <c r="D301" t="s">
        <v>2014</v>
      </c>
      <c r="E301" t="s">
        <v>2015</v>
      </c>
      <c r="F301" s="15">
        <v>-1830</v>
      </c>
      <c r="G301" t="s">
        <v>50</v>
      </c>
      <c r="H301" t="s">
        <v>79</v>
      </c>
      <c r="I301" t="s">
        <v>52</v>
      </c>
      <c r="J301">
        <f>VLOOKUP(B301,自助退!B:F,5,FALSE)</f>
        <v>1830</v>
      </c>
      <c r="K301" s="40" t="str">
        <f t="shared" si="4"/>
        <v/>
      </c>
    </row>
    <row r="302" spans="1:11" ht="14.25">
      <c r="A302" t="s">
        <v>2016</v>
      </c>
      <c r="B302" s="15">
        <v>1139815</v>
      </c>
      <c r="C302" t="s">
        <v>2017</v>
      </c>
      <c r="D302" t="s">
        <v>2018</v>
      </c>
      <c r="E302" t="s">
        <v>2019</v>
      </c>
      <c r="F302" s="15">
        <v>-125.5</v>
      </c>
      <c r="G302" t="s">
        <v>50</v>
      </c>
      <c r="H302" t="s">
        <v>78</v>
      </c>
      <c r="I302" t="s">
        <v>52</v>
      </c>
      <c r="J302">
        <f>VLOOKUP(B302,自助退!B:F,5,FALSE)</f>
        <v>125.5</v>
      </c>
      <c r="K302" s="40" t="str">
        <f t="shared" si="4"/>
        <v/>
      </c>
    </row>
    <row r="303" spans="1:11" ht="14.25">
      <c r="A303" t="s">
        <v>2020</v>
      </c>
      <c r="B303" s="15">
        <v>1139950</v>
      </c>
      <c r="C303" t="s">
        <v>2021</v>
      </c>
      <c r="D303" t="s">
        <v>2022</v>
      </c>
      <c r="E303" t="s">
        <v>2023</v>
      </c>
      <c r="F303" s="15">
        <v>-857.21</v>
      </c>
      <c r="G303" t="s">
        <v>50</v>
      </c>
      <c r="H303" t="s">
        <v>75</v>
      </c>
      <c r="I303" t="s">
        <v>52</v>
      </c>
      <c r="J303">
        <f>VLOOKUP(B303,自助退!B:F,5,FALSE)</f>
        <v>857.21</v>
      </c>
      <c r="K303" s="40" t="str">
        <f t="shared" si="4"/>
        <v/>
      </c>
    </row>
    <row r="304" spans="1:11" ht="14.25">
      <c r="A304" t="s">
        <v>2024</v>
      </c>
      <c r="B304" s="15">
        <v>1139986</v>
      </c>
      <c r="C304" t="s">
        <v>2025</v>
      </c>
      <c r="D304" t="s">
        <v>2026</v>
      </c>
      <c r="E304" t="s">
        <v>2027</v>
      </c>
      <c r="F304" s="15">
        <v>-100</v>
      </c>
      <c r="G304" t="s">
        <v>50</v>
      </c>
      <c r="H304" t="s">
        <v>72</v>
      </c>
      <c r="I304" t="s">
        <v>52</v>
      </c>
      <c r="J304">
        <f>VLOOKUP(B304,自助退!B:F,5,FALSE)</f>
        <v>100</v>
      </c>
      <c r="K304" s="40" t="str">
        <f t="shared" si="4"/>
        <v/>
      </c>
    </row>
    <row r="305" spans="1:11" ht="14.25">
      <c r="A305" t="s">
        <v>2028</v>
      </c>
      <c r="B305" s="15">
        <v>1140082</v>
      </c>
      <c r="C305" t="s">
        <v>2029</v>
      </c>
      <c r="D305" t="s">
        <v>2030</v>
      </c>
      <c r="E305" t="s">
        <v>2031</v>
      </c>
      <c r="F305" s="15">
        <v>-50</v>
      </c>
      <c r="G305" t="s">
        <v>50</v>
      </c>
      <c r="H305" t="s">
        <v>74</v>
      </c>
      <c r="I305" t="s">
        <v>52</v>
      </c>
      <c r="J305">
        <f>VLOOKUP(B305,自助退!B:F,5,FALSE)</f>
        <v>50</v>
      </c>
      <c r="K305" s="40" t="str">
        <f t="shared" si="4"/>
        <v/>
      </c>
    </row>
    <row r="306" spans="1:11" ht="14.25">
      <c r="A306" t="s">
        <v>2032</v>
      </c>
      <c r="B306" s="15">
        <v>1140186</v>
      </c>
      <c r="C306" t="s">
        <v>2033</v>
      </c>
      <c r="D306" t="s">
        <v>2034</v>
      </c>
      <c r="E306" t="s">
        <v>2035</v>
      </c>
      <c r="F306" s="15">
        <v>-53.41</v>
      </c>
      <c r="G306" t="s">
        <v>50</v>
      </c>
      <c r="H306" t="s">
        <v>67</v>
      </c>
      <c r="I306" t="s">
        <v>52</v>
      </c>
      <c r="J306">
        <f>VLOOKUP(B306,自助退!B:F,5,FALSE)</f>
        <v>53.41</v>
      </c>
      <c r="K306" s="40" t="str">
        <f t="shared" si="4"/>
        <v/>
      </c>
    </row>
    <row r="307" spans="1:11" ht="14.25">
      <c r="A307" t="s">
        <v>2036</v>
      </c>
      <c r="B307" s="15">
        <v>1140227</v>
      </c>
      <c r="C307" t="s">
        <v>2037</v>
      </c>
      <c r="D307" t="s">
        <v>2038</v>
      </c>
      <c r="E307" t="s">
        <v>2039</v>
      </c>
      <c r="F307" s="15">
        <v>-566</v>
      </c>
      <c r="G307" t="s">
        <v>50</v>
      </c>
      <c r="H307" t="s">
        <v>68</v>
      </c>
      <c r="I307" t="s">
        <v>52</v>
      </c>
      <c r="J307">
        <f>VLOOKUP(B307,自助退!B:F,5,FALSE)</f>
        <v>566</v>
      </c>
      <c r="K307" s="40" t="str">
        <f t="shared" si="4"/>
        <v/>
      </c>
    </row>
    <row r="308" spans="1:11" ht="14.25">
      <c r="A308" t="s">
        <v>2040</v>
      </c>
      <c r="B308" s="15">
        <v>1140255</v>
      </c>
      <c r="C308" t="s">
        <v>2041</v>
      </c>
      <c r="D308" t="s">
        <v>2042</v>
      </c>
      <c r="E308" t="s">
        <v>2043</v>
      </c>
      <c r="F308" s="15">
        <v>-116.34</v>
      </c>
      <c r="G308" t="s">
        <v>50</v>
      </c>
      <c r="H308" t="s">
        <v>63</v>
      </c>
      <c r="I308" t="s">
        <v>52</v>
      </c>
      <c r="J308">
        <f>VLOOKUP(B308,自助退!B:F,5,FALSE)</f>
        <v>116.34</v>
      </c>
      <c r="K308" s="40" t="str">
        <f t="shared" si="4"/>
        <v/>
      </c>
    </row>
    <row r="309" spans="1:11" ht="14.25">
      <c r="A309" t="s">
        <v>2044</v>
      </c>
      <c r="B309" s="15">
        <v>1140367</v>
      </c>
      <c r="C309" t="s">
        <v>2045</v>
      </c>
      <c r="D309" t="s">
        <v>219</v>
      </c>
      <c r="E309" t="s">
        <v>190</v>
      </c>
      <c r="F309" s="15">
        <v>-9000</v>
      </c>
      <c r="G309" t="s">
        <v>50</v>
      </c>
      <c r="H309" t="s">
        <v>153</v>
      </c>
      <c r="I309" t="s">
        <v>52</v>
      </c>
      <c r="J309">
        <f>VLOOKUP(B309,自助退!B:F,5,FALSE)</f>
        <v>9000</v>
      </c>
      <c r="K309" s="40" t="str">
        <f t="shared" si="4"/>
        <v/>
      </c>
    </row>
    <row r="310" spans="1:11" ht="14.25">
      <c r="A310" t="s">
        <v>2046</v>
      </c>
      <c r="B310" s="15">
        <v>1140388</v>
      </c>
      <c r="C310" t="s">
        <v>2047</v>
      </c>
      <c r="D310" t="s">
        <v>2048</v>
      </c>
      <c r="E310" t="s">
        <v>2049</v>
      </c>
      <c r="F310" s="15">
        <v>-339.5</v>
      </c>
      <c r="G310" t="s">
        <v>50</v>
      </c>
      <c r="H310" t="s">
        <v>72</v>
      </c>
      <c r="I310" t="s">
        <v>52</v>
      </c>
      <c r="J310">
        <f>VLOOKUP(B310,自助退!B:F,5,FALSE)</f>
        <v>339.5</v>
      </c>
      <c r="K310" s="40" t="str">
        <f t="shared" si="4"/>
        <v/>
      </c>
    </row>
    <row r="311" spans="1:11" ht="14.25">
      <c r="A311" t="s">
        <v>2050</v>
      </c>
      <c r="B311" s="15">
        <v>1140443</v>
      </c>
      <c r="C311" t="s">
        <v>2051</v>
      </c>
      <c r="D311" t="s">
        <v>2052</v>
      </c>
      <c r="E311" t="s">
        <v>2053</v>
      </c>
      <c r="F311" s="15">
        <v>-36.840000000000003</v>
      </c>
      <c r="G311" t="s">
        <v>50</v>
      </c>
      <c r="H311" t="s">
        <v>137</v>
      </c>
      <c r="I311" t="s">
        <v>52</v>
      </c>
      <c r="J311">
        <f>VLOOKUP(B311,自助退!B:F,5,FALSE)</f>
        <v>36.840000000000003</v>
      </c>
      <c r="K311" s="40" t="str">
        <f t="shared" si="4"/>
        <v/>
      </c>
    </row>
    <row r="312" spans="1:11" ht="14.25">
      <c r="A312" t="s">
        <v>2054</v>
      </c>
      <c r="B312" s="15">
        <v>1140535</v>
      </c>
      <c r="C312" t="s">
        <v>2055</v>
      </c>
      <c r="D312" t="s">
        <v>2056</v>
      </c>
      <c r="E312" t="s">
        <v>279</v>
      </c>
      <c r="F312" s="15">
        <v>-369.98</v>
      </c>
      <c r="G312" t="s">
        <v>50</v>
      </c>
      <c r="H312" t="s">
        <v>58</v>
      </c>
      <c r="I312" t="s">
        <v>52</v>
      </c>
      <c r="J312">
        <f>VLOOKUP(B312,自助退!B:F,5,FALSE)</f>
        <v>369.98</v>
      </c>
      <c r="K312" s="40" t="str">
        <f t="shared" si="4"/>
        <v/>
      </c>
    </row>
    <row r="313" spans="1:11" ht="14.25">
      <c r="A313" t="s">
        <v>2057</v>
      </c>
      <c r="B313" s="15">
        <v>1140607</v>
      </c>
      <c r="C313" t="s">
        <v>2058</v>
      </c>
      <c r="D313" t="s">
        <v>2059</v>
      </c>
      <c r="E313" t="s">
        <v>2060</v>
      </c>
      <c r="F313" s="15">
        <v>-45</v>
      </c>
      <c r="G313" t="s">
        <v>50</v>
      </c>
      <c r="H313" t="s">
        <v>59</v>
      </c>
      <c r="I313" t="s">
        <v>52</v>
      </c>
      <c r="J313">
        <f>VLOOKUP(B313,自助退!B:F,5,FALSE)</f>
        <v>45</v>
      </c>
      <c r="K313" s="40" t="str">
        <f t="shared" si="4"/>
        <v/>
      </c>
    </row>
    <row r="314" spans="1:11" ht="14.25">
      <c r="A314" t="s">
        <v>2061</v>
      </c>
      <c r="B314" s="15">
        <v>1140647</v>
      </c>
      <c r="C314" t="s">
        <v>2062</v>
      </c>
      <c r="D314" t="s">
        <v>2063</v>
      </c>
      <c r="E314" t="s">
        <v>2064</v>
      </c>
      <c r="F314" s="15">
        <v>-20</v>
      </c>
      <c r="G314" t="s">
        <v>50</v>
      </c>
      <c r="H314" t="s">
        <v>56</v>
      </c>
      <c r="I314" t="s">
        <v>52</v>
      </c>
      <c r="J314">
        <f>VLOOKUP(B314,自助退!B:F,5,FALSE)</f>
        <v>20</v>
      </c>
      <c r="K314" s="40" t="str">
        <f t="shared" si="4"/>
        <v/>
      </c>
    </row>
    <row r="315" spans="1:11" ht="14.25">
      <c r="A315" t="s">
        <v>2065</v>
      </c>
      <c r="B315" s="15">
        <v>1140867</v>
      </c>
      <c r="C315" t="s">
        <v>2066</v>
      </c>
      <c r="D315" t="s">
        <v>2067</v>
      </c>
      <c r="E315" t="s">
        <v>2068</v>
      </c>
      <c r="F315" s="15">
        <v>-7275.78</v>
      </c>
      <c r="G315" t="s">
        <v>50</v>
      </c>
      <c r="H315" t="s">
        <v>164</v>
      </c>
      <c r="I315" t="s">
        <v>52</v>
      </c>
      <c r="J315">
        <f>VLOOKUP(B315,自助退!B:F,5,FALSE)</f>
        <v>7275.78</v>
      </c>
      <c r="K315" s="40" t="str">
        <f t="shared" si="4"/>
        <v/>
      </c>
    </row>
    <row r="316" spans="1:11" ht="14.25">
      <c r="A316" t="s">
        <v>2069</v>
      </c>
      <c r="B316" s="15">
        <v>1141088</v>
      </c>
      <c r="C316" t="s">
        <v>2070</v>
      </c>
      <c r="D316" t="s">
        <v>2071</v>
      </c>
      <c r="E316" t="s">
        <v>2072</v>
      </c>
      <c r="F316" s="15">
        <v>-500</v>
      </c>
      <c r="G316" t="s">
        <v>50</v>
      </c>
      <c r="H316" t="s">
        <v>65</v>
      </c>
      <c r="I316" t="s">
        <v>52</v>
      </c>
      <c r="J316">
        <f>VLOOKUP(B316,自助退!B:F,5,FALSE)</f>
        <v>500</v>
      </c>
      <c r="K316" s="40" t="str">
        <f t="shared" si="4"/>
        <v/>
      </c>
    </row>
    <row r="317" spans="1:11" ht="14.25">
      <c r="A317" t="s">
        <v>2073</v>
      </c>
      <c r="B317" s="15">
        <v>1141257</v>
      </c>
      <c r="C317" t="s">
        <v>2074</v>
      </c>
      <c r="D317" t="s">
        <v>2075</v>
      </c>
      <c r="E317" t="s">
        <v>2076</v>
      </c>
      <c r="F317" s="15">
        <v>-934.54</v>
      </c>
      <c r="G317" t="s">
        <v>50</v>
      </c>
      <c r="H317" t="s">
        <v>136</v>
      </c>
      <c r="I317" t="s">
        <v>52</v>
      </c>
      <c r="J317">
        <f>VLOOKUP(B317,自助退!B:F,5,FALSE)</f>
        <v>934.54</v>
      </c>
      <c r="K317" s="40" t="str">
        <f t="shared" si="4"/>
        <v/>
      </c>
    </row>
    <row r="318" spans="1:11" ht="14.25">
      <c r="A318" t="s">
        <v>2077</v>
      </c>
      <c r="B318" s="15">
        <v>1141303</v>
      </c>
      <c r="C318" t="s">
        <v>2078</v>
      </c>
      <c r="D318" t="s">
        <v>2079</v>
      </c>
      <c r="E318" t="s">
        <v>2080</v>
      </c>
      <c r="F318" s="15">
        <v>-1000</v>
      </c>
      <c r="G318" t="s">
        <v>50</v>
      </c>
      <c r="H318" t="s">
        <v>136</v>
      </c>
      <c r="I318" t="s">
        <v>52</v>
      </c>
      <c r="J318">
        <f>VLOOKUP(B318,自助退!B:F,5,FALSE)</f>
        <v>1000</v>
      </c>
      <c r="K318" s="40" t="str">
        <f t="shared" si="4"/>
        <v/>
      </c>
    </row>
    <row r="319" spans="1:11" ht="14.25">
      <c r="A319" t="s">
        <v>2081</v>
      </c>
      <c r="B319" s="15">
        <v>1141579</v>
      </c>
      <c r="C319" t="s">
        <v>2082</v>
      </c>
      <c r="D319" t="s">
        <v>2083</v>
      </c>
      <c r="E319" t="s">
        <v>2084</v>
      </c>
      <c r="F319" s="15">
        <v>-862.5</v>
      </c>
      <c r="G319" t="s">
        <v>50</v>
      </c>
      <c r="H319" t="s">
        <v>73</v>
      </c>
      <c r="I319" t="s">
        <v>52</v>
      </c>
      <c r="J319">
        <f>VLOOKUP(B319,自助退!B:F,5,FALSE)</f>
        <v>862.5</v>
      </c>
      <c r="K319" s="40" t="str">
        <f t="shared" si="4"/>
        <v/>
      </c>
    </row>
    <row r="320" spans="1:11" ht="14.25">
      <c r="A320" t="s">
        <v>2085</v>
      </c>
      <c r="B320" s="15">
        <v>1141879</v>
      </c>
      <c r="C320" t="s">
        <v>2086</v>
      </c>
      <c r="D320" t="s">
        <v>2087</v>
      </c>
      <c r="E320" t="s">
        <v>2088</v>
      </c>
      <c r="F320" s="15">
        <v>-195.42</v>
      </c>
      <c r="G320" t="s">
        <v>50</v>
      </c>
      <c r="H320" t="s">
        <v>77</v>
      </c>
      <c r="I320" t="s">
        <v>52</v>
      </c>
      <c r="J320">
        <f>VLOOKUP(B320,自助退!B:F,5,FALSE)</f>
        <v>195.42</v>
      </c>
      <c r="K320" s="40" t="str">
        <f t="shared" si="4"/>
        <v/>
      </c>
    </row>
    <row r="321" spans="1:11" ht="14.25">
      <c r="A321" t="s">
        <v>2089</v>
      </c>
      <c r="B321" s="15">
        <v>1142730</v>
      </c>
      <c r="C321" t="s">
        <v>2090</v>
      </c>
      <c r="D321" t="s">
        <v>2091</v>
      </c>
      <c r="E321" t="s">
        <v>2092</v>
      </c>
      <c r="F321" s="15">
        <v>-50</v>
      </c>
      <c r="G321" t="s">
        <v>50</v>
      </c>
      <c r="H321" t="s">
        <v>153</v>
      </c>
      <c r="I321" t="s">
        <v>52</v>
      </c>
      <c r="J321">
        <f>VLOOKUP(B321,自助退!B:F,5,FALSE)</f>
        <v>50</v>
      </c>
      <c r="K321" s="40" t="str">
        <f t="shared" si="4"/>
        <v/>
      </c>
    </row>
    <row r="322" spans="1:11" ht="14.25">
      <c r="A322" t="s">
        <v>2093</v>
      </c>
      <c r="B322" s="15">
        <v>1142925</v>
      </c>
      <c r="C322" t="s">
        <v>2094</v>
      </c>
      <c r="D322" t="s">
        <v>2095</v>
      </c>
      <c r="E322" t="s">
        <v>2096</v>
      </c>
      <c r="F322" s="15">
        <v>-14628.36</v>
      </c>
      <c r="G322" t="s">
        <v>50</v>
      </c>
      <c r="H322" t="s">
        <v>73</v>
      </c>
      <c r="I322" t="s">
        <v>52</v>
      </c>
      <c r="J322">
        <f>VLOOKUP(B322,自助退!B:F,5,FALSE)</f>
        <v>14628.36</v>
      </c>
      <c r="K322" s="40" t="str">
        <f t="shared" si="4"/>
        <v/>
      </c>
    </row>
    <row r="323" spans="1:11" ht="14.25">
      <c r="A323" t="s">
        <v>2097</v>
      </c>
      <c r="B323" s="15">
        <v>1143217</v>
      </c>
      <c r="C323" t="s">
        <v>2098</v>
      </c>
      <c r="D323" t="s">
        <v>2099</v>
      </c>
      <c r="E323" t="s">
        <v>2100</v>
      </c>
      <c r="F323" s="15">
        <v>-76.5</v>
      </c>
      <c r="G323" t="s">
        <v>50</v>
      </c>
      <c r="H323" t="s">
        <v>84</v>
      </c>
      <c r="I323" t="s">
        <v>52</v>
      </c>
      <c r="J323">
        <f>VLOOKUP(B323,自助退!B:F,5,FALSE)</f>
        <v>76.5</v>
      </c>
      <c r="K323" s="40" t="str">
        <f t="shared" ref="K323:K386" si="5">IF(J323=F323*-1,"",1)</f>
        <v/>
      </c>
    </row>
    <row r="324" spans="1:11" ht="14.25">
      <c r="A324" t="s">
        <v>2101</v>
      </c>
      <c r="B324" s="15">
        <v>1143690</v>
      </c>
      <c r="C324" t="s">
        <v>2102</v>
      </c>
      <c r="D324" t="s">
        <v>2103</v>
      </c>
      <c r="E324" t="s">
        <v>2104</v>
      </c>
      <c r="F324" s="15">
        <v>-553.96</v>
      </c>
      <c r="G324" t="s">
        <v>50</v>
      </c>
      <c r="H324" t="s">
        <v>57</v>
      </c>
      <c r="I324" t="s">
        <v>52</v>
      </c>
      <c r="J324">
        <f>VLOOKUP(B324,自助退!B:F,5,FALSE)</f>
        <v>553.96</v>
      </c>
      <c r="K324" s="40" t="str">
        <f t="shared" si="5"/>
        <v/>
      </c>
    </row>
    <row r="325" spans="1:11" ht="14.25">
      <c r="A325" t="s">
        <v>2105</v>
      </c>
      <c r="B325" s="15">
        <v>1143936</v>
      </c>
      <c r="C325" t="s">
        <v>2106</v>
      </c>
      <c r="D325" t="s">
        <v>2107</v>
      </c>
      <c r="E325" t="s">
        <v>2108</v>
      </c>
      <c r="F325" s="15">
        <v>-87</v>
      </c>
      <c r="G325" t="s">
        <v>50</v>
      </c>
      <c r="H325" t="s">
        <v>69</v>
      </c>
      <c r="I325" t="s">
        <v>52</v>
      </c>
      <c r="J325">
        <f>VLOOKUP(B325,自助退!B:F,5,FALSE)</f>
        <v>87</v>
      </c>
      <c r="K325" s="40" t="str">
        <f t="shared" si="5"/>
        <v/>
      </c>
    </row>
    <row r="326" spans="1:11" ht="14.25">
      <c r="A326" t="s">
        <v>2109</v>
      </c>
      <c r="B326" s="15">
        <v>1144230</v>
      </c>
      <c r="C326" t="s">
        <v>2110</v>
      </c>
      <c r="D326" t="s">
        <v>2111</v>
      </c>
      <c r="E326" t="s">
        <v>2112</v>
      </c>
      <c r="F326" s="15">
        <v>-150</v>
      </c>
      <c r="G326" t="s">
        <v>50</v>
      </c>
      <c r="H326" t="s">
        <v>69</v>
      </c>
      <c r="I326" t="s">
        <v>52</v>
      </c>
      <c r="J326">
        <f>VLOOKUP(B326,自助退!B:F,5,FALSE)</f>
        <v>150</v>
      </c>
      <c r="K326" s="40" t="str">
        <f t="shared" si="5"/>
        <v/>
      </c>
    </row>
    <row r="327" spans="1:11" ht="14.25">
      <c r="A327" t="s">
        <v>2113</v>
      </c>
      <c r="B327" s="15">
        <v>1144322</v>
      </c>
      <c r="C327" t="s">
        <v>2114</v>
      </c>
      <c r="D327" t="s">
        <v>2115</v>
      </c>
      <c r="E327" t="s">
        <v>2116</v>
      </c>
      <c r="F327" s="15">
        <v>-9.5</v>
      </c>
      <c r="G327" t="s">
        <v>50</v>
      </c>
      <c r="H327" t="s">
        <v>96</v>
      </c>
      <c r="I327" t="s">
        <v>52</v>
      </c>
      <c r="J327">
        <f>VLOOKUP(B327,自助退!B:F,5,FALSE)</f>
        <v>9.5</v>
      </c>
      <c r="K327" s="40" t="str">
        <f t="shared" si="5"/>
        <v/>
      </c>
    </row>
    <row r="328" spans="1:11" ht="14.25">
      <c r="A328" t="s">
        <v>2117</v>
      </c>
      <c r="B328" s="15">
        <v>1144357</v>
      </c>
      <c r="C328" t="s">
        <v>2118</v>
      </c>
      <c r="D328" t="s">
        <v>2119</v>
      </c>
      <c r="E328" t="s">
        <v>2120</v>
      </c>
      <c r="F328" s="15">
        <v>-129.1</v>
      </c>
      <c r="G328" t="s">
        <v>50</v>
      </c>
      <c r="H328" t="s">
        <v>54</v>
      </c>
      <c r="I328" t="s">
        <v>52</v>
      </c>
      <c r="J328">
        <f>VLOOKUP(B328,自助退!B:F,5,FALSE)</f>
        <v>129.1</v>
      </c>
      <c r="K328" s="40" t="str">
        <f t="shared" si="5"/>
        <v/>
      </c>
    </row>
    <row r="329" spans="1:11" ht="14.25">
      <c r="A329" t="s">
        <v>2121</v>
      </c>
      <c r="B329" s="15">
        <v>1144448</v>
      </c>
      <c r="C329" t="s">
        <v>2122</v>
      </c>
      <c r="D329" t="s">
        <v>2123</v>
      </c>
      <c r="E329" t="s">
        <v>2124</v>
      </c>
      <c r="F329" s="15">
        <v>-1007.44</v>
      </c>
      <c r="G329" t="s">
        <v>50</v>
      </c>
      <c r="H329" t="s">
        <v>69</v>
      </c>
      <c r="I329" t="s">
        <v>52</v>
      </c>
      <c r="J329">
        <f>VLOOKUP(B329,自助退!B:F,5,FALSE)</f>
        <v>1007.44</v>
      </c>
      <c r="K329" s="40" t="str">
        <f t="shared" si="5"/>
        <v/>
      </c>
    </row>
    <row r="330" spans="1:11" ht="14.25">
      <c r="A330" t="s">
        <v>2125</v>
      </c>
      <c r="B330" s="15">
        <v>1144536</v>
      </c>
      <c r="C330" t="s">
        <v>2126</v>
      </c>
      <c r="D330" t="s">
        <v>2127</v>
      </c>
      <c r="E330" t="s">
        <v>2128</v>
      </c>
      <c r="F330" s="15">
        <v>-450</v>
      </c>
      <c r="G330" t="s">
        <v>50</v>
      </c>
      <c r="H330" t="s">
        <v>73</v>
      </c>
      <c r="I330" t="s">
        <v>52</v>
      </c>
      <c r="J330">
        <f>VLOOKUP(B330,自助退!B:F,5,FALSE)</f>
        <v>450</v>
      </c>
      <c r="K330" s="40" t="str">
        <f t="shared" si="5"/>
        <v/>
      </c>
    </row>
    <row r="331" spans="1:11" ht="14.25">
      <c r="A331" t="s">
        <v>2129</v>
      </c>
      <c r="B331" s="15">
        <v>1144591</v>
      </c>
      <c r="C331" t="s">
        <v>2130</v>
      </c>
      <c r="D331" t="s">
        <v>2131</v>
      </c>
      <c r="E331" t="s">
        <v>2132</v>
      </c>
      <c r="F331" s="15">
        <v>-5400</v>
      </c>
      <c r="G331" t="s">
        <v>50</v>
      </c>
      <c r="H331" t="s">
        <v>73</v>
      </c>
      <c r="I331" t="s">
        <v>52</v>
      </c>
      <c r="J331">
        <f>VLOOKUP(B331,自助退!B:F,5,FALSE)</f>
        <v>5400</v>
      </c>
      <c r="K331" s="40" t="str">
        <f t="shared" si="5"/>
        <v/>
      </c>
    </row>
    <row r="332" spans="1:11" ht="14.25">
      <c r="A332" t="s">
        <v>2133</v>
      </c>
      <c r="B332" s="15">
        <v>1144964</v>
      </c>
      <c r="C332" t="s">
        <v>2134</v>
      </c>
      <c r="D332" t="s">
        <v>2135</v>
      </c>
      <c r="E332" t="s">
        <v>182</v>
      </c>
      <c r="F332" s="15">
        <v>-9152.44</v>
      </c>
      <c r="G332" t="s">
        <v>50</v>
      </c>
      <c r="H332" t="s">
        <v>57</v>
      </c>
      <c r="I332" t="s">
        <v>52</v>
      </c>
      <c r="J332">
        <f>VLOOKUP(B332,自助退!B:F,5,FALSE)</f>
        <v>9152.44</v>
      </c>
      <c r="K332" s="40" t="str">
        <f t="shared" si="5"/>
        <v/>
      </c>
    </row>
    <row r="333" spans="1:11" ht="14.25">
      <c r="A333" t="s">
        <v>2136</v>
      </c>
      <c r="B333" s="15">
        <v>1145170</v>
      </c>
      <c r="C333" t="s">
        <v>2137</v>
      </c>
      <c r="D333" t="s">
        <v>2138</v>
      </c>
      <c r="E333" t="s">
        <v>2139</v>
      </c>
      <c r="F333" s="15">
        <v>-100</v>
      </c>
      <c r="G333" t="s">
        <v>50</v>
      </c>
      <c r="H333" t="s">
        <v>53</v>
      </c>
      <c r="I333" t="s">
        <v>52</v>
      </c>
      <c r="J333">
        <f>VLOOKUP(B333,自助退!B:F,5,FALSE)</f>
        <v>100</v>
      </c>
      <c r="K333" s="40" t="str">
        <f t="shared" si="5"/>
        <v/>
      </c>
    </row>
    <row r="334" spans="1:11" ht="14.25">
      <c r="A334" t="s">
        <v>2140</v>
      </c>
      <c r="B334" s="15">
        <v>1145266</v>
      </c>
      <c r="C334" t="s">
        <v>2141</v>
      </c>
      <c r="D334" t="s">
        <v>2142</v>
      </c>
      <c r="E334" t="s">
        <v>2143</v>
      </c>
      <c r="F334" s="15">
        <v>-46</v>
      </c>
      <c r="G334" t="s">
        <v>50</v>
      </c>
      <c r="H334" t="s">
        <v>65</v>
      </c>
      <c r="I334" t="s">
        <v>52</v>
      </c>
      <c r="J334">
        <f>VLOOKUP(B334,自助退!B:F,5,FALSE)</f>
        <v>46</v>
      </c>
      <c r="K334" s="40" t="str">
        <f t="shared" si="5"/>
        <v/>
      </c>
    </row>
    <row r="335" spans="1:11" ht="14.25">
      <c r="A335" t="s">
        <v>2144</v>
      </c>
      <c r="B335" s="15">
        <v>1145331</v>
      </c>
      <c r="C335" t="s">
        <v>2145</v>
      </c>
      <c r="D335" t="s">
        <v>2146</v>
      </c>
      <c r="E335" t="s">
        <v>2147</v>
      </c>
      <c r="F335" s="15">
        <v>-210</v>
      </c>
      <c r="G335" t="s">
        <v>50</v>
      </c>
      <c r="H335" t="s">
        <v>71</v>
      </c>
      <c r="I335" t="s">
        <v>52</v>
      </c>
      <c r="J335">
        <f>VLOOKUP(B335,自助退!B:F,5,FALSE)</f>
        <v>210</v>
      </c>
      <c r="K335" s="40" t="str">
        <f t="shared" si="5"/>
        <v/>
      </c>
    </row>
    <row r="336" spans="1:11" ht="14.25">
      <c r="A336" t="s">
        <v>2148</v>
      </c>
      <c r="B336" s="15">
        <v>1145374</v>
      </c>
      <c r="C336" t="s">
        <v>2149</v>
      </c>
      <c r="D336" t="s">
        <v>2150</v>
      </c>
      <c r="E336" t="s">
        <v>2151</v>
      </c>
      <c r="F336" s="15">
        <v>-60</v>
      </c>
      <c r="G336" t="s">
        <v>50</v>
      </c>
      <c r="H336" t="s">
        <v>80</v>
      </c>
      <c r="I336" t="s">
        <v>52</v>
      </c>
      <c r="J336">
        <f>VLOOKUP(B336,自助退!B:F,5,FALSE)</f>
        <v>60</v>
      </c>
      <c r="K336" s="40" t="str">
        <f t="shared" si="5"/>
        <v/>
      </c>
    </row>
    <row r="337" spans="1:11" ht="14.25">
      <c r="A337" t="s">
        <v>2152</v>
      </c>
      <c r="B337" s="15">
        <v>1145489</v>
      </c>
      <c r="C337" t="s">
        <v>2153</v>
      </c>
      <c r="D337" t="s">
        <v>2154</v>
      </c>
      <c r="E337" t="s">
        <v>2155</v>
      </c>
      <c r="F337" s="15">
        <v>-59.5</v>
      </c>
      <c r="G337" t="s">
        <v>50</v>
      </c>
      <c r="H337" t="s">
        <v>60</v>
      </c>
      <c r="I337" t="s">
        <v>52</v>
      </c>
      <c r="J337">
        <f>VLOOKUP(B337,自助退!B:F,5,FALSE)</f>
        <v>59.5</v>
      </c>
      <c r="K337" s="40" t="str">
        <f t="shared" si="5"/>
        <v/>
      </c>
    </row>
    <row r="338" spans="1:11" ht="14.25">
      <c r="A338" t="s">
        <v>2156</v>
      </c>
      <c r="B338" s="15">
        <v>1145827</v>
      </c>
      <c r="C338" t="s">
        <v>2157</v>
      </c>
      <c r="D338" t="s">
        <v>2158</v>
      </c>
      <c r="E338" t="s">
        <v>2159</v>
      </c>
      <c r="F338" s="15">
        <v>-409</v>
      </c>
      <c r="G338" t="s">
        <v>50</v>
      </c>
      <c r="H338" t="s">
        <v>55</v>
      </c>
      <c r="I338" t="s">
        <v>52</v>
      </c>
      <c r="J338">
        <f>VLOOKUP(B338,自助退!B:F,5,FALSE)</f>
        <v>409</v>
      </c>
      <c r="K338" s="40" t="str">
        <f t="shared" si="5"/>
        <v/>
      </c>
    </row>
    <row r="339" spans="1:11" ht="14.25">
      <c r="A339" t="s">
        <v>2160</v>
      </c>
      <c r="B339" s="15">
        <v>1146101</v>
      </c>
      <c r="C339" t="s">
        <v>2161</v>
      </c>
      <c r="D339" t="s">
        <v>2162</v>
      </c>
      <c r="E339" t="s">
        <v>2163</v>
      </c>
      <c r="F339" s="15">
        <v>-126.94</v>
      </c>
      <c r="G339" t="s">
        <v>50</v>
      </c>
      <c r="H339" t="s">
        <v>82</v>
      </c>
      <c r="I339" t="s">
        <v>52</v>
      </c>
      <c r="J339">
        <f>VLOOKUP(B339,自助退!B:F,5,FALSE)</f>
        <v>126.94</v>
      </c>
      <c r="K339" s="40" t="str">
        <f t="shared" si="5"/>
        <v/>
      </c>
    </row>
    <row r="340" spans="1:11" ht="14.25">
      <c r="A340" t="s">
        <v>2164</v>
      </c>
      <c r="B340" s="15">
        <v>1146221</v>
      </c>
      <c r="C340" t="s">
        <v>2165</v>
      </c>
      <c r="D340" t="s">
        <v>2166</v>
      </c>
      <c r="E340" t="s">
        <v>2167</v>
      </c>
      <c r="F340" s="15">
        <v>-113.84</v>
      </c>
      <c r="G340" t="s">
        <v>50</v>
      </c>
      <c r="H340" t="s">
        <v>68</v>
      </c>
      <c r="I340" t="s">
        <v>52</v>
      </c>
      <c r="J340">
        <f>VLOOKUP(B340,自助退!B:F,5,FALSE)</f>
        <v>113.84</v>
      </c>
      <c r="K340" s="40" t="str">
        <f t="shared" si="5"/>
        <v/>
      </c>
    </row>
    <row r="341" spans="1:11" ht="14.25">
      <c r="A341" t="s">
        <v>2168</v>
      </c>
      <c r="B341" s="15">
        <v>1146430</v>
      </c>
      <c r="C341" t="s">
        <v>2169</v>
      </c>
      <c r="D341" t="s">
        <v>2170</v>
      </c>
      <c r="E341" t="s">
        <v>2171</v>
      </c>
      <c r="F341" s="15">
        <v>-200</v>
      </c>
      <c r="G341" t="s">
        <v>50</v>
      </c>
      <c r="H341" t="s">
        <v>64</v>
      </c>
      <c r="I341" t="s">
        <v>52</v>
      </c>
      <c r="J341">
        <f>VLOOKUP(B341,自助退!B:F,5,FALSE)</f>
        <v>200</v>
      </c>
      <c r="K341" s="40" t="str">
        <f t="shared" si="5"/>
        <v/>
      </c>
    </row>
    <row r="342" spans="1:11" ht="14.25">
      <c r="A342" t="s">
        <v>2172</v>
      </c>
      <c r="B342" s="15">
        <v>1146601</v>
      </c>
      <c r="C342" t="s">
        <v>2173</v>
      </c>
      <c r="D342" t="s">
        <v>2174</v>
      </c>
      <c r="E342" t="s">
        <v>2175</v>
      </c>
      <c r="F342" s="15">
        <v>-86.98</v>
      </c>
      <c r="G342" t="s">
        <v>50</v>
      </c>
      <c r="H342" t="s">
        <v>59</v>
      </c>
      <c r="I342" t="s">
        <v>52</v>
      </c>
      <c r="J342">
        <f>VLOOKUP(B342,自助退!B:F,5,FALSE)</f>
        <v>86.98</v>
      </c>
      <c r="K342" s="40" t="str">
        <f t="shared" si="5"/>
        <v/>
      </c>
    </row>
    <row r="343" spans="1:11" ht="14.25">
      <c r="A343" t="s">
        <v>2176</v>
      </c>
      <c r="B343" s="15">
        <v>1146929</v>
      </c>
      <c r="C343" t="s">
        <v>2177</v>
      </c>
      <c r="D343" t="s">
        <v>2178</v>
      </c>
      <c r="E343" t="s">
        <v>2179</v>
      </c>
      <c r="F343" s="15">
        <v>-494.5</v>
      </c>
      <c r="G343" t="s">
        <v>50</v>
      </c>
      <c r="H343" t="s">
        <v>57</v>
      </c>
      <c r="I343" t="s">
        <v>52</v>
      </c>
      <c r="J343">
        <f>VLOOKUP(B343,自助退!B:F,5,FALSE)</f>
        <v>494.5</v>
      </c>
      <c r="K343" s="40" t="str">
        <f t="shared" si="5"/>
        <v/>
      </c>
    </row>
    <row r="344" spans="1:11" ht="14.25">
      <c r="A344" t="s">
        <v>2180</v>
      </c>
      <c r="B344" s="15">
        <v>1147587</v>
      </c>
      <c r="C344" t="s">
        <v>2181</v>
      </c>
      <c r="D344" t="s">
        <v>2182</v>
      </c>
      <c r="E344" t="s">
        <v>2183</v>
      </c>
      <c r="F344" s="15">
        <v>-350</v>
      </c>
      <c r="G344" t="s">
        <v>50</v>
      </c>
      <c r="H344" t="s">
        <v>153</v>
      </c>
      <c r="I344" t="s">
        <v>52</v>
      </c>
      <c r="J344">
        <f>VLOOKUP(B344,自助退!B:F,5,FALSE)</f>
        <v>350</v>
      </c>
      <c r="K344" s="40" t="str">
        <f t="shared" si="5"/>
        <v/>
      </c>
    </row>
    <row r="345" spans="1:11" ht="14.25">
      <c r="A345" t="s">
        <v>2184</v>
      </c>
      <c r="B345" s="15">
        <v>1147635</v>
      </c>
      <c r="C345" t="s">
        <v>2185</v>
      </c>
      <c r="D345" t="s">
        <v>2186</v>
      </c>
      <c r="E345" t="s">
        <v>2084</v>
      </c>
      <c r="F345" s="15">
        <v>-992.5</v>
      </c>
      <c r="G345" t="s">
        <v>50</v>
      </c>
      <c r="H345" t="s">
        <v>61</v>
      </c>
      <c r="I345" t="s">
        <v>52</v>
      </c>
      <c r="J345">
        <f>VLOOKUP(B345,自助退!B:F,5,FALSE)</f>
        <v>992.5</v>
      </c>
      <c r="K345" s="40" t="str">
        <f t="shared" si="5"/>
        <v/>
      </c>
    </row>
    <row r="346" spans="1:11" ht="14.25">
      <c r="A346" t="s">
        <v>2187</v>
      </c>
      <c r="B346" s="15">
        <v>1147692</v>
      </c>
      <c r="C346" t="s">
        <v>2188</v>
      </c>
      <c r="D346" t="s">
        <v>2189</v>
      </c>
      <c r="E346" t="s">
        <v>2190</v>
      </c>
      <c r="F346" s="15">
        <v>-34.5</v>
      </c>
      <c r="G346" t="s">
        <v>50</v>
      </c>
      <c r="H346" t="s">
        <v>57</v>
      </c>
      <c r="I346" t="s">
        <v>52</v>
      </c>
      <c r="J346">
        <f>VLOOKUP(B346,自助退!B:F,5,FALSE)</f>
        <v>34.5</v>
      </c>
      <c r="K346" s="40" t="str">
        <f t="shared" si="5"/>
        <v/>
      </c>
    </row>
    <row r="347" spans="1:11" ht="14.25">
      <c r="A347" t="s">
        <v>2191</v>
      </c>
      <c r="B347" s="15">
        <v>1147710</v>
      </c>
      <c r="C347" t="s">
        <v>2192</v>
      </c>
      <c r="D347" t="s">
        <v>2193</v>
      </c>
      <c r="E347" t="s">
        <v>2194</v>
      </c>
      <c r="F347" s="15">
        <v>-736.5</v>
      </c>
      <c r="G347" t="s">
        <v>50</v>
      </c>
      <c r="H347" t="s">
        <v>72</v>
      </c>
      <c r="I347" t="s">
        <v>52</v>
      </c>
      <c r="J347">
        <f>VLOOKUP(B347,自助退!B:F,5,FALSE)</f>
        <v>736.5</v>
      </c>
      <c r="K347" s="40" t="str">
        <f t="shared" si="5"/>
        <v/>
      </c>
    </row>
    <row r="348" spans="1:11" ht="14.25">
      <c r="A348" t="s">
        <v>2195</v>
      </c>
      <c r="B348" s="15">
        <v>1147898</v>
      </c>
      <c r="C348" t="s">
        <v>2196</v>
      </c>
      <c r="D348" t="s">
        <v>2182</v>
      </c>
      <c r="E348" t="s">
        <v>2183</v>
      </c>
      <c r="F348" s="15">
        <v>-9.5</v>
      </c>
      <c r="G348" t="s">
        <v>50</v>
      </c>
      <c r="H348" t="s">
        <v>67</v>
      </c>
      <c r="I348" t="s">
        <v>52</v>
      </c>
      <c r="J348">
        <f>VLOOKUP(B348,自助退!B:F,5,FALSE)</f>
        <v>9.5</v>
      </c>
      <c r="K348" s="40" t="str">
        <f t="shared" si="5"/>
        <v/>
      </c>
    </row>
    <row r="349" spans="1:11" ht="14.25">
      <c r="A349" t="s">
        <v>2197</v>
      </c>
      <c r="B349" s="15">
        <v>1148020</v>
      </c>
      <c r="C349" t="s">
        <v>2198</v>
      </c>
      <c r="D349" t="s">
        <v>2199</v>
      </c>
      <c r="E349" t="s">
        <v>2200</v>
      </c>
      <c r="F349" s="15">
        <v>-258.5</v>
      </c>
      <c r="G349" t="s">
        <v>50</v>
      </c>
      <c r="H349" t="s">
        <v>57</v>
      </c>
      <c r="I349" t="s">
        <v>52</v>
      </c>
      <c r="J349">
        <f>VLOOKUP(B349,自助退!B:F,5,FALSE)</f>
        <v>258.5</v>
      </c>
      <c r="K349" s="40" t="str">
        <f t="shared" si="5"/>
        <v/>
      </c>
    </row>
    <row r="350" spans="1:11" ht="14.25">
      <c r="A350" t="s">
        <v>2201</v>
      </c>
      <c r="B350" s="15">
        <v>1148040</v>
      </c>
      <c r="C350" t="s">
        <v>2202</v>
      </c>
      <c r="D350" t="s">
        <v>2203</v>
      </c>
      <c r="E350" t="s">
        <v>2204</v>
      </c>
      <c r="F350" s="15">
        <v>-24.64</v>
      </c>
      <c r="G350" t="s">
        <v>50</v>
      </c>
      <c r="H350" t="s">
        <v>79</v>
      </c>
      <c r="I350" t="s">
        <v>52</v>
      </c>
      <c r="J350">
        <f>VLOOKUP(B350,自助退!B:F,5,FALSE)</f>
        <v>24.64</v>
      </c>
      <c r="K350" s="40" t="str">
        <f t="shared" si="5"/>
        <v/>
      </c>
    </row>
    <row r="351" spans="1:11" ht="14.25">
      <c r="A351" t="s">
        <v>2205</v>
      </c>
      <c r="B351" s="15">
        <v>1148215</v>
      </c>
      <c r="C351" t="s">
        <v>2206</v>
      </c>
      <c r="D351" t="s">
        <v>2207</v>
      </c>
      <c r="E351" t="s">
        <v>2208</v>
      </c>
      <c r="F351" s="15">
        <v>-2000</v>
      </c>
      <c r="G351" t="s">
        <v>50</v>
      </c>
      <c r="H351" t="s">
        <v>65</v>
      </c>
      <c r="I351" t="s">
        <v>52</v>
      </c>
      <c r="J351">
        <f>VLOOKUP(B351,自助退!B:F,5,FALSE)</f>
        <v>2000</v>
      </c>
      <c r="K351" s="40" t="str">
        <f t="shared" si="5"/>
        <v/>
      </c>
    </row>
    <row r="352" spans="1:11" ht="14.25">
      <c r="A352" t="s">
        <v>2209</v>
      </c>
      <c r="B352" s="15">
        <v>1148335</v>
      </c>
      <c r="C352" t="s">
        <v>2210</v>
      </c>
      <c r="D352" t="s">
        <v>2211</v>
      </c>
      <c r="E352" t="s">
        <v>2212</v>
      </c>
      <c r="F352" s="15">
        <v>-100</v>
      </c>
      <c r="G352" t="s">
        <v>50</v>
      </c>
      <c r="H352" t="s">
        <v>67</v>
      </c>
      <c r="I352" t="s">
        <v>52</v>
      </c>
      <c r="J352">
        <f>VLOOKUP(B352,自助退!B:F,5,FALSE)</f>
        <v>100</v>
      </c>
      <c r="K352" s="40" t="str">
        <f t="shared" si="5"/>
        <v/>
      </c>
    </row>
    <row r="353" spans="1:11" ht="14.25">
      <c r="A353" t="s">
        <v>2213</v>
      </c>
      <c r="B353" s="15">
        <v>1148488</v>
      </c>
      <c r="C353" t="s">
        <v>2214</v>
      </c>
      <c r="D353" t="s">
        <v>2215</v>
      </c>
      <c r="E353" t="s">
        <v>2216</v>
      </c>
      <c r="F353" s="15">
        <v>-50</v>
      </c>
      <c r="G353" t="s">
        <v>50</v>
      </c>
      <c r="H353" t="s">
        <v>84</v>
      </c>
      <c r="I353" t="s">
        <v>52</v>
      </c>
      <c r="J353">
        <f>VLOOKUP(B353,自助退!B:F,5,FALSE)</f>
        <v>50</v>
      </c>
      <c r="K353" s="40" t="str">
        <f t="shared" si="5"/>
        <v/>
      </c>
    </row>
    <row r="354" spans="1:11" ht="14.25">
      <c r="A354" t="s">
        <v>2217</v>
      </c>
      <c r="B354" s="15">
        <v>1148499</v>
      </c>
      <c r="C354" t="s">
        <v>2218</v>
      </c>
      <c r="D354" t="s">
        <v>2219</v>
      </c>
      <c r="E354" t="s">
        <v>267</v>
      </c>
      <c r="F354" s="15">
        <v>-992.5</v>
      </c>
      <c r="G354" t="s">
        <v>50</v>
      </c>
      <c r="H354" t="s">
        <v>66</v>
      </c>
      <c r="I354" t="s">
        <v>52</v>
      </c>
      <c r="J354">
        <f>VLOOKUP(B354,自助退!B:F,5,FALSE)</f>
        <v>992.5</v>
      </c>
      <c r="K354" s="40" t="str">
        <f t="shared" si="5"/>
        <v/>
      </c>
    </row>
    <row r="355" spans="1:11" ht="14.25">
      <c r="A355" t="s">
        <v>2220</v>
      </c>
      <c r="B355" s="15">
        <v>1148630</v>
      </c>
      <c r="C355" t="s">
        <v>2221</v>
      </c>
      <c r="D355" t="s">
        <v>2222</v>
      </c>
      <c r="E355" t="s">
        <v>2223</v>
      </c>
      <c r="F355" s="15">
        <v>-100</v>
      </c>
      <c r="G355" t="s">
        <v>50</v>
      </c>
      <c r="H355" t="s">
        <v>76</v>
      </c>
      <c r="I355" t="s">
        <v>52</v>
      </c>
      <c r="J355">
        <f>VLOOKUP(B355,自助退!B:F,5,FALSE)</f>
        <v>100</v>
      </c>
      <c r="K355" s="40" t="str">
        <f t="shared" si="5"/>
        <v/>
      </c>
    </row>
    <row r="356" spans="1:11" ht="14.25">
      <c r="A356" t="s">
        <v>2224</v>
      </c>
      <c r="B356" s="15">
        <v>1148652</v>
      </c>
      <c r="C356" t="s">
        <v>2225</v>
      </c>
      <c r="D356" t="s">
        <v>2226</v>
      </c>
      <c r="E356" t="s">
        <v>2227</v>
      </c>
      <c r="F356" s="15">
        <v>-174</v>
      </c>
      <c r="G356" t="s">
        <v>50</v>
      </c>
      <c r="H356" t="s">
        <v>67</v>
      </c>
      <c r="I356" t="s">
        <v>52</v>
      </c>
      <c r="J356">
        <f>VLOOKUP(B356,自助退!B:F,5,FALSE)</f>
        <v>174</v>
      </c>
      <c r="K356" s="40" t="str">
        <f t="shared" si="5"/>
        <v/>
      </c>
    </row>
    <row r="357" spans="1:11" ht="14.25">
      <c r="A357" t="s">
        <v>2228</v>
      </c>
      <c r="B357" s="15">
        <v>1149025</v>
      </c>
      <c r="C357" t="s">
        <v>2229</v>
      </c>
      <c r="D357" t="s">
        <v>2230</v>
      </c>
      <c r="E357" t="s">
        <v>2231</v>
      </c>
      <c r="F357" s="15">
        <v>-659</v>
      </c>
      <c r="G357" t="s">
        <v>50</v>
      </c>
      <c r="H357" t="s">
        <v>76</v>
      </c>
      <c r="I357" t="s">
        <v>52</v>
      </c>
      <c r="J357">
        <f>VLOOKUP(B357,自助退!B:F,5,FALSE)</f>
        <v>659</v>
      </c>
      <c r="K357" s="40" t="str">
        <f t="shared" si="5"/>
        <v/>
      </c>
    </row>
    <row r="358" spans="1:11" ht="14.25">
      <c r="A358" t="s">
        <v>2232</v>
      </c>
      <c r="B358" s="15">
        <v>1149182</v>
      </c>
      <c r="C358" t="s">
        <v>2233</v>
      </c>
      <c r="D358" t="s">
        <v>2234</v>
      </c>
      <c r="E358" t="s">
        <v>2235</v>
      </c>
      <c r="F358" s="15">
        <v>-693.51</v>
      </c>
      <c r="G358" t="s">
        <v>50</v>
      </c>
      <c r="H358" t="s">
        <v>64</v>
      </c>
      <c r="I358" t="s">
        <v>52</v>
      </c>
      <c r="J358">
        <f>VLOOKUP(B358,自助退!B:F,5,FALSE)</f>
        <v>693.51</v>
      </c>
      <c r="K358" s="40" t="str">
        <f t="shared" si="5"/>
        <v/>
      </c>
    </row>
    <row r="359" spans="1:11" ht="14.25">
      <c r="A359" t="s">
        <v>2236</v>
      </c>
      <c r="B359" s="15">
        <v>1149247</v>
      </c>
      <c r="C359" t="s">
        <v>2237</v>
      </c>
      <c r="D359" t="s">
        <v>2238</v>
      </c>
      <c r="E359" t="s">
        <v>2239</v>
      </c>
      <c r="F359" s="15">
        <v>-334.76</v>
      </c>
      <c r="G359" t="s">
        <v>50</v>
      </c>
      <c r="H359" t="s">
        <v>71</v>
      </c>
      <c r="I359" t="s">
        <v>52</v>
      </c>
      <c r="J359">
        <f>VLOOKUP(B359,自助退!B:F,5,FALSE)</f>
        <v>334.76</v>
      </c>
      <c r="K359" s="40" t="str">
        <f t="shared" si="5"/>
        <v/>
      </c>
    </row>
    <row r="360" spans="1:11" ht="14.25">
      <c r="A360" t="s">
        <v>2240</v>
      </c>
      <c r="B360" s="15">
        <v>1149387</v>
      </c>
      <c r="C360" t="s">
        <v>2241</v>
      </c>
      <c r="D360" t="s">
        <v>2242</v>
      </c>
      <c r="E360" t="s">
        <v>2243</v>
      </c>
      <c r="F360" s="15">
        <v>-138.5</v>
      </c>
      <c r="G360" t="s">
        <v>50</v>
      </c>
      <c r="H360" t="s">
        <v>73</v>
      </c>
      <c r="I360" t="s">
        <v>52</v>
      </c>
      <c r="J360">
        <f>VLOOKUP(B360,自助退!B:F,5,FALSE)</f>
        <v>138.5</v>
      </c>
      <c r="K360" s="40" t="str">
        <f t="shared" si="5"/>
        <v/>
      </c>
    </row>
    <row r="361" spans="1:11" ht="14.25">
      <c r="A361" t="s">
        <v>2244</v>
      </c>
      <c r="B361" s="15">
        <v>1149417</v>
      </c>
      <c r="C361" t="s">
        <v>2245</v>
      </c>
      <c r="D361" t="s">
        <v>2246</v>
      </c>
      <c r="E361" t="s">
        <v>2247</v>
      </c>
      <c r="F361" s="15">
        <v>-302.20999999999998</v>
      </c>
      <c r="G361" t="s">
        <v>50</v>
      </c>
      <c r="H361" t="s">
        <v>57</v>
      </c>
      <c r="I361" t="s">
        <v>52</v>
      </c>
      <c r="J361">
        <f>VLOOKUP(B361,自助退!B:F,5,FALSE)</f>
        <v>302.20999999999998</v>
      </c>
      <c r="K361" s="40" t="str">
        <f t="shared" si="5"/>
        <v/>
      </c>
    </row>
    <row r="362" spans="1:11" ht="14.25">
      <c r="A362" t="s">
        <v>2248</v>
      </c>
      <c r="B362" s="15">
        <v>1149439</v>
      </c>
      <c r="C362" t="s">
        <v>2249</v>
      </c>
      <c r="D362" t="s">
        <v>2250</v>
      </c>
      <c r="E362" t="s">
        <v>292</v>
      </c>
      <c r="F362" s="15">
        <v>-137.86000000000001</v>
      </c>
      <c r="G362" t="s">
        <v>50</v>
      </c>
      <c r="H362" t="s">
        <v>65</v>
      </c>
      <c r="I362" t="s">
        <v>52</v>
      </c>
      <c r="J362">
        <f>VLOOKUP(B362,自助退!B:F,5,FALSE)</f>
        <v>137.86000000000001</v>
      </c>
      <c r="K362" s="40" t="str">
        <f t="shared" si="5"/>
        <v/>
      </c>
    </row>
    <row r="363" spans="1:11" ht="14.25">
      <c r="A363" t="s">
        <v>2251</v>
      </c>
      <c r="B363" s="15">
        <v>1149505</v>
      </c>
      <c r="C363" t="s">
        <v>2252</v>
      </c>
      <c r="D363" t="s">
        <v>340</v>
      </c>
      <c r="E363" t="s">
        <v>341</v>
      </c>
      <c r="F363" s="15">
        <v>-35000</v>
      </c>
      <c r="G363" t="s">
        <v>50</v>
      </c>
      <c r="H363" t="s">
        <v>82</v>
      </c>
      <c r="I363" t="s">
        <v>52</v>
      </c>
      <c r="J363">
        <f>VLOOKUP(B363,自助退!B:F,5,FALSE)</f>
        <v>35000</v>
      </c>
      <c r="K363" s="40" t="str">
        <f t="shared" si="5"/>
        <v/>
      </c>
    </row>
    <row r="364" spans="1:11" ht="14.25">
      <c r="A364" t="s">
        <v>2253</v>
      </c>
      <c r="B364" s="15">
        <v>1149576</v>
      </c>
      <c r="C364" t="s">
        <v>2254</v>
      </c>
      <c r="D364" t="s">
        <v>2255</v>
      </c>
      <c r="E364" t="s">
        <v>2256</v>
      </c>
      <c r="F364" s="15">
        <v>-65.5</v>
      </c>
      <c r="G364" t="s">
        <v>50</v>
      </c>
      <c r="H364" t="s">
        <v>68</v>
      </c>
      <c r="I364" t="s">
        <v>52</v>
      </c>
      <c r="J364">
        <f>VLOOKUP(B364,自助退!B:F,5,FALSE)</f>
        <v>65.5</v>
      </c>
      <c r="K364" s="40" t="str">
        <f t="shared" si="5"/>
        <v/>
      </c>
    </row>
    <row r="365" spans="1:11" ht="14.25">
      <c r="A365" t="s">
        <v>2257</v>
      </c>
      <c r="B365" s="15">
        <v>1149585</v>
      </c>
      <c r="C365" t="s">
        <v>2258</v>
      </c>
      <c r="D365" t="s">
        <v>2259</v>
      </c>
      <c r="E365" t="s">
        <v>2260</v>
      </c>
      <c r="F365" s="15">
        <v>-100</v>
      </c>
      <c r="G365" t="s">
        <v>50</v>
      </c>
      <c r="H365" t="s">
        <v>72</v>
      </c>
      <c r="I365" t="s">
        <v>52</v>
      </c>
      <c r="J365">
        <f>VLOOKUP(B365,自助退!B:F,5,FALSE)</f>
        <v>100</v>
      </c>
      <c r="K365" s="40" t="str">
        <f t="shared" si="5"/>
        <v/>
      </c>
    </row>
    <row r="366" spans="1:11" ht="14.25">
      <c r="A366" t="s">
        <v>2261</v>
      </c>
      <c r="B366" s="15">
        <v>1149925</v>
      </c>
      <c r="C366" t="s">
        <v>2262</v>
      </c>
      <c r="D366" t="s">
        <v>2263</v>
      </c>
      <c r="E366" t="s">
        <v>2264</v>
      </c>
      <c r="F366" s="15">
        <v>-1900.5</v>
      </c>
      <c r="G366" t="s">
        <v>50</v>
      </c>
      <c r="H366" t="s">
        <v>60</v>
      </c>
      <c r="I366" t="s">
        <v>52</v>
      </c>
      <c r="J366">
        <f>VLOOKUP(B366,自助退!B:F,5,FALSE)</f>
        <v>1900.5</v>
      </c>
      <c r="K366" s="40" t="str">
        <f t="shared" si="5"/>
        <v/>
      </c>
    </row>
    <row r="367" spans="1:11" ht="14.25">
      <c r="A367" t="s">
        <v>2265</v>
      </c>
      <c r="B367" s="15">
        <v>1150010</v>
      </c>
      <c r="C367" t="s">
        <v>2266</v>
      </c>
      <c r="D367" t="s">
        <v>2267</v>
      </c>
      <c r="E367" t="s">
        <v>2268</v>
      </c>
      <c r="F367" s="15">
        <v>-27.5</v>
      </c>
      <c r="G367" t="s">
        <v>50</v>
      </c>
      <c r="H367" t="s">
        <v>56</v>
      </c>
      <c r="I367" t="s">
        <v>52</v>
      </c>
      <c r="J367">
        <f>VLOOKUP(B367,自助退!B:F,5,FALSE)</f>
        <v>27.5</v>
      </c>
      <c r="K367" s="40" t="str">
        <f t="shared" si="5"/>
        <v/>
      </c>
    </row>
    <row r="368" spans="1:11" ht="14.25">
      <c r="A368" t="s">
        <v>2269</v>
      </c>
      <c r="B368" s="15">
        <v>1150079</v>
      </c>
      <c r="C368" t="s">
        <v>2270</v>
      </c>
      <c r="D368" t="s">
        <v>2271</v>
      </c>
      <c r="E368" t="s">
        <v>2272</v>
      </c>
      <c r="F368" s="15">
        <v>-270</v>
      </c>
      <c r="G368" t="s">
        <v>50</v>
      </c>
      <c r="H368" t="s">
        <v>153</v>
      </c>
      <c r="I368" t="s">
        <v>52</v>
      </c>
      <c r="J368">
        <f>VLOOKUP(B368,自助退!B:F,5,FALSE)</f>
        <v>270</v>
      </c>
      <c r="K368" s="40" t="str">
        <f t="shared" si="5"/>
        <v/>
      </c>
    </row>
    <row r="369" spans="1:11" ht="14.25">
      <c r="A369" t="s">
        <v>2273</v>
      </c>
      <c r="B369" s="15">
        <v>1150246</v>
      </c>
      <c r="C369" t="s">
        <v>2274</v>
      </c>
      <c r="D369" t="s">
        <v>2275</v>
      </c>
      <c r="E369" t="s">
        <v>2276</v>
      </c>
      <c r="F369" s="15">
        <v>-675.56</v>
      </c>
      <c r="G369" t="s">
        <v>50</v>
      </c>
      <c r="H369" t="s">
        <v>61</v>
      </c>
      <c r="I369" t="s">
        <v>52</v>
      </c>
      <c r="J369">
        <f>VLOOKUP(B369,自助退!B:F,5,FALSE)</f>
        <v>675.56</v>
      </c>
      <c r="K369" s="40" t="str">
        <f t="shared" si="5"/>
        <v/>
      </c>
    </row>
    <row r="370" spans="1:11" ht="14.25">
      <c r="A370" t="s">
        <v>2277</v>
      </c>
      <c r="B370" s="15">
        <v>1150310</v>
      </c>
      <c r="C370" t="s">
        <v>2278</v>
      </c>
      <c r="D370" t="s">
        <v>2279</v>
      </c>
      <c r="E370" t="s">
        <v>2280</v>
      </c>
      <c r="F370" s="15">
        <v>-92.5</v>
      </c>
      <c r="G370" t="s">
        <v>50</v>
      </c>
      <c r="H370" t="s">
        <v>74</v>
      </c>
      <c r="I370" t="s">
        <v>52</v>
      </c>
      <c r="J370">
        <f>VLOOKUP(B370,自助退!B:F,5,FALSE)</f>
        <v>92.5</v>
      </c>
      <c r="K370" s="40" t="str">
        <f t="shared" si="5"/>
        <v/>
      </c>
    </row>
    <row r="371" spans="1:11" ht="14.25">
      <c r="A371" t="s">
        <v>2281</v>
      </c>
      <c r="B371" s="15">
        <v>1150456</v>
      </c>
      <c r="C371" t="s">
        <v>2282</v>
      </c>
      <c r="D371" t="s">
        <v>2283</v>
      </c>
      <c r="E371" t="s">
        <v>2284</v>
      </c>
      <c r="F371" s="15">
        <v>-126.64</v>
      </c>
      <c r="G371" t="s">
        <v>50</v>
      </c>
      <c r="H371" t="s">
        <v>62</v>
      </c>
      <c r="I371" t="s">
        <v>52</v>
      </c>
      <c r="J371">
        <f>VLOOKUP(B371,自助退!B:F,5,FALSE)</f>
        <v>126.64</v>
      </c>
      <c r="K371" s="40" t="str">
        <f t="shared" si="5"/>
        <v/>
      </c>
    </row>
    <row r="372" spans="1:11" ht="14.25">
      <c r="A372" t="s">
        <v>2285</v>
      </c>
      <c r="B372" s="15">
        <v>1150533</v>
      </c>
      <c r="C372" t="s">
        <v>2286</v>
      </c>
      <c r="D372" t="s">
        <v>2287</v>
      </c>
      <c r="E372" t="s">
        <v>2288</v>
      </c>
      <c r="F372" s="15">
        <v>-30.34</v>
      </c>
      <c r="G372" t="s">
        <v>50</v>
      </c>
      <c r="H372" t="s">
        <v>67</v>
      </c>
      <c r="I372" t="s">
        <v>52</v>
      </c>
      <c r="J372">
        <f>VLOOKUP(B372,自助退!B:F,5,FALSE)</f>
        <v>30.34</v>
      </c>
      <c r="K372" s="40" t="str">
        <f t="shared" si="5"/>
        <v/>
      </c>
    </row>
    <row r="373" spans="1:11" ht="14.25">
      <c r="A373" t="s">
        <v>2289</v>
      </c>
      <c r="B373" s="15">
        <v>1150671</v>
      </c>
      <c r="C373" t="s">
        <v>2290</v>
      </c>
      <c r="D373" t="s">
        <v>2291</v>
      </c>
      <c r="E373" t="s">
        <v>2292</v>
      </c>
      <c r="F373" s="15">
        <v>-4.84</v>
      </c>
      <c r="G373" t="s">
        <v>50</v>
      </c>
      <c r="H373" t="s">
        <v>65</v>
      </c>
      <c r="I373" t="s">
        <v>52</v>
      </c>
      <c r="J373">
        <f>VLOOKUP(B373,自助退!B:F,5,FALSE)</f>
        <v>4.84</v>
      </c>
      <c r="K373" s="40" t="str">
        <f t="shared" si="5"/>
        <v/>
      </c>
    </row>
    <row r="374" spans="1:11" ht="14.25">
      <c r="A374" t="s">
        <v>2293</v>
      </c>
      <c r="B374" s="15">
        <v>1150858</v>
      </c>
      <c r="C374" t="s">
        <v>2294</v>
      </c>
      <c r="D374" t="s">
        <v>2295</v>
      </c>
      <c r="E374" t="s">
        <v>2296</v>
      </c>
      <c r="F374" s="15">
        <v>-500</v>
      </c>
      <c r="G374" t="s">
        <v>50</v>
      </c>
      <c r="H374" t="s">
        <v>77</v>
      </c>
      <c r="I374" t="s">
        <v>52</v>
      </c>
      <c r="J374">
        <f>VLOOKUP(B374,自助退!B:F,5,FALSE)</f>
        <v>500</v>
      </c>
      <c r="K374" s="40" t="str">
        <f t="shared" si="5"/>
        <v/>
      </c>
    </row>
    <row r="375" spans="1:11" ht="14.25">
      <c r="A375" t="s">
        <v>2297</v>
      </c>
      <c r="B375" s="15">
        <v>1150906</v>
      </c>
      <c r="C375" t="s">
        <v>2298</v>
      </c>
      <c r="D375" t="s">
        <v>2299</v>
      </c>
      <c r="E375" t="s">
        <v>2300</v>
      </c>
      <c r="F375" s="15">
        <v>-140.5</v>
      </c>
      <c r="G375" t="s">
        <v>50</v>
      </c>
      <c r="H375" t="s">
        <v>74</v>
      </c>
      <c r="I375" t="s">
        <v>52</v>
      </c>
      <c r="J375">
        <f>VLOOKUP(B375,自助退!B:F,5,FALSE)</f>
        <v>140.5</v>
      </c>
      <c r="K375" s="40" t="str">
        <f t="shared" si="5"/>
        <v/>
      </c>
    </row>
    <row r="376" spans="1:11" ht="14.25">
      <c r="A376" t="s">
        <v>2301</v>
      </c>
      <c r="B376" s="15">
        <v>1150965</v>
      </c>
      <c r="C376" t="s">
        <v>2302</v>
      </c>
      <c r="D376" t="s">
        <v>2303</v>
      </c>
      <c r="E376" t="s">
        <v>2304</v>
      </c>
      <c r="F376" s="15">
        <v>-274.58999999999997</v>
      </c>
      <c r="G376" t="s">
        <v>50</v>
      </c>
      <c r="H376" t="s">
        <v>53</v>
      </c>
      <c r="I376" t="s">
        <v>52</v>
      </c>
      <c r="J376">
        <f>VLOOKUP(B376,自助退!B:F,5,FALSE)</f>
        <v>274.58999999999997</v>
      </c>
      <c r="K376" s="40" t="str">
        <f t="shared" si="5"/>
        <v/>
      </c>
    </row>
    <row r="377" spans="1:11" ht="14.25">
      <c r="A377" t="s">
        <v>2305</v>
      </c>
      <c r="B377" s="15">
        <v>1150970</v>
      </c>
      <c r="C377" t="s">
        <v>2306</v>
      </c>
      <c r="D377" t="s">
        <v>2299</v>
      </c>
      <c r="E377" t="s">
        <v>2300</v>
      </c>
      <c r="F377" s="15">
        <v>-50</v>
      </c>
      <c r="G377" t="s">
        <v>50</v>
      </c>
      <c r="H377" t="s">
        <v>74</v>
      </c>
      <c r="I377" t="s">
        <v>52</v>
      </c>
      <c r="J377">
        <f>VLOOKUP(B377,自助退!B:F,5,FALSE)</f>
        <v>50</v>
      </c>
      <c r="K377" s="40" t="str">
        <f t="shared" si="5"/>
        <v/>
      </c>
    </row>
    <row r="378" spans="1:11" ht="14.25">
      <c r="A378" t="s">
        <v>2307</v>
      </c>
      <c r="B378" s="15">
        <v>1151120</v>
      </c>
      <c r="C378" t="s">
        <v>2308</v>
      </c>
      <c r="D378" t="s">
        <v>2309</v>
      </c>
      <c r="E378" t="s">
        <v>2310</v>
      </c>
      <c r="F378" s="15">
        <v>-792.5</v>
      </c>
      <c r="G378" t="s">
        <v>50</v>
      </c>
      <c r="H378" t="s">
        <v>60</v>
      </c>
      <c r="I378" t="s">
        <v>52</v>
      </c>
      <c r="J378">
        <f>VLOOKUP(B378,自助退!B:F,5,FALSE)</f>
        <v>792.5</v>
      </c>
      <c r="K378" s="40" t="str">
        <f t="shared" si="5"/>
        <v/>
      </c>
    </row>
    <row r="379" spans="1:11" ht="14.25">
      <c r="A379" t="s">
        <v>2311</v>
      </c>
      <c r="B379" s="15">
        <v>1151144</v>
      </c>
      <c r="C379" t="s">
        <v>2312</v>
      </c>
      <c r="D379" t="s">
        <v>2313</v>
      </c>
      <c r="E379" t="s">
        <v>2314</v>
      </c>
      <c r="F379" s="15">
        <v>-245.5</v>
      </c>
      <c r="G379" t="s">
        <v>50</v>
      </c>
      <c r="H379" t="s">
        <v>74</v>
      </c>
      <c r="I379" t="s">
        <v>52</v>
      </c>
      <c r="J379">
        <f>VLOOKUP(B379,自助退!B:F,5,FALSE)</f>
        <v>245.5</v>
      </c>
      <c r="K379" s="40" t="str">
        <f t="shared" si="5"/>
        <v/>
      </c>
    </row>
    <row r="380" spans="1:11" ht="14.25">
      <c r="A380" t="s">
        <v>2315</v>
      </c>
      <c r="B380" s="15">
        <v>1151152</v>
      </c>
      <c r="C380" t="s">
        <v>2316</v>
      </c>
      <c r="D380" t="s">
        <v>2317</v>
      </c>
      <c r="E380" t="s">
        <v>2318</v>
      </c>
      <c r="F380" s="15">
        <v>-500</v>
      </c>
      <c r="G380" t="s">
        <v>50</v>
      </c>
      <c r="H380" t="s">
        <v>57</v>
      </c>
      <c r="I380" t="s">
        <v>52</v>
      </c>
      <c r="J380">
        <f>VLOOKUP(B380,自助退!B:F,5,FALSE)</f>
        <v>500</v>
      </c>
      <c r="K380" s="40" t="str">
        <f t="shared" si="5"/>
        <v/>
      </c>
    </row>
    <row r="381" spans="1:11" ht="14.25">
      <c r="A381" t="s">
        <v>2319</v>
      </c>
      <c r="B381" s="15">
        <v>1151769</v>
      </c>
      <c r="C381" t="s">
        <v>2320</v>
      </c>
      <c r="D381" t="s">
        <v>2321</v>
      </c>
      <c r="E381" t="s">
        <v>2322</v>
      </c>
      <c r="F381" s="15">
        <v>-474.4</v>
      </c>
      <c r="G381" t="s">
        <v>50</v>
      </c>
      <c r="H381" t="s">
        <v>82</v>
      </c>
      <c r="I381" t="s">
        <v>52</v>
      </c>
      <c r="J381">
        <f>VLOOKUP(B381,自助退!B:F,5,FALSE)</f>
        <v>474.4</v>
      </c>
      <c r="K381" s="40" t="str">
        <f t="shared" si="5"/>
        <v/>
      </c>
    </row>
    <row r="382" spans="1:11" ht="14.25">
      <c r="A382" t="s">
        <v>2323</v>
      </c>
      <c r="B382" s="15">
        <v>1152252</v>
      </c>
      <c r="C382" t="s">
        <v>2324</v>
      </c>
      <c r="D382" t="s">
        <v>2325</v>
      </c>
      <c r="E382" t="s">
        <v>2326</v>
      </c>
      <c r="F382" s="15">
        <v>-100</v>
      </c>
      <c r="G382" t="s">
        <v>50</v>
      </c>
      <c r="H382" t="s">
        <v>53</v>
      </c>
      <c r="I382" t="s">
        <v>52</v>
      </c>
      <c r="J382">
        <f>VLOOKUP(B382,自助退!B:F,5,FALSE)</f>
        <v>100</v>
      </c>
      <c r="K382" s="40" t="str">
        <f t="shared" si="5"/>
        <v/>
      </c>
    </row>
    <row r="383" spans="1:11" ht="14.25">
      <c r="A383" t="s">
        <v>2327</v>
      </c>
      <c r="B383" s="15">
        <v>1152618</v>
      </c>
      <c r="C383" t="s">
        <v>2328</v>
      </c>
      <c r="D383" t="s">
        <v>2329</v>
      </c>
      <c r="E383" t="s">
        <v>2330</v>
      </c>
      <c r="F383" s="15">
        <v>-400</v>
      </c>
      <c r="G383" t="s">
        <v>50</v>
      </c>
      <c r="H383" t="s">
        <v>74</v>
      </c>
      <c r="I383" t="s">
        <v>52</v>
      </c>
      <c r="J383">
        <f>VLOOKUP(B383,自助退!B:F,5,FALSE)</f>
        <v>400</v>
      </c>
      <c r="K383" s="40" t="str">
        <f t="shared" si="5"/>
        <v/>
      </c>
    </row>
    <row r="384" spans="1:11" ht="14.25">
      <c r="A384" t="s">
        <v>2331</v>
      </c>
      <c r="B384" s="15">
        <v>1156512</v>
      </c>
      <c r="C384" t="s">
        <v>2332</v>
      </c>
      <c r="D384" t="s">
        <v>2333</v>
      </c>
      <c r="E384" t="s">
        <v>2334</v>
      </c>
      <c r="F384" s="15">
        <v>-1900</v>
      </c>
      <c r="G384" t="s">
        <v>50</v>
      </c>
      <c r="H384" t="s">
        <v>74</v>
      </c>
      <c r="I384" t="s">
        <v>52</v>
      </c>
      <c r="J384">
        <f>VLOOKUP(B384,自助退!B:F,5,FALSE)</f>
        <v>1900</v>
      </c>
      <c r="K384" s="40" t="str">
        <f t="shared" si="5"/>
        <v/>
      </c>
    </row>
    <row r="385" spans="1:11" ht="14.25">
      <c r="A385" t="s">
        <v>2335</v>
      </c>
      <c r="B385" s="15">
        <v>1157411</v>
      </c>
      <c r="C385" t="s">
        <v>2336</v>
      </c>
      <c r="D385" t="s">
        <v>2337</v>
      </c>
      <c r="E385" t="s">
        <v>2338</v>
      </c>
      <c r="F385" s="15">
        <v>-335</v>
      </c>
      <c r="G385" t="s">
        <v>50</v>
      </c>
      <c r="H385" t="s">
        <v>68</v>
      </c>
      <c r="I385" t="s">
        <v>52</v>
      </c>
      <c r="J385">
        <f>VLOOKUP(B385,自助退!B:F,5,FALSE)</f>
        <v>335</v>
      </c>
      <c r="K385" s="40" t="str">
        <f t="shared" si="5"/>
        <v/>
      </c>
    </row>
    <row r="386" spans="1:11" ht="14.25">
      <c r="A386" t="s">
        <v>2339</v>
      </c>
      <c r="B386" s="15">
        <v>1157902</v>
      </c>
      <c r="C386" t="s">
        <v>2340</v>
      </c>
      <c r="D386" t="s">
        <v>2341</v>
      </c>
      <c r="E386" t="s">
        <v>2342</v>
      </c>
      <c r="F386" s="15">
        <v>-1761</v>
      </c>
      <c r="G386" t="s">
        <v>50</v>
      </c>
      <c r="H386" t="s">
        <v>153</v>
      </c>
      <c r="I386" t="s">
        <v>52</v>
      </c>
      <c r="J386">
        <f>VLOOKUP(B386,自助退!B:F,5,FALSE)</f>
        <v>1761</v>
      </c>
      <c r="K386" s="40" t="str">
        <f t="shared" si="5"/>
        <v/>
      </c>
    </row>
    <row r="387" spans="1:11" ht="14.25">
      <c r="A387" t="s">
        <v>2343</v>
      </c>
      <c r="B387" s="15">
        <v>1157957</v>
      </c>
      <c r="C387" t="s">
        <v>2344</v>
      </c>
      <c r="D387" t="s">
        <v>2345</v>
      </c>
      <c r="E387" t="s">
        <v>2346</v>
      </c>
      <c r="F387" s="15">
        <v>-119.92</v>
      </c>
      <c r="G387" t="s">
        <v>50</v>
      </c>
      <c r="H387" t="s">
        <v>153</v>
      </c>
      <c r="I387" t="s">
        <v>52</v>
      </c>
      <c r="J387">
        <f>VLOOKUP(B387,自助退!B:F,5,FALSE)</f>
        <v>119.92</v>
      </c>
      <c r="K387" s="40" t="str">
        <f t="shared" ref="K387:K450" si="6">IF(J387=F387*-1,"",1)</f>
        <v/>
      </c>
    </row>
    <row r="388" spans="1:11" ht="14.25">
      <c r="A388" t="s">
        <v>2347</v>
      </c>
      <c r="B388" s="15">
        <v>1157997</v>
      </c>
      <c r="C388" t="s">
        <v>2348</v>
      </c>
      <c r="D388" t="s">
        <v>2349</v>
      </c>
      <c r="E388" t="s">
        <v>2350</v>
      </c>
      <c r="F388" s="15">
        <v>-1600</v>
      </c>
      <c r="G388" t="s">
        <v>50</v>
      </c>
      <c r="H388" t="s">
        <v>64</v>
      </c>
      <c r="I388" t="s">
        <v>52</v>
      </c>
      <c r="J388">
        <f>VLOOKUP(B388,自助退!B:F,5,FALSE)</f>
        <v>1600</v>
      </c>
      <c r="K388" s="40" t="str">
        <f t="shared" si="6"/>
        <v/>
      </c>
    </row>
    <row r="389" spans="1:11" ht="14.25">
      <c r="A389" t="s">
        <v>2351</v>
      </c>
      <c r="B389" s="15">
        <v>1158900</v>
      </c>
      <c r="C389" t="s">
        <v>2352</v>
      </c>
      <c r="D389" t="s">
        <v>2353</v>
      </c>
      <c r="E389" t="s">
        <v>2354</v>
      </c>
      <c r="F389" s="15">
        <v>-236.5</v>
      </c>
      <c r="G389" t="s">
        <v>50</v>
      </c>
      <c r="H389" t="s">
        <v>71</v>
      </c>
      <c r="I389" t="s">
        <v>52</v>
      </c>
      <c r="J389">
        <f>VLOOKUP(B389,自助退!B:F,5,FALSE)</f>
        <v>236.5</v>
      </c>
      <c r="K389" s="40" t="str">
        <f t="shared" si="6"/>
        <v/>
      </c>
    </row>
    <row r="390" spans="1:11" ht="14.25">
      <c r="A390" t="s">
        <v>2355</v>
      </c>
      <c r="B390" s="15">
        <v>1158919</v>
      </c>
      <c r="C390" t="s">
        <v>2356</v>
      </c>
      <c r="D390" t="s">
        <v>2357</v>
      </c>
      <c r="E390" t="s">
        <v>2358</v>
      </c>
      <c r="F390" s="15">
        <v>-100</v>
      </c>
      <c r="G390" t="s">
        <v>50</v>
      </c>
      <c r="H390" t="s">
        <v>80</v>
      </c>
      <c r="I390" t="s">
        <v>52</v>
      </c>
      <c r="J390">
        <f>VLOOKUP(B390,自助退!B:F,5,FALSE)</f>
        <v>100</v>
      </c>
      <c r="K390" s="40" t="str">
        <f t="shared" si="6"/>
        <v/>
      </c>
    </row>
    <row r="391" spans="1:11" ht="14.25">
      <c r="A391" t="s">
        <v>2359</v>
      </c>
      <c r="B391" s="15">
        <v>1159638</v>
      </c>
      <c r="C391" t="s">
        <v>2360</v>
      </c>
      <c r="D391" t="s">
        <v>2361</v>
      </c>
      <c r="E391" t="s">
        <v>2362</v>
      </c>
      <c r="F391" s="15">
        <v>-2023.76</v>
      </c>
      <c r="G391" t="s">
        <v>50</v>
      </c>
      <c r="H391" t="s">
        <v>53</v>
      </c>
      <c r="I391" t="s">
        <v>52</v>
      </c>
      <c r="J391">
        <f>VLOOKUP(B391,自助退!B:F,5,FALSE)</f>
        <v>2023.76</v>
      </c>
      <c r="K391" s="40" t="str">
        <f t="shared" si="6"/>
        <v/>
      </c>
    </row>
    <row r="392" spans="1:11" ht="14.25">
      <c r="A392" t="s">
        <v>2363</v>
      </c>
      <c r="B392" s="15">
        <v>1160012</v>
      </c>
      <c r="C392" t="s">
        <v>2364</v>
      </c>
      <c r="D392" t="s">
        <v>2365</v>
      </c>
      <c r="E392" t="s">
        <v>2366</v>
      </c>
      <c r="F392" s="15">
        <v>-200</v>
      </c>
      <c r="G392" t="s">
        <v>50</v>
      </c>
      <c r="H392" t="s">
        <v>76</v>
      </c>
      <c r="I392" t="s">
        <v>52</v>
      </c>
      <c r="J392">
        <f>VLOOKUP(B392,自助退!B:F,5,FALSE)</f>
        <v>200</v>
      </c>
      <c r="K392" s="40" t="str">
        <f t="shared" si="6"/>
        <v/>
      </c>
    </row>
    <row r="393" spans="1:11" ht="14.25">
      <c r="A393" t="s">
        <v>2367</v>
      </c>
      <c r="B393" s="15">
        <v>1160030</v>
      </c>
      <c r="C393" t="s">
        <v>2368</v>
      </c>
      <c r="D393" t="s">
        <v>2369</v>
      </c>
      <c r="E393" t="s">
        <v>2370</v>
      </c>
      <c r="F393" s="15">
        <v>-3000</v>
      </c>
      <c r="G393" t="s">
        <v>50</v>
      </c>
      <c r="H393" t="s">
        <v>153</v>
      </c>
      <c r="I393" t="s">
        <v>52</v>
      </c>
      <c r="J393">
        <f>VLOOKUP(B393,自助退!B:F,5,FALSE)</f>
        <v>3000</v>
      </c>
      <c r="K393" s="40" t="str">
        <f t="shared" si="6"/>
        <v/>
      </c>
    </row>
    <row r="394" spans="1:11" ht="14.25">
      <c r="A394" t="s">
        <v>2371</v>
      </c>
      <c r="B394" s="15">
        <v>1160188</v>
      </c>
      <c r="C394" t="s">
        <v>2372</v>
      </c>
      <c r="D394" t="s">
        <v>2373</v>
      </c>
      <c r="E394" t="s">
        <v>2374</v>
      </c>
      <c r="F394" s="15">
        <v>-1000</v>
      </c>
      <c r="G394" t="s">
        <v>50</v>
      </c>
      <c r="H394" t="s">
        <v>68</v>
      </c>
      <c r="I394" t="s">
        <v>52</v>
      </c>
      <c r="J394">
        <f>VLOOKUP(B394,自助退!B:F,5,FALSE)</f>
        <v>1000</v>
      </c>
      <c r="K394" s="40" t="str">
        <f t="shared" si="6"/>
        <v/>
      </c>
    </row>
    <row r="395" spans="1:11" ht="14.25">
      <c r="A395" t="s">
        <v>2375</v>
      </c>
      <c r="B395" s="15">
        <v>1160369</v>
      </c>
      <c r="C395" t="s">
        <v>2376</v>
      </c>
      <c r="D395" t="s">
        <v>2377</v>
      </c>
      <c r="E395" t="s">
        <v>2378</v>
      </c>
      <c r="F395" s="15">
        <v>-716.16</v>
      </c>
      <c r="G395" t="s">
        <v>50</v>
      </c>
      <c r="H395" t="s">
        <v>68</v>
      </c>
      <c r="I395" t="s">
        <v>52</v>
      </c>
      <c r="J395">
        <f>VLOOKUP(B395,自助退!B:F,5,FALSE)</f>
        <v>716.16</v>
      </c>
      <c r="K395" s="40" t="str">
        <f t="shared" si="6"/>
        <v/>
      </c>
    </row>
    <row r="396" spans="1:11" ht="14.25">
      <c r="A396" t="s">
        <v>2379</v>
      </c>
      <c r="B396" s="15">
        <v>1160565</v>
      </c>
      <c r="C396" t="s">
        <v>2380</v>
      </c>
      <c r="D396" t="s">
        <v>2381</v>
      </c>
      <c r="E396" t="s">
        <v>2382</v>
      </c>
      <c r="F396" s="15">
        <v>-1418.94</v>
      </c>
      <c r="G396" t="s">
        <v>50</v>
      </c>
      <c r="H396" t="s">
        <v>66</v>
      </c>
      <c r="I396" t="s">
        <v>52</v>
      </c>
      <c r="J396">
        <f>VLOOKUP(B396,自助退!B:F,5,FALSE)</f>
        <v>1418.94</v>
      </c>
      <c r="K396" s="40" t="str">
        <f t="shared" si="6"/>
        <v/>
      </c>
    </row>
    <row r="397" spans="1:11" ht="14.25">
      <c r="A397" t="s">
        <v>2383</v>
      </c>
      <c r="B397" s="15">
        <v>1161156</v>
      </c>
      <c r="C397" t="s">
        <v>2384</v>
      </c>
      <c r="D397" t="s">
        <v>2385</v>
      </c>
      <c r="E397" t="s">
        <v>2386</v>
      </c>
      <c r="F397" s="15">
        <v>-194</v>
      </c>
      <c r="G397" t="s">
        <v>50</v>
      </c>
      <c r="H397" t="s">
        <v>68</v>
      </c>
      <c r="I397" t="s">
        <v>52</v>
      </c>
      <c r="J397">
        <f>VLOOKUP(B397,自助退!B:F,5,FALSE)</f>
        <v>194</v>
      </c>
      <c r="K397" s="40" t="str">
        <f t="shared" si="6"/>
        <v/>
      </c>
    </row>
    <row r="398" spans="1:11" ht="14.25">
      <c r="A398" t="s">
        <v>2387</v>
      </c>
      <c r="B398" s="15">
        <v>1161674</v>
      </c>
      <c r="C398" t="s">
        <v>2388</v>
      </c>
      <c r="D398" t="s">
        <v>2389</v>
      </c>
      <c r="E398" t="s">
        <v>2390</v>
      </c>
      <c r="F398" s="15">
        <v>-178</v>
      </c>
      <c r="G398" t="s">
        <v>50</v>
      </c>
      <c r="H398" t="s">
        <v>60</v>
      </c>
      <c r="I398" t="s">
        <v>52</v>
      </c>
      <c r="J398">
        <f>VLOOKUP(B398,自助退!B:F,5,FALSE)</f>
        <v>178</v>
      </c>
      <c r="K398" s="40" t="str">
        <f t="shared" si="6"/>
        <v/>
      </c>
    </row>
    <row r="399" spans="1:11" ht="14.25">
      <c r="A399" t="s">
        <v>2391</v>
      </c>
      <c r="B399" s="15">
        <v>1161722</v>
      </c>
      <c r="C399" t="s">
        <v>2392</v>
      </c>
      <c r="D399" t="s">
        <v>2393</v>
      </c>
      <c r="E399" t="s">
        <v>2394</v>
      </c>
      <c r="F399" s="15">
        <v>-27.3</v>
      </c>
      <c r="G399" t="s">
        <v>50</v>
      </c>
      <c r="H399" t="s">
        <v>65</v>
      </c>
      <c r="I399" t="s">
        <v>52</v>
      </c>
      <c r="J399">
        <f>VLOOKUP(B399,自助退!B:F,5,FALSE)</f>
        <v>27.3</v>
      </c>
      <c r="K399" s="40" t="str">
        <f t="shared" si="6"/>
        <v/>
      </c>
    </row>
    <row r="400" spans="1:11" ht="14.25">
      <c r="A400" t="s">
        <v>2395</v>
      </c>
      <c r="B400" s="15">
        <v>1161965</v>
      </c>
      <c r="C400" t="s">
        <v>2396</v>
      </c>
      <c r="D400" t="s">
        <v>2397</v>
      </c>
      <c r="E400" t="s">
        <v>2398</v>
      </c>
      <c r="F400" s="15">
        <v>-727</v>
      </c>
      <c r="G400" t="s">
        <v>50</v>
      </c>
      <c r="H400" t="s">
        <v>75</v>
      </c>
      <c r="I400" t="s">
        <v>52</v>
      </c>
      <c r="J400">
        <f>VLOOKUP(B400,自助退!B:F,5,FALSE)</f>
        <v>727</v>
      </c>
      <c r="K400" s="40" t="str">
        <f t="shared" si="6"/>
        <v/>
      </c>
    </row>
    <row r="401" spans="1:11" ht="14.25">
      <c r="A401" t="s">
        <v>2399</v>
      </c>
      <c r="B401" s="15">
        <v>1162398</v>
      </c>
      <c r="C401" t="s">
        <v>2400</v>
      </c>
      <c r="D401" t="s">
        <v>2401</v>
      </c>
      <c r="E401" t="s">
        <v>2402</v>
      </c>
      <c r="F401" s="15">
        <v>-363</v>
      </c>
      <c r="G401" t="s">
        <v>50</v>
      </c>
      <c r="H401" t="s">
        <v>58</v>
      </c>
      <c r="I401" t="s">
        <v>52</v>
      </c>
      <c r="J401">
        <f>VLOOKUP(B401,自助退!B:F,5,FALSE)</f>
        <v>363</v>
      </c>
      <c r="K401" s="40" t="str">
        <f t="shared" si="6"/>
        <v/>
      </c>
    </row>
    <row r="402" spans="1:11" ht="14.25">
      <c r="A402" t="s">
        <v>2403</v>
      </c>
      <c r="B402" s="15">
        <v>1162429</v>
      </c>
      <c r="C402" t="s">
        <v>2404</v>
      </c>
      <c r="D402" t="s">
        <v>2405</v>
      </c>
      <c r="E402" t="s">
        <v>2406</v>
      </c>
      <c r="F402" s="15">
        <v>-500</v>
      </c>
      <c r="G402" t="s">
        <v>50</v>
      </c>
      <c r="H402" t="s">
        <v>71</v>
      </c>
      <c r="I402" t="s">
        <v>52</v>
      </c>
      <c r="J402">
        <f>VLOOKUP(B402,自助退!B:F,5,FALSE)</f>
        <v>500</v>
      </c>
      <c r="K402" s="40" t="str">
        <f t="shared" si="6"/>
        <v/>
      </c>
    </row>
    <row r="403" spans="1:11" ht="14.25">
      <c r="A403" t="s">
        <v>2407</v>
      </c>
      <c r="B403" s="15">
        <v>1162837</v>
      </c>
      <c r="C403" t="s">
        <v>2408</v>
      </c>
      <c r="D403" t="s">
        <v>2409</v>
      </c>
      <c r="E403" t="s">
        <v>2410</v>
      </c>
      <c r="F403" s="15">
        <v>-167</v>
      </c>
      <c r="G403" t="s">
        <v>50</v>
      </c>
      <c r="H403" t="s">
        <v>74</v>
      </c>
      <c r="I403" t="s">
        <v>52</v>
      </c>
      <c r="J403">
        <f>VLOOKUP(B403,自助退!B:F,5,FALSE)</f>
        <v>167</v>
      </c>
      <c r="K403" s="40" t="str">
        <f t="shared" si="6"/>
        <v/>
      </c>
    </row>
    <row r="404" spans="1:11" ht="14.25">
      <c r="A404" t="s">
        <v>2411</v>
      </c>
      <c r="B404" s="15">
        <v>1163078</v>
      </c>
      <c r="C404" t="s">
        <v>2412</v>
      </c>
      <c r="D404" t="s">
        <v>2413</v>
      </c>
      <c r="E404" t="s">
        <v>2414</v>
      </c>
      <c r="F404" s="15">
        <v>-7500</v>
      </c>
      <c r="G404" t="s">
        <v>50</v>
      </c>
      <c r="H404" t="s">
        <v>77</v>
      </c>
      <c r="I404" t="s">
        <v>52</v>
      </c>
      <c r="J404">
        <f>VLOOKUP(B404,自助退!B:F,5,FALSE)</f>
        <v>7500</v>
      </c>
      <c r="K404" s="40" t="str">
        <f t="shared" si="6"/>
        <v/>
      </c>
    </row>
    <row r="405" spans="1:11" ht="14.25">
      <c r="A405" t="s">
        <v>2415</v>
      </c>
      <c r="B405" s="15">
        <v>1163263</v>
      </c>
      <c r="C405" t="s">
        <v>2416</v>
      </c>
      <c r="D405" t="s">
        <v>2417</v>
      </c>
      <c r="E405" t="s">
        <v>2418</v>
      </c>
      <c r="F405" s="15">
        <v>-300</v>
      </c>
      <c r="G405" t="s">
        <v>50</v>
      </c>
      <c r="H405" t="s">
        <v>64</v>
      </c>
      <c r="I405" t="s">
        <v>52</v>
      </c>
      <c r="J405">
        <f>VLOOKUP(B405,自助退!B:F,5,FALSE)</f>
        <v>300</v>
      </c>
      <c r="K405" s="40" t="str">
        <f t="shared" si="6"/>
        <v/>
      </c>
    </row>
    <row r="406" spans="1:11" ht="14.25">
      <c r="A406" t="s">
        <v>2419</v>
      </c>
      <c r="B406" s="15">
        <v>1163466</v>
      </c>
      <c r="C406" t="s">
        <v>2420</v>
      </c>
      <c r="D406" t="s">
        <v>2421</v>
      </c>
      <c r="E406" t="s">
        <v>2422</v>
      </c>
      <c r="F406" s="15">
        <v>-500</v>
      </c>
      <c r="G406" t="s">
        <v>50</v>
      </c>
      <c r="H406" t="s">
        <v>73</v>
      </c>
      <c r="I406" t="s">
        <v>52</v>
      </c>
      <c r="J406">
        <f>VLOOKUP(B406,自助退!B:F,5,FALSE)</f>
        <v>500</v>
      </c>
      <c r="K406" s="40" t="str">
        <f t="shared" si="6"/>
        <v/>
      </c>
    </row>
    <row r="407" spans="1:11" ht="14.25">
      <c r="A407" t="s">
        <v>2423</v>
      </c>
      <c r="B407" s="15">
        <v>1163907</v>
      </c>
      <c r="C407" t="s">
        <v>2424</v>
      </c>
      <c r="D407" t="s">
        <v>2425</v>
      </c>
      <c r="E407" t="s">
        <v>2426</v>
      </c>
      <c r="F407" s="15">
        <v>-181</v>
      </c>
      <c r="G407" t="s">
        <v>50</v>
      </c>
      <c r="H407" t="s">
        <v>65</v>
      </c>
      <c r="I407" t="s">
        <v>52</v>
      </c>
      <c r="J407">
        <f>VLOOKUP(B407,自助退!B:F,5,FALSE)</f>
        <v>181</v>
      </c>
      <c r="K407" s="40" t="str">
        <f t="shared" si="6"/>
        <v/>
      </c>
    </row>
    <row r="408" spans="1:11" ht="14.25">
      <c r="A408" t="s">
        <v>2427</v>
      </c>
      <c r="B408" s="15">
        <v>1164020</v>
      </c>
      <c r="C408" t="s">
        <v>2428</v>
      </c>
      <c r="D408" t="s">
        <v>2429</v>
      </c>
      <c r="E408" t="s">
        <v>2430</v>
      </c>
      <c r="F408" s="15">
        <v>-20</v>
      </c>
      <c r="G408" t="s">
        <v>50</v>
      </c>
      <c r="H408" t="s">
        <v>55</v>
      </c>
      <c r="I408" t="s">
        <v>52</v>
      </c>
      <c r="J408">
        <f>VLOOKUP(B408,自助退!B:F,5,FALSE)</f>
        <v>20</v>
      </c>
      <c r="K408" s="40" t="str">
        <f t="shared" si="6"/>
        <v/>
      </c>
    </row>
    <row r="409" spans="1:11" ht="14.25">
      <c r="A409" t="s">
        <v>2431</v>
      </c>
      <c r="B409" s="15">
        <v>1164385</v>
      </c>
      <c r="C409" t="s">
        <v>2432</v>
      </c>
      <c r="D409" t="s">
        <v>2433</v>
      </c>
      <c r="E409" t="s">
        <v>2434</v>
      </c>
      <c r="F409" s="15">
        <v>-0.9</v>
      </c>
      <c r="G409" t="s">
        <v>50</v>
      </c>
      <c r="H409" t="s">
        <v>55</v>
      </c>
      <c r="I409" t="s">
        <v>52</v>
      </c>
      <c r="J409">
        <f>VLOOKUP(B409,自助退!B:F,5,FALSE)</f>
        <v>0.9</v>
      </c>
      <c r="K409" s="40" t="str">
        <f t="shared" si="6"/>
        <v/>
      </c>
    </row>
    <row r="410" spans="1:11" ht="14.25">
      <c r="A410" t="s">
        <v>2435</v>
      </c>
      <c r="B410" s="15">
        <v>1164473</v>
      </c>
      <c r="C410" t="s">
        <v>2436</v>
      </c>
      <c r="D410" t="s">
        <v>2437</v>
      </c>
      <c r="E410" t="s">
        <v>2438</v>
      </c>
      <c r="F410" s="15">
        <v>-698.34</v>
      </c>
      <c r="G410" t="s">
        <v>50</v>
      </c>
      <c r="H410" t="s">
        <v>57</v>
      </c>
      <c r="I410" t="s">
        <v>52</v>
      </c>
      <c r="J410">
        <f>VLOOKUP(B410,自助退!B:F,5,FALSE)</f>
        <v>698.34</v>
      </c>
      <c r="K410" s="40" t="str">
        <f t="shared" si="6"/>
        <v/>
      </c>
    </row>
    <row r="411" spans="1:11" ht="14.25">
      <c r="A411" t="s">
        <v>2439</v>
      </c>
      <c r="B411" s="15">
        <v>1164616</v>
      </c>
      <c r="C411" t="s">
        <v>2440</v>
      </c>
      <c r="D411" t="s">
        <v>2441</v>
      </c>
      <c r="E411" t="s">
        <v>2442</v>
      </c>
      <c r="F411" s="15">
        <v>-380</v>
      </c>
      <c r="G411" t="s">
        <v>50</v>
      </c>
      <c r="H411" t="s">
        <v>72</v>
      </c>
      <c r="I411" t="s">
        <v>52</v>
      </c>
      <c r="J411">
        <f>VLOOKUP(B411,自助退!B:F,5,FALSE)</f>
        <v>380</v>
      </c>
      <c r="K411" s="40" t="str">
        <f t="shared" si="6"/>
        <v/>
      </c>
    </row>
    <row r="412" spans="1:11" ht="14.25">
      <c r="A412" t="s">
        <v>2443</v>
      </c>
      <c r="B412" s="15">
        <v>1164851</v>
      </c>
      <c r="C412" t="s">
        <v>2444</v>
      </c>
      <c r="D412" t="s">
        <v>2445</v>
      </c>
      <c r="E412" t="s">
        <v>2446</v>
      </c>
      <c r="F412" s="15">
        <v>-71</v>
      </c>
      <c r="G412" t="s">
        <v>50</v>
      </c>
      <c r="H412" t="s">
        <v>55</v>
      </c>
      <c r="I412" t="s">
        <v>52</v>
      </c>
      <c r="J412">
        <f>VLOOKUP(B412,自助退!B:F,5,FALSE)</f>
        <v>71</v>
      </c>
      <c r="K412" s="40" t="str">
        <f t="shared" si="6"/>
        <v/>
      </c>
    </row>
    <row r="413" spans="1:11" ht="14.25">
      <c r="A413" t="s">
        <v>2447</v>
      </c>
      <c r="B413" s="15">
        <v>1165932</v>
      </c>
      <c r="C413" t="s">
        <v>2448</v>
      </c>
      <c r="D413" t="s">
        <v>2449</v>
      </c>
      <c r="E413" t="s">
        <v>2450</v>
      </c>
      <c r="F413" s="15">
        <v>-1881.98</v>
      </c>
      <c r="G413" t="s">
        <v>50</v>
      </c>
      <c r="H413" t="s">
        <v>72</v>
      </c>
      <c r="I413" t="s">
        <v>52</v>
      </c>
      <c r="J413">
        <f>VLOOKUP(B413,自助退!B:F,5,FALSE)</f>
        <v>1881.98</v>
      </c>
      <c r="K413" s="40" t="str">
        <f t="shared" si="6"/>
        <v/>
      </c>
    </row>
    <row r="414" spans="1:11" ht="14.25">
      <c r="A414" t="s">
        <v>2451</v>
      </c>
      <c r="B414" s="15">
        <v>1166036</v>
      </c>
      <c r="C414" t="s">
        <v>2452</v>
      </c>
      <c r="D414" t="s">
        <v>2453</v>
      </c>
      <c r="E414" t="s">
        <v>2454</v>
      </c>
      <c r="F414" s="15">
        <v>-473.5</v>
      </c>
      <c r="G414" t="s">
        <v>50</v>
      </c>
      <c r="H414" t="s">
        <v>65</v>
      </c>
      <c r="I414" t="s">
        <v>52</v>
      </c>
      <c r="J414">
        <f>VLOOKUP(B414,自助退!B:F,5,FALSE)</f>
        <v>473.5</v>
      </c>
      <c r="K414" s="40" t="str">
        <f t="shared" si="6"/>
        <v/>
      </c>
    </row>
    <row r="415" spans="1:11" ht="14.25">
      <c r="A415" t="s">
        <v>2455</v>
      </c>
      <c r="B415" s="15">
        <v>1166301</v>
      </c>
      <c r="C415" t="s">
        <v>2456</v>
      </c>
      <c r="D415" t="s">
        <v>2457</v>
      </c>
      <c r="E415" t="s">
        <v>2458</v>
      </c>
      <c r="F415" s="15">
        <v>-113.17</v>
      </c>
      <c r="G415" t="s">
        <v>50</v>
      </c>
      <c r="H415" t="s">
        <v>70</v>
      </c>
      <c r="I415" t="s">
        <v>52</v>
      </c>
      <c r="J415">
        <f>VLOOKUP(B415,自助退!B:F,5,FALSE)</f>
        <v>113.17</v>
      </c>
      <c r="K415" s="40" t="str">
        <f t="shared" si="6"/>
        <v/>
      </c>
    </row>
    <row r="416" spans="1:11" ht="14.25">
      <c r="A416" t="s">
        <v>2459</v>
      </c>
      <c r="B416" s="15">
        <v>1166309</v>
      </c>
      <c r="C416" t="s">
        <v>2460</v>
      </c>
      <c r="D416" t="s">
        <v>2461</v>
      </c>
      <c r="E416" t="s">
        <v>2462</v>
      </c>
      <c r="F416" s="15">
        <v>-312.04000000000002</v>
      </c>
      <c r="G416" t="s">
        <v>50</v>
      </c>
      <c r="H416" t="s">
        <v>137</v>
      </c>
      <c r="I416" t="s">
        <v>52</v>
      </c>
      <c r="J416">
        <f>VLOOKUP(B416,自助退!B:F,5,FALSE)</f>
        <v>312.04000000000002</v>
      </c>
      <c r="K416" s="40" t="str">
        <f t="shared" si="6"/>
        <v/>
      </c>
    </row>
    <row r="417" spans="1:11" ht="14.25">
      <c r="A417" t="s">
        <v>2463</v>
      </c>
      <c r="B417" s="15">
        <v>1166563</v>
      </c>
      <c r="C417" t="s">
        <v>2464</v>
      </c>
      <c r="D417" t="s">
        <v>220</v>
      </c>
      <c r="E417" t="s">
        <v>191</v>
      </c>
      <c r="F417" s="15">
        <v>-522</v>
      </c>
      <c r="G417" t="s">
        <v>50</v>
      </c>
      <c r="H417" t="s">
        <v>57</v>
      </c>
      <c r="I417" t="s">
        <v>52</v>
      </c>
      <c r="J417">
        <f>VLOOKUP(B417,自助退!B:F,5,FALSE)</f>
        <v>522</v>
      </c>
      <c r="K417" s="40" t="str">
        <f t="shared" si="6"/>
        <v/>
      </c>
    </row>
    <row r="418" spans="1:11" ht="14.25">
      <c r="A418" t="s">
        <v>2465</v>
      </c>
      <c r="B418" s="15">
        <v>1166887</v>
      </c>
      <c r="C418" t="s">
        <v>2466</v>
      </c>
      <c r="D418" t="s">
        <v>2467</v>
      </c>
      <c r="E418" t="s">
        <v>2468</v>
      </c>
      <c r="F418" s="15">
        <v>-1335</v>
      </c>
      <c r="G418" t="s">
        <v>50</v>
      </c>
      <c r="H418" t="s">
        <v>72</v>
      </c>
      <c r="I418" t="s">
        <v>52</v>
      </c>
      <c r="J418">
        <f>VLOOKUP(B418,自助退!B:F,5,FALSE)</f>
        <v>1335</v>
      </c>
      <c r="K418" s="40" t="str">
        <f t="shared" si="6"/>
        <v/>
      </c>
    </row>
    <row r="419" spans="1:11" ht="14.25">
      <c r="A419" t="s">
        <v>2469</v>
      </c>
      <c r="B419" s="15">
        <v>1166980</v>
      </c>
      <c r="C419" t="s">
        <v>2470</v>
      </c>
      <c r="D419" t="s">
        <v>314</v>
      </c>
      <c r="E419" t="s">
        <v>315</v>
      </c>
      <c r="F419" s="15">
        <v>-393.5</v>
      </c>
      <c r="G419" t="s">
        <v>50</v>
      </c>
      <c r="H419" t="s">
        <v>76</v>
      </c>
      <c r="I419" t="s">
        <v>52</v>
      </c>
      <c r="J419">
        <f>VLOOKUP(B419,自助退!B:F,5,FALSE)</f>
        <v>393.5</v>
      </c>
      <c r="K419" s="40" t="str">
        <f t="shared" si="6"/>
        <v/>
      </c>
    </row>
    <row r="420" spans="1:11" ht="14.25">
      <c r="A420" t="s">
        <v>2471</v>
      </c>
      <c r="B420" s="15">
        <v>1167012</v>
      </c>
      <c r="C420" t="s">
        <v>2472</v>
      </c>
      <c r="D420" t="s">
        <v>600</v>
      </c>
      <c r="E420" t="s">
        <v>601</v>
      </c>
      <c r="F420" s="15">
        <v>-444</v>
      </c>
      <c r="G420" t="s">
        <v>50</v>
      </c>
      <c r="H420" t="s">
        <v>66</v>
      </c>
      <c r="I420" t="s">
        <v>52</v>
      </c>
      <c r="J420">
        <f>VLOOKUP(B420,自助退!B:F,5,FALSE)</f>
        <v>444</v>
      </c>
      <c r="K420" s="40" t="str">
        <f t="shared" si="6"/>
        <v/>
      </c>
    </row>
    <row r="421" spans="1:11" ht="14.25">
      <c r="A421" t="s">
        <v>2473</v>
      </c>
      <c r="B421" s="15">
        <v>1167074</v>
      </c>
      <c r="C421" t="s">
        <v>2474</v>
      </c>
      <c r="D421" t="s">
        <v>2475</v>
      </c>
      <c r="E421" t="s">
        <v>2476</v>
      </c>
      <c r="F421" s="15">
        <v>-72.5</v>
      </c>
      <c r="G421" t="s">
        <v>50</v>
      </c>
      <c r="H421" t="s">
        <v>63</v>
      </c>
      <c r="I421" t="s">
        <v>52</v>
      </c>
      <c r="J421">
        <f>VLOOKUP(B421,自助退!B:F,5,FALSE)</f>
        <v>72.5</v>
      </c>
      <c r="K421" s="40" t="str">
        <f t="shared" si="6"/>
        <v/>
      </c>
    </row>
    <row r="422" spans="1:11" ht="14.25">
      <c r="A422" t="s">
        <v>2477</v>
      </c>
      <c r="B422" s="15">
        <v>1167123</v>
      </c>
      <c r="C422" t="s">
        <v>2478</v>
      </c>
      <c r="D422" t="s">
        <v>2479</v>
      </c>
      <c r="E422" t="s">
        <v>2480</v>
      </c>
      <c r="F422" s="15">
        <v>-1150</v>
      </c>
      <c r="G422" t="s">
        <v>50</v>
      </c>
      <c r="H422" t="s">
        <v>72</v>
      </c>
      <c r="I422" t="s">
        <v>52</v>
      </c>
      <c r="J422">
        <f>VLOOKUP(B422,自助退!B:F,5,FALSE)</f>
        <v>1150</v>
      </c>
      <c r="K422" s="40" t="str">
        <f t="shared" si="6"/>
        <v/>
      </c>
    </row>
    <row r="423" spans="1:11" ht="14.25">
      <c r="A423" t="s">
        <v>2481</v>
      </c>
      <c r="B423" s="15">
        <v>1167202</v>
      </c>
      <c r="C423" t="s">
        <v>2482</v>
      </c>
      <c r="D423" t="s">
        <v>2483</v>
      </c>
      <c r="E423" t="s">
        <v>2484</v>
      </c>
      <c r="F423" s="15">
        <v>-263.62</v>
      </c>
      <c r="G423" t="s">
        <v>50</v>
      </c>
      <c r="H423" t="s">
        <v>59</v>
      </c>
      <c r="I423" t="s">
        <v>52</v>
      </c>
      <c r="J423">
        <f>VLOOKUP(B423,自助退!B:F,5,FALSE)</f>
        <v>263.62</v>
      </c>
      <c r="K423" s="40" t="str">
        <f t="shared" si="6"/>
        <v/>
      </c>
    </row>
    <row r="424" spans="1:11" ht="14.25">
      <c r="A424" t="s">
        <v>2485</v>
      </c>
      <c r="B424" s="15">
        <v>1167241</v>
      </c>
      <c r="C424" t="s">
        <v>2486</v>
      </c>
      <c r="D424" t="s">
        <v>2487</v>
      </c>
      <c r="E424" t="s">
        <v>2488</v>
      </c>
      <c r="F424" s="15">
        <v>-763.2</v>
      </c>
      <c r="G424" t="s">
        <v>50</v>
      </c>
      <c r="H424" t="s">
        <v>59</v>
      </c>
      <c r="I424" t="s">
        <v>52</v>
      </c>
      <c r="J424">
        <f>VLOOKUP(B424,自助退!B:F,5,FALSE)</f>
        <v>763.2</v>
      </c>
      <c r="K424" s="40" t="str">
        <f t="shared" si="6"/>
        <v/>
      </c>
    </row>
    <row r="425" spans="1:11" ht="14.25">
      <c r="A425" t="s">
        <v>2489</v>
      </c>
      <c r="B425" s="15">
        <v>1167262</v>
      </c>
      <c r="C425" t="s">
        <v>2490</v>
      </c>
      <c r="D425" t="s">
        <v>288</v>
      </c>
      <c r="E425" t="s">
        <v>289</v>
      </c>
      <c r="F425" s="15">
        <v>-100</v>
      </c>
      <c r="G425" t="s">
        <v>50</v>
      </c>
      <c r="H425" t="s">
        <v>65</v>
      </c>
      <c r="I425" t="s">
        <v>52</v>
      </c>
      <c r="J425">
        <f>VLOOKUP(B425,自助退!B:F,5,FALSE)</f>
        <v>100</v>
      </c>
      <c r="K425" s="40" t="str">
        <f t="shared" si="6"/>
        <v/>
      </c>
    </row>
    <row r="426" spans="1:11" ht="14.25">
      <c r="A426" t="s">
        <v>2491</v>
      </c>
      <c r="B426" s="15">
        <v>1167278</v>
      </c>
      <c r="C426" t="s">
        <v>2492</v>
      </c>
      <c r="D426" t="s">
        <v>2493</v>
      </c>
      <c r="E426" t="s">
        <v>2494</v>
      </c>
      <c r="F426" s="15">
        <v>-93.73</v>
      </c>
      <c r="G426" t="s">
        <v>50</v>
      </c>
      <c r="H426" t="s">
        <v>66</v>
      </c>
      <c r="I426" t="s">
        <v>52</v>
      </c>
      <c r="J426">
        <f>VLOOKUP(B426,自助退!B:F,5,FALSE)</f>
        <v>93.73</v>
      </c>
      <c r="K426" s="40" t="str">
        <f t="shared" si="6"/>
        <v/>
      </c>
    </row>
    <row r="427" spans="1:11" ht="14.25">
      <c r="A427" t="s">
        <v>2495</v>
      </c>
      <c r="B427" s="15">
        <v>1167418</v>
      </c>
      <c r="C427" t="s">
        <v>2496</v>
      </c>
      <c r="D427" t="s">
        <v>2497</v>
      </c>
      <c r="E427" t="s">
        <v>2498</v>
      </c>
      <c r="F427" s="15">
        <v>-821.6</v>
      </c>
      <c r="G427" t="s">
        <v>50</v>
      </c>
      <c r="H427" t="s">
        <v>67</v>
      </c>
      <c r="I427" t="s">
        <v>52</v>
      </c>
      <c r="J427">
        <f>VLOOKUP(B427,自助退!B:F,5,FALSE)</f>
        <v>821.6</v>
      </c>
      <c r="K427" s="40" t="str">
        <f t="shared" si="6"/>
        <v/>
      </c>
    </row>
    <row r="428" spans="1:11" ht="14.25">
      <c r="A428" t="s">
        <v>2499</v>
      </c>
      <c r="B428" s="15">
        <v>1167642</v>
      </c>
      <c r="C428" t="s">
        <v>2500</v>
      </c>
      <c r="D428" t="s">
        <v>2501</v>
      </c>
      <c r="E428" t="s">
        <v>2502</v>
      </c>
      <c r="F428" s="15">
        <v>-357.5</v>
      </c>
      <c r="G428" t="s">
        <v>50</v>
      </c>
      <c r="H428" t="s">
        <v>65</v>
      </c>
      <c r="I428" t="s">
        <v>52</v>
      </c>
      <c r="J428">
        <f>VLOOKUP(B428,自助退!B:F,5,FALSE)</f>
        <v>357.5</v>
      </c>
      <c r="K428" s="40" t="str">
        <f t="shared" si="6"/>
        <v/>
      </c>
    </row>
    <row r="429" spans="1:11" ht="14.25">
      <c r="A429" t="s">
        <v>2503</v>
      </c>
      <c r="B429" s="15">
        <v>1167695</v>
      </c>
      <c r="C429" t="s">
        <v>2504</v>
      </c>
      <c r="D429" t="s">
        <v>338</v>
      </c>
      <c r="E429" t="s">
        <v>339</v>
      </c>
      <c r="F429" s="15">
        <v>-9.5</v>
      </c>
      <c r="G429" t="s">
        <v>50</v>
      </c>
      <c r="H429" t="s">
        <v>84</v>
      </c>
      <c r="I429" t="s">
        <v>52</v>
      </c>
      <c r="J429">
        <f>VLOOKUP(B429,自助退!B:F,5,FALSE)</f>
        <v>9.5</v>
      </c>
      <c r="K429" s="40" t="str">
        <f t="shared" si="6"/>
        <v/>
      </c>
    </row>
    <row r="430" spans="1:11" ht="14.25">
      <c r="A430" t="s">
        <v>2505</v>
      </c>
      <c r="B430" s="15">
        <v>1167705</v>
      </c>
      <c r="C430" t="s">
        <v>2506</v>
      </c>
      <c r="D430" t="s">
        <v>2507</v>
      </c>
      <c r="E430" t="s">
        <v>2508</v>
      </c>
      <c r="F430" s="15">
        <v>-290</v>
      </c>
      <c r="G430" t="s">
        <v>50</v>
      </c>
      <c r="H430" t="s">
        <v>74</v>
      </c>
      <c r="I430" t="s">
        <v>52</v>
      </c>
      <c r="J430">
        <f>VLOOKUP(B430,自助退!B:F,5,FALSE)</f>
        <v>290</v>
      </c>
      <c r="K430" s="40" t="str">
        <f t="shared" si="6"/>
        <v/>
      </c>
    </row>
    <row r="431" spans="1:11" ht="14.25">
      <c r="A431" t="s">
        <v>2509</v>
      </c>
      <c r="B431" s="15">
        <v>1168096</v>
      </c>
      <c r="C431" t="s">
        <v>2510</v>
      </c>
      <c r="D431" t="s">
        <v>352</v>
      </c>
      <c r="E431" t="s">
        <v>353</v>
      </c>
      <c r="F431" s="15">
        <v>-67.459999999999994</v>
      </c>
      <c r="G431" t="s">
        <v>50</v>
      </c>
      <c r="H431" t="s">
        <v>77</v>
      </c>
      <c r="I431" t="s">
        <v>52</v>
      </c>
      <c r="J431">
        <f>VLOOKUP(B431,自助退!B:F,5,FALSE)</f>
        <v>67.459999999999994</v>
      </c>
      <c r="K431" s="40" t="str">
        <f t="shared" si="6"/>
        <v/>
      </c>
    </row>
    <row r="432" spans="1:11" ht="14.25">
      <c r="A432" t="s">
        <v>2511</v>
      </c>
      <c r="B432" s="15">
        <v>1168178</v>
      </c>
      <c r="C432" t="s">
        <v>2512</v>
      </c>
      <c r="D432" t="s">
        <v>2513</v>
      </c>
      <c r="E432" t="s">
        <v>2514</v>
      </c>
      <c r="F432" s="15">
        <v>-33.049999999999997</v>
      </c>
      <c r="G432" t="s">
        <v>50</v>
      </c>
      <c r="H432" t="s">
        <v>72</v>
      </c>
      <c r="I432" t="s">
        <v>52</v>
      </c>
      <c r="J432">
        <f>VLOOKUP(B432,自助退!B:F,5,FALSE)</f>
        <v>33.049999999999997</v>
      </c>
      <c r="K432" s="40" t="str">
        <f t="shared" si="6"/>
        <v/>
      </c>
    </row>
    <row r="433" spans="1:11" ht="14.25">
      <c r="A433" t="s">
        <v>2515</v>
      </c>
      <c r="B433" s="15">
        <v>1168193</v>
      </c>
      <c r="C433" t="s">
        <v>2516</v>
      </c>
      <c r="D433" t="s">
        <v>2517</v>
      </c>
      <c r="E433" t="s">
        <v>2518</v>
      </c>
      <c r="F433" s="15">
        <v>-623.5</v>
      </c>
      <c r="G433" t="s">
        <v>50</v>
      </c>
      <c r="H433" t="s">
        <v>61</v>
      </c>
      <c r="I433" t="s">
        <v>52</v>
      </c>
      <c r="J433">
        <f>VLOOKUP(B433,自助退!B:F,5,FALSE)</f>
        <v>623.5</v>
      </c>
      <c r="K433" s="40" t="str">
        <f t="shared" si="6"/>
        <v/>
      </c>
    </row>
    <row r="434" spans="1:11" ht="14.25">
      <c r="A434" t="s">
        <v>2519</v>
      </c>
      <c r="B434" s="15">
        <v>1168217</v>
      </c>
      <c r="C434" t="s">
        <v>2520</v>
      </c>
      <c r="D434" t="s">
        <v>2521</v>
      </c>
      <c r="E434" t="s">
        <v>2522</v>
      </c>
      <c r="F434" s="15">
        <v>-23</v>
      </c>
      <c r="G434" t="s">
        <v>50</v>
      </c>
      <c r="H434" t="s">
        <v>66</v>
      </c>
      <c r="I434" t="s">
        <v>52</v>
      </c>
      <c r="J434">
        <f>VLOOKUP(B434,自助退!B:F,5,FALSE)</f>
        <v>23</v>
      </c>
      <c r="K434" s="40" t="str">
        <f t="shared" si="6"/>
        <v/>
      </c>
    </row>
    <row r="435" spans="1:11" ht="14.25">
      <c r="A435" t="s">
        <v>2523</v>
      </c>
      <c r="B435" s="15">
        <v>1168255</v>
      </c>
      <c r="C435" t="s">
        <v>2524</v>
      </c>
      <c r="D435" t="s">
        <v>2525</v>
      </c>
      <c r="E435" t="s">
        <v>2526</v>
      </c>
      <c r="F435" s="15">
        <v>-401.65</v>
      </c>
      <c r="G435" t="s">
        <v>50</v>
      </c>
      <c r="H435" t="s">
        <v>77</v>
      </c>
      <c r="I435" t="s">
        <v>52</v>
      </c>
      <c r="J435">
        <f>VLOOKUP(B435,自助退!B:F,5,FALSE)</f>
        <v>401.65</v>
      </c>
      <c r="K435" s="40" t="str">
        <f t="shared" si="6"/>
        <v/>
      </c>
    </row>
    <row r="436" spans="1:11" ht="14.25">
      <c r="A436" t="s">
        <v>2527</v>
      </c>
      <c r="B436" s="15">
        <v>1168355</v>
      </c>
      <c r="C436" t="s">
        <v>2528</v>
      </c>
      <c r="D436" t="s">
        <v>2529</v>
      </c>
      <c r="E436" t="s">
        <v>2530</v>
      </c>
      <c r="F436" s="15">
        <v>-20</v>
      </c>
      <c r="G436" t="s">
        <v>50</v>
      </c>
      <c r="H436" t="s">
        <v>137</v>
      </c>
      <c r="I436" t="s">
        <v>52</v>
      </c>
      <c r="J436">
        <f>VLOOKUP(B436,自助退!B:F,5,FALSE)</f>
        <v>20</v>
      </c>
      <c r="K436" s="40" t="str">
        <f t="shared" si="6"/>
        <v/>
      </c>
    </row>
    <row r="437" spans="1:11" ht="14.25">
      <c r="A437" t="s">
        <v>2531</v>
      </c>
      <c r="B437" s="15">
        <v>1168519</v>
      </c>
      <c r="C437" t="s">
        <v>2532</v>
      </c>
      <c r="D437" t="s">
        <v>2533</v>
      </c>
      <c r="E437" t="s">
        <v>2534</v>
      </c>
      <c r="F437" s="15">
        <v>-200</v>
      </c>
      <c r="G437" t="s">
        <v>50</v>
      </c>
      <c r="H437" t="s">
        <v>66</v>
      </c>
      <c r="I437" t="s">
        <v>52</v>
      </c>
      <c r="J437">
        <f>VLOOKUP(B437,自助退!B:F,5,FALSE)</f>
        <v>200</v>
      </c>
      <c r="K437" s="40" t="str">
        <f t="shared" si="6"/>
        <v/>
      </c>
    </row>
    <row r="438" spans="1:11" ht="14.25">
      <c r="A438" t="s">
        <v>2535</v>
      </c>
      <c r="B438" s="15">
        <v>1168535</v>
      </c>
      <c r="C438" t="s">
        <v>2536</v>
      </c>
      <c r="D438" t="s">
        <v>2537</v>
      </c>
      <c r="E438" t="s">
        <v>2538</v>
      </c>
      <c r="F438" s="15">
        <v>-1200</v>
      </c>
      <c r="G438" t="s">
        <v>50</v>
      </c>
      <c r="H438" t="s">
        <v>64</v>
      </c>
      <c r="I438" t="s">
        <v>52</v>
      </c>
      <c r="J438">
        <f>VLOOKUP(B438,自助退!B:F,5,FALSE)</f>
        <v>1200</v>
      </c>
      <c r="K438" s="40" t="str">
        <f t="shared" si="6"/>
        <v/>
      </c>
    </row>
    <row r="439" spans="1:11" ht="14.25">
      <c r="A439" t="s">
        <v>2539</v>
      </c>
      <c r="B439" s="15">
        <v>1168916</v>
      </c>
      <c r="C439" t="s">
        <v>2540</v>
      </c>
      <c r="D439" t="s">
        <v>2541</v>
      </c>
      <c r="E439" t="s">
        <v>2542</v>
      </c>
      <c r="F439" s="15">
        <v>-379.56</v>
      </c>
      <c r="G439" t="s">
        <v>50</v>
      </c>
      <c r="H439" t="s">
        <v>60</v>
      </c>
      <c r="I439" t="s">
        <v>52</v>
      </c>
      <c r="J439">
        <f>VLOOKUP(B439,自助退!B:F,5,FALSE)</f>
        <v>379.56</v>
      </c>
      <c r="K439" s="40" t="str">
        <f t="shared" si="6"/>
        <v/>
      </c>
    </row>
    <row r="440" spans="1:11" ht="14.25">
      <c r="A440" t="s">
        <v>2543</v>
      </c>
      <c r="B440" s="15">
        <v>1169067</v>
      </c>
      <c r="C440" t="s">
        <v>2544</v>
      </c>
      <c r="D440" t="s">
        <v>358</v>
      </c>
      <c r="E440" t="s">
        <v>359</v>
      </c>
      <c r="F440" s="15">
        <v>-95</v>
      </c>
      <c r="G440" t="s">
        <v>50</v>
      </c>
      <c r="H440" t="s">
        <v>55</v>
      </c>
      <c r="I440" t="s">
        <v>52</v>
      </c>
      <c r="J440">
        <f>VLOOKUP(B440,自助退!B:F,5,FALSE)</f>
        <v>95</v>
      </c>
      <c r="K440" s="40" t="str">
        <f t="shared" si="6"/>
        <v/>
      </c>
    </row>
    <row r="441" spans="1:11" ht="14.25">
      <c r="A441" t="s">
        <v>2545</v>
      </c>
      <c r="B441" s="15">
        <v>1169120</v>
      </c>
      <c r="C441" t="s">
        <v>2546</v>
      </c>
      <c r="D441" t="s">
        <v>2547</v>
      </c>
      <c r="E441" t="s">
        <v>2548</v>
      </c>
      <c r="F441" s="15">
        <v>-4398</v>
      </c>
      <c r="G441" t="s">
        <v>50</v>
      </c>
      <c r="H441" t="s">
        <v>68</v>
      </c>
      <c r="I441" t="s">
        <v>52</v>
      </c>
      <c r="J441">
        <f>VLOOKUP(B441,自助退!B:F,5,FALSE)</f>
        <v>4398</v>
      </c>
      <c r="K441" s="40" t="str">
        <f t="shared" si="6"/>
        <v/>
      </c>
    </row>
    <row r="442" spans="1:11" ht="14.25">
      <c r="A442" t="s">
        <v>2549</v>
      </c>
      <c r="B442" s="15">
        <v>1170138</v>
      </c>
      <c r="C442" t="s">
        <v>140</v>
      </c>
      <c r="D442" t="s">
        <v>2550</v>
      </c>
      <c r="E442" t="s">
        <v>2551</v>
      </c>
      <c r="F442" s="15">
        <v>-2000</v>
      </c>
      <c r="G442" t="s">
        <v>50</v>
      </c>
      <c r="H442" t="s">
        <v>63</v>
      </c>
      <c r="I442" t="s">
        <v>85</v>
      </c>
      <c r="J442">
        <f>VLOOKUP(B442,自助退!B:F,5,FALSE)</f>
        <v>2000</v>
      </c>
      <c r="K442" s="40" t="str">
        <f t="shared" si="6"/>
        <v/>
      </c>
    </row>
    <row r="443" spans="1:11" ht="14.25">
      <c r="A443" t="s">
        <v>2552</v>
      </c>
      <c r="B443" s="15">
        <v>1170368</v>
      </c>
      <c r="C443" t="s">
        <v>2553</v>
      </c>
      <c r="D443" t="s">
        <v>2554</v>
      </c>
      <c r="E443" t="s">
        <v>2555</v>
      </c>
      <c r="F443" s="15">
        <v>-2200</v>
      </c>
      <c r="G443" t="s">
        <v>50</v>
      </c>
      <c r="H443" t="s">
        <v>80</v>
      </c>
      <c r="I443" t="s">
        <v>52</v>
      </c>
      <c r="J443">
        <f>VLOOKUP(B443,自助退!B:F,5,FALSE)</f>
        <v>2200</v>
      </c>
      <c r="K443" s="40" t="str">
        <f t="shared" si="6"/>
        <v/>
      </c>
    </row>
    <row r="444" spans="1:11" ht="14.25">
      <c r="A444" t="s">
        <v>2556</v>
      </c>
      <c r="B444" s="15">
        <v>1170897</v>
      </c>
      <c r="C444" t="s">
        <v>2557</v>
      </c>
      <c r="D444" t="s">
        <v>2558</v>
      </c>
      <c r="E444" t="s">
        <v>2559</v>
      </c>
      <c r="F444" s="15">
        <v>-614.97</v>
      </c>
      <c r="G444" t="s">
        <v>50</v>
      </c>
      <c r="H444" t="s">
        <v>66</v>
      </c>
      <c r="I444" t="s">
        <v>52</v>
      </c>
      <c r="J444">
        <f>VLOOKUP(B444,自助退!B:F,5,FALSE)</f>
        <v>614.97</v>
      </c>
      <c r="K444" s="40" t="str">
        <f t="shared" si="6"/>
        <v/>
      </c>
    </row>
    <row r="445" spans="1:11" ht="14.25">
      <c r="A445" t="s">
        <v>2560</v>
      </c>
      <c r="B445" s="15">
        <v>1170905</v>
      </c>
      <c r="C445" t="s">
        <v>2561</v>
      </c>
      <c r="D445" t="s">
        <v>2562</v>
      </c>
      <c r="E445" t="s">
        <v>2563</v>
      </c>
      <c r="F445" s="15">
        <v>-290</v>
      </c>
      <c r="G445" t="s">
        <v>50</v>
      </c>
      <c r="H445" t="s">
        <v>72</v>
      </c>
      <c r="I445" t="s">
        <v>52</v>
      </c>
      <c r="J445">
        <f>VLOOKUP(B445,自助退!B:F,5,FALSE)</f>
        <v>290</v>
      </c>
      <c r="K445" s="40" t="str">
        <f t="shared" si="6"/>
        <v/>
      </c>
    </row>
    <row r="446" spans="1:11" ht="14.25">
      <c r="A446" t="s">
        <v>2564</v>
      </c>
      <c r="B446" s="15">
        <v>1170981</v>
      </c>
      <c r="C446" t="s">
        <v>2565</v>
      </c>
      <c r="D446" t="s">
        <v>2566</v>
      </c>
      <c r="E446" t="s">
        <v>2567</v>
      </c>
      <c r="F446" s="15">
        <v>-755.7</v>
      </c>
      <c r="G446" t="s">
        <v>50</v>
      </c>
      <c r="H446" t="s">
        <v>57</v>
      </c>
      <c r="I446" t="s">
        <v>52</v>
      </c>
      <c r="J446">
        <f>VLOOKUP(B446,自助退!B:F,5,FALSE)</f>
        <v>755.7</v>
      </c>
      <c r="K446" s="40" t="str">
        <f t="shared" si="6"/>
        <v/>
      </c>
    </row>
    <row r="447" spans="1:11" ht="14.25">
      <c r="A447" t="s">
        <v>2568</v>
      </c>
      <c r="B447" s="15">
        <v>1171603</v>
      </c>
      <c r="C447" t="s">
        <v>2569</v>
      </c>
      <c r="D447" t="s">
        <v>2570</v>
      </c>
      <c r="E447" t="s">
        <v>2571</v>
      </c>
      <c r="F447" s="15">
        <v>-147.72</v>
      </c>
      <c r="G447" t="s">
        <v>50</v>
      </c>
      <c r="H447" t="s">
        <v>79</v>
      </c>
      <c r="I447" t="s">
        <v>52</v>
      </c>
      <c r="J447">
        <f>VLOOKUP(B447,自助退!B:F,5,FALSE)</f>
        <v>147.72</v>
      </c>
      <c r="K447" s="40" t="str">
        <f t="shared" si="6"/>
        <v/>
      </c>
    </row>
    <row r="448" spans="1:11" ht="14.25">
      <c r="A448" t="s">
        <v>2572</v>
      </c>
      <c r="B448" s="15">
        <v>1171629</v>
      </c>
      <c r="C448" t="s">
        <v>2573</v>
      </c>
      <c r="D448" t="s">
        <v>2574</v>
      </c>
      <c r="E448" t="s">
        <v>2575</v>
      </c>
      <c r="F448" s="15">
        <v>-645.79</v>
      </c>
      <c r="G448" t="s">
        <v>50</v>
      </c>
      <c r="H448" t="s">
        <v>135</v>
      </c>
      <c r="I448" t="s">
        <v>52</v>
      </c>
      <c r="J448">
        <f>VLOOKUP(B448,自助退!B:F,5,FALSE)</f>
        <v>645.79</v>
      </c>
      <c r="K448" s="40" t="str">
        <f t="shared" si="6"/>
        <v/>
      </c>
    </row>
    <row r="449" spans="1:11" ht="14.25">
      <c r="A449" t="s">
        <v>2576</v>
      </c>
      <c r="B449" s="15">
        <v>1171647</v>
      </c>
      <c r="C449" t="s">
        <v>2577</v>
      </c>
      <c r="D449" t="s">
        <v>2578</v>
      </c>
      <c r="E449" t="s">
        <v>2579</v>
      </c>
      <c r="F449" s="15">
        <v>-191.42</v>
      </c>
      <c r="G449" t="s">
        <v>50</v>
      </c>
      <c r="H449" t="s">
        <v>64</v>
      </c>
      <c r="I449" t="s">
        <v>52</v>
      </c>
      <c r="J449">
        <f>VLOOKUP(B449,自助退!B:F,5,FALSE)</f>
        <v>191.42</v>
      </c>
      <c r="K449" s="40" t="str">
        <f t="shared" si="6"/>
        <v/>
      </c>
    </row>
    <row r="450" spans="1:11" ht="14.25">
      <c r="A450" t="s">
        <v>2580</v>
      </c>
      <c r="B450" s="15">
        <v>1172056</v>
      </c>
      <c r="C450" t="s">
        <v>2581</v>
      </c>
      <c r="D450" t="s">
        <v>2582</v>
      </c>
      <c r="E450" t="s">
        <v>2583</v>
      </c>
      <c r="F450" s="15">
        <v>-800</v>
      </c>
      <c r="G450" t="s">
        <v>50</v>
      </c>
      <c r="H450" t="s">
        <v>78</v>
      </c>
      <c r="I450" t="s">
        <v>52</v>
      </c>
      <c r="J450">
        <f>VLOOKUP(B450,自助退!B:F,5,FALSE)</f>
        <v>800</v>
      </c>
      <c r="K450" s="40" t="str">
        <f t="shared" si="6"/>
        <v/>
      </c>
    </row>
    <row r="451" spans="1:11" ht="14.25">
      <c r="A451" t="s">
        <v>2584</v>
      </c>
      <c r="B451" s="15">
        <v>1172250</v>
      </c>
      <c r="C451" t="s">
        <v>2585</v>
      </c>
      <c r="D451" t="s">
        <v>2586</v>
      </c>
      <c r="E451" t="s">
        <v>266</v>
      </c>
      <c r="F451" s="15">
        <v>-213</v>
      </c>
      <c r="G451" t="s">
        <v>50</v>
      </c>
      <c r="H451" t="s">
        <v>73</v>
      </c>
      <c r="I451" t="s">
        <v>52</v>
      </c>
      <c r="J451">
        <f>VLOOKUP(B451,自助退!B:F,5,FALSE)</f>
        <v>213</v>
      </c>
      <c r="K451" s="40" t="str">
        <f t="shared" ref="K451:K514" si="7">IF(J451=F451*-1,"",1)</f>
        <v/>
      </c>
    </row>
    <row r="452" spans="1:11" ht="14.25">
      <c r="A452" t="s">
        <v>2587</v>
      </c>
      <c r="B452" s="15">
        <v>1172369</v>
      </c>
      <c r="C452" t="s">
        <v>2588</v>
      </c>
      <c r="D452" t="s">
        <v>2589</v>
      </c>
      <c r="E452" t="s">
        <v>502</v>
      </c>
      <c r="F452" s="15">
        <v>-666</v>
      </c>
      <c r="G452" t="s">
        <v>50</v>
      </c>
      <c r="H452" t="s">
        <v>66</v>
      </c>
      <c r="I452" t="s">
        <v>52</v>
      </c>
      <c r="J452">
        <f>VLOOKUP(B452,自助退!B:F,5,FALSE)</f>
        <v>666</v>
      </c>
      <c r="K452" s="40" t="str">
        <f t="shared" si="7"/>
        <v/>
      </c>
    </row>
    <row r="453" spans="1:11" ht="14.25">
      <c r="A453" t="s">
        <v>2590</v>
      </c>
      <c r="B453" s="15">
        <v>1172486</v>
      </c>
      <c r="C453" t="s">
        <v>2591</v>
      </c>
      <c r="D453" t="s">
        <v>2592</v>
      </c>
      <c r="E453" t="s">
        <v>2593</v>
      </c>
      <c r="F453" s="15">
        <v>-500</v>
      </c>
      <c r="G453" t="s">
        <v>50</v>
      </c>
      <c r="H453" t="s">
        <v>73</v>
      </c>
      <c r="I453" t="s">
        <v>52</v>
      </c>
      <c r="J453">
        <f>VLOOKUP(B453,自助退!B:F,5,FALSE)</f>
        <v>500</v>
      </c>
      <c r="K453" s="40" t="str">
        <f t="shared" si="7"/>
        <v/>
      </c>
    </row>
    <row r="454" spans="1:11" ht="14.25">
      <c r="A454" t="s">
        <v>2594</v>
      </c>
      <c r="B454" s="15">
        <v>1172519</v>
      </c>
      <c r="C454" t="s">
        <v>2595</v>
      </c>
      <c r="D454" t="s">
        <v>2592</v>
      </c>
      <c r="E454" t="s">
        <v>2593</v>
      </c>
      <c r="F454" s="15">
        <v>-370.5</v>
      </c>
      <c r="G454" t="s">
        <v>50</v>
      </c>
      <c r="H454" t="s">
        <v>73</v>
      </c>
      <c r="I454" t="s">
        <v>52</v>
      </c>
      <c r="J454">
        <f>VLOOKUP(B454,自助退!B:F,5,FALSE)</f>
        <v>370.5</v>
      </c>
      <c r="K454" s="40" t="str">
        <f t="shared" si="7"/>
        <v/>
      </c>
    </row>
    <row r="455" spans="1:11" ht="14.25">
      <c r="A455" t="s">
        <v>2596</v>
      </c>
      <c r="B455" s="15">
        <v>1172556</v>
      </c>
      <c r="C455" t="s">
        <v>2597</v>
      </c>
      <c r="D455" t="s">
        <v>2598</v>
      </c>
      <c r="E455" t="s">
        <v>2599</v>
      </c>
      <c r="F455" s="15">
        <v>-214</v>
      </c>
      <c r="G455" t="s">
        <v>50</v>
      </c>
      <c r="H455" t="s">
        <v>60</v>
      </c>
      <c r="I455" t="s">
        <v>52</v>
      </c>
      <c r="J455">
        <f>VLOOKUP(B455,自助退!B:F,5,FALSE)</f>
        <v>214</v>
      </c>
      <c r="K455" s="40" t="str">
        <f t="shared" si="7"/>
        <v/>
      </c>
    </row>
    <row r="456" spans="1:11" ht="14.25">
      <c r="A456" t="s">
        <v>2600</v>
      </c>
      <c r="B456" s="15">
        <v>1172922</v>
      </c>
      <c r="C456" t="s">
        <v>2601</v>
      </c>
      <c r="D456" t="s">
        <v>2602</v>
      </c>
      <c r="E456" t="s">
        <v>2603</v>
      </c>
      <c r="F456" s="15">
        <v>-430</v>
      </c>
      <c r="G456" t="s">
        <v>50</v>
      </c>
      <c r="H456" t="s">
        <v>56</v>
      </c>
      <c r="I456" t="s">
        <v>52</v>
      </c>
      <c r="J456">
        <f>VLOOKUP(B456,自助退!B:F,5,FALSE)</f>
        <v>430</v>
      </c>
      <c r="K456" s="40" t="str">
        <f t="shared" si="7"/>
        <v/>
      </c>
    </row>
    <row r="457" spans="1:11" ht="14.25">
      <c r="A457" t="s">
        <v>2604</v>
      </c>
      <c r="B457" s="15">
        <v>1173160</v>
      </c>
      <c r="C457" t="s">
        <v>2605</v>
      </c>
      <c r="D457" t="s">
        <v>2606</v>
      </c>
      <c r="E457" t="s">
        <v>2607</v>
      </c>
      <c r="F457" s="15">
        <v>-360.5</v>
      </c>
      <c r="G457" t="s">
        <v>50</v>
      </c>
      <c r="H457" t="s">
        <v>77</v>
      </c>
      <c r="I457" t="s">
        <v>52</v>
      </c>
      <c r="J457">
        <f>VLOOKUP(B457,自助退!B:F,5,FALSE)</f>
        <v>360.5</v>
      </c>
      <c r="K457" s="40" t="str">
        <f t="shared" si="7"/>
        <v/>
      </c>
    </row>
    <row r="458" spans="1:11" ht="14.25">
      <c r="A458" t="s">
        <v>2608</v>
      </c>
      <c r="B458" s="15">
        <v>1173247</v>
      </c>
      <c r="C458" t="s">
        <v>2609</v>
      </c>
      <c r="D458" t="s">
        <v>2610</v>
      </c>
      <c r="E458" t="s">
        <v>2611</v>
      </c>
      <c r="F458" s="15">
        <v>-185.5</v>
      </c>
      <c r="G458" t="s">
        <v>50</v>
      </c>
      <c r="H458" t="s">
        <v>53</v>
      </c>
      <c r="I458" t="s">
        <v>52</v>
      </c>
      <c r="J458">
        <f>VLOOKUP(B458,自助退!B:F,5,FALSE)</f>
        <v>185.5</v>
      </c>
      <c r="K458" s="40" t="str">
        <f t="shared" si="7"/>
        <v/>
      </c>
    </row>
    <row r="459" spans="1:11" ht="14.25">
      <c r="A459" t="s">
        <v>2612</v>
      </c>
      <c r="B459" s="15">
        <v>1173269</v>
      </c>
      <c r="C459" t="s">
        <v>2613</v>
      </c>
      <c r="D459" t="s">
        <v>2614</v>
      </c>
      <c r="E459" t="s">
        <v>2615</v>
      </c>
      <c r="F459" s="15">
        <v>-280</v>
      </c>
      <c r="G459" t="s">
        <v>50</v>
      </c>
      <c r="H459" t="s">
        <v>66</v>
      </c>
      <c r="I459" t="s">
        <v>52</v>
      </c>
      <c r="J459">
        <f>VLOOKUP(B459,自助退!B:F,5,FALSE)</f>
        <v>280</v>
      </c>
      <c r="K459" s="40" t="str">
        <f t="shared" si="7"/>
        <v/>
      </c>
    </row>
    <row r="460" spans="1:11" ht="14.25">
      <c r="A460" t="s">
        <v>2616</v>
      </c>
      <c r="B460" s="15">
        <v>1173295</v>
      </c>
      <c r="C460" t="s">
        <v>2617</v>
      </c>
      <c r="D460" t="s">
        <v>2618</v>
      </c>
      <c r="E460" t="s">
        <v>2619</v>
      </c>
      <c r="F460" s="15">
        <v>-7938.81</v>
      </c>
      <c r="G460" t="s">
        <v>50</v>
      </c>
      <c r="H460" t="s">
        <v>68</v>
      </c>
      <c r="I460" t="s">
        <v>52</v>
      </c>
      <c r="J460">
        <f>VLOOKUP(B460,自助退!B:F,5,FALSE)</f>
        <v>7938.81</v>
      </c>
      <c r="K460" s="40" t="str">
        <f t="shared" si="7"/>
        <v/>
      </c>
    </row>
    <row r="461" spans="1:11" ht="14.25">
      <c r="A461" t="s">
        <v>2620</v>
      </c>
      <c r="B461" s="15">
        <v>1173328</v>
      </c>
      <c r="C461" t="s">
        <v>2621</v>
      </c>
      <c r="D461" t="s">
        <v>2622</v>
      </c>
      <c r="E461" t="s">
        <v>2623</v>
      </c>
      <c r="F461" s="15">
        <v>-57.34</v>
      </c>
      <c r="G461" t="s">
        <v>50</v>
      </c>
      <c r="H461" t="s">
        <v>60</v>
      </c>
      <c r="I461" t="s">
        <v>52</v>
      </c>
      <c r="J461">
        <f>VLOOKUP(B461,自助退!B:F,5,FALSE)</f>
        <v>57.34</v>
      </c>
      <c r="K461" s="40" t="str">
        <f t="shared" si="7"/>
        <v/>
      </c>
    </row>
    <row r="462" spans="1:11" ht="14.25">
      <c r="A462" t="s">
        <v>2624</v>
      </c>
      <c r="B462" s="15">
        <v>1173427</v>
      </c>
      <c r="C462" t="s">
        <v>2625</v>
      </c>
      <c r="D462" t="s">
        <v>2626</v>
      </c>
      <c r="E462" t="s">
        <v>2611</v>
      </c>
      <c r="F462" s="15">
        <v>-9797.7000000000007</v>
      </c>
      <c r="G462" t="s">
        <v>50</v>
      </c>
      <c r="H462" t="s">
        <v>53</v>
      </c>
      <c r="I462" t="s">
        <v>52</v>
      </c>
      <c r="J462">
        <f>VLOOKUP(B462,自助退!B:F,5,FALSE)</f>
        <v>9797.7000000000007</v>
      </c>
      <c r="K462" s="40" t="str">
        <f t="shared" si="7"/>
        <v/>
      </c>
    </row>
    <row r="463" spans="1:11" ht="14.25">
      <c r="A463" t="s">
        <v>2627</v>
      </c>
      <c r="B463" s="15">
        <v>1173806</v>
      </c>
      <c r="C463" t="s">
        <v>2628</v>
      </c>
      <c r="D463" t="s">
        <v>2629</v>
      </c>
      <c r="E463" t="s">
        <v>2630</v>
      </c>
      <c r="F463" s="15">
        <v>-485</v>
      </c>
      <c r="G463" t="s">
        <v>50</v>
      </c>
      <c r="H463" t="s">
        <v>97</v>
      </c>
      <c r="I463" t="s">
        <v>52</v>
      </c>
      <c r="J463">
        <f>VLOOKUP(B463,自助退!B:F,5,FALSE)</f>
        <v>485</v>
      </c>
      <c r="K463" s="40" t="str">
        <f t="shared" si="7"/>
        <v/>
      </c>
    </row>
    <row r="464" spans="1:11" ht="14.25">
      <c r="A464" t="s">
        <v>2631</v>
      </c>
      <c r="B464" s="15">
        <v>1173970</v>
      </c>
      <c r="C464" t="s">
        <v>2632</v>
      </c>
      <c r="D464" t="s">
        <v>2633</v>
      </c>
      <c r="E464" t="s">
        <v>2634</v>
      </c>
      <c r="F464" s="15">
        <v>-549.41999999999996</v>
      </c>
      <c r="G464" t="s">
        <v>50</v>
      </c>
      <c r="H464" t="s">
        <v>64</v>
      </c>
      <c r="I464" t="s">
        <v>52</v>
      </c>
      <c r="J464">
        <f>VLOOKUP(B464,自助退!B:F,5,FALSE)</f>
        <v>549.41999999999996</v>
      </c>
      <c r="K464" s="40" t="str">
        <f t="shared" si="7"/>
        <v/>
      </c>
    </row>
    <row r="465" spans="1:11" ht="14.25">
      <c r="A465" t="s">
        <v>2635</v>
      </c>
      <c r="B465" s="15">
        <v>1174288</v>
      </c>
      <c r="C465" t="s">
        <v>2636</v>
      </c>
      <c r="D465" t="s">
        <v>2637</v>
      </c>
      <c r="E465" t="s">
        <v>2638</v>
      </c>
      <c r="F465" s="15">
        <v>-581.42999999999995</v>
      </c>
      <c r="G465" t="s">
        <v>50</v>
      </c>
      <c r="H465" t="s">
        <v>71</v>
      </c>
      <c r="I465" t="s">
        <v>52</v>
      </c>
      <c r="J465">
        <f>VLOOKUP(B465,自助退!B:F,5,FALSE)</f>
        <v>581.42999999999995</v>
      </c>
      <c r="K465" s="40" t="str">
        <f t="shared" si="7"/>
        <v/>
      </c>
    </row>
    <row r="466" spans="1:11" ht="14.25">
      <c r="A466" t="s">
        <v>2639</v>
      </c>
      <c r="B466" s="15">
        <v>1174574</v>
      </c>
      <c r="C466" t="s">
        <v>2640</v>
      </c>
      <c r="D466" t="s">
        <v>2641</v>
      </c>
      <c r="E466" t="s">
        <v>2642</v>
      </c>
      <c r="F466" s="15">
        <v>-242.3</v>
      </c>
      <c r="G466" t="s">
        <v>50</v>
      </c>
      <c r="H466" t="s">
        <v>65</v>
      </c>
      <c r="I466" t="s">
        <v>52</v>
      </c>
      <c r="J466">
        <f>VLOOKUP(B466,自助退!B:F,5,FALSE)</f>
        <v>242.3</v>
      </c>
      <c r="K466" s="40" t="str">
        <f t="shared" si="7"/>
        <v/>
      </c>
    </row>
    <row r="467" spans="1:11" ht="14.25">
      <c r="A467" t="s">
        <v>2643</v>
      </c>
      <c r="B467" s="15">
        <v>1174681</v>
      </c>
      <c r="C467" t="s">
        <v>2644</v>
      </c>
      <c r="D467" t="s">
        <v>2645</v>
      </c>
      <c r="E467" t="s">
        <v>2646</v>
      </c>
      <c r="F467" s="15">
        <v>-1020</v>
      </c>
      <c r="G467" t="s">
        <v>50</v>
      </c>
      <c r="H467" t="s">
        <v>53</v>
      </c>
      <c r="I467" t="s">
        <v>52</v>
      </c>
      <c r="J467">
        <f>VLOOKUP(B467,自助退!B:F,5,FALSE)</f>
        <v>1020</v>
      </c>
      <c r="K467" s="40" t="str">
        <f t="shared" si="7"/>
        <v/>
      </c>
    </row>
    <row r="468" spans="1:11" ht="14.25">
      <c r="A468" t="s">
        <v>2647</v>
      </c>
      <c r="B468" s="15">
        <v>1174776</v>
      </c>
      <c r="C468" t="s">
        <v>2648</v>
      </c>
      <c r="D468" t="s">
        <v>2649</v>
      </c>
      <c r="E468" t="s">
        <v>2650</v>
      </c>
      <c r="F468" s="15">
        <v>-1862</v>
      </c>
      <c r="G468" t="s">
        <v>50</v>
      </c>
      <c r="H468" t="s">
        <v>53</v>
      </c>
      <c r="I468" t="s">
        <v>52</v>
      </c>
      <c r="J468">
        <f>VLOOKUP(B468,自助退!B:F,5,FALSE)</f>
        <v>1862</v>
      </c>
      <c r="K468" s="40" t="str">
        <f t="shared" si="7"/>
        <v/>
      </c>
    </row>
    <row r="469" spans="1:11" ht="14.25">
      <c r="A469" t="s">
        <v>2651</v>
      </c>
      <c r="B469" s="15">
        <v>1174840</v>
      </c>
      <c r="C469" t="s">
        <v>2652</v>
      </c>
      <c r="D469" t="s">
        <v>2653</v>
      </c>
      <c r="E469" t="s">
        <v>2654</v>
      </c>
      <c r="F469" s="15">
        <v>-37.950000000000003</v>
      </c>
      <c r="G469" t="s">
        <v>50</v>
      </c>
      <c r="H469" t="s">
        <v>61</v>
      </c>
      <c r="I469" t="s">
        <v>52</v>
      </c>
      <c r="J469">
        <f>VLOOKUP(B469,自助退!B:F,5,FALSE)</f>
        <v>37.950000000000003</v>
      </c>
      <c r="K469" s="40" t="str">
        <f t="shared" si="7"/>
        <v/>
      </c>
    </row>
    <row r="470" spans="1:11" ht="14.25">
      <c r="A470" t="s">
        <v>2655</v>
      </c>
      <c r="B470" s="15">
        <v>1175261</v>
      </c>
      <c r="C470" t="s">
        <v>2656</v>
      </c>
      <c r="D470" t="s">
        <v>2657</v>
      </c>
      <c r="E470" t="s">
        <v>2658</v>
      </c>
      <c r="F470" s="15">
        <v>-18.5</v>
      </c>
      <c r="G470" t="s">
        <v>50</v>
      </c>
      <c r="H470" t="s">
        <v>77</v>
      </c>
      <c r="I470" t="s">
        <v>52</v>
      </c>
      <c r="J470">
        <f>VLOOKUP(B470,自助退!B:F,5,FALSE)</f>
        <v>18.5</v>
      </c>
      <c r="K470" s="40" t="str">
        <f t="shared" si="7"/>
        <v/>
      </c>
    </row>
    <row r="471" spans="1:11" ht="14.25">
      <c r="A471" t="s">
        <v>2659</v>
      </c>
      <c r="B471" s="15">
        <v>1175428</v>
      </c>
      <c r="C471" t="s">
        <v>2660</v>
      </c>
      <c r="D471" t="s">
        <v>2661</v>
      </c>
      <c r="E471" t="s">
        <v>2662</v>
      </c>
      <c r="F471" s="15">
        <v>-51.5</v>
      </c>
      <c r="G471" t="s">
        <v>50</v>
      </c>
      <c r="H471" t="s">
        <v>74</v>
      </c>
      <c r="I471" t="s">
        <v>52</v>
      </c>
      <c r="J471">
        <f>VLOOKUP(B471,自助退!B:F,5,FALSE)</f>
        <v>51.5</v>
      </c>
      <c r="K471" s="40" t="str">
        <f t="shared" si="7"/>
        <v/>
      </c>
    </row>
    <row r="472" spans="1:11" ht="14.25">
      <c r="A472" t="s">
        <v>2663</v>
      </c>
      <c r="B472" s="15">
        <v>1175549</v>
      </c>
      <c r="C472" t="s">
        <v>2664</v>
      </c>
      <c r="D472" t="s">
        <v>354</v>
      </c>
      <c r="E472" t="s">
        <v>355</v>
      </c>
      <c r="F472" s="15">
        <v>-1410.59</v>
      </c>
      <c r="G472" t="s">
        <v>50</v>
      </c>
      <c r="H472" t="s">
        <v>61</v>
      </c>
      <c r="I472" t="s">
        <v>52</v>
      </c>
      <c r="J472">
        <f>VLOOKUP(B472,自助退!B:F,5,FALSE)</f>
        <v>1410.59</v>
      </c>
      <c r="K472" s="40" t="str">
        <f t="shared" si="7"/>
        <v/>
      </c>
    </row>
    <row r="473" spans="1:11" ht="14.25">
      <c r="A473" t="s">
        <v>2665</v>
      </c>
      <c r="B473" s="15">
        <v>1175555</v>
      </c>
      <c r="C473" t="s">
        <v>2666</v>
      </c>
      <c r="D473" t="s">
        <v>2667</v>
      </c>
      <c r="E473" t="s">
        <v>2668</v>
      </c>
      <c r="F473" s="15">
        <v>-1000</v>
      </c>
      <c r="G473" t="s">
        <v>50</v>
      </c>
      <c r="H473" t="s">
        <v>73</v>
      </c>
      <c r="I473" t="s">
        <v>52</v>
      </c>
      <c r="J473">
        <f>VLOOKUP(B473,自助退!B:F,5,FALSE)</f>
        <v>1000</v>
      </c>
      <c r="K473" s="40" t="str">
        <f t="shared" si="7"/>
        <v/>
      </c>
    </row>
    <row r="474" spans="1:11" ht="14.25">
      <c r="A474" t="s">
        <v>2669</v>
      </c>
      <c r="B474" s="15">
        <v>1175557</v>
      </c>
      <c r="C474" t="s">
        <v>2670</v>
      </c>
      <c r="D474" t="s">
        <v>2671</v>
      </c>
      <c r="E474" t="s">
        <v>2672</v>
      </c>
      <c r="F474" s="15">
        <v>-250</v>
      </c>
      <c r="G474" t="s">
        <v>50</v>
      </c>
      <c r="H474" t="s">
        <v>53</v>
      </c>
      <c r="I474" t="s">
        <v>52</v>
      </c>
      <c r="J474">
        <f>VLOOKUP(B474,自助退!B:F,5,FALSE)</f>
        <v>250</v>
      </c>
      <c r="K474" s="40" t="str">
        <f t="shared" si="7"/>
        <v/>
      </c>
    </row>
    <row r="475" spans="1:11" ht="14.25">
      <c r="A475" t="s">
        <v>2673</v>
      </c>
      <c r="B475" s="15">
        <v>1175832</v>
      </c>
      <c r="C475" t="s">
        <v>140</v>
      </c>
      <c r="D475" t="s">
        <v>2674</v>
      </c>
      <c r="E475" t="s">
        <v>2675</v>
      </c>
      <c r="F475" s="15">
        <v>-897</v>
      </c>
      <c r="G475" t="s">
        <v>50</v>
      </c>
      <c r="H475" t="s">
        <v>153</v>
      </c>
      <c r="I475" t="s">
        <v>85</v>
      </c>
      <c r="J475">
        <f>VLOOKUP(B475,自助退!B:F,5,FALSE)</f>
        <v>897</v>
      </c>
      <c r="K475" s="40" t="str">
        <f t="shared" si="7"/>
        <v/>
      </c>
    </row>
    <row r="476" spans="1:11" ht="14.25">
      <c r="A476" t="s">
        <v>2676</v>
      </c>
      <c r="B476" s="15">
        <v>1175843</v>
      </c>
      <c r="C476" t="s">
        <v>2677</v>
      </c>
      <c r="D476" t="s">
        <v>2678</v>
      </c>
      <c r="E476" t="s">
        <v>2679</v>
      </c>
      <c r="F476" s="15">
        <v>-931.49</v>
      </c>
      <c r="G476" t="s">
        <v>50</v>
      </c>
      <c r="H476" t="s">
        <v>72</v>
      </c>
      <c r="I476" t="s">
        <v>52</v>
      </c>
      <c r="J476">
        <f>VLOOKUP(B476,自助退!B:F,5,FALSE)</f>
        <v>931.49</v>
      </c>
      <c r="K476" s="40" t="str">
        <f t="shared" si="7"/>
        <v/>
      </c>
    </row>
    <row r="477" spans="1:11" ht="14.25">
      <c r="A477" t="s">
        <v>2680</v>
      </c>
      <c r="B477" s="15">
        <v>1175847</v>
      </c>
      <c r="C477" t="s">
        <v>2681</v>
      </c>
      <c r="D477" t="s">
        <v>2682</v>
      </c>
      <c r="E477" t="s">
        <v>2683</v>
      </c>
      <c r="F477" s="15">
        <v>-380</v>
      </c>
      <c r="G477" t="s">
        <v>50</v>
      </c>
      <c r="H477" t="s">
        <v>63</v>
      </c>
      <c r="I477" t="s">
        <v>52</v>
      </c>
      <c r="J477">
        <f>VLOOKUP(B477,自助退!B:F,5,FALSE)</f>
        <v>380</v>
      </c>
      <c r="K477" s="40" t="str">
        <f t="shared" si="7"/>
        <v/>
      </c>
    </row>
    <row r="478" spans="1:11" ht="14.25">
      <c r="A478" t="s">
        <v>2684</v>
      </c>
      <c r="B478" s="15">
        <v>1175853</v>
      </c>
      <c r="C478" t="s">
        <v>2685</v>
      </c>
      <c r="D478" t="s">
        <v>2686</v>
      </c>
      <c r="E478" t="s">
        <v>2687</v>
      </c>
      <c r="F478" s="15">
        <v>-13.92</v>
      </c>
      <c r="G478" t="s">
        <v>50</v>
      </c>
      <c r="H478" t="s">
        <v>97</v>
      </c>
      <c r="I478" t="s">
        <v>52</v>
      </c>
      <c r="J478">
        <f>VLOOKUP(B478,自助退!B:F,5,FALSE)</f>
        <v>13.92</v>
      </c>
      <c r="K478" s="40" t="str">
        <f t="shared" si="7"/>
        <v/>
      </c>
    </row>
    <row r="479" spans="1:11" ht="14.25">
      <c r="A479" t="s">
        <v>2688</v>
      </c>
      <c r="B479" s="15">
        <v>1175875</v>
      </c>
      <c r="C479" t="s">
        <v>2689</v>
      </c>
      <c r="D479" t="s">
        <v>2690</v>
      </c>
      <c r="E479" t="s">
        <v>2691</v>
      </c>
      <c r="F479" s="15">
        <v>-13.92</v>
      </c>
      <c r="G479" t="s">
        <v>50</v>
      </c>
      <c r="H479" t="s">
        <v>97</v>
      </c>
      <c r="I479" t="s">
        <v>52</v>
      </c>
      <c r="J479">
        <f>VLOOKUP(B479,自助退!B:F,5,FALSE)</f>
        <v>13.92</v>
      </c>
      <c r="K479" s="40" t="str">
        <f t="shared" si="7"/>
        <v/>
      </c>
    </row>
    <row r="480" spans="1:11" ht="14.25">
      <c r="A480" t="s">
        <v>2692</v>
      </c>
      <c r="B480" s="15">
        <v>1175891</v>
      </c>
      <c r="C480" t="s">
        <v>2693</v>
      </c>
      <c r="D480" t="s">
        <v>2694</v>
      </c>
      <c r="E480" t="s">
        <v>2695</v>
      </c>
      <c r="F480" s="15">
        <v>-2776.78</v>
      </c>
      <c r="G480" t="s">
        <v>50</v>
      </c>
      <c r="H480" t="s">
        <v>78</v>
      </c>
      <c r="I480" t="s">
        <v>52</v>
      </c>
      <c r="J480">
        <f>VLOOKUP(B480,自助退!B:F,5,FALSE)</f>
        <v>2776.78</v>
      </c>
      <c r="K480" s="40" t="str">
        <f t="shared" si="7"/>
        <v/>
      </c>
    </row>
    <row r="481" spans="1:11" ht="14.25">
      <c r="A481" t="s">
        <v>2696</v>
      </c>
      <c r="B481" s="15">
        <v>1176036</v>
      </c>
      <c r="C481" t="s">
        <v>2697</v>
      </c>
      <c r="D481" t="s">
        <v>2698</v>
      </c>
      <c r="E481" t="s">
        <v>2699</v>
      </c>
      <c r="F481" s="15">
        <v>-321.48</v>
      </c>
      <c r="G481" t="s">
        <v>50</v>
      </c>
      <c r="H481" t="s">
        <v>135</v>
      </c>
      <c r="I481" t="s">
        <v>52</v>
      </c>
      <c r="J481">
        <f>VLOOKUP(B481,自助退!B:F,5,FALSE)</f>
        <v>321.48</v>
      </c>
      <c r="K481" s="40" t="str">
        <f t="shared" si="7"/>
        <v/>
      </c>
    </row>
    <row r="482" spans="1:11" ht="14.25">
      <c r="A482" t="s">
        <v>2700</v>
      </c>
      <c r="B482" s="15">
        <v>1176122</v>
      </c>
      <c r="C482" t="s">
        <v>2701</v>
      </c>
      <c r="D482" t="s">
        <v>2702</v>
      </c>
      <c r="E482" t="s">
        <v>2703</v>
      </c>
      <c r="F482" s="15">
        <v>-1800</v>
      </c>
      <c r="G482" t="s">
        <v>50</v>
      </c>
      <c r="H482" t="s">
        <v>76</v>
      </c>
      <c r="I482" t="s">
        <v>52</v>
      </c>
      <c r="J482">
        <f>VLOOKUP(B482,自助退!B:F,5,FALSE)</f>
        <v>1800</v>
      </c>
      <c r="K482" s="40" t="str">
        <f t="shared" si="7"/>
        <v/>
      </c>
    </row>
    <row r="483" spans="1:11" ht="14.25">
      <c r="A483" t="s">
        <v>2704</v>
      </c>
      <c r="B483" s="15">
        <v>1176135</v>
      </c>
      <c r="C483" t="s">
        <v>2705</v>
      </c>
      <c r="D483" t="s">
        <v>2706</v>
      </c>
      <c r="E483" t="s">
        <v>2707</v>
      </c>
      <c r="F483" s="15">
        <v>-198</v>
      </c>
      <c r="G483" t="s">
        <v>50</v>
      </c>
      <c r="H483" t="s">
        <v>60</v>
      </c>
      <c r="I483" t="s">
        <v>52</v>
      </c>
      <c r="J483">
        <f>VLOOKUP(B483,自助退!B:F,5,FALSE)</f>
        <v>198</v>
      </c>
      <c r="K483" s="40" t="str">
        <f t="shared" si="7"/>
        <v/>
      </c>
    </row>
    <row r="484" spans="1:11" ht="14.25">
      <c r="A484" t="s">
        <v>2708</v>
      </c>
      <c r="B484" s="15">
        <v>1176341</v>
      </c>
      <c r="C484" t="s">
        <v>2709</v>
      </c>
      <c r="D484" t="s">
        <v>2710</v>
      </c>
      <c r="E484" t="s">
        <v>2711</v>
      </c>
      <c r="F484" s="15">
        <v>-260</v>
      </c>
      <c r="G484" t="s">
        <v>50</v>
      </c>
      <c r="H484" t="s">
        <v>53</v>
      </c>
      <c r="I484" t="s">
        <v>52</v>
      </c>
      <c r="J484">
        <f>VLOOKUP(B484,自助退!B:F,5,FALSE)</f>
        <v>260</v>
      </c>
      <c r="K484" s="40" t="str">
        <f t="shared" si="7"/>
        <v/>
      </c>
    </row>
    <row r="485" spans="1:11" ht="14.25">
      <c r="A485" t="s">
        <v>2712</v>
      </c>
      <c r="B485" s="15">
        <v>1176421</v>
      </c>
      <c r="C485" t="s">
        <v>2713</v>
      </c>
      <c r="D485" t="s">
        <v>2714</v>
      </c>
      <c r="E485" t="s">
        <v>2715</v>
      </c>
      <c r="F485" s="15">
        <v>-400</v>
      </c>
      <c r="G485" t="s">
        <v>50</v>
      </c>
      <c r="H485" t="s">
        <v>68</v>
      </c>
      <c r="I485" t="s">
        <v>52</v>
      </c>
      <c r="J485">
        <f>VLOOKUP(B485,自助退!B:F,5,FALSE)</f>
        <v>400</v>
      </c>
      <c r="K485" s="40" t="str">
        <f t="shared" si="7"/>
        <v/>
      </c>
    </row>
    <row r="486" spans="1:11" ht="14.25">
      <c r="A486" t="s">
        <v>2716</v>
      </c>
      <c r="B486" s="15">
        <v>1176437</v>
      </c>
      <c r="C486" t="s">
        <v>2717</v>
      </c>
      <c r="D486" t="s">
        <v>2718</v>
      </c>
      <c r="E486" t="s">
        <v>2719</v>
      </c>
      <c r="F486" s="15">
        <v>-44</v>
      </c>
      <c r="G486" t="s">
        <v>50</v>
      </c>
      <c r="H486" t="s">
        <v>75</v>
      </c>
      <c r="I486" t="s">
        <v>52</v>
      </c>
      <c r="J486">
        <f>VLOOKUP(B486,自助退!B:F,5,FALSE)</f>
        <v>44</v>
      </c>
      <c r="K486" s="40" t="str">
        <f t="shared" si="7"/>
        <v/>
      </c>
    </row>
    <row r="487" spans="1:11" ht="14.25">
      <c r="A487" t="s">
        <v>2720</v>
      </c>
      <c r="B487" s="15">
        <v>1176445</v>
      </c>
      <c r="C487" t="s">
        <v>2721</v>
      </c>
      <c r="D487" t="s">
        <v>2722</v>
      </c>
      <c r="E487" t="s">
        <v>2723</v>
      </c>
      <c r="F487" s="15">
        <v>-400</v>
      </c>
      <c r="G487" t="s">
        <v>50</v>
      </c>
      <c r="H487" t="s">
        <v>53</v>
      </c>
      <c r="I487" t="s">
        <v>52</v>
      </c>
      <c r="J487">
        <f>VLOOKUP(B487,自助退!B:F,5,FALSE)</f>
        <v>400</v>
      </c>
      <c r="K487" s="40" t="str">
        <f t="shared" si="7"/>
        <v/>
      </c>
    </row>
    <row r="488" spans="1:11" ht="14.25">
      <c r="A488" t="s">
        <v>2724</v>
      </c>
      <c r="B488" s="15">
        <v>1176520</v>
      </c>
      <c r="C488" t="s">
        <v>2725</v>
      </c>
      <c r="D488" t="s">
        <v>2726</v>
      </c>
      <c r="E488" t="s">
        <v>2727</v>
      </c>
      <c r="F488" s="15">
        <v>-480</v>
      </c>
      <c r="G488" t="s">
        <v>50</v>
      </c>
      <c r="H488" t="s">
        <v>84</v>
      </c>
      <c r="I488" t="s">
        <v>52</v>
      </c>
      <c r="J488">
        <f>VLOOKUP(B488,自助退!B:F,5,FALSE)</f>
        <v>480</v>
      </c>
      <c r="K488" s="40" t="str">
        <f t="shared" si="7"/>
        <v/>
      </c>
    </row>
    <row r="489" spans="1:11" ht="14.25">
      <c r="A489" t="s">
        <v>2728</v>
      </c>
      <c r="B489" s="15">
        <v>1176557</v>
      </c>
      <c r="C489" t="s">
        <v>2729</v>
      </c>
      <c r="D489" t="s">
        <v>2730</v>
      </c>
      <c r="E489" t="s">
        <v>2731</v>
      </c>
      <c r="F489" s="15">
        <v>-90.3</v>
      </c>
      <c r="G489" t="s">
        <v>50</v>
      </c>
      <c r="H489" t="s">
        <v>62</v>
      </c>
      <c r="I489" t="s">
        <v>52</v>
      </c>
      <c r="J489">
        <f>VLOOKUP(B489,自助退!B:F,5,FALSE)</f>
        <v>90.3</v>
      </c>
      <c r="K489" s="40" t="str">
        <f t="shared" si="7"/>
        <v/>
      </c>
    </row>
    <row r="490" spans="1:11" ht="14.25">
      <c r="A490" t="s">
        <v>2732</v>
      </c>
      <c r="B490" s="15">
        <v>1176835</v>
      </c>
      <c r="C490" t="s">
        <v>2733</v>
      </c>
      <c r="D490" t="s">
        <v>217</v>
      </c>
      <c r="E490" t="s">
        <v>189</v>
      </c>
      <c r="F490" s="15">
        <v>-59.7</v>
      </c>
      <c r="G490" t="s">
        <v>50</v>
      </c>
      <c r="H490" t="s">
        <v>137</v>
      </c>
      <c r="I490" t="s">
        <v>52</v>
      </c>
      <c r="J490">
        <f>VLOOKUP(B490,自助退!B:F,5,FALSE)</f>
        <v>59.7</v>
      </c>
      <c r="K490" s="40" t="str">
        <f t="shared" si="7"/>
        <v/>
      </c>
    </row>
    <row r="491" spans="1:11" ht="14.25">
      <c r="A491" t="s">
        <v>2734</v>
      </c>
      <c r="B491" s="15">
        <v>1176850</v>
      </c>
      <c r="C491" t="s">
        <v>2735</v>
      </c>
      <c r="D491" t="s">
        <v>2736</v>
      </c>
      <c r="E491" t="s">
        <v>2737</v>
      </c>
      <c r="F491" s="15">
        <v>-166.5</v>
      </c>
      <c r="G491" t="s">
        <v>50</v>
      </c>
      <c r="H491" t="s">
        <v>62</v>
      </c>
      <c r="I491" t="s">
        <v>52</v>
      </c>
      <c r="J491">
        <f>VLOOKUP(B491,自助退!B:F,5,FALSE)</f>
        <v>166.5</v>
      </c>
      <c r="K491" s="40" t="str">
        <f t="shared" si="7"/>
        <v/>
      </c>
    </row>
    <row r="492" spans="1:11" ht="14.25">
      <c r="A492" t="s">
        <v>2738</v>
      </c>
      <c r="B492" s="15">
        <v>1176853</v>
      </c>
      <c r="C492" t="s">
        <v>2739</v>
      </c>
      <c r="D492" t="s">
        <v>2740</v>
      </c>
      <c r="E492" t="s">
        <v>2741</v>
      </c>
      <c r="F492" s="15">
        <v>-2200</v>
      </c>
      <c r="G492" t="s">
        <v>50</v>
      </c>
      <c r="H492" t="s">
        <v>72</v>
      </c>
      <c r="I492" t="s">
        <v>52</v>
      </c>
      <c r="J492">
        <f>VLOOKUP(B492,自助退!B:F,5,FALSE)</f>
        <v>2200</v>
      </c>
      <c r="K492" s="40" t="str">
        <f t="shared" si="7"/>
        <v/>
      </c>
    </row>
    <row r="493" spans="1:11" ht="14.25">
      <c r="A493" t="s">
        <v>2742</v>
      </c>
      <c r="B493" s="15">
        <v>1176938</v>
      </c>
      <c r="C493" t="s">
        <v>2743</v>
      </c>
      <c r="D493" t="s">
        <v>2744</v>
      </c>
      <c r="E493" t="s">
        <v>2745</v>
      </c>
      <c r="F493" s="15">
        <v>-1271.06</v>
      </c>
      <c r="G493" t="s">
        <v>50</v>
      </c>
      <c r="H493" t="s">
        <v>66</v>
      </c>
      <c r="I493" t="s">
        <v>52</v>
      </c>
      <c r="J493">
        <f>VLOOKUP(B493,自助退!B:F,5,FALSE)</f>
        <v>1271.06</v>
      </c>
      <c r="K493" s="40" t="str">
        <f t="shared" si="7"/>
        <v/>
      </c>
    </row>
    <row r="494" spans="1:11" ht="14.25">
      <c r="A494" t="s">
        <v>2746</v>
      </c>
      <c r="B494" s="15">
        <v>1177070</v>
      </c>
      <c r="C494" t="s">
        <v>2747</v>
      </c>
      <c r="D494" t="s">
        <v>2748</v>
      </c>
      <c r="E494" t="s">
        <v>2749</v>
      </c>
      <c r="F494" s="15">
        <v>-114.96</v>
      </c>
      <c r="G494" t="s">
        <v>50</v>
      </c>
      <c r="H494" t="s">
        <v>53</v>
      </c>
      <c r="I494" t="s">
        <v>52</v>
      </c>
      <c r="J494">
        <f>VLOOKUP(B494,自助退!B:F,5,FALSE)</f>
        <v>114.96</v>
      </c>
      <c r="K494" s="40" t="str">
        <f t="shared" si="7"/>
        <v/>
      </c>
    </row>
    <row r="495" spans="1:11" ht="14.25">
      <c r="A495" t="s">
        <v>2750</v>
      </c>
      <c r="B495" s="15">
        <v>1177104</v>
      </c>
      <c r="C495" t="s">
        <v>2751</v>
      </c>
      <c r="D495" t="s">
        <v>2752</v>
      </c>
      <c r="E495" t="s">
        <v>2753</v>
      </c>
      <c r="F495" s="15">
        <v>-883.42</v>
      </c>
      <c r="G495" t="s">
        <v>50</v>
      </c>
      <c r="H495" t="s">
        <v>63</v>
      </c>
      <c r="I495" t="s">
        <v>52</v>
      </c>
      <c r="J495">
        <f>VLOOKUP(B495,自助退!B:F,5,FALSE)</f>
        <v>883.42</v>
      </c>
      <c r="K495" s="40" t="str">
        <f t="shared" si="7"/>
        <v/>
      </c>
    </row>
    <row r="496" spans="1:11" ht="14.25">
      <c r="A496" t="s">
        <v>2754</v>
      </c>
      <c r="B496" s="15">
        <v>1177243</v>
      </c>
      <c r="C496" t="s">
        <v>2755</v>
      </c>
      <c r="D496" t="s">
        <v>2756</v>
      </c>
      <c r="E496" t="s">
        <v>2757</v>
      </c>
      <c r="F496" s="15">
        <v>-5.5</v>
      </c>
      <c r="G496" t="s">
        <v>50</v>
      </c>
      <c r="H496" t="s">
        <v>64</v>
      </c>
      <c r="I496" t="s">
        <v>52</v>
      </c>
      <c r="J496">
        <f>VLOOKUP(B496,自助退!B:F,5,FALSE)</f>
        <v>5.5</v>
      </c>
      <c r="K496" s="40" t="str">
        <f t="shared" si="7"/>
        <v/>
      </c>
    </row>
    <row r="497" spans="1:11" ht="14.25">
      <c r="A497" t="s">
        <v>2758</v>
      </c>
      <c r="B497" s="15">
        <v>1177432</v>
      </c>
      <c r="C497" t="s">
        <v>2759</v>
      </c>
      <c r="D497" t="s">
        <v>2760</v>
      </c>
      <c r="E497" t="s">
        <v>2761</v>
      </c>
      <c r="F497" s="15">
        <v>-297</v>
      </c>
      <c r="G497" t="s">
        <v>50</v>
      </c>
      <c r="H497" t="s">
        <v>71</v>
      </c>
      <c r="I497" t="s">
        <v>52</v>
      </c>
      <c r="J497">
        <f>VLOOKUP(B497,自助退!B:F,5,FALSE)</f>
        <v>297</v>
      </c>
      <c r="K497" s="40" t="str">
        <f t="shared" si="7"/>
        <v/>
      </c>
    </row>
    <row r="498" spans="1:11" ht="14.25">
      <c r="A498" t="s">
        <v>2762</v>
      </c>
      <c r="B498" s="15">
        <v>1177635</v>
      </c>
      <c r="C498" t="s">
        <v>2763</v>
      </c>
      <c r="D498" t="s">
        <v>2764</v>
      </c>
      <c r="E498" t="s">
        <v>2765</v>
      </c>
      <c r="F498" s="15">
        <v>-128.79</v>
      </c>
      <c r="G498" t="s">
        <v>50</v>
      </c>
      <c r="H498" t="s">
        <v>76</v>
      </c>
      <c r="I498" t="s">
        <v>52</v>
      </c>
      <c r="J498">
        <f>VLOOKUP(B498,自助退!B:F,5,FALSE)</f>
        <v>128.79</v>
      </c>
      <c r="K498" s="40" t="str">
        <f t="shared" si="7"/>
        <v/>
      </c>
    </row>
    <row r="499" spans="1:11" ht="14.25">
      <c r="A499" t="s">
        <v>2766</v>
      </c>
      <c r="B499" s="15">
        <v>1177701</v>
      </c>
      <c r="C499" t="s">
        <v>2767</v>
      </c>
      <c r="D499" t="s">
        <v>2768</v>
      </c>
      <c r="E499" t="s">
        <v>2769</v>
      </c>
      <c r="F499" s="15">
        <v>-994.5</v>
      </c>
      <c r="G499" t="s">
        <v>50</v>
      </c>
      <c r="H499" t="s">
        <v>72</v>
      </c>
      <c r="I499" t="s">
        <v>52</v>
      </c>
      <c r="J499">
        <f>VLOOKUP(B499,自助退!B:F,5,FALSE)</f>
        <v>994.5</v>
      </c>
      <c r="K499" s="40" t="str">
        <f t="shared" si="7"/>
        <v/>
      </c>
    </row>
    <row r="500" spans="1:11" ht="14.25">
      <c r="A500" t="s">
        <v>2770</v>
      </c>
      <c r="B500" s="15">
        <v>1177748</v>
      </c>
      <c r="C500" t="s">
        <v>2771</v>
      </c>
      <c r="D500" t="s">
        <v>2772</v>
      </c>
      <c r="E500" t="s">
        <v>2773</v>
      </c>
      <c r="F500" s="15">
        <v>-530</v>
      </c>
      <c r="G500" t="s">
        <v>50</v>
      </c>
      <c r="H500" t="s">
        <v>77</v>
      </c>
      <c r="I500" t="s">
        <v>52</v>
      </c>
      <c r="J500">
        <f>VLOOKUP(B500,自助退!B:F,5,FALSE)</f>
        <v>530</v>
      </c>
      <c r="K500" s="40" t="str">
        <f t="shared" si="7"/>
        <v/>
      </c>
    </row>
    <row r="501" spans="1:11" ht="14.25">
      <c r="A501" t="s">
        <v>2774</v>
      </c>
      <c r="B501" s="15">
        <v>1177935</v>
      </c>
      <c r="C501" t="s">
        <v>2775</v>
      </c>
      <c r="D501" t="s">
        <v>2776</v>
      </c>
      <c r="E501" t="s">
        <v>2777</v>
      </c>
      <c r="F501" s="15">
        <v>-500</v>
      </c>
      <c r="G501" t="s">
        <v>50</v>
      </c>
      <c r="H501" t="s">
        <v>66</v>
      </c>
      <c r="I501" t="s">
        <v>52</v>
      </c>
      <c r="J501">
        <f>VLOOKUP(B501,自助退!B:F,5,FALSE)</f>
        <v>500</v>
      </c>
      <c r="K501" s="40" t="str">
        <f t="shared" si="7"/>
        <v/>
      </c>
    </row>
    <row r="502" spans="1:11" ht="14.25">
      <c r="A502" t="s">
        <v>2778</v>
      </c>
      <c r="B502" s="15">
        <v>1177994</v>
      </c>
      <c r="C502" t="s">
        <v>2779</v>
      </c>
      <c r="D502" t="s">
        <v>2780</v>
      </c>
      <c r="E502" t="s">
        <v>2781</v>
      </c>
      <c r="F502" s="15">
        <v>-5.49</v>
      </c>
      <c r="G502" t="s">
        <v>50</v>
      </c>
      <c r="H502" t="s">
        <v>61</v>
      </c>
      <c r="I502" t="s">
        <v>52</v>
      </c>
      <c r="J502">
        <f>VLOOKUP(B502,自助退!B:F,5,FALSE)</f>
        <v>5.49</v>
      </c>
      <c r="K502" s="40" t="str">
        <f t="shared" si="7"/>
        <v/>
      </c>
    </row>
    <row r="503" spans="1:11" ht="14.25">
      <c r="A503" t="s">
        <v>2782</v>
      </c>
      <c r="B503" s="15">
        <v>1178013</v>
      </c>
      <c r="C503" t="s">
        <v>2783</v>
      </c>
      <c r="D503" t="s">
        <v>2784</v>
      </c>
      <c r="E503" t="s">
        <v>2785</v>
      </c>
      <c r="F503" s="15">
        <v>-10</v>
      </c>
      <c r="G503" t="s">
        <v>50</v>
      </c>
      <c r="H503" t="s">
        <v>97</v>
      </c>
      <c r="I503" t="s">
        <v>52</v>
      </c>
      <c r="J503">
        <f>VLOOKUP(B503,自助退!B:F,5,FALSE)</f>
        <v>10</v>
      </c>
      <c r="K503" s="40" t="str">
        <f t="shared" si="7"/>
        <v/>
      </c>
    </row>
    <row r="504" spans="1:11" ht="14.25">
      <c r="A504" t="s">
        <v>2786</v>
      </c>
      <c r="B504" s="15">
        <v>1178177</v>
      </c>
      <c r="C504" t="s">
        <v>2787</v>
      </c>
      <c r="D504" t="s">
        <v>2788</v>
      </c>
      <c r="E504" t="s">
        <v>2789</v>
      </c>
      <c r="F504" s="15">
        <v>-200</v>
      </c>
      <c r="G504" t="s">
        <v>50</v>
      </c>
      <c r="H504" t="s">
        <v>76</v>
      </c>
      <c r="I504" t="s">
        <v>52</v>
      </c>
      <c r="J504">
        <f>VLOOKUP(B504,自助退!B:F,5,FALSE)</f>
        <v>200</v>
      </c>
      <c r="K504" s="40" t="str">
        <f t="shared" si="7"/>
        <v/>
      </c>
    </row>
    <row r="505" spans="1:11" ht="14.25">
      <c r="A505" t="s">
        <v>2790</v>
      </c>
      <c r="B505" s="15">
        <v>1178221</v>
      </c>
      <c r="C505" t="s">
        <v>2791</v>
      </c>
      <c r="D505" t="s">
        <v>2792</v>
      </c>
      <c r="E505" t="s">
        <v>2793</v>
      </c>
      <c r="F505" s="15">
        <v>-600</v>
      </c>
      <c r="G505" t="s">
        <v>50</v>
      </c>
      <c r="H505" t="s">
        <v>65</v>
      </c>
      <c r="I505" t="s">
        <v>52</v>
      </c>
      <c r="J505">
        <f>VLOOKUP(B505,自助退!B:F,5,FALSE)</f>
        <v>600</v>
      </c>
      <c r="K505" s="40" t="str">
        <f t="shared" si="7"/>
        <v/>
      </c>
    </row>
    <row r="506" spans="1:11" ht="14.25">
      <c r="A506" t="s">
        <v>2794</v>
      </c>
      <c r="B506" s="15">
        <v>1178461</v>
      </c>
      <c r="C506" t="s">
        <v>2795</v>
      </c>
      <c r="D506" t="s">
        <v>320</v>
      </c>
      <c r="E506" t="s">
        <v>321</v>
      </c>
      <c r="F506" s="15">
        <v>-449.72</v>
      </c>
      <c r="G506" t="s">
        <v>50</v>
      </c>
      <c r="H506" t="s">
        <v>74</v>
      </c>
      <c r="I506" t="s">
        <v>52</v>
      </c>
      <c r="J506">
        <f>VLOOKUP(B506,自助退!B:F,5,FALSE)</f>
        <v>449.72</v>
      </c>
      <c r="K506" s="40" t="str">
        <f t="shared" si="7"/>
        <v/>
      </c>
    </row>
    <row r="507" spans="1:11" ht="14.25">
      <c r="A507" t="s">
        <v>2796</v>
      </c>
      <c r="B507" s="15">
        <v>1179214</v>
      </c>
      <c r="C507" t="s">
        <v>2797</v>
      </c>
      <c r="D507" t="s">
        <v>2798</v>
      </c>
      <c r="E507" t="s">
        <v>2799</v>
      </c>
      <c r="F507" s="15">
        <v>-2.91</v>
      </c>
      <c r="G507" t="s">
        <v>50</v>
      </c>
      <c r="H507" t="s">
        <v>82</v>
      </c>
      <c r="I507" t="s">
        <v>52</v>
      </c>
      <c r="J507">
        <f>VLOOKUP(B507,自助退!B:F,5,FALSE)</f>
        <v>2.91</v>
      </c>
      <c r="K507" s="40" t="str">
        <f t="shared" si="7"/>
        <v/>
      </c>
    </row>
    <row r="508" spans="1:11" ht="14.25">
      <c r="A508" t="s">
        <v>2800</v>
      </c>
      <c r="B508" s="15">
        <v>1179645</v>
      </c>
      <c r="C508" t="s">
        <v>2801</v>
      </c>
      <c r="D508" t="s">
        <v>2802</v>
      </c>
      <c r="E508" t="s">
        <v>2803</v>
      </c>
      <c r="F508" s="15">
        <v>-155</v>
      </c>
      <c r="G508" t="s">
        <v>50</v>
      </c>
      <c r="H508" t="s">
        <v>51</v>
      </c>
      <c r="I508" t="s">
        <v>52</v>
      </c>
      <c r="J508">
        <f>VLOOKUP(B508,自助退!B:F,5,FALSE)</f>
        <v>155</v>
      </c>
      <c r="K508" s="40" t="str">
        <f t="shared" si="7"/>
        <v/>
      </c>
    </row>
    <row r="509" spans="1:11" ht="14.25">
      <c r="A509" t="s">
        <v>2804</v>
      </c>
      <c r="B509" s="15">
        <v>1179701</v>
      </c>
      <c r="C509" t="s">
        <v>2805</v>
      </c>
      <c r="D509" t="s">
        <v>2806</v>
      </c>
      <c r="E509" t="s">
        <v>2807</v>
      </c>
      <c r="F509" s="15">
        <v>-500</v>
      </c>
      <c r="G509" t="s">
        <v>50</v>
      </c>
      <c r="H509" t="s">
        <v>79</v>
      </c>
      <c r="I509" t="s">
        <v>52</v>
      </c>
      <c r="J509">
        <f>VLOOKUP(B509,自助退!B:F,5,FALSE)</f>
        <v>500</v>
      </c>
      <c r="K509" s="40" t="str">
        <f t="shared" si="7"/>
        <v/>
      </c>
    </row>
    <row r="510" spans="1:11" ht="14.25">
      <c r="A510" t="s">
        <v>2808</v>
      </c>
      <c r="B510" s="15">
        <v>1179874</v>
      </c>
      <c r="C510" t="s">
        <v>2809</v>
      </c>
      <c r="D510" t="s">
        <v>2810</v>
      </c>
      <c r="E510" t="s">
        <v>2811</v>
      </c>
      <c r="F510" s="15">
        <v>-110.13</v>
      </c>
      <c r="G510" t="s">
        <v>50</v>
      </c>
      <c r="H510" t="s">
        <v>63</v>
      </c>
      <c r="I510" t="s">
        <v>52</v>
      </c>
      <c r="J510">
        <f>VLOOKUP(B510,自助退!B:F,5,FALSE)</f>
        <v>110.13</v>
      </c>
      <c r="K510" s="40" t="str">
        <f t="shared" si="7"/>
        <v/>
      </c>
    </row>
    <row r="511" spans="1:11" ht="14.25">
      <c r="A511" t="s">
        <v>2812</v>
      </c>
      <c r="B511" s="15">
        <v>1180070</v>
      </c>
      <c r="C511" t="s">
        <v>2813</v>
      </c>
      <c r="D511" t="s">
        <v>2814</v>
      </c>
      <c r="E511" t="s">
        <v>2815</v>
      </c>
      <c r="F511" s="15">
        <v>-20</v>
      </c>
      <c r="G511" t="s">
        <v>50</v>
      </c>
      <c r="H511" t="s">
        <v>84</v>
      </c>
      <c r="I511" t="s">
        <v>52</v>
      </c>
      <c r="J511">
        <f>VLOOKUP(B511,自助退!B:F,5,FALSE)</f>
        <v>20</v>
      </c>
      <c r="K511" s="40" t="str">
        <f t="shared" si="7"/>
        <v/>
      </c>
    </row>
    <row r="512" spans="1:11" ht="14.25">
      <c r="A512" t="s">
        <v>2816</v>
      </c>
      <c r="B512" s="15">
        <v>1180984</v>
      </c>
      <c r="C512" t="s">
        <v>2817</v>
      </c>
      <c r="D512" t="s">
        <v>312</v>
      </c>
      <c r="E512" t="s">
        <v>313</v>
      </c>
      <c r="F512" s="15">
        <v>-2000</v>
      </c>
      <c r="G512" t="s">
        <v>50</v>
      </c>
      <c r="H512" t="s">
        <v>68</v>
      </c>
      <c r="I512" t="s">
        <v>52</v>
      </c>
      <c r="J512">
        <f>VLOOKUP(B512,自助退!B:F,5,FALSE)</f>
        <v>2000</v>
      </c>
      <c r="K512" s="40" t="str">
        <f t="shared" si="7"/>
        <v/>
      </c>
    </row>
    <row r="513" spans="1:11" ht="14.25">
      <c r="A513" t="s">
        <v>2818</v>
      </c>
      <c r="B513" s="15">
        <v>1181084</v>
      </c>
      <c r="C513" t="s">
        <v>2819</v>
      </c>
      <c r="D513" t="s">
        <v>2820</v>
      </c>
      <c r="E513" t="s">
        <v>2821</v>
      </c>
      <c r="F513" s="15">
        <v>-390</v>
      </c>
      <c r="G513" t="s">
        <v>50</v>
      </c>
      <c r="H513" t="s">
        <v>58</v>
      </c>
      <c r="I513" t="s">
        <v>52</v>
      </c>
      <c r="J513">
        <f>VLOOKUP(B513,自助退!B:F,5,FALSE)</f>
        <v>390</v>
      </c>
      <c r="K513" s="40" t="str">
        <f t="shared" si="7"/>
        <v/>
      </c>
    </row>
    <row r="514" spans="1:11" ht="14.25">
      <c r="A514" t="s">
        <v>2818</v>
      </c>
      <c r="B514" s="15">
        <v>1181085</v>
      </c>
      <c r="C514" t="s">
        <v>2822</v>
      </c>
      <c r="D514" t="s">
        <v>2823</v>
      </c>
      <c r="E514" t="s">
        <v>2824</v>
      </c>
      <c r="F514" s="15">
        <v>-500</v>
      </c>
      <c r="G514" t="s">
        <v>50</v>
      </c>
      <c r="H514" t="s">
        <v>68</v>
      </c>
      <c r="I514" t="s">
        <v>52</v>
      </c>
      <c r="J514">
        <f>VLOOKUP(B514,自助退!B:F,5,FALSE)</f>
        <v>500</v>
      </c>
      <c r="K514" s="40" t="str">
        <f t="shared" si="7"/>
        <v/>
      </c>
    </row>
    <row r="515" spans="1:11" ht="14.25">
      <c r="A515" t="s">
        <v>2825</v>
      </c>
      <c r="B515" s="15">
        <v>1181121</v>
      </c>
      <c r="C515" t="s">
        <v>2826</v>
      </c>
      <c r="D515" t="s">
        <v>2827</v>
      </c>
      <c r="E515" t="s">
        <v>2828</v>
      </c>
      <c r="F515" s="15">
        <v>-108.5</v>
      </c>
      <c r="G515" t="s">
        <v>50</v>
      </c>
      <c r="H515" t="s">
        <v>96</v>
      </c>
      <c r="I515" t="s">
        <v>52</v>
      </c>
      <c r="J515">
        <f>VLOOKUP(B515,自助退!B:F,5,FALSE)</f>
        <v>108.5</v>
      </c>
      <c r="K515" s="40" t="str">
        <f t="shared" ref="K515:K578" si="8">IF(J515=F515*-1,"",1)</f>
        <v/>
      </c>
    </row>
    <row r="516" spans="1:11" ht="14.25">
      <c r="A516" t="s">
        <v>2829</v>
      </c>
      <c r="B516" s="15">
        <v>1181157</v>
      </c>
      <c r="C516" t="s">
        <v>2830</v>
      </c>
      <c r="D516" t="s">
        <v>2831</v>
      </c>
      <c r="E516" t="s">
        <v>2832</v>
      </c>
      <c r="F516" s="15">
        <v>-390</v>
      </c>
      <c r="G516" t="s">
        <v>50</v>
      </c>
      <c r="H516" t="s">
        <v>58</v>
      </c>
      <c r="I516" t="s">
        <v>52</v>
      </c>
      <c r="J516">
        <f>VLOOKUP(B516,自助退!B:F,5,FALSE)</f>
        <v>390</v>
      </c>
      <c r="K516" s="40" t="str">
        <f t="shared" si="8"/>
        <v/>
      </c>
    </row>
    <row r="517" spans="1:11" ht="14.25">
      <c r="A517" t="s">
        <v>2833</v>
      </c>
      <c r="B517" s="15">
        <v>1181471</v>
      </c>
      <c r="C517" t="s">
        <v>2834</v>
      </c>
      <c r="D517" t="s">
        <v>2835</v>
      </c>
      <c r="E517" t="s">
        <v>2836</v>
      </c>
      <c r="F517" s="15">
        <v>-83.14</v>
      </c>
      <c r="G517" t="s">
        <v>50</v>
      </c>
      <c r="H517" t="s">
        <v>72</v>
      </c>
      <c r="I517" t="s">
        <v>52</v>
      </c>
      <c r="J517">
        <f>VLOOKUP(B517,自助退!B:F,5,FALSE)</f>
        <v>83.14</v>
      </c>
      <c r="K517" s="40" t="str">
        <f t="shared" si="8"/>
        <v/>
      </c>
    </row>
    <row r="518" spans="1:11" ht="14.25">
      <c r="A518" t="s">
        <v>2837</v>
      </c>
      <c r="B518" s="15">
        <v>1182214</v>
      </c>
      <c r="C518" t="s">
        <v>2838</v>
      </c>
      <c r="D518" t="s">
        <v>2839</v>
      </c>
      <c r="E518" t="s">
        <v>2840</v>
      </c>
      <c r="F518" s="15">
        <v>-1500</v>
      </c>
      <c r="G518" t="s">
        <v>50</v>
      </c>
      <c r="H518" t="s">
        <v>78</v>
      </c>
      <c r="I518" t="s">
        <v>52</v>
      </c>
      <c r="J518">
        <f>VLOOKUP(B518,自助退!B:F,5,FALSE)</f>
        <v>1500</v>
      </c>
      <c r="K518" s="40" t="str">
        <f t="shared" si="8"/>
        <v/>
      </c>
    </row>
    <row r="519" spans="1:11" ht="14.25">
      <c r="A519" t="s">
        <v>2841</v>
      </c>
      <c r="B519" s="15">
        <v>1182621</v>
      </c>
      <c r="C519" t="s">
        <v>2842</v>
      </c>
      <c r="D519" t="s">
        <v>2843</v>
      </c>
      <c r="E519" t="s">
        <v>2844</v>
      </c>
      <c r="F519" s="15">
        <v>-300</v>
      </c>
      <c r="G519" t="s">
        <v>50</v>
      </c>
      <c r="H519" t="s">
        <v>74</v>
      </c>
      <c r="I519" t="s">
        <v>52</v>
      </c>
      <c r="J519">
        <f>VLOOKUP(B519,自助退!B:F,5,FALSE)</f>
        <v>300</v>
      </c>
      <c r="K519" s="40" t="str">
        <f t="shared" si="8"/>
        <v/>
      </c>
    </row>
    <row r="520" spans="1:11" ht="14.25">
      <c r="A520" t="s">
        <v>2845</v>
      </c>
      <c r="B520" s="15">
        <v>1183027</v>
      </c>
      <c r="C520" t="s">
        <v>2846</v>
      </c>
      <c r="D520" t="s">
        <v>2847</v>
      </c>
      <c r="E520" t="s">
        <v>2848</v>
      </c>
      <c r="F520" s="15">
        <v>-685</v>
      </c>
      <c r="G520" t="s">
        <v>50</v>
      </c>
      <c r="H520" t="s">
        <v>64</v>
      </c>
      <c r="I520" t="s">
        <v>52</v>
      </c>
      <c r="J520">
        <f>VLOOKUP(B520,自助退!B:F,5,FALSE)</f>
        <v>685</v>
      </c>
      <c r="K520" s="40" t="str">
        <f t="shared" si="8"/>
        <v/>
      </c>
    </row>
    <row r="521" spans="1:11" ht="14.25">
      <c r="A521" t="s">
        <v>2849</v>
      </c>
      <c r="B521" s="15">
        <v>1183174</v>
      </c>
      <c r="C521" t="s">
        <v>2850</v>
      </c>
      <c r="D521" t="s">
        <v>2851</v>
      </c>
      <c r="E521" t="s">
        <v>2852</v>
      </c>
      <c r="F521" s="15">
        <v>-3000</v>
      </c>
      <c r="G521" t="s">
        <v>50</v>
      </c>
      <c r="H521" t="s">
        <v>64</v>
      </c>
      <c r="I521" t="s">
        <v>52</v>
      </c>
      <c r="J521">
        <f>VLOOKUP(B521,自助退!B:F,5,FALSE)</f>
        <v>3000</v>
      </c>
      <c r="K521" s="40" t="str">
        <f t="shared" si="8"/>
        <v/>
      </c>
    </row>
    <row r="522" spans="1:11" ht="14.25">
      <c r="A522" t="s">
        <v>2853</v>
      </c>
      <c r="B522" s="15">
        <v>1183593</v>
      </c>
      <c r="C522" t="s">
        <v>2854</v>
      </c>
      <c r="D522" t="s">
        <v>2855</v>
      </c>
      <c r="E522" t="s">
        <v>2856</v>
      </c>
      <c r="F522" s="15">
        <v>-720</v>
      </c>
      <c r="G522" t="s">
        <v>50</v>
      </c>
      <c r="H522" t="s">
        <v>74</v>
      </c>
      <c r="I522" t="s">
        <v>52</v>
      </c>
      <c r="J522">
        <f>VLOOKUP(B522,自助退!B:F,5,FALSE)</f>
        <v>720</v>
      </c>
      <c r="K522" s="40" t="str">
        <f t="shared" si="8"/>
        <v/>
      </c>
    </row>
    <row r="523" spans="1:11" ht="14.25">
      <c r="A523" t="s">
        <v>2857</v>
      </c>
      <c r="B523" s="15">
        <v>1183733</v>
      </c>
      <c r="C523" t="s">
        <v>2858</v>
      </c>
      <c r="D523" t="s">
        <v>2859</v>
      </c>
      <c r="E523" t="s">
        <v>2860</v>
      </c>
      <c r="F523" s="15">
        <v>-177.41</v>
      </c>
      <c r="G523" t="s">
        <v>50</v>
      </c>
      <c r="H523" t="s">
        <v>83</v>
      </c>
      <c r="I523" t="s">
        <v>52</v>
      </c>
      <c r="J523">
        <f>VLOOKUP(B523,自助退!B:F,5,FALSE)</f>
        <v>177.41</v>
      </c>
      <c r="K523" s="40" t="str">
        <f t="shared" si="8"/>
        <v/>
      </c>
    </row>
    <row r="524" spans="1:11" ht="14.25">
      <c r="A524" t="s">
        <v>2861</v>
      </c>
      <c r="B524" s="15">
        <v>1184199</v>
      </c>
      <c r="C524" t="s">
        <v>2862</v>
      </c>
      <c r="D524" t="s">
        <v>2863</v>
      </c>
      <c r="E524" t="s">
        <v>2864</v>
      </c>
      <c r="F524" s="15">
        <v>-139</v>
      </c>
      <c r="G524" t="s">
        <v>50</v>
      </c>
      <c r="H524" t="s">
        <v>57</v>
      </c>
      <c r="I524" t="s">
        <v>52</v>
      </c>
      <c r="J524">
        <f>VLOOKUP(B524,自助退!B:F,5,FALSE)</f>
        <v>139</v>
      </c>
      <c r="K524" s="40" t="str">
        <f t="shared" si="8"/>
        <v/>
      </c>
    </row>
    <row r="525" spans="1:11" ht="14.25">
      <c r="A525" t="s">
        <v>2865</v>
      </c>
      <c r="B525" s="15">
        <v>1184251</v>
      </c>
      <c r="C525" t="s">
        <v>2866</v>
      </c>
      <c r="D525" t="s">
        <v>2863</v>
      </c>
      <c r="E525" t="s">
        <v>2864</v>
      </c>
      <c r="F525" s="15">
        <v>-10</v>
      </c>
      <c r="G525" t="s">
        <v>50</v>
      </c>
      <c r="H525" t="s">
        <v>57</v>
      </c>
      <c r="I525" t="s">
        <v>52</v>
      </c>
      <c r="J525">
        <f>VLOOKUP(B525,自助退!B:F,5,FALSE)</f>
        <v>10</v>
      </c>
      <c r="K525" s="40" t="str">
        <f t="shared" si="8"/>
        <v/>
      </c>
    </row>
    <row r="526" spans="1:11" ht="14.25">
      <c r="A526" t="s">
        <v>2867</v>
      </c>
      <c r="B526" s="15">
        <v>1184755</v>
      </c>
      <c r="C526" t="s">
        <v>2868</v>
      </c>
      <c r="D526" t="s">
        <v>2869</v>
      </c>
      <c r="E526" t="s">
        <v>2870</v>
      </c>
      <c r="F526" s="15">
        <v>-30</v>
      </c>
      <c r="G526" t="s">
        <v>50</v>
      </c>
      <c r="H526" t="s">
        <v>75</v>
      </c>
      <c r="I526" t="s">
        <v>52</v>
      </c>
      <c r="J526">
        <f>VLOOKUP(B526,自助退!B:F,5,FALSE)</f>
        <v>30</v>
      </c>
      <c r="K526" s="40" t="str">
        <f t="shared" si="8"/>
        <v/>
      </c>
    </row>
    <row r="527" spans="1:11" ht="14.25">
      <c r="A527" t="s">
        <v>2871</v>
      </c>
      <c r="B527" s="15">
        <v>1186106</v>
      </c>
      <c r="C527" t="s">
        <v>2872</v>
      </c>
      <c r="D527" t="s">
        <v>2873</v>
      </c>
      <c r="E527" t="s">
        <v>2874</v>
      </c>
      <c r="F527" s="15">
        <v>-71.540000000000006</v>
      </c>
      <c r="G527" t="s">
        <v>50</v>
      </c>
      <c r="H527" t="s">
        <v>70</v>
      </c>
      <c r="I527" t="s">
        <v>52</v>
      </c>
      <c r="J527">
        <f>VLOOKUP(B527,自助退!B:F,5,FALSE)</f>
        <v>71.540000000000006</v>
      </c>
      <c r="K527" s="40" t="str">
        <f t="shared" si="8"/>
        <v/>
      </c>
    </row>
    <row r="528" spans="1:11" ht="14.25">
      <c r="A528" t="s">
        <v>2875</v>
      </c>
      <c r="B528" s="15">
        <v>1186131</v>
      </c>
      <c r="C528" t="s">
        <v>2876</v>
      </c>
      <c r="D528" t="s">
        <v>2877</v>
      </c>
      <c r="E528" t="s">
        <v>2878</v>
      </c>
      <c r="F528" s="15">
        <v>-484.5</v>
      </c>
      <c r="G528" t="s">
        <v>50</v>
      </c>
      <c r="H528" t="s">
        <v>153</v>
      </c>
      <c r="I528" t="s">
        <v>52</v>
      </c>
      <c r="J528">
        <f>VLOOKUP(B528,自助退!B:F,5,FALSE)</f>
        <v>484.5</v>
      </c>
      <c r="K528" s="40" t="str">
        <f t="shared" si="8"/>
        <v/>
      </c>
    </row>
    <row r="529" spans="1:11" ht="14.25">
      <c r="A529" t="s">
        <v>2879</v>
      </c>
      <c r="B529" s="15">
        <v>1186311</v>
      </c>
      <c r="C529" t="s">
        <v>2880</v>
      </c>
      <c r="D529" t="s">
        <v>2851</v>
      </c>
      <c r="E529" t="s">
        <v>2852</v>
      </c>
      <c r="F529" s="15">
        <v>-2900</v>
      </c>
      <c r="G529" t="s">
        <v>50</v>
      </c>
      <c r="H529" t="s">
        <v>71</v>
      </c>
      <c r="I529" t="s">
        <v>52</v>
      </c>
      <c r="J529">
        <f>VLOOKUP(B529,自助退!B:F,5,FALSE)</f>
        <v>2900</v>
      </c>
      <c r="K529" s="40" t="str">
        <f t="shared" si="8"/>
        <v/>
      </c>
    </row>
    <row r="530" spans="1:11" ht="14.25">
      <c r="A530" t="s">
        <v>2881</v>
      </c>
      <c r="B530" s="15">
        <v>1186344</v>
      </c>
      <c r="C530" t="s">
        <v>2882</v>
      </c>
      <c r="D530" t="s">
        <v>2883</v>
      </c>
      <c r="E530" t="s">
        <v>2884</v>
      </c>
      <c r="F530" s="15">
        <v>-58.16</v>
      </c>
      <c r="G530" t="s">
        <v>50</v>
      </c>
      <c r="H530" t="s">
        <v>65</v>
      </c>
      <c r="I530" t="s">
        <v>52</v>
      </c>
      <c r="J530">
        <f>VLOOKUP(B530,自助退!B:F,5,FALSE)</f>
        <v>58.16</v>
      </c>
      <c r="K530" s="40" t="str">
        <f t="shared" si="8"/>
        <v/>
      </c>
    </row>
    <row r="531" spans="1:11" ht="14.25">
      <c r="A531" t="s">
        <v>2885</v>
      </c>
      <c r="B531" s="15">
        <v>1186489</v>
      </c>
      <c r="C531" t="s">
        <v>2886</v>
      </c>
      <c r="D531" t="s">
        <v>2887</v>
      </c>
      <c r="E531" t="s">
        <v>2888</v>
      </c>
      <c r="F531" s="15">
        <v>-314.83999999999997</v>
      </c>
      <c r="G531" t="s">
        <v>50</v>
      </c>
      <c r="H531" t="s">
        <v>73</v>
      </c>
      <c r="I531" t="s">
        <v>52</v>
      </c>
      <c r="J531">
        <f>VLOOKUP(B531,自助退!B:F,5,FALSE)</f>
        <v>314.83999999999997</v>
      </c>
      <c r="K531" s="40" t="str">
        <f t="shared" si="8"/>
        <v/>
      </c>
    </row>
    <row r="532" spans="1:11" ht="14.25">
      <c r="A532" t="s">
        <v>2889</v>
      </c>
      <c r="B532" s="15">
        <v>1186688</v>
      </c>
      <c r="C532" t="s">
        <v>2890</v>
      </c>
      <c r="D532" t="s">
        <v>2891</v>
      </c>
      <c r="E532" t="s">
        <v>2892</v>
      </c>
      <c r="F532" s="15">
        <v>-993</v>
      </c>
      <c r="G532" t="s">
        <v>50</v>
      </c>
      <c r="H532" t="s">
        <v>82</v>
      </c>
      <c r="I532" t="s">
        <v>52</v>
      </c>
      <c r="J532">
        <f>VLOOKUP(B532,自助退!B:F,5,FALSE)</f>
        <v>993</v>
      </c>
      <c r="K532" s="40" t="str">
        <f t="shared" si="8"/>
        <v/>
      </c>
    </row>
    <row r="533" spans="1:11" ht="14.25">
      <c r="A533" t="s">
        <v>2893</v>
      </c>
      <c r="B533" s="15">
        <v>1186750</v>
      </c>
      <c r="C533" t="s">
        <v>2894</v>
      </c>
      <c r="D533" t="s">
        <v>2895</v>
      </c>
      <c r="E533" t="s">
        <v>333</v>
      </c>
      <c r="F533" s="15">
        <v>-30</v>
      </c>
      <c r="G533" t="s">
        <v>50</v>
      </c>
      <c r="H533" t="s">
        <v>79</v>
      </c>
      <c r="I533" t="s">
        <v>52</v>
      </c>
      <c r="J533">
        <f>VLOOKUP(B533,自助退!B:F,5,FALSE)</f>
        <v>30</v>
      </c>
      <c r="K533" s="40" t="str">
        <f t="shared" si="8"/>
        <v/>
      </c>
    </row>
    <row r="534" spans="1:11" ht="14.25">
      <c r="A534" t="s">
        <v>2896</v>
      </c>
      <c r="B534" s="15">
        <v>1186811</v>
      </c>
      <c r="C534" t="s">
        <v>2897</v>
      </c>
      <c r="D534" t="s">
        <v>2898</v>
      </c>
      <c r="E534" t="s">
        <v>2899</v>
      </c>
      <c r="F534" s="15">
        <v>-53.3</v>
      </c>
      <c r="G534" t="s">
        <v>50</v>
      </c>
      <c r="H534" t="s">
        <v>75</v>
      </c>
      <c r="I534" t="s">
        <v>52</v>
      </c>
      <c r="J534">
        <f>VLOOKUP(B534,自助退!B:F,5,FALSE)</f>
        <v>53.3</v>
      </c>
      <c r="K534" s="40" t="str">
        <f t="shared" si="8"/>
        <v/>
      </c>
    </row>
    <row r="535" spans="1:11" ht="14.25">
      <c r="A535" t="s">
        <v>2900</v>
      </c>
      <c r="B535" s="15">
        <v>1187683</v>
      </c>
      <c r="C535" t="s">
        <v>2901</v>
      </c>
      <c r="D535" t="s">
        <v>2902</v>
      </c>
      <c r="E535" t="s">
        <v>2903</v>
      </c>
      <c r="F535" s="15">
        <v>-500</v>
      </c>
      <c r="G535" t="s">
        <v>50</v>
      </c>
      <c r="H535" t="s">
        <v>73</v>
      </c>
      <c r="I535" t="s">
        <v>52</v>
      </c>
      <c r="J535">
        <f>VLOOKUP(B535,自助退!B:F,5,FALSE)</f>
        <v>500</v>
      </c>
      <c r="K535" s="40" t="str">
        <f t="shared" si="8"/>
        <v/>
      </c>
    </row>
    <row r="536" spans="1:11" ht="14.25">
      <c r="A536" t="s">
        <v>2904</v>
      </c>
      <c r="B536" s="15">
        <v>1187935</v>
      </c>
      <c r="C536" t="s">
        <v>2905</v>
      </c>
      <c r="D536" t="s">
        <v>2906</v>
      </c>
      <c r="E536" t="s">
        <v>2907</v>
      </c>
      <c r="F536" s="15">
        <v>-50</v>
      </c>
      <c r="G536" t="s">
        <v>50</v>
      </c>
      <c r="H536" t="s">
        <v>136</v>
      </c>
      <c r="I536" t="s">
        <v>52</v>
      </c>
      <c r="J536">
        <f>VLOOKUP(B536,自助退!B:F,5,FALSE)</f>
        <v>50</v>
      </c>
      <c r="K536" s="40" t="str">
        <f t="shared" si="8"/>
        <v/>
      </c>
    </row>
    <row r="537" spans="1:11" ht="14.25">
      <c r="A537" t="s">
        <v>2908</v>
      </c>
      <c r="B537" s="15">
        <v>1187968</v>
      </c>
      <c r="C537" t="s">
        <v>2909</v>
      </c>
      <c r="D537" t="s">
        <v>2910</v>
      </c>
      <c r="E537" t="s">
        <v>2911</v>
      </c>
      <c r="F537" s="15">
        <v>-193.2</v>
      </c>
      <c r="G537" t="s">
        <v>50</v>
      </c>
      <c r="H537" t="s">
        <v>68</v>
      </c>
      <c r="I537" t="s">
        <v>52</v>
      </c>
      <c r="J537">
        <f>VLOOKUP(B537,自助退!B:F,5,FALSE)</f>
        <v>193.2</v>
      </c>
      <c r="K537" s="40" t="str">
        <f t="shared" si="8"/>
        <v/>
      </c>
    </row>
    <row r="538" spans="1:11" ht="14.25">
      <c r="A538" t="s">
        <v>2912</v>
      </c>
      <c r="B538" s="15">
        <v>1188492</v>
      </c>
      <c r="C538" t="s">
        <v>2913</v>
      </c>
      <c r="D538" t="s">
        <v>2914</v>
      </c>
      <c r="E538" t="s">
        <v>2915</v>
      </c>
      <c r="F538" s="15">
        <v>-192.5</v>
      </c>
      <c r="G538" t="s">
        <v>50</v>
      </c>
      <c r="H538" t="s">
        <v>83</v>
      </c>
      <c r="I538" t="s">
        <v>52</v>
      </c>
      <c r="J538">
        <f>VLOOKUP(B538,自助退!B:F,5,FALSE)</f>
        <v>192.5</v>
      </c>
      <c r="K538" s="40" t="str">
        <f t="shared" si="8"/>
        <v/>
      </c>
    </row>
    <row r="539" spans="1:11" ht="14.25">
      <c r="A539" t="s">
        <v>2916</v>
      </c>
      <c r="B539" s="15">
        <v>1188504</v>
      </c>
      <c r="C539" t="s">
        <v>2917</v>
      </c>
      <c r="D539" t="s">
        <v>356</v>
      </c>
      <c r="E539" t="s">
        <v>357</v>
      </c>
      <c r="F539" s="15">
        <v>-4.5</v>
      </c>
      <c r="G539" t="s">
        <v>50</v>
      </c>
      <c r="H539" t="s">
        <v>76</v>
      </c>
      <c r="I539" t="s">
        <v>52</v>
      </c>
      <c r="J539">
        <f>VLOOKUP(B539,自助退!B:F,5,FALSE)</f>
        <v>4.5</v>
      </c>
      <c r="K539" s="40" t="str">
        <f t="shared" si="8"/>
        <v/>
      </c>
    </row>
    <row r="540" spans="1:11" ht="14.25">
      <c r="A540" t="s">
        <v>2918</v>
      </c>
      <c r="B540" s="15">
        <v>1188907</v>
      </c>
      <c r="C540" t="s">
        <v>2919</v>
      </c>
      <c r="D540" t="s">
        <v>2920</v>
      </c>
      <c r="E540" t="s">
        <v>2921</v>
      </c>
      <c r="F540" s="15">
        <v>-487.5</v>
      </c>
      <c r="G540" t="s">
        <v>50</v>
      </c>
      <c r="H540" t="s">
        <v>66</v>
      </c>
      <c r="I540" t="s">
        <v>52</v>
      </c>
      <c r="J540">
        <f>VLOOKUP(B540,自助退!B:F,5,FALSE)</f>
        <v>487.5</v>
      </c>
      <c r="K540" s="40" t="str">
        <f t="shared" si="8"/>
        <v/>
      </c>
    </row>
    <row r="541" spans="1:11" ht="14.25">
      <c r="A541" t="s">
        <v>2922</v>
      </c>
      <c r="B541" s="15">
        <v>1188915</v>
      </c>
      <c r="C541" t="s">
        <v>2923</v>
      </c>
      <c r="D541" t="s">
        <v>2924</v>
      </c>
      <c r="E541" t="s">
        <v>2925</v>
      </c>
      <c r="F541" s="15">
        <v>-200</v>
      </c>
      <c r="G541" t="s">
        <v>50</v>
      </c>
      <c r="H541" t="s">
        <v>59</v>
      </c>
      <c r="I541" t="s">
        <v>52</v>
      </c>
      <c r="J541">
        <f>VLOOKUP(B541,自助退!B:F,5,FALSE)</f>
        <v>200</v>
      </c>
      <c r="K541" s="40" t="str">
        <f t="shared" si="8"/>
        <v/>
      </c>
    </row>
    <row r="542" spans="1:11" ht="14.25">
      <c r="A542" t="s">
        <v>2926</v>
      </c>
      <c r="B542" s="15">
        <v>1189478</v>
      </c>
      <c r="C542" t="s">
        <v>2927</v>
      </c>
      <c r="D542" t="s">
        <v>2928</v>
      </c>
      <c r="E542" t="s">
        <v>2929</v>
      </c>
      <c r="F542" s="15">
        <v>-2305</v>
      </c>
      <c r="G542" t="s">
        <v>50</v>
      </c>
      <c r="H542" t="s">
        <v>96</v>
      </c>
      <c r="I542" t="s">
        <v>52</v>
      </c>
      <c r="J542">
        <f>VLOOKUP(B542,自助退!B:F,5,FALSE)</f>
        <v>2305</v>
      </c>
      <c r="K542" s="40" t="str">
        <f t="shared" si="8"/>
        <v/>
      </c>
    </row>
    <row r="543" spans="1:11" ht="14.25">
      <c r="A543" t="s">
        <v>2930</v>
      </c>
      <c r="B543" s="15">
        <v>1189635</v>
      </c>
      <c r="C543" t="s">
        <v>2931</v>
      </c>
      <c r="D543" t="s">
        <v>2932</v>
      </c>
      <c r="E543" t="s">
        <v>2933</v>
      </c>
      <c r="F543" s="15">
        <v>-903</v>
      </c>
      <c r="G543" t="s">
        <v>50</v>
      </c>
      <c r="H543" t="s">
        <v>96</v>
      </c>
      <c r="I543" t="s">
        <v>52</v>
      </c>
      <c r="J543">
        <f>VLOOKUP(B543,自助退!B:F,5,FALSE)</f>
        <v>903</v>
      </c>
      <c r="K543" s="40" t="str">
        <f t="shared" si="8"/>
        <v/>
      </c>
    </row>
    <row r="544" spans="1:11" ht="14.25">
      <c r="A544" t="s">
        <v>2934</v>
      </c>
      <c r="B544" s="15">
        <v>1189637</v>
      </c>
      <c r="C544" t="s">
        <v>2935</v>
      </c>
      <c r="D544" t="s">
        <v>2936</v>
      </c>
      <c r="E544" t="s">
        <v>2937</v>
      </c>
      <c r="F544" s="15">
        <v>-392.52</v>
      </c>
      <c r="G544" t="s">
        <v>50</v>
      </c>
      <c r="H544" t="s">
        <v>78</v>
      </c>
      <c r="I544" t="s">
        <v>52</v>
      </c>
      <c r="J544">
        <f>VLOOKUP(B544,自助退!B:F,5,FALSE)</f>
        <v>392.52</v>
      </c>
      <c r="K544" s="40" t="str">
        <f t="shared" si="8"/>
        <v/>
      </c>
    </row>
    <row r="545" spans="1:11" ht="14.25">
      <c r="A545" t="s">
        <v>2938</v>
      </c>
      <c r="B545" s="15">
        <v>1189789</v>
      </c>
      <c r="C545" t="s">
        <v>2939</v>
      </c>
      <c r="D545" t="s">
        <v>2940</v>
      </c>
      <c r="E545" t="s">
        <v>2941</v>
      </c>
      <c r="F545" s="15">
        <v>-1651.58</v>
      </c>
      <c r="G545" t="s">
        <v>50</v>
      </c>
      <c r="H545" t="s">
        <v>69</v>
      </c>
      <c r="I545" t="s">
        <v>52</v>
      </c>
      <c r="J545">
        <f>VLOOKUP(B545,自助退!B:F,5,FALSE)</f>
        <v>1651.58</v>
      </c>
      <c r="K545" s="40" t="str">
        <f t="shared" si="8"/>
        <v/>
      </c>
    </row>
    <row r="546" spans="1:11" ht="14.25">
      <c r="A546" t="s">
        <v>2942</v>
      </c>
      <c r="B546" s="15">
        <v>1189990</v>
      </c>
      <c r="C546" t="s">
        <v>2943</v>
      </c>
      <c r="D546" t="s">
        <v>2944</v>
      </c>
      <c r="E546" t="s">
        <v>2945</v>
      </c>
      <c r="F546" s="15">
        <v>-226.6</v>
      </c>
      <c r="G546" t="s">
        <v>50</v>
      </c>
      <c r="H546" t="s">
        <v>59</v>
      </c>
      <c r="I546" t="s">
        <v>52</v>
      </c>
      <c r="J546">
        <f>VLOOKUP(B546,自助退!B:F,5,FALSE)</f>
        <v>226.6</v>
      </c>
      <c r="K546" s="40" t="str">
        <f t="shared" si="8"/>
        <v/>
      </c>
    </row>
    <row r="547" spans="1:11" ht="14.25">
      <c r="A547" t="s">
        <v>2946</v>
      </c>
      <c r="B547" s="15">
        <v>1190162</v>
      </c>
      <c r="C547" t="s">
        <v>2947</v>
      </c>
      <c r="D547" t="s">
        <v>2948</v>
      </c>
      <c r="E547" t="s">
        <v>2949</v>
      </c>
      <c r="F547" s="15">
        <v>-953.59</v>
      </c>
      <c r="G547" t="s">
        <v>50</v>
      </c>
      <c r="H547" t="s">
        <v>153</v>
      </c>
      <c r="I547" t="s">
        <v>52</v>
      </c>
      <c r="J547">
        <f>VLOOKUP(B547,自助退!B:F,5,FALSE)</f>
        <v>953.59</v>
      </c>
      <c r="K547" s="40" t="str">
        <f t="shared" si="8"/>
        <v/>
      </c>
    </row>
    <row r="548" spans="1:11" ht="14.25">
      <c r="A548" t="s">
        <v>2950</v>
      </c>
      <c r="B548" s="15">
        <v>1190267</v>
      </c>
      <c r="C548" t="s">
        <v>2951</v>
      </c>
      <c r="D548" t="s">
        <v>2952</v>
      </c>
      <c r="E548" t="s">
        <v>2953</v>
      </c>
      <c r="F548" s="15">
        <v>-707.02</v>
      </c>
      <c r="G548" t="s">
        <v>50</v>
      </c>
      <c r="H548" t="s">
        <v>68</v>
      </c>
      <c r="I548" t="s">
        <v>52</v>
      </c>
      <c r="J548">
        <f>VLOOKUP(B548,自助退!B:F,5,FALSE)</f>
        <v>707.02</v>
      </c>
      <c r="K548" s="40" t="str">
        <f t="shared" si="8"/>
        <v/>
      </c>
    </row>
    <row r="549" spans="1:11" ht="14.25">
      <c r="A549" t="s">
        <v>2954</v>
      </c>
      <c r="B549" s="15">
        <v>1190872</v>
      </c>
      <c r="C549" t="s">
        <v>2955</v>
      </c>
      <c r="D549" t="s">
        <v>2956</v>
      </c>
      <c r="E549" t="s">
        <v>2957</v>
      </c>
      <c r="F549" s="15">
        <v>-78</v>
      </c>
      <c r="G549" t="s">
        <v>50</v>
      </c>
      <c r="H549" t="s">
        <v>72</v>
      </c>
      <c r="I549" t="s">
        <v>52</v>
      </c>
      <c r="J549">
        <f>VLOOKUP(B549,自助退!B:F,5,FALSE)</f>
        <v>78</v>
      </c>
      <c r="K549" s="40" t="str">
        <f t="shared" si="8"/>
        <v/>
      </c>
    </row>
    <row r="550" spans="1:11" ht="14.25">
      <c r="A550" t="s">
        <v>2958</v>
      </c>
      <c r="B550" s="15">
        <v>1190926</v>
      </c>
      <c r="C550" t="s">
        <v>2959</v>
      </c>
      <c r="D550" t="s">
        <v>2956</v>
      </c>
      <c r="E550" t="s">
        <v>2957</v>
      </c>
      <c r="F550" s="15">
        <v>-59</v>
      </c>
      <c r="G550" t="s">
        <v>50</v>
      </c>
      <c r="H550" t="s">
        <v>72</v>
      </c>
      <c r="I550" t="s">
        <v>52</v>
      </c>
      <c r="J550">
        <f>VLOOKUP(B550,自助退!B:F,5,FALSE)</f>
        <v>59</v>
      </c>
      <c r="K550" s="40" t="str">
        <f t="shared" si="8"/>
        <v/>
      </c>
    </row>
    <row r="551" spans="1:11" ht="14.25">
      <c r="A551" t="s">
        <v>2960</v>
      </c>
      <c r="B551" s="15">
        <v>1191038</v>
      </c>
      <c r="C551" t="s">
        <v>2961</v>
      </c>
      <c r="D551" t="s">
        <v>2928</v>
      </c>
      <c r="E551" t="s">
        <v>2929</v>
      </c>
      <c r="F551" s="15">
        <v>-27</v>
      </c>
      <c r="G551" t="s">
        <v>50</v>
      </c>
      <c r="H551" t="s">
        <v>78</v>
      </c>
      <c r="I551" t="s">
        <v>52</v>
      </c>
      <c r="J551">
        <f>VLOOKUP(B551,自助退!B:F,5,FALSE)</f>
        <v>27</v>
      </c>
      <c r="K551" s="40" t="str">
        <f t="shared" si="8"/>
        <v/>
      </c>
    </row>
    <row r="552" spans="1:11" ht="14.25">
      <c r="A552" t="s">
        <v>2962</v>
      </c>
      <c r="B552" s="15">
        <v>1191179</v>
      </c>
      <c r="C552" t="s">
        <v>2963</v>
      </c>
      <c r="D552" t="s">
        <v>2964</v>
      </c>
      <c r="E552" t="s">
        <v>2965</v>
      </c>
      <c r="F552" s="15">
        <v>-86.5</v>
      </c>
      <c r="G552" t="s">
        <v>50</v>
      </c>
      <c r="H552" t="s">
        <v>71</v>
      </c>
      <c r="I552" t="s">
        <v>52</v>
      </c>
      <c r="J552">
        <f>VLOOKUP(B552,自助退!B:F,5,FALSE)</f>
        <v>86.5</v>
      </c>
      <c r="K552" s="40" t="str">
        <f t="shared" si="8"/>
        <v/>
      </c>
    </row>
    <row r="553" spans="1:11" ht="14.25">
      <c r="A553" t="s">
        <v>2966</v>
      </c>
      <c r="B553" s="15">
        <v>1191234</v>
      </c>
      <c r="C553" t="s">
        <v>2967</v>
      </c>
      <c r="D553" t="s">
        <v>2968</v>
      </c>
      <c r="E553" t="s">
        <v>2969</v>
      </c>
      <c r="F553" s="15">
        <v>-395.98</v>
      </c>
      <c r="G553" t="s">
        <v>50</v>
      </c>
      <c r="H553" t="s">
        <v>54</v>
      </c>
      <c r="I553" t="s">
        <v>52</v>
      </c>
      <c r="J553">
        <f>VLOOKUP(B553,自助退!B:F,5,FALSE)</f>
        <v>395.98</v>
      </c>
      <c r="K553" s="40" t="str">
        <f t="shared" si="8"/>
        <v/>
      </c>
    </row>
    <row r="554" spans="1:11" ht="14.25">
      <c r="A554" t="s">
        <v>2970</v>
      </c>
      <c r="B554" s="15">
        <v>1191290</v>
      </c>
      <c r="D554" t="s">
        <v>2971</v>
      </c>
      <c r="E554" t="s">
        <v>2972</v>
      </c>
      <c r="F554" s="15">
        <v>-2400</v>
      </c>
      <c r="G554" t="s">
        <v>50</v>
      </c>
      <c r="H554" t="s">
        <v>74</v>
      </c>
      <c r="I554" t="s">
        <v>85</v>
      </c>
      <c r="J554">
        <f>VLOOKUP(B554,自助退!B:F,5,FALSE)</f>
        <v>2400</v>
      </c>
      <c r="K554" s="40" t="str">
        <f t="shared" si="8"/>
        <v/>
      </c>
    </row>
    <row r="555" spans="1:11" ht="14.25">
      <c r="A555" t="s">
        <v>2973</v>
      </c>
      <c r="B555" s="15">
        <v>1191583</v>
      </c>
      <c r="C555" t="s">
        <v>2974</v>
      </c>
      <c r="D555" t="s">
        <v>2975</v>
      </c>
      <c r="E555" t="s">
        <v>2976</v>
      </c>
      <c r="F555" s="15">
        <v>-50</v>
      </c>
      <c r="G555" t="s">
        <v>50</v>
      </c>
      <c r="H555" t="s">
        <v>66</v>
      </c>
      <c r="I555" t="s">
        <v>52</v>
      </c>
      <c r="J555">
        <f>VLOOKUP(B555,自助退!B:F,5,FALSE)</f>
        <v>50</v>
      </c>
      <c r="K555" s="40" t="str">
        <f t="shared" si="8"/>
        <v/>
      </c>
    </row>
    <row r="556" spans="1:11" ht="14.25">
      <c r="A556" t="s">
        <v>2977</v>
      </c>
      <c r="B556" s="15">
        <v>1191850</v>
      </c>
      <c r="C556" t="s">
        <v>2978</v>
      </c>
      <c r="D556" t="s">
        <v>2979</v>
      </c>
      <c r="E556" t="s">
        <v>2980</v>
      </c>
      <c r="F556" s="15">
        <v>-31.44</v>
      </c>
      <c r="G556" t="s">
        <v>50</v>
      </c>
      <c r="H556" t="s">
        <v>72</v>
      </c>
      <c r="I556" t="s">
        <v>52</v>
      </c>
      <c r="J556">
        <f>VLOOKUP(B556,自助退!B:F,5,FALSE)</f>
        <v>31.44</v>
      </c>
      <c r="K556" s="40" t="str">
        <f t="shared" si="8"/>
        <v/>
      </c>
    </row>
    <row r="557" spans="1:11" ht="14.25">
      <c r="A557" t="s">
        <v>2981</v>
      </c>
      <c r="B557" s="15">
        <v>1191919</v>
      </c>
      <c r="C557" t="s">
        <v>2982</v>
      </c>
      <c r="D557" t="s">
        <v>2983</v>
      </c>
      <c r="E557" t="s">
        <v>2984</v>
      </c>
      <c r="F557" s="15">
        <v>-576.20000000000005</v>
      </c>
      <c r="G557" t="s">
        <v>50</v>
      </c>
      <c r="H557" t="s">
        <v>55</v>
      </c>
      <c r="I557" t="s">
        <v>52</v>
      </c>
      <c r="J557">
        <f>VLOOKUP(B557,自助退!B:F,5,FALSE)</f>
        <v>576.20000000000005</v>
      </c>
      <c r="K557" s="40" t="str">
        <f t="shared" si="8"/>
        <v/>
      </c>
    </row>
    <row r="558" spans="1:11" ht="14.25">
      <c r="A558" t="s">
        <v>2985</v>
      </c>
      <c r="B558" s="15">
        <v>1191961</v>
      </c>
      <c r="C558" t="s">
        <v>2986</v>
      </c>
      <c r="D558" t="s">
        <v>2987</v>
      </c>
      <c r="E558" t="s">
        <v>2988</v>
      </c>
      <c r="F558" s="15">
        <v>-47.2</v>
      </c>
      <c r="G558" t="s">
        <v>50</v>
      </c>
      <c r="H558" t="s">
        <v>55</v>
      </c>
      <c r="I558" t="s">
        <v>52</v>
      </c>
      <c r="J558">
        <f>VLOOKUP(B558,自助退!B:F,5,FALSE)</f>
        <v>47.2</v>
      </c>
      <c r="K558" s="40" t="str">
        <f t="shared" si="8"/>
        <v/>
      </c>
    </row>
    <row r="559" spans="1:11" ht="14.25">
      <c r="A559" t="s">
        <v>2989</v>
      </c>
      <c r="B559" s="15">
        <v>1192224</v>
      </c>
      <c r="C559" t="s">
        <v>2990</v>
      </c>
      <c r="D559" t="s">
        <v>2991</v>
      </c>
      <c r="E559" t="s">
        <v>2992</v>
      </c>
      <c r="F559" s="15">
        <v>-150</v>
      </c>
      <c r="G559" t="s">
        <v>50</v>
      </c>
      <c r="H559" t="s">
        <v>72</v>
      </c>
      <c r="I559" t="s">
        <v>52</v>
      </c>
      <c r="J559">
        <f>VLOOKUP(B559,自助退!B:F,5,FALSE)</f>
        <v>150</v>
      </c>
      <c r="K559" s="40" t="str">
        <f t="shared" si="8"/>
        <v/>
      </c>
    </row>
    <row r="560" spans="1:11" ht="14.25">
      <c r="A560" t="s">
        <v>2993</v>
      </c>
      <c r="B560" s="15">
        <v>1192374</v>
      </c>
      <c r="C560" t="s">
        <v>2994</v>
      </c>
      <c r="D560" t="s">
        <v>2995</v>
      </c>
      <c r="E560" t="s">
        <v>2996</v>
      </c>
      <c r="F560" s="15">
        <v>-1130</v>
      </c>
      <c r="G560" t="s">
        <v>50</v>
      </c>
      <c r="H560" t="s">
        <v>77</v>
      </c>
      <c r="I560" t="s">
        <v>52</v>
      </c>
      <c r="J560">
        <f>VLOOKUP(B560,自助退!B:F,5,FALSE)</f>
        <v>1130</v>
      </c>
      <c r="K560" s="40" t="str">
        <f t="shared" si="8"/>
        <v/>
      </c>
    </row>
    <row r="561" spans="1:11" ht="14.25">
      <c r="A561" t="s">
        <v>2997</v>
      </c>
      <c r="B561" s="15">
        <v>1192654</v>
      </c>
      <c r="C561" t="s">
        <v>2998</v>
      </c>
      <c r="D561" t="s">
        <v>2999</v>
      </c>
      <c r="E561" t="s">
        <v>3000</v>
      </c>
      <c r="F561" s="15">
        <v>-10</v>
      </c>
      <c r="G561" t="s">
        <v>50</v>
      </c>
      <c r="H561" t="s">
        <v>72</v>
      </c>
      <c r="I561" t="s">
        <v>52</v>
      </c>
      <c r="J561">
        <f>VLOOKUP(B561,自助退!B:F,5,FALSE)</f>
        <v>10</v>
      </c>
      <c r="K561" s="40" t="str">
        <f t="shared" si="8"/>
        <v/>
      </c>
    </row>
    <row r="562" spans="1:11" ht="14.25">
      <c r="A562" t="s">
        <v>3001</v>
      </c>
      <c r="B562" s="15">
        <v>1192699</v>
      </c>
      <c r="C562" t="s">
        <v>3002</v>
      </c>
      <c r="D562" t="s">
        <v>3003</v>
      </c>
      <c r="E562" t="s">
        <v>3004</v>
      </c>
      <c r="F562" s="15">
        <v>-573</v>
      </c>
      <c r="G562" t="s">
        <v>50</v>
      </c>
      <c r="H562" t="s">
        <v>65</v>
      </c>
      <c r="I562" t="s">
        <v>52</v>
      </c>
      <c r="J562">
        <f>VLOOKUP(B562,自助退!B:F,5,FALSE)</f>
        <v>573</v>
      </c>
      <c r="K562" s="40" t="str">
        <f t="shared" si="8"/>
        <v/>
      </c>
    </row>
    <row r="563" spans="1:11" ht="14.25">
      <c r="A563" t="s">
        <v>3005</v>
      </c>
      <c r="B563" s="15">
        <v>1192795</v>
      </c>
      <c r="C563" t="s">
        <v>3006</v>
      </c>
      <c r="D563" t="s">
        <v>3007</v>
      </c>
      <c r="E563" t="s">
        <v>3008</v>
      </c>
      <c r="F563" s="15">
        <v>-300</v>
      </c>
      <c r="G563" t="s">
        <v>50</v>
      </c>
      <c r="H563" t="s">
        <v>72</v>
      </c>
      <c r="I563" t="s">
        <v>52</v>
      </c>
      <c r="J563">
        <f>VLOOKUP(B563,自助退!B:F,5,FALSE)</f>
        <v>300</v>
      </c>
      <c r="K563" s="40" t="str">
        <f t="shared" si="8"/>
        <v/>
      </c>
    </row>
    <row r="564" spans="1:11" ht="14.25">
      <c r="A564" t="s">
        <v>3009</v>
      </c>
      <c r="B564" s="15">
        <v>1192817</v>
      </c>
      <c r="C564" t="s">
        <v>3010</v>
      </c>
      <c r="D564" t="s">
        <v>3011</v>
      </c>
      <c r="E564" t="s">
        <v>3012</v>
      </c>
      <c r="F564" s="15">
        <v>-121</v>
      </c>
      <c r="G564" t="s">
        <v>50</v>
      </c>
      <c r="H564" t="s">
        <v>65</v>
      </c>
      <c r="I564" t="s">
        <v>52</v>
      </c>
      <c r="J564">
        <f>VLOOKUP(B564,自助退!B:F,5,FALSE)</f>
        <v>121</v>
      </c>
      <c r="K564" s="40" t="str">
        <f t="shared" si="8"/>
        <v/>
      </c>
    </row>
    <row r="565" spans="1:11" ht="14.25">
      <c r="A565" t="s">
        <v>3013</v>
      </c>
      <c r="B565" s="15">
        <v>1192833</v>
      </c>
      <c r="C565" t="s">
        <v>3014</v>
      </c>
      <c r="D565" t="s">
        <v>3007</v>
      </c>
      <c r="E565" t="s">
        <v>3008</v>
      </c>
      <c r="F565" s="15">
        <v>-200</v>
      </c>
      <c r="G565" t="s">
        <v>50</v>
      </c>
      <c r="H565" t="s">
        <v>72</v>
      </c>
      <c r="I565" t="s">
        <v>52</v>
      </c>
      <c r="J565">
        <f>VLOOKUP(B565,自助退!B:F,5,FALSE)</f>
        <v>200</v>
      </c>
      <c r="K565" s="40" t="str">
        <f t="shared" si="8"/>
        <v/>
      </c>
    </row>
    <row r="566" spans="1:11" ht="14.25">
      <c r="A566" t="s">
        <v>3015</v>
      </c>
      <c r="B566" s="15">
        <v>1192841</v>
      </c>
      <c r="C566" t="s">
        <v>3016</v>
      </c>
      <c r="D566" t="s">
        <v>3017</v>
      </c>
      <c r="E566" t="s">
        <v>3018</v>
      </c>
      <c r="F566" s="15">
        <v>-245.27</v>
      </c>
      <c r="G566" t="s">
        <v>50</v>
      </c>
      <c r="H566" t="s">
        <v>56</v>
      </c>
      <c r="I566" t="s">
        <v>52</v>
      </c>
      <c r="J566">
        <f>VLOOKUP(B566,自助退!B:F,5,FALSE)</f>
        <v>245.27</v>
      </c>
      <c r="K566" s="40" t="str">
        <f t="shared" si="8"/>
        <v/>
      </c>
    </row>
    <row r="567" spans="1:11" ht="14.25">
      <c r="A567" t="s">
        <v>3019</v>
      </c>
      <c r="B567" s="15">
        <v>1192853</v>
      </c>
      <c r="C567" t="s">
        <v>3020</v>
      </c>
      <c r="D567" t="s">
        <v>3007</v>
      </c>
      <c r="E567" t="s">
        <v>3008</v>
      </c>
      <c r="F567" s="15">
        <v>-300</v>
      </c>
      <c r="G567" t="s">
        <v>50</v>
      </c>
      <c r="H567" t="s">
        <v>72</v>
      </c>
      <c r="I567" t="s">
        <v>52</v>
      </c>
      <c r="J567">
        <f>VLOOKUP(B567,自助退!B:F,5,FALSE)</f>
        <v>300</v>
      </c>
      <c r="K567" s="40" t="str">
        <f t="shared" si="8"/>
        <v/>
      </c>
    </row>
    <row r="568" spans="1:11" ht="14.25">
      <c r="A568" t="s">
        <v>3021</v>
      </c>
      <c r="B568" s="15">
        <v>1192929</v>
      </c>
      <c r="C568" t="s">
        <v>3022</v>
      </c>
      <c r="D568" t="s">
        <v>3007</v>
      </c>
      <c r="E568" t="s">
        <v>3008</v>
      </c>
      <c r="F568" s="15">
        <v>-1200</v>
      </c>
      <c r="G568" t="s">
        <v>50</v>
      </c>
      <c r="H568" t="s">
        <v>72</v>
      </c>
      <c r="I568" t="s">
        <v>52</v>
      </c>
      <c r="J568">
        <f>VLOOKUP(B568,自助退!B:F,5,FALSE)</f>
        <v>1200</v>
      </c>
      <c r="K568" s="40" t="str">
        <f t="shared" si="8"/>
        <v/>
      </c>
    </row>
    <row r="569" spans="1:11" ht="14.25">
      <c r="A569" t="s">
        <v>3023</v>
      </c>
      <c r="B569" s="15">
        <v>1193077</v>
      </c>
      <c r="C569" t="s">
        <v>3024</v>
      </c>
      <c r="D569" t="s">
        <v>3025</v>
      </c>
      <c r="E569" t="s">
        <v>3026</v>
      </c>
      <c r="F569" s="15">
        <v>-4232.84</v>
      </c>
      <c r="G569" t="s">
        <v>50</v>
      </c>
      <c r="H569" t="s">
        <v>73</v>
      </c>
      <c r="I569" t="s">
        <v>52</v>
      </c>
      <c r="J569">
        <f>VLOOKUP(B569,自助退!B:F,5,FALSE)</f>
        <v>4232.84</v>
      </c>
      <c r="K569" s="40" t="str">
        <f t="shared" si="8"/>
        <v/>
      </c>
    </row>
    <row r="570" spans="1:11" ht="14.25">
      <c r="A570" t="s">
        <v>3027</v>
      </c>
      <c r="B570" s="15">
        <v>1193111</v>
      </c>
      <c r="C570" t="s">
        <v>3028</v>
      </c>
      <c r="D570" t="s">
        <v>3029</v>
      </c>
      <c r="E570" t="s">
        <v>3030</v>
      </c>
      <c r="F570" s="15">
        <v>-107.11</v>
      </c>
      <c r="G570" t="s">
        <v>50</v>
      </c>
      <c r="H570" t="s">
        <v>76</v>
      </c>
      <c r="I570" t="s">
        <v>52</v>
      </c>
      <c r="J570">
        <f>VLOOKUP(B570,自助退!B:F,5,FALSE)</f>
        <v>107.11</v>
      </c>
      <c r="K570" s="40" t="str">
        <f t="shared" si="8"/>
        <v/>
      </c>
    </row>
    <row r="571" spans="1:11" ht="14.25">
      <c r="A571" t="s">
        <v>3031</v>
      </c>
      <c r="B571" s="15">
        <v>1193186</v>
      </c>
      <c r="C571" t="s">
        <v>3032</v>
      </c>
      <c r="D571" t="s">
        <v>3033</v>
      </c>
      <c r="E571" t="s">
        <v>3034</v>
      </c>
      <c r="F571" s="15">
        <v>-100</v>
      </c>
      <c r="G571" t="s">
        <v>50</v>
      </c>
      <c r="H571" t="s">
        <v>80</v>
      </c>
      <c r="I571" t="s">
        <v>52</v>
      </c>
      <c r="J571">
        <f>VLOOKUP(B571,自助退!B:F,5,FALSE)</f>
        <v>100</v>
      </c>
      <c r="K571" s="40" t="str">
        <f t="shared" si="8"/>
        <v/>
      </c>
    </row>
    <row r="572" spans="1:11" ht="14.25">
      <c r="A572" t="s">
        <v>3035</v>
      </c>
      <c r="B572" s="15">
        <v>1193371</v>
      </c>
      <c r="C572" t="s">
        <v>3036</v>
      </c>
      <c r="D572" t="s">
        <v>3037</v>
      </c>
      <c r="E572" t="s">
        <v>3038</v>
      </c>
      <c r="F572" s="15">
        <v>-18.36</v>
      </c>
      <c r="G572" t="s">
        <v>50</v>
      </c>
      <c r="H572" t="s">
        <v>69</v>
      </c>
      <c r="I572" t="s">
        <v>52</v>
      </c>
      <c r="J572">
        <f>VLOOKUP(B572,自助退!B:F,5,FALSE)</f>
        <v>18.36</v>
      </c>
      <c r="K572" s="40" t="str">
        <f t="shared" si="8"/>
        <v/>
      </c>
    </row>
    <row r="573" spans="1:11" ht="14.25">
      <c r="A573" t="s">
        <v>3039</v>
      </c>
      <c r="B573" s="15">
        <v>1193538</v>
      </c>
      <c r="C573" t="s">
        <v>3040</v>
      </c>
      <c r="D573" t="s">
        <v>3041</v>
      </c>
      <c r="E573" t="s">
        <v>3042</v>
      </c>
      <c r="F573" s="15">
        <v>-50</v>
      </c>
      <c r="G573" t="s">
        <v>50</v>
      </c>
      <c r="H573" t="s">
        <v>68</v>
      </c>
      <c r="I573" t="s">
        <v>52</v>
      </c>
      <c r="J573">
        <f>VLOOKUP(B573,自助退!B:F,5,FALSE)</f>
        <v>50</v>
      </c>
      <c r="K573" s="40" t="str">
        <f t="shared" si="8"/>
        <v/>
      </c>
    </row>
    <row r="574" spans="1:11" ht="14.25">
      <c r="A574" t="s">
        <v>3043</v>
      </c>
      <c r="B574" s="15">
        <v>1193552</v>
      </c>
      <c r="C574" t="s">
        <v>3044</v>
      </c>
      <c r="D574" t="s">
        <v>3045</v>
      </c>
      <c r="E574" t="s">
        <v>3046</v>
      </c>
      <c r="F574" s="15">
        <v>-59</v>
      </c>
      <c r="G574" t="s">
        <v>50</v>
      </c>
      <c r="H574" t="s">
        <v>64</v>
      </c>
      <c r="I574" t="s">
        <v>52</v>
      </c>
      <c r="J574">
        <f>VLOOKUP(B574,自助退!B:F,5,FALSE)</f>
        <v>59</v>
      </c>
      <c r="K574" s="40" t="str">
        <f t="shared" si="8"/>
        <v/>
      </c>
    </row>
    <row r="575" spans="1:11" ht="14.25">
      <c r="A575" t="s">
        <v>3047</v>
      </c>
      <c r="B575" s="15">
        <v>1193585</v>
      </c>
      <c r="C575" t="s">
        <v>3048</v>
      </c>
      <c r="D575" t="s">
        <v>3049</v>
      </c>
      <c r="E575" t="s">
        <v>3050</v>
      </c>
      <c r="F575" s="15">
        <v>-2196.84</v>
      </c>
      <c r="G575" t="s">
        <v>50</v>
      </c>
      <c r="H575" t="s">
        <v>82</v>
      </c>
      <c r="I575" t="s">
        <v>52</v>
      </c>
      <c r="J575">
        <f>VLOOKUP(B575,自助退!B:F,5,FALSE)</f>
        <v>2196.84</v>
      </c>
      <c r="K575" s="40" t="str">
        <f t="shared" si="8"/>
        <v/>
      </c>
    </row>
    <row r="576" spans="1:11" ht="14.25">
      <c r="A576" t="s">
        <v>3051</v>
      </c>
      <c r="B576" s="15">
        <v>1193693</v>
      </c>
      <c r="C576" t="s">
        <v>3052</v>
      </c>
      <c r="D576" t="s">
        <v>3053</v>
      </c>
      <c r="E576" t="s">
        <v>3054</v>
      </c>
      <c r="F576" s="15">
        <v>-100</v>
      </c>
      <c r="G576" t="s">
        <v>50</v>
      </c>
      <c r="H576" t="s">
        <v>54</v>
      </c>
      <c r="I576" t="s">
        <v>52</v>
      </c>
      <c r="J576">
        <f>VLOOKUP(B576,自助退!B:F,5,FALSE)</f>
        <v>100</v>
      </c>
      <c r="K576" s="40" t="str">
        <f t="shared" si="8"/>
        <v/>
      </c>
    </row>
    <row r="577" spans="1:11" ht="14.25">
      <c r="A577" t="s">
        <v>3055</v>
      </c>
      <c r="B577" s="15">
        <v>1193719</v>
      </c>
      <c r="C577" t="s">
        <v>3056</v>
      </c>
      <c r="D577" t="s">
        <v>239</v>
      </c>
      <c r="E577" t="s">
        <v>170</v>
      </c>
      <c r="F577" s="15">
        <v>-1053</v>
      </c>
      <c r="G577" t="s">
        <v>50</v>
      </c>
      <c r="H577" t="s">
        <v>77</v>
      </c>
      <c r="I577" t="s">
        <v>52</v>
      </c>
      <c r="J577">
        <f>VLOOKUP(B577,自助退!B:F,5,FALSE)</f>
        <v>1053</v>
      </c>
      <c r="K577" s="40" t="str">
        <f t="shared" si="8"/>
        <v/>
      </c>
    </row>
    <row r="578" spans="1:11" ht="14.25">
      <c r="A578" t="s">
        <v>3057</v>
      </c>
      <c r="B578" s="15">
        <v>1193814</v>
      </c>
      <c r="C578" t="s">
        <v>3058</v>
      </c>
      <c r="D578" t="s">
        <v>3059</v>
      </c>
      <c r="E578" t="s">
        <v>3060</v>
      </c>
      <c r="F578" s="15">
        <v>-39962.21</v>
      </c>
      <c r="G578" t="s">
        <v>50</v>
      </c>
      <c r="H578" t="s">
        <v>66</v>
      </c>
      <c r="I578" t="s">
        <v>52</v>
      </c>
      <c r="J578">
        <f>VLOOKUP(B578,自助退!B:F,5,FALSE)</f>
        <v>39962.21</v>
      </c>
      <c r="K578" s="40" t="str">
        <f t="shared" si="8"/>
        <v/>
      </c>
    </row>
    <row r="579" spans="1:11" ht="14.25">
      <c r="A579" t="s">
        <v>3061</v>
      </c>
      <c r="B579" s="15">
        <v>1193825</v>
      </c>
      <c r="C579" t="s">
        <v>3062</v>
      </c>
      <c r="D579" t="s">
        <v>3053</v>
      </c>
      <c r="E579" t="s">
        <v>3054</v>
      </c>
      <c r="F579" s="15">
        <v>-170</v>
      </c>
      <c r="G579" t="s">
        <v>50</v>
      </c>
      <c r="H579" t="s">
        <v>54</v>
      </c>
      <c r="I579" t="s">
        <v>52</v>
      </c>
      <c r="J579">
        <f>VLOOKUP(B579,自助退!B:F,5,FALSE)</f>
        <v>170</v>
      </c>
      <c r="K579" s="40" t="str">
        <f t="shared" ref="K579:K642" si="9">IF(J579=F579*-1,"",1)</f>
        <v/>
      </c>
    </row>
    <row r="580" spans="1:11" ht="14.25">
      <c r="A580" t="s">
        <v>3063</v>
      </c>
      <c r="B580" s="15">
        <v>1193929</v>
      </c>
      <c r="C580" t="s">
        <v>3064</v>
      </c>
      <c r="D580" t="s">
        <v>3065</v>
      </c>
      <c r="E580" t="s">
        <v>3066</v>
      </c>
      <c r="F580" s="15">
        <v>-2000</v>
      </c>
      <c r="G580" t="s">
        <v>50</v>
      </c>
      <c r="H580" t="s">
        <v>53</v>
      </c>
      <c r="I580" t="s">
        <v>52</v>
      </c>
      <c r="J580">
        <f>VLOOKUP(B580,自助退!B:F,5,FALSE)</f>
        <v>2000</v>
      </c>
      <c r="K580" s="40" t="str">
        <f t="shared" si="9"/>
        <v/>
      </c>
    </row>
    <row r="581" spans="1:11" ht="14.25">
      <c r="A581" t="s">
        <v>3067</v>
      </c>
      <c r="B581" s="15">
        <v>1194002</v>
      </c>
      <c r="C581" t="s">
        <v>3068</v>
      </c>
      <c r="D581" t="s">
        <v>3069</v>
      </c>
      <c r="E581" t="s">
        <v>3070</v>
      </c>
      <c r="F581" s="15">
        <v>-384.64</v>
      </c>
      <c r="G581" t="s">
        <v>50</v>
      </c>
      <c r="H581" t="s">
        <v>153</v>
      </c>
      <c r="I581" t="s">
        <v>52</v>
      </c>
      <c r="J581">
        <f>VLOOKUP(B581,自助退!B:F,5,FALSE)</f>
        <v>384.64</v>
      </c>
      <c r="K581" s="40" t="str">
        <f t="shared" si="9"/>
        <v/>
      </c>
    </row>
    <row r="582" spans="1:11" ht="14.25">
      <c r="A582" t="s">
        <v>3071</v>
      </c>
      <c r="B582" s="15">
        <v>1194036</v>
      </c>
      <c r="C582" t="s">
        <v>3072</v>
      </c>
      <c r="D582" t="s">
        <v>3073</v>
      </c>
      <c r="E582" t="s">
        <v>3074</v>
      </c>
      <c r="F582" s="15">
        <v>-1500</v>
      </c>
      <c r="G582" t="s">
        <v>50</v>
      </c>
      <c r="H582" t="s">
        <v>72</v>
      </c>
      <c r="I582" t="s">
        <v>52</v>
      </c>
      <c r="J582">
        <f>VLOOKUP(B582,自助退!B:F,5,FALSE)</f>
        <v>1500</v>
      </c>
      <c r="K582" s="40" t="str">
        <f t="shared" si="9"/>
        <v/>
      </c>
    </row>
    <row r="583" spans="1:11" ht="14.25">
      <c r="A583" t="s">
        <v>3075</v>
      </c>
      <c r="B583" s="15">
        <v>1194068</v>
      </c>
      <c r="C583" t="s">
        <v>3076</v>
      </c>
      <c r="D583" t="s">
        <v>3077</v>
      </c>
      <c r="E583" t="s">
        <v>3078</v>
      </c>
      <c r="F583" s="15">
        <v>-385</v>
      </c>
      <c r="G583" t="s">
        <v>50</v>
      </c>
      <c r="H583" t="s">
        <v>62</v>
      </c>
      <c r="I583" t="s">
        <v>52</v>
      </c>
      <c r="J583">
        <f>VLOOKUP(B583,自助退!B:F,5,FALSE)</f>
        <v>385</v>
      </c>
      <c r="K583" s="40" t="str">
        <f t="shared" si="9"/>
        <v/>
      </c>
    </row>
    <row r="584" spans="1:11" ht="14.25">
      <c r="A584" t="s">
        <v>3079</v>
      </c>
      <c r="B584" s="15">
        <v>1194076</v>
      </c>
      <c r="C584" t="s">
        <v>3080</v>
      </c>
      <c r="D584" t="s">
        <v>3081</v>
      </c>
      <c r="E584" t="s">
        <v>3082</v>
      </c>
      <c r="F584" s="15">
        <v>-5884.46</v>
      </c>
      <c r="G584" t="s">
        <v>50</v>
      </c>
      <c r="H584" t="s">
        <v>76</v>
      </c>
      <c r="I584" t="s">
        <v>52</v>
      </c>
      <c r="J584">
        <f>VLOOKUP(B584,自助退!B:F,5,FALSE)</f>
        <v>5884.46</v>
      </c>
      <c r="K584" s="40" t="str">
        <f t="shared" si="9"/>
        <v/>
      </c>
    </row>
    <row r="585" spans="1:11" ht="14.25">
      <c r="A585" t="s">
        <v>3083</v>
      </c>
      <c r="B585" s="15">
        <v>1194090</v>
      </c>
      <c r="C585" t="s">
        <v>3084</v>
      </c>
      <c r="D585" t="s">
        <v>3085</v>
      </c>
      <c r="E585" t="s">
        <v>3086</v>
      </c>
      <c r="F585" s="15">
        <v>-418.32</v>
      </c>
      <c r="G585" t="s">
        <v>50</v>
      </c>
      <c r="H585" t="s">
        <v>72</v>
      </c>
      <c r="I585" t="s">
        <v>52</v>
      </c>
      <c r="J585">
        <f>VLOOKUP(B585,自助退!B:F,5,FALSE)</f>
        <v>418.32</v>
      </c>
      <c r="K585" s="40" t="str">
        <f t="shared" si="9"/>
        <v/>
      </c>
    </row>
    <row r="586" spans="1:11" ht="14.25">
      <c r="A586" t="s">
        <v>3087</v>
      </c>
      <c r="B586" s="15">
        <v>1194260</v>
      </c>
      <c r="C586" t="s">
        <v>3088</v>
      </c>
      <c r="D586" t="s">
        <v>3089</v>
      </c>
      <c r="E586" t="s">
        <v>3090</v>
      </c>
      <c r="F586" s="15">
        <v>-1512</v>
      </c>
      <c r="G586" t="s">
        <v>50</v>
      </c>
      <c r="H586" t="s">
        <v>57</v>
      </c>
      <c r="I586" t="s">
        <v>52</v>
      </c>
      <c r="J586">
        <f>VLOOKUP(B586,自助退!B:F,5,FALSE)</f>
        <v>1512</v>
      </c>
      <c r="K586" s="40" t="str">
        <f t="shared" si="9"/>
        <v/>
      </c>
    </row>
    <row r="587" spans="1:11" ht="14.25">
      <c r="A587" t="s">
        <v>3091</v>
      </c>
      <c r="B587" s="15">
        <v>1194832</v>
      </c>
      <c r="C587" t="s">
        <v>3092</v>
      </c>
      <c r="D587" t="s">
        <v>3093</v>
      </c>
      <c r="E587" t="s">
        <v>3094</v>
      </c>
      <c r="F587" s="15">
        <v>-500</v>
      </c>
      <c r="G587" t="s">
        <v>50</v>
      </c>
      <c r="H587" t="s">
        <v>63</v>
      </c>
      <c r="I587" t="s">
        <v>52</v>
      </c>
      <c r="J587">
        <f>VLOOKUP(B587,自助退!B:F,5,FALSE)</f>
        <v>500</v>
      </c>
      <c r="K587" s="40" t="str">
        <f t="shared" si="9"/>
        <v/>
      </c>
    </row>
    <row r="588" spans="1:11" ht="14.25">
      <c r="A588" t="s">
        <v>3095</v>
      </c>
      <c r="B588" s="15">
        <v>1194945</v>
      </c>
      <c r="C588" t="s">
        <v>3096</v>
      </c>
      <c r="D588" t="s">
        <v>3097</v>
      </c>
      <c r="E588" t="s">
        <v>3098</v>
      </c>
      <c r="F588" s="15">
        <v>-803</v>
      </c>
      <c r="G588" t="s">
        <v>50</v>
      </c>
      <c r="H588" t="s">
        <v>53</v>
      </c>
      <c r="I588" t="s">
        <v>52</v>
      </c>
      <c r="J588">
        <f>VLOOKUP(B588,自助退!B:F,5,FALSE)</f>
        <v>803</v>
      </c>
      <c r="K588" s="40" t="str">
        <f t="shared" si="9"/>
        <v/>
      </c>
    </row>
    <row r="589" spans="1:11" ht="14.25">
      <c r="A589" t="s">
        <v>3099</v>
      </c>
      <c r="B589" s="15">
        <v>1195619</v>
      </c>
      <c r="C589" t="s">
        <v>3100</v>
      </c>
      <c r="D589" t="s">
        <v>3101</v>
      </c>
      <c r="E589" t="s">
        <v>3102</v>
      </c>
      <c r="F589" s="15">
        <v>-88.92</v>
      </c>
      <c r="G589" t="s">
        <v>50</v>
      </c>
      <c r="H589" t="s">
        <v>153</v>
      </c>
      <c r="I589" t="s">
        <v>52</v>
      </c>
      <c r="J589">
        <f>VLOOKUP(B589,自助退!B:F,5,FALSE)</f>
        <v>88.92</v>
      </c>
      <c r="K589" s="40" t="str">
        <f t="shared" si="9"/>
        <v/>
      </c>
    </row>
    <row r="590" spans="1:11" ht="14.25">
      <c r="A590" t="s">
        <v>3103</v>
      </c>
      <c r="B590" s="15">
        <v>1195771</v>
      </c>
      <c r="C590" t="s">
        <v>3104</v>
      </c>
      <c r="D590" t="s">
        <v>3105</v>
      </c>
      <c r="E590" t="s">
        <v>3106</v>
      </c>
      <c r="F590" s="15">
        <v>-1000</v>
      </c>
      <c r="G590" t="s">
        <v>50</v>
      </c>
      <c r="H590" t="s">
        <v>74</v>
      </c>
      <c r="I590" t="s">
        <v>52</v>
      </c>
      <c r="J590">
        <f>VLOOKUP(B590,自助退!B:F,5,FALSE)</f>
        <v>1000</v>
      </c>
      <c r="K590" s="40" t="str">
        <f t="shared" si="9"/>
        <v/>
      </c>
    </row>
    <row r="591" spans="1:11" ht="14.25">
      <c r="A591" t="s">
        <v>3107</v>
      </c>
      <c r="B591" s="15">
        <v>1195992</v>
      </c>
      <c r="C591" t="s">
        <v>3108</v>
      </c>
      <c r="D591" t="s">
        <v>3109</v>
      </c>
      <c r="E591" t="s">
        <v>408</v>
      </c>
      <c r="F591" s="15">
        <v>-6627.1</v>
      </c>
      <c r="G591" t="s">
        <v>50</v>
      </c>
      <c r="H591" t="s">
        <v>77</v>
      </c>
      <c r="I591" t="s">
        <v>52</v>
      </c>
      <c r="J591">
        <f>VLOOKUP(B591,自助退!B:F,5,FALSE)</f>
        <v>6627.1</v>
      </c>
      <c r="K591" s="40" t="str">
        <f t="shared" si="9"/>
        <v/>
      </c>
    </row>
    <row r="592" spans="1:11" ht="14.25">
      <c r="A592" t="s">
        <v>3110</v>
      </c>
      <c r="B592" s="15">
        <v>1196017</v>
      </c>
      <c r="C592" t="s">
        <v>3111</v>
      </c>
      <c r="D592" t="s">
        <v>3112</v>
      </c>
      <c r="E592" t="s">
        <v>3113</v>
      </c>
      <c r="F592" s="15">
        <v>-194.5</v>
      </c>
      <c r="G592" t="s">
        <v>50</v>
      </c>
      <c r="H592" t="s">
        <v>67</v>
      </c>
      <c r="I592" t="s">
        <v>52</v>
      </c>
      <c r="J592">
        <f>VLOOKUP(B592,自助退!B:F,5,FALSE)</f>
        <v>194.5</v>
      </c>
      <c r="K592" s="40" t="str">
        <f t="shared" si="9"/>
        <v/>
      </c>
    </row>
    <row r="593" spans="1:11" ht="14.25">
      <c r="A593" t="s">
        <v>3114</v>
      </c>
      <c r="B593" s="15">
        <v>1196165</v>
      </c>
      <c r="C593" t="s">
        <v>3115</v>
      </c>
      <c r="D593" t="s">
        <v>3116</v>
      </c>
      <c r="E593" t="s">
        <v>3117</v>
      </c>
      <c r="F593" s="15">
        <v>-100</v>
      </c>
      <c r="G593" t="s">
        <v>50</v>
      </c>
      <c r="H593" t="s">
        <v>57</v>
      </c>
      <c r="I593" t="s">
        <v>52</v>
      </c>
      <c r="J593">
        <f>VLOOKUP(B593,自助退!B:F,5,FALSE)</f>
        <v>100</v>
      </c>
      <c r="K593" s="40" t="str">
        <f t="shared" si="9"/>
        <v/>
      </c>
    </row>
    <row r="594" spans="1:11" ht="14.25">
      <c r="A594" t="s">
        <v>3118</v>
      </c>
      <c r="B594" s="15">
        <v>1196355</v>
      </c>
      <c r="C594" t="s">
        <v>3119</v>
      </c>
      <c r="D594" t="s">
        <v>3120</v>
      </c>
      <c r="E594" t="s">
        <v>3121</v>
      </c>
      <c r="F594" s="15">
        <v>-3628.71</v>
      </c>
      <c r="G594" t="s">
        <v>50</v>
      </c>
      <c r="H594" t="s">
        <v>77</v>
      </c>
      <c r="I594" t="s">
        <v>52</v>
      </c>
      <c r="J594">
        <f>VLOOKUP(B594,自助退!B:F,5,FALSE)</f>
        <v>3628.71</v>
      </c>
      <c r="K594" s="40" t="str">
        <f t="shared" si="9"/>
        <v/>
      </c>
    </row>
    <row r="595" spans="1:11" ht="14.25">
      <c r="A595" t="s">
        <v>3122</v>
      </c>
      <c r="B595" s="15">
        <v>1196476</v>
      </c>
      <c r="C595" t="s">
        <v>3123</v>
      </c>
      <c r="D595" t="s">
        <v>3124</v>
      </c>
      <c r="E595" t="s">
        <v>3125</v>
      </c>
      <c r="F595" s="15">
        <v>-132</v>
      </c>
      <c r="G595" t="s">
        <v>50</v>
      </c>
      <c r="H595" t="s">
        <v>56</v>
      </c>
      <c r="I595" t="s">
        <v>52</v>
      </c>
      <c r="J595">
        <f>VLOOKUP(B595,自助退!B:F,5,FALSE)</f>
        <v>132</v>
      </c>
      <c r="K595" s="40" t="str">
        <f t="shared" si="9"/>
        <v/>
      </c>
    </row>
    <row r="596" spans="1:11" ht="14.25">
      <c r="A596" t="s">
        <v>3126</v>
      </c>
      <c r="B596" s="15">
        <v>1197327</v>
      </c>
      <c r="C596" t="s">
        <v>3127</v>
      </c>
      <c r="D596" t="s">
        <v>3128</v>
      </c>
      <c r="E596" t="s">
        <v>3129</v>
      </c>
      <c r="F596" s="15">
        <v>-814.09</v>
      </c>
      <c r="G596" t="s">
        <v>50</v>
      </c>
      <c r="H596" t="s">
        <v>77</v>
      </c>
      <c r="I596" t="s">
        <v>52</v>
      </c>
      <c r="J596">
        <f>VLOOKUP(B596,自助退!B:F,5,FALSE)</f>
        <v>814.09</v>
      </c>
      <c r="K596" s="40" t="str">
        <f t="shared" si="9"/>
        <v/>
      </c>
    </row>
    <row r="597" spans="1:11" ht="14.25">
      <c r="A597" t="s">
        <v>3130</v>
      </c>
      <c r="B597" s="15">
        <v>1197375</v>
      </c>
      <c r="C597" t="s">
        <v>3131</v>
      </c>
      <c r="D597" t="s">
        <v>3132</v>
      </c>
      <c r="E597" t="s">
        <v>3133</v>
      </c>
      <c r="F597" s="15">
        <v>-210</v>
      </c>
      <c r="G597" t="s">
        <v>50</v>
      </c>
      <c r="H597" t="s">
        <v>68</v>
      </c>
      <c r="I597" t="s">
        <v>52</v>
      </c>
      <c r="J597">
        <f>VLOOKUP(B597,自助退!B:F,5,FALSE)</f>
        <v>210</v>
      </c>
      <c r="K597" s="40" t="str">
        <f t="shared" si="9"/>
        <v/>
      </c>
    </row>
    <row r="598" spans="1:11" ht="14.25">
      <c r="A598" t="s">
        <v>3134</v>
      </c>
      <c r="B598" s="15">
        <v>1197438</v>
      </c>
      <c r="C598" t="s">
        <v>3135</v>
      </c>
      <c r="D598" t="s">
        <v>3136</v>
      </c>
      <c r="E598" t="s">
        <v>3137</v>
      </c>
      <c r="F598" s="15">
        <v>-376.72</v>
      </c>
      <c r="G598" t="s">
        <v>50</v>
      </c>
      <c r="H598" t="s">
        <v>54</v>
      </c>
      <c r="I598" t="s">
        <v>52</v>
      </c>
      <c r="J598">
        <f>VLOOKUP(B598,自助退!B:F,5,FALSE)</f>
        <v>376.72</v>
      </c>
      <c r="K598" s="40" t="str">
        <f t="shared" si="9"/>
        <v/>
      </c>
    </row>
    <row r="599" spans="1:11" ht="14.25">
      <c r="A599" t="s">
        <v>3138</v>
      </c>
      <c r="B599" s="15">
        <v>1197451</v>
      </c>
      <c r="C599" t="s">
        <v>3139</v>
      </c>
      <c r="D599" t="s">
        <v>3140</v>
      </c>
      <c r="E599" t="s">
        <v>3141</v>
      </c>
      <c r="F599" s="15">
        <v>-958.02</v>
      </c>
      <c r="G599" t="s">
        <v>50</v>
      </c>
      <c r="H599" t="s">
        <v>63</v>
      </c>
      <c r="I599" t="s">
        <v>52</v>
      </c>
      <c r="J599">
        <f>VLOOKUP(B599,自助退!B:F,5,FALSE)</f>
        <v>958.02</v>
      </c>
      <c r="K599" s="40" t="str">
        <f t="shared" si="9"/>
        <v/>
      </c>
    </row>
    <row r="600" spans="1:11" ht="14.25">
      <c r="A600" t="s">
        <v>3142</v>
      </c>
      <c r="B600" s="15">
        <v>1197478</v>
      </c>
      <c r="C600" t="s">
        <v>3143</v>
      </c>
      <c r="D600" t="s">
        <v>3144</v>
      </c>
      <c r="E600" t="s">
        <v>276</v>
      </c>
      <c r="F600" s="15">
        <v>-9.4600000000000009</v>
      </c>
      <c r="G600" t="s">
        <v>50</v>
      </c>
      <c r="H600" t="s">
        <v>54</v>
      </c>
      <c r="I600" t="s">
        <v>52</v>
      </c>
      <c r="J600">
        <f>VLOOKUP(B600,自助退!B:F,5,FALSE)</f>
        <v>9.4600000000000009</v>
      </c>
      <c r="K600" s="40" t="str">
        <f t="shared" si="9"/>
        <v/>
      </c>
    </row>
    <row r="601" spans="1:11" ht="14.25">
      <c r="A601" t="s">
        <v>3145</v>
      </c>
      <c r="B601" s="15">
        <v>1197778</v>
      </c>
      <c r="C601" t="s">
        <v>3146</v>
      </c>
      <c r="D601" t="s">
        <v>3147</v>
      </c>
      <c r="E601" t="s">
        <v>3148</v>
      </c>
      <c r="F601" s="15">
        <v>-300</v>
      </c>
      <c r="G601" t="s">
        <v>50</v>
      </c>
      <c r="H601" t="s">
        <v>74</v>
      </c>
      <c r="I601" t="s">
        <v>52</v>
      </c>
      <c r="J601">
        <f>VLOOKUP(B601,自助退!B:F,5,FALSE)</f>
        <v>300</v>
      </c>
      <c r="K601" s="40" t="str">
        <f t="shared" si="9"/>
        <v/>
      </c>
    </row>
    <row r="602" spans="1:11" ht="14.25">
      <c r="A602" t="s">
        <v>3149</v>
      </c>
      <c r="B602" s="15">
        <v>1197828</v>
      </c>
      <c r="C602" t="s">
        <v>3150</v>
      </c>
      <c r="D602" t="s">
        <v>3151</v>
      </c>
      <c r="E602" t="s">
        <v>3152</v>
      </c>
      <c r="F602" s="15">
        <v>-100</v>
      </c>
      <c r="G602" t="s">
        <v>50</v>
      </c>
      <c r="H602" t="s">
        <v>74</v>
      </c>
      <c r="I602" t="s">
        <v>52</v>
      </c>
      <c r="J602">
        <f>VLOOKUP(B602,自助退!B:F,5,FALSE)</f>
        <v>100</v>
      </c>
      <c r="K602" s="40" t="str">
        <f t="shared" si="9"/>
        <v/>
      </c>
    </row>
    <row r="603" spans="1:11" ht="14.25">
      <c r="A603" t="s">
        <v>3153</v>
      </c>
      <c r="B603" s="15">
        <v>1197998</v>
      </c>
      <c r="C603" t="s">
        <v>3154</v>
      </c>
      <c r="D603" t="s">
        <v>3155</v>
      </c>
      <c r="E603" t="s">
        <v>3156</v>
      </c>
      <c r="F603" s="15">
        <v>-2025.56</v>
      </c>
      <c r="G603" t="s">
        <v>50</v>
      </c>
      <c r="H603" t="s">
        <v>77</v>
      </c>
      <c r="I603" t="s">
        <v>52</v>
      </c>
      <c r="J603">
        <f>VLOOKUP(B603,自助退!B:F,5,FALSE)</f>
        <v>2025.56</v>
      </c>
      <c r="K603" s="40" t="str">
        <f t="shared" si="9"/>
        <v/>
      </c>
    </row>
    <row r="604" spans="1:11" ht="14.25">
      <c r="A604" t="s">
        <v>3157</v>
      </c>
      <c r="B604" s="15">
        <v>1198289</v>
      </c>
      <c r="C604" t="s">
        <v>3158</v>
      </c>
      <c r="D604" t="s">
        <v>3159</v>
      </c>
      <c r="E604" t="s">
        <v>3160</v>
      </c>
      <c r="F604" s="15">
        <v>-3401.52</v>
      </c>
      <c r="G604" t="s">
        <v>50</v>
      </c>
      <c r="H604" t="s">
        <v>63</v>
      </c>
      <c r="I604" t="s">
        <v>52</v>
      </c>
      <c r="J604">
        <f>VLOOKUP(B604,自助退!B:F,5,FALSE)</f>
        <v>3401.52</v>
      </c>
      <c r="K604" s="40" t="str">
        <f t="shared" si="9"/>
        <v/>
      </c>
    </row>
    <row r="605" spans="1:11" ht="14.25">
      <c r="A605" t="s">
        <v>3161</v>
      </c>
      <c r="B605" s="15">
        <v>1198881</v>
      </c>
      <c r="C605" t="s">
        <v>3162</v>
      </c>
      <c r="D605" t="s">
        <v>3163</v>
      </c>
      <c r="E605" t="s">
        <v>3164</v>
      </c>
      <c r="F605" s="15">
        <v>-400</v>
      </c>
      <c r="G605" t="s">
        <v>50</v>
      </c>
      <c r="H605" t="s">
        <v>96</v>
      </c>
      <c r="I605" t="s">
        <v>52</v>
      </c>
      <c r="J605">
        <f>VLOOKUP(B605,自助退!B:F,5,FALSE)</f>
        <v>400</v>
      </c>
      <c r="K605" s="40" t="str">
        <f t="shared" si="9"/>
        <v/>
      </c>
    </row>
    <row r="606" spans="1:11" ht="14.25">
      <c r="A606" t="s">
        <v>3165</v>
      </c>
      <c r="B606" s="15">
        <v>1198957</v>
      </c>
      <c r="C606" t="s">
        <v>3166</v>
      </c>
      <c r="D606" t="s">
        <v>3167</v>
      </c>
      <c r="E606" t="s">
        <v>3168</v>
      </c>
      <c r="F606" s="15">
        <v>-11222.08</v>
      </c>
      <c r="G606" t="s">
        <v>50</v>
      </c>
      <c r="H606" t="s">
        <v>68</v>
      </c>
      <c r="I606" t="s">
        <v>52</v>
      </c>
      <c r="J606">
        <f>VLOOKUP(B606,自助退!B:F,5,FALSE)</f>
        <v>11222.08</v>
      </c>
      <c r="K606" s="40" t="str">
        <f t="shared" si="9"/>
        <v/>
      </c>
    </row>
    <row r="607" spans="1:11" ht="14.25">
      <c r="A607" t="s">
        <v>3169</v>
      </c>
      <c r="B607" s="15">
        <v>1199207</v>
      </c>
      <c r="C607" t="s">
        <v>3170</v>
      </c>
      <c r="D607" t="s">
        <v>3171</v>
      </c>
      <c r="E607" t="s">
        <v>3172</v>
      </c>
      <c r="F607" s="15">
        <v>-700</v>
      </c>
      <c r="G607" t="s">
        <v>50</v>
      </c>
      <c r="H607" t="s">
        <v>65</v>
      </c>
      <c r="I607" t="s">
        <v>52</v>
      </c>
      <c r="J607">
        <f>VLOOKUP(B607,自助退!B:F,5,FALSE)</f>
        <v>700</v>
      </c>
      <c r="K607" s="40" t="str">
        <f t="shared" si="9"/>
        <v/>
      </c>
    </row>
    <row r="608" spans="1:11" ht="14.25">
      <c r="A608" t="s">
        <v>3173</v>
      </c>
      <c r="B608" s="15">
        <v>1199244</v>
      </c>
      <c r="C608" t="s">
        <v>3174</v>
      </c>
      <c r="D608" t="s">
        <v>3175</v>
      </c>
      <c r="E608" t="s">
        <v>3176</v>
      </c>
      <c r="F608" s="15">
        <v>-129.56</v>
      </c>
      <c r="G608" t="s">
        <v>50</v>
      </c>
      <c r="H608" t="s">
        <v>76</v>
      </c>
      <c r="I608" t="s">
        <v>52</v>
      </c>
      <c r="J608">
        <f>VLOOKUP(B608,自助退!B:F,5,FALSE)</f>
        <v>129.56</v>
      </c>
      <c r="K608" s="40" t="str">
        <f t="shared" si="9"/>
        <v/>
      </c>
    </row>
    <row r="609" spans="1:11" ht="14.25">
      <c r="A609" t="s">
        <v>3177</v>
      </c>
      <c r="B609" s="15">
        <v>1199433</v>
      </c>
      <c r="C609" t="s">
        <v>3178</v>
      </c>
      <c r="D609" t="s">
        <v>3179</v>
      </c>
      <c r="E609" t="s">
        <v>3180</v>
      </c>
      <c r="F609" s="15">
        <v>-416.96</v>
      </c>
      <c r="G609" t="s">
        <v>50</v>
      </c>
      <c r="H609" t="s">
        <v>65</v>
      </c>
      <c r="I609" t="s">
        <v>52</v>
      </c>
      <c r="J609">
        <f>VLOOKUP(B609,自助退!B:F,5,FALSE)</f>
        <v>416.96</v>
      </c>
      <c r="K609" s="40" t="str">
        <f t="shared" si="9"/>
        <v/>
      </c>
    </row>
    <row r="610" spans="1:11" ht="14.25">
      <c r="A610" t="s">
        <v>3181</v>
      </c>
      <c r="B610" s="15">
        <v>1199783</v>
      </c>
      <c r="C610" t="s">
        <v>3182</v>
      </c>
      <c r="D610" t="s">
        <v>277</v>
      </c>
      <c r="E610" t="s">
        <v>278</v>
      </c>
      <c r="F610" s="15">
        <v>-306</v>
      </c>
      <c r="G610" t="s">
        <v>50</v>
      </c>
      <c r="H610" t="s">
        <v>65</v>
      </c>
      <c r="I610" t="s">
        <v>52</v>
      </c>
      <c r="J610">
        <f>VLOOKUP(B610,自助退!B:F,5,FALSE)</f>
        <v>306</v>
      </c>
      <c r="K610" s="40" t="str">
        <f t="shared" si="9"/>
        <v/>
      </c>
    </row>
    <row r="611" spans="1:11" ht="14.25">
      <c r="A611" t="s">
        <v>3183</v>
      </c>
      <c r="B611" s="15">
        <v>1199854</v>
      </c>
      <c r="C611" t="s">
        <v>3184</v>
      </c>
      <c r="D611" t="s">
        <v>1519</v>
      </c>
      <c r="E611" t="s">
        <v>1520</v>
      </c>
      <c r="F611" s="15">
        <v>-300</v>
      </c>
      <c r="G611" t="s">
        <v>50</v>
      </c>
      <c r="H611" t="s">
        <v>63</v>
      </c>
      <c r="I611" t="s">
        <v>52</v>
      </c>
      <c r="J611">
        <f>VLOOKUP(B611,自助退!B:F,5,FALSE)</f>
        <v>300</v>
      </c>
      <c r="K611" s="40" t="str">
        <f t="shared" si="9"/>
        <v/>
      </c>
    </row>
    <row r="612" spans="1:11" ht="14.25">
      <c r="A612" t="s">
        <v>3183</v>
      </c>
      <c r="B612" s="15">
        <v>1199853</v>
      </c>
      <c r="C612" t="s">
        <v>3185</v>
      </c>
      <c r="D612" t="s">
        <v>3186</v>
      </c>
      <c r="E612" t="s">
        <v>3187</v>
      </c>
      <c r="F612" s="15">
        <v>-1661.12</v>
      </c>
      <c r="G612" t="s">
        <v>50</v>
      </c>
      <c r="H612" t="s">
        <v>80</v>
      </c>
      <c r="I612" t="s">
        <v>52</v>
      </c>
      <c r="J612">
        <f>VLOOKUP(B612,自助退!B:F,5,FALSE)</f>
        <v>1661.12</v>
      </c>
      <c r="K612" s="40" t="str">
        <f t="shared" si="9"/>
        <v/>
      </c>
    </row>
    <row r="613" spans="1:11" ht="14.25">
      <c r="A613" t="s">
        <v>3188</v>
      </c>
      <c r="B613" s="15">
        <v>1199911</v>
      </c>
      <c r="C613" t="s">
        <v>3189</v>
      </c>
      <c r="D613" t="s">
        <v>3190</v>
      </c>
      <c r="E613" t="s">
        <v>3191</v>
      </c>
      <c r="F613" s="15">
        <v>-3100</v>
      </c>
      <c r="G613" t="s">
        <v>50</v>
      </c>
      <c r="H613" t="s">
        <v>67</v>
      </c>
      <c r="I613" t="s">
        <v>52</v>
      </c>
      <c r="J613">
        <f>VLOOKUP(B613,自助退!B:F,5,FALSE)</f>
        <v>3100</v>
      </c>
      <c r="K613" s="40" t="str">
        <f t="shared" si="9"/>
        <v/>
      </c>
    </row>
    <row r="614" spans="1:11" ht="14.25">
      <c r="A614" t="s">
        <v>3192</v>
      </c>
      <c r="B614" s="15">
        <v>1199936</v>
      </c>
      <c r="C614" t="s">
        <v>3193</v>
      </c>
      <c r="D614" t="s">
        <v>3194</v>
      </c>
      <c r="E614" t="s">
        <v>3195</v>
      </c>
      <c r="F614" s="15">
        <v>-5000</v>
      </c>
      <c r="G614" t="s">
        <v>50</v>
      </c>
      <c r="H614" t="s">
        <v>65</v>
      </c>
      <c r="I614" t="s">
        <v>52</v>
      </c>
      <c r="J614">
        <f>VLOOKUP(B614,自助退!B:F,5,FALSE)</f>
        <v>5000</v>
      </c>
      <c r="K614" s="40" t="str">
        <f t="shared" si="9"/>
        <v/>
      </c>
    </row>
    <row r="615" spans="1:11" ht="14.25">
      <c r="A615" t="s">
        <v>3196</v>
      </c>
      <c r="B615" s="15">
        <v>1200110</v>
      </c>
      <c r="C615" t="s">
        <v>3197</v>
      </c>
      <c r="D615" t="s">
        <v>3198</v>
      </c>
      <c r="E615" t="s">
        <v>3199</v>
      </c>
      <c r="F615" s="15">
        <v>-94.5</v>
      </c>
      <c r="G615" t="s">
        <v>50</v>
      </c>
      <c r="H615" t="s">
        <v>71</v>
      </c>
      <c r="I615" t="s">
        <v>52</v>
      </c>
      <c r="J615">
        <f>VLOOKUP(B615,自助退!B:F,5,FALSE)</f>
        <v>94.5</v>
      </c>
      <c r="K615" s="40" t="str">
        <f t="shared" si="9"/>
        <v/>
      </c>
    </row>
    <row r="616" spans="1:11" ht="14.25">
      <c r="A616" t="s">
        <v>3200</v>
      </c>
      <c r="B616" s="15">
        <v>1200135</v>
      </c>
      <c r="C616" t="s">
        <v>3201</v>
      </c>
      <c r="D616" t="s">
        <v>3202</v>
      </c>
      <c r="E616" t="s">
        <v>3203</v>
      </c>
      <c r="F616" s="15">
        <v>-87.5</v>
      </c>
      <c r="G616" t="s">
        <v>50</v>
      </c>
      <c r="H616" t="s">
        <v>51</v>
      </c>
      <c r="I616" t="s">
        <v>52</v>
      </c>
      <c r="J616">
        <f>VLOOKUP(B616,自助退!B:F,5,FALSE)</f>
        <v>87.5</v>
      </c>
      <c r="K616" s="40" t="str">
        <f t="shared" si="9"/>
        <v/>
      </c>
    </row>
    <row r="617" spans="1:11" ht="14.25">
      <c r="A617" t="s">
        <v>3204</v>
      </c>
      <c r="B617" s="15">
        <v>1200222</v>
      </c>
      <c r="C617" t="s">
        <v>3205</v>
      </c>
      <c r="D617" t="s">
        <v>3206</v>
      </c>
      <c r="E617" t="s">
        <v>3207</v>
      </c>
      <c r="F617" s="15">
        <v>-315.08</v>
      </c>
      <c r="G617" t="s">
        <v>50</v>
      </c>
      <c r="H617" t="s">
        <v>79</v>
      </c>
      <c r="I617" t="s">
        <v>52</v>
      </c>
      <c r="J617">
        <f>VLOOKUP(B617,自助退!B:F,5,FALSE)</f>
        <v>315.08</v>
      </c>
      <c r="K617" s="40" t="str">
        <f t="shared" si="9"/>
        <v/>
      </c>
    </row>
    <row r="618" spans="1:11" ht="14.25">
      <c r="A618" t="s">
        <v>3208</v>
      </c>
      <c r="B618" s="15">
        <v>1200372</v>
      </c>
      <c r="C618" t="s">
        <v>3209</v>
      </c>
      <c r="D618" t="s">
        <v>3210</v>
      </c>
      <c r="E618" t="s">
        <v>3211</v>
      </c>
      <c r="F618" s="15">
        <v>-636.95000000000005</v>
      </c>
      <c r="G618" t="s">
        <v>50</v>
      </c>
      <c r="H618" t="s">
        <v>53</v>
      </c>
      <c r="I618" t="s">
        <v>52</v>
      </c>
      <c r="J618">
        <f>VLOOKUP(B618,自助退!B:F,5,FALSE)</f>
        <v>636.95000000000005</v>
      </c>
      <c r="K618" s="40" t="str">
        <f t="shared" si="9"/>
        <v/>
      </c>
    </row>
    <row r="619" spans="1:11" ht="14.25">
      <c r="A619" t="s">
        <v>3212</v>
      </c>
      <c r="B619" s="15">
        <v>1200880</v>
      </c>
      <c r="C619" t="s">
        <v>3213</v>
      </c>
      <c r="D619" t="s">
        <v>3214</v>
      </c>
      <c r="E619" t="s">
        <v>3215</v>
      </c>
      <c r="F619" s="15">
        <v>-655</v>
      </c>
      <c r="G619" t="s">
        <v>50</v>
      </c>
      <c r="H619" t="s">
        <v>78</v>
      </c>
      <c r="I619" t="s">
        <v>52</v>
      </c>
      <c r="J619">
        <f>VLOOKUP(B619,自助退!B:F,5,FALSE)</f>
        <v>655</v>
      </c>
      <c r="K619" s="40" t="str">
        <f t="shared" si="9"/>
        <v/>
      </c>
    </row>
    <row r="620" spans="1:11" ht="14.25">
      <c r="A620" t="s">
        <v>3216</v>
      </c>
      <c r="B620" s="15">
        <v>1200971</v>
      </c>
      <c r="C620" t="s">
        <v>3217</v>
      </c>
      <c r="D620" t="s">
        <v>3218</v>
      </c>
      <c r="E620" t="s">
        <v>3219</v>
      </c>
      <c r="F620" s="15">
        <v>-47</v>
      </c>
      <c r="G620" t="s">
        <v>50</v>
      </c>
      <c r="H620" t="s">
        <v>66</v>
      </c>
      <c r="I620" t="s">
        <v>52</v>
      </c>
      <c r="J620">
        <f>VLOOKUP(B620,自助退!B:F,5,FALSE)</f>
        <v>47</v>
      </c>
      <c r="K620" s="40" t="str">
        <f t="shared" si="9"/>
        <v/>
      </c>
    </row>
    <row r="621" spans="1:11" ht="14.25">
      <c r="A621" t="s">
        <v>3220</v>
      </c>
      <c r="B621" s="15">
        <v>1201067</v>
      </c>
      <c r="C621" t="s">
        <v>3221</v>
      </c>
      <c r="D621" t="s">
        <v>3222</v>
      </c>
      <c r="E621" t="s">
        <v>3223</v>
      </c>
      <c r="F621" s="15">
        <v>-583.16</v>
      </c>
      <c r="G621" t="s">
        <v>50</v>
      </c>
      <c r="H621" t="s">
        <v>67</v>
      </c>
      <c r="I621" t="s">
        <v>52</v>
      </c>
      <c r="J621">
        <f>VLOOKUP(B621,自助退!B:F,5,FALSE)</f>
        <v>583.16</v>
      </c>
      <c r="K621" s="40" t="str">
        <f t="shared" si="9"/>
        <v/>
      </c>
    </row>
    <row r="622" spans="1:11" ht="14.25">
      <c r="A622" t="s">
        <v>3224</v>
      </c>
      <c r="B622" s="15">
        <v>1201074</v>
      </c>
      <c r="C622" t="s">
        <v>3225</v>
      </c>
      <c r="D622" t="s">
        <v>3226</v>
      </c>
      <c r="E622" t="s">
        <v>3227</v>
      </c>
      <c r="F622" s="15">
        <v>-297.91000000000003</v>
      </c>
      <c r="G622" t="s">
        <v>50</v>
      </c>
      <c r="H622" t="s">
        <v>57</v>
      </c>
      <c r="I622" t="s">
        <v>52</v>
      </c>
      <c r="J622">
        <f>VLOOKUP(B622,自助退!B:F,5,FALSE)</f>
        <v>297.91000000000003</v>
      </c>
      <c r="K622" s="40" t="str">
        <f t="shared" si="9"/>
        <v/>
      </c>
    </row>
    <row r="623" spans="1:11" ht="14.25">
      <c r="A623" t="s">
        <v>3228</v>
      </c>
      <c r="B623" s="15">
        <v>1201096</v>
      </c>
      <c r="C623" t="s">
        <v>3229</v>
      </c>
      <c r="D623" t="s">
        <v>3230</v>
      </c>
      <c r="E623" t="s">
        <v>3231</v>
      </c>
      <c r="F623" s="15">
        <v>-47.63</v>
      </c>
      <c r="G623" t="s">
        <v>50</v>
      </c>
      <c r="H623" t="s">
        <v>60</v>
      </c>
      <c r="I623" t="s">
        <v>52</v>
      </c>
      <c r="J623">
        <f>VLOOKUP(B623,自助退!B:F,5,FALSE)</f>
        <v>47.63</v>
      </c>
      <c r="K623" s="40" t="str">
        <f t="shared" si="9"/>
        <v/>
      </c>
    </row>
    <row r="624" spans="1:11" ht="14.25">
      <c r="A624" t="s">
        <v>3232</v>
      </c>
      <c r="B624" s="15">
        <v>1201160</v>
      </c>
      <c r="C624" t="s">
        <v>3233</v>
      </c>
      <c r="D624" t="s">
        <v>3234</v>
      </c>
      <c r="E624" t="s">
        <v>3235</v>
      </c>
      <c r="F624" s="15">
        <v>-52</v>
      </c>
      <c r="G624" t="s">
        <v>50</v>
      </c>
      <c r="H624" t="s">
        <v>81</v>
      </c>
      <c r="I624" t="s">
        <v>52</v>
      </c>
      <c r="J624">
        <f>VLOOKUP(B624,自助退!B:F,5,FALSE)</f>
        <v>52</v>
      </c>
      <c r="K624" s="40" t="str">
        <f t="shared" si="9"/>
        <v/>
      </c>
    </row>
    <row r="625" spans="1:11" ht="14.25">
      <c r="A625" t="s">
        <v>3236</v>
      </c>
      <c r="B625" s="15">
        <v>1201162</v>
      </c>
      <c r="C625" t="s">
        <v>3237</v>
      </c>
      <c r="D625" t="s">
        <v>3238</v>
      </c>
      <c r="E625" t="s">
        <v>3239</v>
      </c>
      <c r="F625" s="15">
        <v>-1635.26</v>
      </c>
      <c r="G625" t="s">
        <v>50</v>
      </c>
      <c r="H625" t="s">
        <v>79</v>
      </c>
      <c r="I625" t="s">
        <v>52</v>
      </c>
      <c r="J625">
        <f>VLOOKUP(B625,自助退!B:F,5,FALSE)</f>
        <v>1635.26</v>
      </c>
      <c r="K625" s="40" t="str">
        <f t="shared" si="9"/>
        <v/>
      </c>
    </row>
    <row r="626" spans="1:11" ht="14.25">
      <c r="A626" t="s">
        <v>3240</v>
      </c>
      <c r="B626" s="15">
        <v>1201346</v>
      </c>
      <c r="C626" t="s">
        <v>3241</v>
      </c>
      <c r="D626" t="s">
        <v>3242</v>
      </c>
      <c r="E626" t="s">
        <v>3243</v>
      </c>
      <c r="F626" s="15">
        <v>-365</v>
      </c>
      <c r="G626" t="s">
        <v>50</v>
      </c>
      <c r="H626" t="s">
        <v>72</v>
      </c>
      <c r="I626" t="s">
        <v>52</v>
      </c>
      <c r="J626">
        <f>VLOOKUP(B626,自助退!B:F,5,FALSE)</f>
        <v>365</v>
      </c>
      <c r="K626" s="40" t="str">
        <f t="shared" si="9"/>
        <v/>
      </c>
    </row>
    <row r="627" spans="1:11" ht="14.25">
      <c r="A627" t="s">
        <v>3244</v>
      </c>
      <c r="B627" s="15">
        <v>1201399</v>
      </c>
      <c r="C627" t="s">
        <v>3245</v>
      </c>
      <c r="D627" t="s">
        <v>3246</v>
      </c>
      <c r="E627" t="s">
        <v>3247</v>
      </c>
      <c r="F627" s="15">
        <v>-100</v>
      </c>
      <c r="G627" t="s">
        <v>50</v>
      </c>
      <c r="H627" t="s">
        <v>75</v>
      </c>
      <c r="I627" t="s">
        <v>52</v>
      </c>
      <c r="J627">
        <f>VLOOKUP(B627,自助退!B:F,5,FALSE)</f>
        <v>100</v>
      </c>
      <c r="K627" s="40" t="str">
        <f t="shared" si="9"/>
        <v/>
      </c>
    </row>
    <row r="628" spans="1:11" ht="14.25">
      <c r="A628" t="s">
        <v>3248</v>
      </c>
      <c r="B628" s="15">
        <v>1201474</v>
      </c>
      <c r="C628" t="s">
        <v>3249</v>
      </c>
      <c r="D628" t="s">
        <v>215</v>
      </c>
      <c r="E628" t="s">
        <v>188</v>
      </c>
      <c r="F628" s="15">
        <v>-374.96</v>
      </c>
      <c r="G628" t="s">
        <v>50</v>
      </c>
      <c r="H628" t="s">
        <v>63</v>
      </c>
      <c r="I628" t="s">
        <v>52</v>
      </c>
      <c r="J628">
        <f>VLOOKUP(B628,自助退!B:F,5,FALSE)</f>
        <v>374.96</v>
      </c>
      <c r="K628" s="40" t="str">
        <f t="shared" si="9"/>
        <v/>
      </c>
    </row>
    <row r="629" spans="1:11" ht="14.25">
      <c r="A629" t="s">
        <v>3250</v>
      </c>
      <c r="B629" s="15">
        <v>1201494</v>
      </c>
      <c r="C629" t="s">
        <v>3251</v>
      </c>
      <c r="D629" t="s">
        <v>3252</v>
      </c>
      <c r="E629" t="s">
        <v>3253</v>
      </c>
      <c r="F629" s="15">
        <v>-346.59</v>
      </c>
      <c r="G629" t="s">
        <v>50</v>
      </c>
      <c r="H629" t="s">
        <v>68</v>
      </c>
      <c r="I629" t="s">
        <v>52</v>
      </c>
      <c r="J629">
        <f>VLOOKUP(B629,自助退!B:F,5,FALSE)</f>
        <v>346.59</v>
      </c>
      <c r="K629" s="40" t="str">
        <f t="shared" si="9"/>
        <v/>
      </c>
    </row>
    <row r="630" spans="1:11" ht="14.25">
      <c r="A630" t="s">
        <v>3254</v>
      </c>
      <c r="B630" s="15">
        <v>1201512</v>
      </c>
      <c r="C630" t="s">
        <v>3255</v>
      </c>
      <c r="D630" t="s">
        <v>3256</v>
      </c>
      <c r="E630" t="s">
        <v>3257</v>
      </c>
      <c r="F630" s="15">
        <v>-14</v>
      </c>
      <c r="G630" t="s">
        <v>50</v>
      </c>
      <c r="H630" t="s">
        <v>72</v>
      </c>
      <c r="I630" t="s">
        <v>52</v>
      </c>
      <c r="J630">
        <f>VLOOKUP(B630,自助退!B:F,5,FALSE)</f>
        <v>14</v>
      </c>
      <c r="K630" s="40" t="str">
        <f t="shared" si="9"/>
        <v/>
      </c>
    </row>
    <row r="631" spans="1:11" ht="14.25">
      <c r="A631" t="s">
        <v>3258</v>
      </c>
      <c r="B631" s="15">
        <v>1201515</v>
      </c>
      <c r="C631" t="s">
        <v>3259</v>
      </c>
      <c r="D631" t="s">
        <v>3260</v>
      </c>
      <c r="E631" t="s">
        <v>3261</v>
      </c>
      <c r="F631" s="15">
        <v>-361.94</v>
      </c>
      <c r="G631" t="s">
        <v>50</v>
      </c>
      <c r="H631" t="s">
        <v>65</v>
      </c>
      <c r="I631" t="s">
        <v>52</v>
      </c>
      <c r="J631">
        <f>VLOOKUP(B631,自助退!B:F,5,FALSE)</f>
        <v>361.94</v>
      </c>
      <c r="K631" s="40" t="str">
        <f t="shared" si="9"/>
        <v/>
      </c>
    </row>
    <row r="632" spans="1:11" ht="14.25">
      <c r="A632" t="s">
        <v>3262</v>
      </c>
      <c r="B632" s="15">
        <v>1201688</v>
      </c>
      <c r="C632" t="s">
        <v>3263</v>
      </c>
      <c r="D632" t="s">
        <v>3264</v>
      </c>
      <c r="E632" t="s">
        <v>3265</v>
      </c>
      <c r="F632" s="15">
        <v>-89.5</v>
      </c>
      <c r="G632" t="s">
        <v>50</v>
      </c>
      <c r="H632" t="s">
        <v>153</v>
      </c>
      <c r="I632" t="s">
        <v>52</v>
      </c>
      <c r="J632">
        <f>VLOOKUP(B632,自助退!B:F,5,FALSE)</f>
        <v>89.5</v>
      </c>
      <c r="K632" s="40" t="str">
        <f t="shared" si="9"/>
        <v/>
      </c>
    </row>
    <row r="633" spans="1:11" ht="14.25">
      <c r="A633" t="s">
        <v>3266</v>
      </c>
      <c r="B633" s="15">
        <v>1201757</v>
      </c>
      <c r="C633" t="s">
        <v>3267</v>
      </c>
      <c r="D633" t="s">
        <v>3268</v>
      </c>
      <c r="E633" t="s">
        <v>3269</v>
      </c>
      <c r="F633" s="15">
        <v>-1307.92</v>
      </c>
      <c r="G633" t="s">
        <v>50</v>
      </c>
      <c r="H633" t="s">
        <v>77</v>
      </c>
      <c r="I633" t="s">
        <v>52</v>
      </c>
      <c r="J633">
        <f>VLOOKUP(B633,自助退!B:F,5,FALSE)</f>
        <v>1307.92</v>
      </c>
      <c r="K633" s="40" t="str">
        <f t="shared" si="9"/>
        <v/>
      </c>
    </row>
    <row r="634" spans="1:11" ht="14.25">
      <c r="A634" t="s">
        <v>3270</v>
      </c>
      <c r="B634" s="15">
        <v>1201815</v>
      </c>
      <c r="C634" t="s">
        <v>3271</v>
      </c>
      <c r="D634" t="s">
        <v>3272</v>
      </c>
      <c r="E634" t="s">
        <v>3273</v>
      </c>
      <c r="F634" s="15">
        <v>-210</v>
      </c>
      <c r="G634" t="s">
        <v>50</v>
      </c>
      <c r="H634" t="s">
        <v>57</v>
      </c>
      <c r="I634" t="s">
        <v>52</v>
      </c>
      <c r="J634">
        <f>VLOOKUP(B634,自助退!B:F,5,FALSE)</f>
        <v>210</v>
      </c>
      <c r="K634" s="40" t="str">
        <f t="shared" si="9"/>
        <v/>
      </c>
    </row>
    <row r="635" spans="1:11" ht="14.25">
      <c r="A635" t="s">
        <v>3274</v>
      </c>
      <c r="B635" s="15">
        <v>1201847</v>
      </c>
      <c r="C635" t="s">
        <v>3275</v>
      </c>
      <c r="D635" t="s">
        <v>3276</v>
      </c>
      <c r="E635" t="s">
        <v>3164</v>
      </c>
      <c r="F635" s="15">
        <v>-150</v>
      </c>
      <c r="G635" t="s">
        <v>50</v>
      </c>
      <c r="H635" t="s">
        <v>75</v>
      </c>
      <c r="I635" t="s">
        <v>52</v>
      </c>
      <c r="J635">
        <f>VLOOKUP(B635,自助退!B:F,5,FALSE)</f>
        <v>150</v>
      </c>
      <c r="K635" s="40" t="str">
        <f t="shared" si="9"/>
        <v/>
      </c>
    </row>
    <row r="636" spans="1:11" ht="14.25">
      <c r="A636" t="s">
        <v>3277</v>
      </c>
      <c r="B636" s="15">
        <v>1202244</v>
      </c>
      <c r="C636" t="s">
        <v>3278</v>
      </c>
      <c r="D636" t="s">
        <v>3279</v>
      </c>
      <c r="E636" t="s">
        <v>3280</v>
      </c>
      <c r="F636" s="15">
        <v>-274.07</v>
      </c>
      <c r="G636" t="s">
        <v>50</v>
      </c>
      <c r="H636" t="s">
        <v>82</v>
      </c>
      <c r="I636" t="s">
        <v>52</v>
      </c>
      <c r="J636">
        <f>VLOOKUP(B636,自助退!B:F,5,FALSE)</f>
        <v>274.07</v>
      </c>
      <c r="K636" s="40" t="str">
        <f t="shared" si="9"/>
        <v/>
      </c>
    </row>
    <row r="637" spans="1:11" ht="14.25">
      <c r="A637" t="s">
        <v>3281</v>
      </c>
      <c r="B637" s="15">
        <v>1203849</v>
      </c>
      <c r="C637" t="s">
        <v>3282</v>
      </c>
      <c r="D637" t="s">
        <v>3283</v>
      </c>
      <c r="E637" t="s">
        <v>3284</v>
      </c>
      <c r="F637" s="15">
        <v>-92.5</v>
      </c>
      <c r="G637" t="s">
        <v>50</v>
      </c>
      <c r="H637" t="s">
        <v>66</v>
      </c>
      <c r="I637" t="s">
        <v>52</v>
      </c>
      <c r="J637">
        <f>VLOOKUP(B637,自助退!B:F,5,FALSE)</f>
        <v>92.5</v>
      </c>
      <c r="K637" s="40" t="str">
        <f t="shared" si="9"/>
        <v/>
      </c>
    </row>
    <row r="638" spans="1:11" ht="14.25">
      <c r="A638" t="s">
        <v>3285</v>
      </c>
      <c r="B638" s="15">
        <v>1204865</v>
      </c>
      <c r="C638" t="s">
        <v>3286</v>
      </c>
      <c r="D638" t="s">
        <v>3287</v>
      </c>
      <c r="E638" t="s">
        <v>3288</v>
      </c>
      <c r="F638" s="15">
        <v>-178.14</v>
      </c>
      <c r="G638" t="s">
        <v>50</v>
      </c>
      <c r="H638" t="s">
        <v>51</v>
      </c>
      <c r="I638" t="s">
        <v>52</v>
      </c>
      <c r="J638">
        <f>VLOOKUP(B638,自助退!B:F,5,FALSE)</f>
        <v>178.14</v>
      </c>
      <c r="K638" s="40" t="str">
        <f t="shared" si="9"/>
        <v/>
      </c>
    </row>
    <row r="639" spans="1:11" ht="14.25">
      <c r="A639" t="s">
        <v>3289</v>
      </c>
      <c r="B639" s="15">
        <v>1205053</v>
      </c>
      <c r="C639" t="s">
        <v>3290</v>
      </c>
      <c r="D639" t="s">
        <v>3291</v>
      </c>
      <c r="E639" t="s">
        <v>3292</v>
      </c>
      <c r="F639" s="15">
        <v>-24.5</v>
      </c>
      <c r="G639" t="s">
        <v>50</v>
      </c>
      <c r="H639" t="s">
        <v>53</v>
      </c>
      <c r="I639" t="s">
        <v>52</v>
      </c>
      <c r="J639">
        <f>VLOOKUP(B639,自助退!B:F,5,FALSE)</f>
        <v>24.5</v>
      </c>
      <c r="K639" s="40" t="str">
        <f t="shared" si="9"/>
        <v/>
      </c>
    </row>
    <row r="640" spans="1:11" ht="14.25">
      <c r="A640" t="s">
        <v>3293</v>
      </c>
      <c r="B640" s="15">
        <v>1205074</v>
      </c>
      <c r="C640" t="s">
        <v>3294</v>
      </c>
      <c r="D640" t="s">
        <v>3295</v>
      </c>
      <c r="E640" t="s">
        <v>3296</v>
      </c>
      <c r="F640" s="15">
        <v>-154.84</v>
      </c>
      <c r="G640" t="s">
        <v>50</v>
      </c>
      <c r="H640" t="s">
        <v>84</v>
      </c>
      <c r="I640" t="s">
        <v>52</v>
      </c>
      <c r="J640">
        <f>VLOOKUP(B640,自助退!B:F,5,FALSE)</f>
        <v>154.84</v>
      </c>
      <c r="K640" s="40" t="str">
        <f t="shared" si="9"/>
        <v/>
      </c>
    </row>
    <row r="641" spans="1:11" ht="14.25">
      <c r="A641" t="s">
        <v>3297</v>
      </c>
      <c r="B641" s="15">
        <v>1205092</v>
      </c>
      <c r="C641" t="s">
        <v>3298</v>
      </c>
      <c r="D641" t="s">
        <v>3299</v>
      </c>
      <c r="E641" t="s">
        <v>3300</v>
      </c>
      <c r="F641" s="15">
        <v>-700</v>
      </c>
      <c r="G641" t="s">
        <v>50</v>
      </c>
      <c r="H641" t="s">
        <v>73</v>
      </c>
      <c r="I641" t="s">
        <v>52</v>
      </c>
      <c r="J641">
        <f>VLOOKUP(B641,自助退!B:F,5,FALSE)</f>
        <v>700</v>
      </c>
      <c r="K641" s="40" t="str">
        <f t="shared" si="9"/>
        <v/>
      </c>
    </row>
    <row r="642" spans="1:11" ht="14.25">
      <c r="A642" t="s">
        <v>3301</v>
      </c>
      <c r="B642" s="15">
        <v>1205221</v>
      </c>
      <c r="C642" t="s">
        <v>3302</v>
      </c>
      <c r="D642" t="s">
        <v>3303</v>
      </c>
      <c r="E642" t="s">
        <v>3304</v>
      </c>
      <c r="F642" s="15">
        <v>-200</v>
      </c>
      <c r="G642" t="s">
        <v>50</v>
      </c>
      <c r="H642" t="s">
        <v>137</v>
      </c>
      <c r="I642" t="s">
        <v>52</v>
      </c>
      <c r="J642">
        <f>VLOOKUP(B642,自助退!B:F,5,FALSE)</f>
        <v>200</v>
      </c>
      <c r="K642" s="40" t="str">
        <f t="shared" si="9"/>
        <v/>
      </c>
    </row>
    <row r="643" spans="1:11" ht="14.25">
      <c r="A643" t="s">
        <v>3305</v>
      </c>
      <c r="B643" s="15">
        <v>1205959</v>
      </c>
      <c r="C643" t="s">
        <v>3306</v>
      </c>
      <c r="D643" t="s">
        <v>3307</v>
      </c>
      <c r="E643" t="s">
        <v>3308</v>
      </c>
      <c r="F643" s="15">
        <v>-1000</v>
      </c>
      <c r="G643" t="s">
        <v>50</v>
      </c>
      <c r="H643" t="s">
        <v>77</v>
      </c>
      <c r="I643" t="s">
        <v>52</v>
      </c>
      <c r="J643">
        <f>VLOOKUP(B643,自助退!B:F,5,FALSE)</f>
        <v>1000</v>
      </c>
      <c r="K643" s="40" t="str">
        <f t="shared" ref="K643:K706" si="10">IF(J643=F643*-1,"",1)</f>
        <v/>
      </c>
    </row>
    <row r="644" spans="1:11" ht="14.25">
      <c r="A644" t="s">
        <v>3309</v>
      </c>
      <c r="B644" s="15">
        <v>1206056</v>
      </c>
      <c r="C644" t="s">
        <v>3310</v>
      </c>
      <c r="D644" t="s">
        <v>3311</v>
      </c>
      <c r="E644" t="s">
        <v>3312</v>
      </c>
      <c r="F644" s="15">
        <v>-42.5</v>
      </c>
      <c r="G644" t="s">
        <v>50</v>
      </c>
      <c r="H644" t="s">
        <v>70</v>
      </c>
      <c r="I644" t="s">
        <v>52</v>
      </c>
      <c r="J644">
        <f>VLOOKUP(B644,自助退!B:F,5,FALSE)</f>
        <v>42.5</v>
      </c>
      <c r="K644" s="40" t="str">
        <f t="shared" si="10"/>
        <v/>
      </c>
    </row>
    <row r="645" spans="1:11" ht="14.25">
      <c r="A645" t="s">
        <v>3313</v>
      </c>
      <c r="B645" s="15">
        <v>1206430</v>
      </c>
      <c r="C645" t="s">
        <v>3314</v>
      </c>
      <c r="D645" t="s">
        <v>3315</v>
      </c>
      <c r="E645" t="s">
        <v>3316</v>
      </c>
      <c r="F645" s="15">
        <v>-44.5</v>
      </c>
      <c r="G645" t="s">
        <v>50</v>
      </c>
      <c r="H645" t="s">
        <v>135</v>
      </c>
      <c r="I645" t="s">
        <v>52</v>
      </c>
      <c r="J645">
        <f>VLOOKUP(B645,自助退!B:F,5,FALSE)</f>
        <v>44.5</v>
      </c>
      <c r="K645" s="40" t="str">
        <f t="shared" si="10"/>
        <v/>
      </c>
    </row>
    <row r="646" spans="1:11" ht="14.25">
      <c r="A646" t="s">
        <v>3317</v>
      </c>
      <c r="B646" s="15">
        <v>1206835</v>
      </c>
      <c r="C646" t="s">
        <v>3318</v>
      </c>
      <c r="D646" t="s">
        <v>3319</v>
      </c>
      <c r="E646" t="s">
        <v>173</v>
      </c>
      <c r="F646" s="15">
        <v>-129</v>
      </c>
      <c r="G646" t="s">
        <v>50</v>
      </c>
      <c r="H646" t="s">
        <v>3320</v>
      </c>
      <c r="I646" t="s">
        <v>52</v>
      </c>
      <c r="J646">
        <f>VLOOKUP(B646,自助退!B:F,5,FALSE)</f>
        <v>129</v>
      </c>
      <c r="K646" s="40" t="str">
        <f t="shared" si="10"/>
        <v/>
      </c>
    </row>
    <row r="647" spans="1:11" ht="14.25">
      <c r="A647" t="s">
        <v>3321</v>
      </c>
      <c r="B647" s="15">
        <v>1206890</v>
      </c>
      <c r="C647" t="s">
        <v>3322</v>
      </c>
      <c r="D647" t="s">
        <v>3323</v>
      </c>
      <c r="E647" t="s">
        <v>2815</v>
      </c>
      <c r="F647" s="15">
        <v>-28.92</v>
      </c>
      <c r="G647" t="s">
        <v>50</v>
      </c>
      <c r="H647" t="s">
        <v>65</v>
      </c>
      <c r="I647" t="s">
        <v>52</v>
      </c>
      <c r="J647">
        <f>VLOOKUP(B647,自助退!B:F,5,FALSE)</f>
        <v>28.92</v>
      </c>
      <c r="K647" s="40" t="str">
        <f t="shared" si="10"/>
        <v/>
      </c>
    </row>
    <row r="648" spans="1:11" ht="14.25">
      <c r="A648" t="s">
        <v>3324</v>
      </c>
      <c r="B648" s="15">
        <v>1207028</v>
      </c>
      <c r="C648" t="s">
        <v>3325</v>
      </c>
      <c r="D648" t="s">
        <v>3326</v>
      </c>
      <c r="E648" t="s">
        <v>3327</v>
      </c>
      <c r="F648" s="15">
        <v>-108.42</v>
      </c>
      <c r="G648" t="s">
        <v>50</v>
      </c>
      <c r="H648" t="s">
        <v>80</v>
      </c>
      <c r="I648" t="s">
        <v>52</v>
      </c>
      <c r="J648">
        <f>VLOOKUP(B648,自助退!B:F,5,FALSE)</f>
        <v>108.42</v>
      </c>
      <c r="K648" s="40" t="str">
        <f t="shared" si="10"/>
        <v/>
      </c>
    </row>
    <row r="649" spans="1:11" ht="14.25">
      <c r="A649" t="s">
        <v>3328</v>
      </c>
      <c r="B649" s="15">
        <v>1207078</v>
      </c>
      <c r="C649" t="s">
        <v>3329</v>
      </c>
      <c r="D649" t="s">
        <v>3330</v>
      </c>
      <c r="E649" t="s">
        <v>3331</v>
      </c>
      <c r="F649" s="15">
        <v>-1200</v>
      </c>
      <c r="G649" t="s">
        <v>50</v>
      </c>
      <c r="H649" t="s">
        <v>76</v>
      </c>
      <c r="I649" t="s">
        <v>52</v>
      </c>
      <c r="J649">
        <f>VLOOKUP(B649,自助退!B:F,5,FALSE)</f>
        <v>1200</v>
      </c>
      <c r="K649" s="40" t="str">
        <f t="shared" si="10"/>
        <v/>
      </c>
    </row>
    <row r="650" spans="1:11" ht="14.25">
      <c r="A650" t="s">
        <v>3332</v>
      </c>
      <c r="B650" s="15">
        <v>1207108</v>
      </c>
      <c r="C650" t="s">
        <v>3333</v>
      </c>
      <c r="D650" t="s">
        <v>3334</v>
      </c>
      <c r="E650" t="s">
        <v>3335</v>
      </c>
      <c r="F650" s="15">
        <v>-92.5</v>
      </c>
      <c r="G650" t="s">
        <v>50</v>
      </c>
      <c r="H650" t="s">
        <v>80</v>
      </c>
      <c r="I650" t="s">
        <v>52</v>
      </c>
      <c r="J650">
        <f>VLOOKUP(B650,自助退!B:F,5,FALSE)</f>
        <v>92.5</v>
      </c>
      <c r="K650" s="40" t="str">
        <f t="shared" si="10"/>
        <v/>
      </c>
    </row>
    <row r="651" spans="1:11" ht="14.25">
      <c r="A651" t="s">
        <v>3336</v>
      </c>
      <c r="B651" s="15">
        <v>1207447</v>
      </c>
      <c r="C651" t="s">
        <v>3337</v>
      </c>
      <c r="D651" t="s">
        <v>3338</v>
      </c>
      <c r="E651" t="s">
        <v>3339</v>
      </c>
      <c r="F651" s="15">
        <v>-32.909999999999997</v>
      </c>
      <c r="G651" t="s">
        <v>50</v>
      </c>
      <c r="H651" t="s">
        <v>73</v>
      </c>
      <c r="I651" t="s">
        <v>52</v>
      </c>
      <c r="J651">
        <f>VLOOKUP(B651,自助退!B:F,5,FALSE)</f>
        <v>32.909999999999997</v>
      </c>
      <c r="K651" s="40" t="str">
        <f t="shared" si="10"/>
        <v/>
      </c>
    </row>
    <row r="652" spans="1:11" ht="14.25">
      <c r="A652" t="s">
        <v>3340</v>
      </c>
      <c r="B652" s="15">
        <v>1207454</v>
      </c>
      <c r="C652" t="s">
        <v>3341</v>
      </c>
      <c r="D652" t="s">
        <v>3342</v>
      </c>
      <c r="E652" t="s">
        <v>3343</v>
      </c>
      <c r="F652" s="15">
        <v>-1100</v>
      </c>
      <c r="G652" t="s">
        <v>50</v>
      </c>
      <c r="H652" t="s">
        <v>65</v>
      </c>
      <c r="I652" t="s">
        <v>52</v>
      </c>
      <c r="J652">
        <f>VLOOKUP(B652,自助退!B:F,5,FALSE)</f>
        <v>1100</v>
      </c>
      <c r="K652" s="40" t="str">
        <f t="shared" si="10"/>
        <v/>
      </c>
    </row>
    <row r="653" spans="1:11" ht="14.25">
      <c r="A653" t="s">
        <v>3344</v>
      </c>
      <c r="B653" s="15">
        <v>1207808</v>
      </c>
      <c r="C653" t="s">
        <v>3345</v>
      </c>
      <c r="D653" t="s">
        <v>227</v>
      </c>
      <c r="E653" t="s">
        <v>196</v>
      </c>
      <c r="F653" s="15">
        <v>-10</v>
      </c>
      <c r="G653" t="s">
        <v>50</v>
      </c>
      <c r="H653" t="s">
        <v>65</v>
      </c>
      <c r="I653" t="s">
        <v>52</v>
      </c>
      <c r="J653">
        <f>VLOOKUP(B653,自助退!B:F,5,FALSE)</f>
        <v>10</v>
      </c>
      <c r="K653" s="40" t="str">
        <f t="shared" si="10"/>
        <v/>
      </c>
    </row>
    <row r="654" spans="1:11" ht="14.25">
      <c r="A654" t="s">
        <v>3346</v>
      </c>
      <c r="B654" s="15">
        <v>1208112</v>
      </c>
      <c r="C654" t="s">
        <v>3347</v>
      </c>
      <c r="D654" t="s">
        <v>3348</v>
      </c>
      <c r="E654" t="s">
        <v>3349</v>
      </c>
      <c r="F654" s="15">
        <v>-105</v>
      </c>
      <c r="G654" t="s">
        <v>50</v>
      </c>
      <c r="H654" t="s">
        <v>60</v>
      </c>
      <c r="I654" t="s">
        <v>52</v>
      </c>
      <c r="J654">
        <f>VLOOKUP(B654,自助退!B:F,5,FALSE)</f>
        <v>105</v>
      </c>
      <c r="K654" s="40" t="str">
        <f t="shared" si="10"/>
        <v/>
      </c>
    </row>
    <row r="655" spans="1:11" ht="14.25">
      <c r="A655" t="s">
        <v>3350</v>
      </c>
      <c r="B655" s="15">
        <v>1208174</v>
      </c>
      <c r="C655" t="s">
        <v>3351</v>
      </c>
      <c r="D655" t="s">
        <v>3352</v>
      </c>
      <c r="E655" t="s">
        <v>273</v>
      </c>
      <c r="F655" s="15">
        <v>-1385</v>
      </c>
      <c r="G655" t="s">
        <v>50</v>
      </c>
      <c r="H655" t="s">
        <v>60</v>
      </c>
      <c r="I655" t="s">
        <v>52</v>
      </c>
      <c r="J655">
        <f>VLOOKUP(B655,自助退!B:F,5,FALSE)</f>
        <v>1385</v>
      </c>
      <c r="K655" s="40" t="str">
        <f t="shared" si="10"/>
        <v/>
      </c>
    </row>
    <row r="656" spans="1:11" ht="14.25">
      <c r="A656" t="s">
        <v>3353</v>
      </c>
      <c r="B656" s="15">
        <v>1208294</v>
      </c>
      <c r="C656" t="s">
        <v>3354</v>
      </c>
      <c r="D656" t="s">
        <v>3355</v>
      </c>
      <c r="E656" t="s">
        <v>3356</v>
      </c>
      <c r="F656" s="15">
        <v>-290.45</v>
      </c>
      <c r="G656" t="s">
        <v>50</v>
      </c>
      <c r="H656" t="s">
        <v>53</v>
      </c>
      <c r="I656" t="s">
        <v>52</v>
      </c>
      <c r="J656">
        <f>VLOOKUP(B656,自助退!B:F,5,FALSE)</f>
        <v>290.45</v>
      </c>
      <c r="K656" s="40" t="str">
        <f t="shared" si="10"/>
        <v/>
      </c>
    </row>
    <row r="657" spans="1:11" ht="14.25">
      <c r="A657" t="s">
        <v>3357</v>
      </c>
      <c r="B657" s="15">
        <v>1208384</v>
      </c>
      <c r="C657" t="s">
        <v>3358</v>
      </c>
      <c r="D657" t="s">
        <v>3359</v>
      </c>
      <c r="E657" t="s">
        <v>3360</v>
      </c>
      <c r="F657" s="15">
        <v>-44.5</v>
      </c>
      <c r="G657" t="s">
        <v>50</v>
      </c>
      <c r="H657" t="s">
        <v>135</v>
      </c>
      <c r="I657" t="s">
        <v>52</v>
      </c>
      <c r="J657">
        <f>VLOOKUP(B657,自助退!B:F,5,FALSE)</f>
        <v>44.5</v>
      </c>
      <c r="K657" s="40" t="str">
        <f t="shared" si="10"/>
        <v/>
      </c>
    </row>
    <row r="658" spans="1:11" ht="14.25">
      <c r="A658" t="s">
        <v>3361</v>
      </c>
      <c r="B658" s="15">
        <v>1208423</v>
      </c>
      <c r="C658" t="s">
        <v>3362</v>
      </c>
      <c r="D658" t="s">
        <v>3363</v>
      </c>
      <c r="E658" t="s">
        <v>3364</v>
      </c>
      <c r="F658" s="15">
        <v>-324</v>
      </c>
      <c r="G658" t="s">
        <v>50</v>
      </c>
      <c r="H658" t="s">
        <v>54</v>
      </c>
      <c r="I658" t="s">
        <v>52</v>
      </c>
      <c r="J658">
        <f>VLOOKUP(B658,自助退!B:F,5,FALSE)</f>
        <v>324</v>
      </c>
      <c r="K658" s="40" t="str">
        <f t="shared" si="10"/>
        <v/>
      </c>
    </row>
    <row r="659" spans="1:11" ht="14.25">
      <c r="A659" t="s">
        <v>3365</v>
      </c>
      <c r="B659" s="15">
        <v>1208782</v>
      </c>
      <c r="C659" t="s">
        <v>3366</v>
      </c>
      <c r="D659" t="s">
        <v>3367</v>
      </c>
      <c r="E659" t="s">
        <v>3368</v>
      </c>
      <c r="F659" s="15">
        <v>-2000</v>
      </c>
      <c r="G659" t="s">
        <v>50</v>
      </c>
      <c r="H659" t="s">
        <v>51</v>
      </c>
      <c r="I659" t="s">
        <v>52</v>
      </c>
      <c r="J659">
        <f>VLOOKUP(B659,自助退!B:F,5,FALSE)</f>
        <v>2000</v>
      </c>
      <c r="K659" s="40" t="str">
        <f t="shared" si="10"/>
        <v/>
      </c>
    </row>
    <row r="660" spans="1:11" ht="14.25">
      <c r="A660" t="s">
        <v>3369</v>
      </c>
      <c r="B660" s="15">
        <v>1208816</v>
      </c>
      <c r="C660" t="s">
        <v>3370</v>
      </c>
      <c r="D660" t="s">
        <v>3367</v>
      </c>
      <c r="E660" t="s">
        <v>3368</v>
      </c>
      <c r="F660" s="15">
        <v>-105.12</v>
      </c>
      <c r="G660" t="s">
        <v>50</v>
      </c>
      <c r="H660" t="s">
        <v>51</v>
      </c>
      <c r="I660" t="s">
        <v>52</v>
      </c>
      <c r="J660">
        <f>VLOOKUP(B660,自助退!B:F,5,FALSE)</f>
        <v>105.12</v>
      </c>
      <c r="K660" s="40" t="str">
        <f t="shared" si="10"/>
        <v/>
      </c>
    </row>
    <row r="661" spans="1:11" ht="14.25">
      <c r="A661" t="s">
        <v>3371</v>
      </c>
      <c r="B661" s="15">
        <v>1208921</v>
      </c>
      <c r="C661" t="s">
        <v>3372</v>
      </c>
      <c r="D661" t="s">
        <v>3373</v>
      </c>
      <c r="E661" t="s">
        <v>3374</v>
      </c>
      <c r="F661" s="15">
        <v>-120</v>
      </c>
      <c r="G661" t="s">
        <v>50</v>
      </c>
      <c r="H661" t="s">
        <v>77</v>
      </c>
      <c r="I661" t="s">
        <v>52</v>
      </c>
      <c r="J661">
        <f>VLOOKUP(B661,自助退!B:F,5,FALSE)</f>
        <v>120</v>
      </c>
      <c r="K661" s="40" t="str">
        <f t="shared" si="10"/>
        <v/>
      </c>
    </row>
    <row r="662" spans="1:11" ht="14.25">
      <c r="A662" t="s">
        <v>3375</v>
      </c>
      <c r="B662" s="15">
        <v>1209546</v>
      </c>
      <c r="C662" t="s">
        <v>3376</v>
      </c>
      <c r="D662" t="s">
        <v>3377</v>
      </c>
      <c r="E662" t="s">
        <v>322</v>
      </c>
      <c r="F662" s="15">
        <v>-100</v>
      </c>
      <c r="G662" t="s">
        <v>50</v>
      </c>
      <c r="H662" t="s">
        <v>57</v>
      </c>
      <c r="I662" t="s">
        <v>52</v>
      </c>
      <c r="J662">
        <f>VLOOKUP(B662,自助退!B:F,5,FALSE)</f>
        <v>100</v>
      </c>
      <c r="K662" s="40" t="str">
        <f t="shared" si="10"/>
        <v/>
      </c>
    </row>
    <row r="663" spans="1:11" ht="14.25">
      <c r="A663" t="s">
        <v>3378</v>
      </c>
      <c r="B663" s="15">
        <v>1209654</v>
      </c>
      <c r="C663" t="s">
        <v>3379</v>
      </c>
      <c r="D663" t="s">
        <v>3380</v>
      </c>
      <c r="E663" t="s">
        <v>3381</v>
      </c>
      <c r="F663" s="15">
        <v>-60.72</v>
      </c>
      <c r="G663" t="s">
        <v>50</v>
      </c>
      <c r="H663" t="s">
        <v>3382</v>
      </c>
      <c r="I663" t="s">
        <v>52</v>
      </c>
      <c r="J663">
        <f>VLOOKUP(B663,自助退!B:F,5,FALSE)</f>
        <v>60.72</v>
      </c>
      <c r="K663" s="40" t="str">
        <f t="shared" si="10"/>
        <v/>
      </c>
    </row>
    <row r="664" spans="1:11" ht="14.25">
      <c r="A664" t="s">
        <v>3383</v>
      </c>
      <c r="B664" s="15">
        <v>1209807</v>
      </c>
      <c r="C664" t="s">
        <v>3384</v>
      </c>
      <c r="D664" t="s">
        <v>3246</v>
      </c>
      <c r="E664" t="s">
        <v>3247</v>
      </c>
      <c r="F664" s="15">
        <v>-200</v>
      </c>
      <c r="G664" t="s">
        <v>50</v>
      </c>
      <c r="H664" t="s">
        <v>63</v>
      </c>
      <c r="I664" t="s">
        <v>52</v>
      </c>
      <c r="J664">
        <f>VLOOKUP(B664,自助退!B:F,5,FALSE)</f>
        <v>200</v>
      </c>
      <c r="K664" s="40" t="str">
        <f t="shared" si="10"/>
        <v/>
      </c>
    </row>
    <row r="665" spans="1:11" ht="14.25">
      <c r="A665" t="s">
        <v>3385</v>
      </c>
      <c r="B665" s="15">
        <v>1210049</v>
      </c>
      <c r="C665" t="s">
        <v>3386</v>
      </c>
      <c r="D665" t="s">
        <v>3387</v>
      </c>
      <c r="E665" t="s">
        <v>3388</v>
      </c>
      <c r="F665" s="15">
        <v>-107.72</v>
      </c>
      <c r="G665" t="s">
        <v>50</v>
      </c>
      <c r="H665" t="s">
        <v>137</v>
      </c>
      <c r="I665" t="s">
        <v>52</v>
      </c>
      <c r="J665">
        <f>VLOOKUP(B665,自助退!B:F,5,FALSE)</f>
        <v>107.72</v>
      </c>
      <c r="K665" s="40" t="str">
        <f t="shared" si="10"/>
        <v/>
      </c>
    </row>
    <row r="666" spans="1:11" ht="14.25">
      <c r="A666" t="s">
        <v>3389</v>
      </c>
      <c r="B666" s="15">
        <v>1210226</v>
      </c>
      <c r="C666" t="s">
        <v>3390</v>
      </c>
      <c r="D666" t="s">
        <v>3391</v>
      </c>
      <c r="E666" t="s">
        <v>3392</v>
      </c>
      <c r="F666" s="15">
        <v>-895</v>
      </c>
      <c r="G666" t="s">
        <v>50</v>
      </c>
      <c r="H666" t="s">
        <v>63</v>
      </c>
      <c r="I666" t="s">
        <v>52</v>
      </c>
      <c r="J666">
        <f>VLOOKUP(B666,自助退!B:F,5,FALSE)</f>
        <v>895</v>
      </c>
      <c r="K666" s="40" t="str">
        <f t="shared" si="10"/>
        <v/>
      </c>
    </row>
    <row r="667" spans="1:11" ht="14.25">
      <c r="A667" t="s">
        <v>3393</v>
      </c>
      <c r="B667" s="15">
        <v>1210397</v>
      </c>
      <c r="C667" t="s">
        <v>3394</v>
      </c>
      <c r="D667" t="s">
        <v>3395</v>
      </c>
      <c r="E667" t="s">
        <v>3396</v>
      </c>
      <c r="F667" s="15">
        <v>-20</v>
      </c>
      <c r="G667" t="s">
        <v>50</v>
      </c>
      <c r="H667" t="s">
        <v>153</v>
      </c>
      <c r="I667" t="s">
        <v>52</v>
      </c>
      <c r="J667">
        <f>VLOOKUP(B667,自助退!B:F,5,FALSE)</f>
        <v>20</v>
      </c>
      <c r="K667" s="40" t="str">
        <f t="shared" si="10"/>
        <v/>
      </c>
    </row>
    <row r="668" spans="1:11" ht="14.25">
      <c r="A668" t="s">
        <v>3397</v>
      </c>
      <c r="B668" s="15">
        <v>1210697</v>
      </c>
      <c r="C668" t="s">
        <v>3398</v>
      </c>
      <c r="D668" t="s">
        <v>3399</v>
      </c>
      <c r="E668" t="s">
        <v>3400</v>
      </c>
      <c r="F668" s="15">
        <v>-230.5</v>
      </c>
      <c r="G668" t="s">
        <v>50</v>
      </c>
      <c r="H668" t="s">
        <v>74</v>
      </c>
      <c r="I668" t="s">
        <v>52</v>
      </c>
      <c r="J668">
        <f>VLOOKUP(B668,自助退!B:F,5,FALSE)</f>
        <v>230.5</v>
      </c>
      <c r="K668" s="40" t="str">
        <f t="shared" si="10"/>
        <v/>
      </c>
    </row>
    <row r="669" spans="1:11" ht="14.25">
      <c r="A669" t="s">
        <v>3401</v>
      </c>
      <c r="B669" s="15">
        <v>1210731</v>
      </c>
      <c r="C669" t="s">
        <v>3402</v>
      </c>
      <c r="D669" t="s">
        <v>3403</v>
      </c>
      <c r="E669" t="s">
        <v>3404</v>
      </c>
      <c r="F669" s="15">
        <v>-30</v>
      </c>
      <c r="G669" t="s">
        <v>50</v>
      </c>
      <c r="H669" t="s">
        <v>64</v>
      </c>
      <c r="I669" t="s">
        <v>52</v>
      </c>
      <c r="J669">
        <f>VLOOKUP(B669,自助退!B:F,5,FALSE)</f>
        <v>30</v>
      </c>
      <c r="K669" s="40" t="str">
        <f t="shared" si="10"/>
        <v/>
      </c>
    </row>
    <row r="670" spans="1:11" ht="14.25">
      <c r="A670" t="s">
        <v>3405</v>
      </c>
      <c r="B670" s="15">
        <v>1210852</v>
      </c>
      <c r="C670" t="s">
        <v>3406</v>
      </c>
      <c r="D670" t="s">
        <v>3407</v>
      </c>
      <c r="E670" t="s">
        <v>3408</v>
      </c>
      <c r="F670" s="15">
        <v>-148.44999999999999</v>
      </c>
      <c r="G670" t="s">
        <v>50</v>
      </c>
      <c r="H670" t="s">
        <v>71</v>
      </c>
      <c r="I670" t="s">
        <v>52</v>
      </c>
      <c r="J670">
        <f>VLOOKUP(B670,自助退!B:F,5,FALSE)</f>
        <v>148.44999999999999</v>
      </c>
      <c r="K670" s="40" t="str">
        <f t="shared" si="10"/>
        <v/>
      </c>
    </row>
    <row r="671" spans="1:11" ht="14.25">
      <c r="A671" t="s">
        <v>3409</v>
      </c>
      <c r="B671" s="15">
        <v>1210880</v>
      </c>
      <c r="C671" t="s">
        <v>3410</v>
      </c>
      <c r="D671" t="s">
        <v>3411</v>
      </c>
      <c r="E671" t="s">
        <v>3412</v>
      </c>
      <c r="F671" s="15">
        <v>-384.4</v>
      </c>
      <c r="G671" t="s">
        <v>50</v>
      </c>
      <c r="H671" t="s">
        <v>68</v>
      </c>
      <c r="I671" t="s">
        <v>52</v>
      </c>
      <c r="J671">
        <f>VLOOKUP(B671,自助退!B:F,5,FALSE)</f>
        <v>384.4</v>
      </c>
      <c r="K671" s="40" t="str">
        <f t="shared" si="10"/>
        <v/>
      </c>
    </row>
    <row r="672" spans="1:11" ht="14.25">
      <c r="A672" t="s">
        <v>3413</v>
      </c>
      <c r="B672" s="15">
        <v>1210908</v>
      </c>
      <c r="C672" t="s">
        <v>3414</v>
      </c>
      <c r="D672" t="s">
        <v>3415</v>
      </c>
      <c r="E672" t="s">
        <v>3416</v>
      </c>
      <c r="F672" s="15">
        <v>-85.28</v>
      </c>
      <c r="G672" t="s">
        <v>50</v>
      </c>
      <c r="H672" t="s">
        <v>67</v>
      </c>
      <c r="I672" t="s">
        <v>52</v>
      </c>
      <c r="J672">
        <f>VLOOKUP(B672,自助退!B:F,5,FALSE)</f>
        <v>85.28</v>
      </c>
      <c r="K672" s="40" t="str">
        <f t="shared" si="10"/>
        <v/>
      </c>
    </row>
    <row r="673" spans="1:11" ht="14.25">
      <c r="A673" t="s">
        <v>3417</v>
      </c>
      <c r="B673" s="15">
        <v>1211028</v>
      </c>
      <c r="C673" t="s">
        <v>3418</v>
      </c>
      <c r="D673" t="s">
        <v>3419</v>
      </c>
      <c r="E673" t="s">
        <v>3420</v>
      </c>
      <c r="F673" s="15">
        <v>-92.5</v>
      </c>
      <c r="G673" t="s">
        <v>50</v>
      </c>
      <c r="H673" t="s">
        <v>153</v>
      </c>
      <c r="I673" t="s">
        <v>52</v>
      </c>
      <c r="J673">
        <f>VLOOKUP(B673,自助退!B:F,5,FALSE)</f>
        <v>92.5</v>
      </c>
      <c r="K673" s="40" t="str">
        <f t="shared" si="10"/>
        <v/>
      </c>
    </row>
    <row r="674" spans="1:11" ht="14.25">
      <c r="A674" t="s">
        <v>3421</v>
      </c>
      <c r="B674" s="15">
        <v>1211231</v>
      </c>
      <c r="C674" t="s">
        <v>3422</v>
      </c>
      <c r="D674" t="s">
        <v>3423</v>
      </c>
      <c r="E674" t="s">
        <v>3424</v>
      </c>
      <c r="F674" s="15">
        <v>-62.5</v>
      </c>
      <c r="G674" t="s">
        <v>50</v>
      </c>
      <c r="H674" t="s">
        <v>77</v>
      </c>
      <c r="I674" t="s">
        <v>52</v>
      </c>
      <c r="J674">
        <f>VLOOKUP(B674,自助退!B:F,5,FALSE)</f>
        <v>62.5</v>
      </c>
      <c r="K674" s="40" t="str">
        <f t="shared" si="10"/>
        <v/>
      </c>
    </row>
    <row r="675" spans="1:11" ht="14.25">
      <c r="A675" t="s">
        <v>3425</v>
      </c>
      <c r="B675" s="15">
        <v>1211503</v>
      </c>
      <c r="C675" t="s">
        <v>3426</v>
      </c>
      <c r="D675" t="s">
        <v>2321</v>
      </c>
      <c r="E675" t="s">
        <v>2322</v>
      </c>
      <c r="F675" s="15">
        <v>-500</v>
      </c>
      <c r="G675" t="s">
        <v>50</v>
      </c>
      <c r="H675" t="s">
        <v>76</v>
      </c>
      <c r="I675" t="s">
        <v>52</v>
      </c>
      <c r="J675">
        <f>VLOOKUP(B675,自助退!B:F,5,FALSE)</f>
        <v>500</v>
      </c>
      <c r="K675" s="40" t="str">
        <f t="shared" si="10"/>
        <v/>
      </c>
    </row>
    <row r="676" spans="1:11" ht="14.25">
      <c r="A676" t="s">
        <v>3427</v>
      </c>
      <c r="B676" s="15">
        <v>1211517</v>
      </c>
      <c r="C676" t="s">
        <v>3428</v>
      </c>
      <c r="D676" t="s">
        <v>2321</v>
      </c>
      <c r="E676" t="s">
        <v>2322</v>
      </c>
      <c r="F676" s="15">
        <v>-78.06</v>
      </c>
      <c r="G676" t="s">
        <v>50</v>
      </c>
      <c r="H676" t="s">
        <v>76</v>
      </c>
      <c r="I676" t="s">
        <v>52</v>
      </c>
      <c r="J676">
        <f>VLOOKUP(B676,自助退!B:F,5,FALSE)</f>
        <v>78.06</v>
      </c>
      <c r="K676" s="40" t="str">
        <f t="shared" si="10"/>
        <v/>
      </c>
    </row>
    <row r="677" spans="1:11" ht="14.25">
      <c r="A677" t="s">
        <v>3429</v>
      </c>
      <c r="B677" s="15">
        <v>1211872</v>
      </c>
      <c r="C677" t="s">
        <v>3430</v>
      </c>
      <c r="D677" t="s">
        <v>3431</v>
      </c>
      <c r="E677" t="s">
        <v>3432</v>
      </c>
      <c r="F677" s="15">
        <v>-349.56</v>
      </c>
      <c r="G677" t="s">
        <v>50</v>
      </c>
      <c r="H677" t="s">
        <v>78</v>
      </c>
      <c r="I677" t="s">
        <v>52</v>
      </c>
      <c r="J677">
        <f>VLOOKUP(B677,自助退!B:F,5,FALSE)</f>
        <v>349.56</v>
      </c>
      <c r="K677" s="40" t="str">
        <f t="shared" si="10"/>
        <v/>
      </c>
    </row>
    <row r="678" spans="1:11" ht="14.25">
      <c r="A678" t="s">
        <v>3433</v>
      </c>
      <c r="B678" s="15">
        <v>1211973</v>
      </c>
      <c r="C678" t="s">
        <v>3434</v>
      </c>
      <c r="D678" t="s">
        <v>3435</v>
      </c>
      <c r="E678" t="s">
        <v>3436</v>
      </c>
      <c r="F678" s="15">
        <v>-11</v>
      </c>
      <c r="G678" t="s">
        <v>50</v>
      </c>
      <c r="H678" t="s">
        <v>77</v>
      </c>
      <c r="I678" t="s">
        <v>52</v>
      </c>
      <c r="J678">
        <f>VLOOKUP(B678,自助退!B:F,5,FALSE)</f>
        <v>11</v>
      </c>
      <c r="K678" s="40" t="str">
        <f t="shared" si="10"/>
        <v/>
      </c>
    </row>
    <row r="679" spans="1:11" ht="14.25">
      <c r="A679" t="s">
        <v>3437</v>
      </c>
      <c r="B679" s="15">
        <v>1212103</v>
      </c>
      <c r="C679" t="s">
        <v>3438</v>
      </c>
      <c r="D679" t="s">
        <v>3439</v>
      </c>
      <c r="E679" t="s">
        <v>3440</v>
      </c>
      <c r="F679" s="15">
        <v>-500</v>
      </c>
      <c r="G679" t="s">
        <v>50</v>
      </c>
      <c r="H679" t="s">
        <v>63</v>
      </c>
      <c r="I679" t="s">
        <v>52</v>
      </c>
      <c r="J679">
        <f>VLOOKUP(B679,自助退!B:F,5,FALSE)</f>
        <v>500</v>
      </c>
      <c r="K679" s="40" t="str">
        <f t="shared" si="10"/>
        <v/>
      </c>
    </row>
    <row r="680" spans="1:11" ht="14.25">
      <c r="A680" t="s">
        <v>3441</v>
      </c>
      <c r="B680" s="15">
        <v>1212178</v>
      </c>
      <c r="C680" t="s">
        <v>3442</v>
      </c>
      <c r="D680" t="s">
        <v>3443</v>
      </c>
      <c r="E680" t="s">
        <v>3444</v>
      </c>
      <c r="F680" s="15">
        <v>-995.97</v>
      </c>
      <c r="G680" t="s">
        <v>50</v>
      </c>
      <c r="H680" t="s">
        <v>57</v>
      </c>
      <c r="I680" t="s">
        <v>52</v>
      </c>
      <c r="J680">
        <f>VLOOKUP(B680,自助退!B:F,5,FALSE)</f>
        <v>995.97</v>
      </c>
      <c r="K680" s="40" t="str">
        <f t="shared" si="10"/>
        <v/>
      </c>
    </row>
    <row r="681" spans="1:11" ht="14.25">
      <c r="A681" t="s">
        <v>3445</v>
      </c>
      <c r="B681" s="15">
        <v>1212319</v>
      </c>
      <c r="C681" t="s">
        <v>3446</v>
      </c>
      <c r="D681" t="s">
        <v>3447</v>
      </c>
      <c r="E681" t="s">
        <v>3448</v>
      </c>
      <c r="F681" s="15">
        <v>-194.5</v>
      </c>
      <c r="G681" t="s">
        <v>50</v>
      </c>
      <c r="H681" t="s">
        <v>63</v>
      </c>
      <c r="I681" t="s">
        <v>52</v>
      </c>
      <c r="J681">
        <f>VLOOKUP(B681,自助退!B:F,5,FALSE)</f>
        <v>194.5</v>
      </c>
      <c r="K681" s="40" t="str">
        <f t="shared" si="10"/>
        <v/>
      </c>
    </row>
    <row r="682" spans="1:11" ht="14.25">
      <c r="A682" t="s">
        <v>3449</v>
      </c>
      <c r="B682" s="15">
        <v>1212335</v>
      </c>
      <c r="C682" t="s">
        <v>3450</v>
      </c>
      <c r="D682" t="s">
        <v>3451</v>
      </c>
      <c r="E682" t="s">
        <v>3452</v>
      </c>
      <c r="F682" s="15">
        <v>-97.62</v>
      </c>
      <c r="G682" t="s">
        <v>50</v>
      </c>
      <c r="H682" t="s">
        <v>82</v>
      </c>
      <c r="I682" t="s">
        <v>52</v>
      </c>
      <c r="J682">
        <f>VLOOKUP(B682,自助退!B:F,5,FALSE)</f>
        <v>97.62</v>
      </c>
      <c r="K682" s="40" t="str">
        <f t="shared" si="10"/>
        <v/>
      </c>
    </row>
    <row r="683" spans="1:11" ht="14.25">
      <c r="A683" t="s">
        <v>3453</v>
      </c>
      <c r="B683" s="15">
        <v>1213579</v>
      </c>
      <c r="C683" t="s">
        <v>3454</v>
      </c>
      <c r="D683" t="s">
        <v>3455</v>
      </c>
      <c r="E683" t="s">
        <v>3456</v>
      </c>
      <c r="F683" s="15">
        <v>-39</v>
      </c>
      <c r="G683" t="s">
        <v>50</v>
      </c>
      <c r="H683" t="s">
        <v>60</v>
      </c>
      <c r="I683" t="s">
        <v>52</v>
      </c>
      <c r="J683">
        <f>VLOOKUP(B683,自助退!B:F,5,FALSE)</f>
        <v>39</v>
      </c>
      <c r="K683" s="40" t="str">
        <f t="shared" si="10"/>
        <v/>
      </c>
    </row>
    <row r="684" spans="1:11" ht="14.25">
      <c r="A684" t="s">
        <v>3457</v>
      </c>
      <c r="B684" s="15">
        <v>1214405</v>
      </c>
      <c r="C684" t="s">
        <v>3458</v>
      </c>
      <c r="D684" t="s">
        <v>3459</v>
      </c>
      <c r="E684" t="s">
        <v>3460</v>
      </c>
      <c r="F684" s="15">
        <v>-100</v>
      </c>
      <c r="G684" t="s">
        <v>50</v>
      </c>
      <c r="H684" t="s">
        <v>73</v>
      </c>
      <c r="I684" t="s">
        <v>52</v>
      </c>
      <c r="J684">
        <f>VLOOKUP(B684,自助退!B:F,5,FALSE)</f>
        <v>100</v>
      </c>
      <c r="K684" s="40" t="str">
        <f t="shared" si="10"/>
        <v/>
      </c>
    </row>
    <row r="685" spans="1:11" ht="14.25">
      <c r="A685" t="s">
        <v>3461</v>
      </c>
      <c r="B685" s="15">
        <v>1214751</v>
      </c>
      <c r="C685" t="s">
        <v>3462</v>
      </c>
      <c r="D685" t="s">
        <v>3463</v>
      </c>
      <c r="E685" t="s">
        <v>3464</v>
      </c>
      <c r="F685" s="15">
        <v>-61.3</v>
      </c>
      <c r="G685" t="s">
        <v>50</v>
      </c>
      <c r="H685" t="s">
        <v>82</v>
      </c>
      <c r="I685" t="s">
        <v>52</v>
      </c>
      <c r="J685">
        <f>VLOOKUP(B685,自助退!B:F,5,FALSE)</f>
        <v>61.3</v>
      </c>
      <c r="K685" s="40" t="str">
        <f t="shared" si="10"/>
        <v/>
      </c>
    </row>
    <row r="686" spans="1:11" ht="14.25">
      <c r="A686" t="s">
        <v>3465</v>
      </c>
      <c r="B686" s="15">
        <v>1214912</v>
      </c>
      <c r="C686" t="s">
        <v>3466</v>
      </c>
      <c r="D686" t="s">
        <v>3467</v>
      </c>
      <c r="E686" t="s">
        <v>3468</v>
      </c>
      <c r="F686" s="15">
        <v>-2000</v>
      </c>
      <c r="G686" t="s">
        <v>50</v>
      </c>
      <c r="H686" t="s">
        <v>82</v>
      </c>
      <c r="I686" t="s">
        <v>52</v>
      </c>
      <c r="J686">
        <f>VLOOKUP(B686,自助退!B:F,5,FALSE)</f>
        <v>2000</v>
      </c>
      <c r="K686" s="40" t="str">
        <f t="shared" si="10"/>
        <v/>
      </c>
    </row>
    <row r="687" spans="1:11" ht="14.25">
      <c r="A687" t="s">
        <v>3469</v>
      </c>
      <c r="B687" s="15">
        <v>1215663</v>
      </c>
      <c r="C687" t="s">
        <v>3470</v>
      </c>
      <c r="D687" t="s">
        <v>3471</v>
      </c>
      <c r="E687" t="s">
        <v>3472</v>
      </c>
      <c r="F687" s="15">
        <v>-1348</v>
      </c>
      <c r="G687" t="s">
        <v>50</v>
      </c>
      <c r="H687" t="s">
        <v>60</v>
      </c>
      <c r="I687" t="s">
        <v>52</v>
      </c>
      <c r="J687">
        <f>VLOOKUP(B687,自助退!B:F,5,FALSE)</f>
        <v>1348</v>
      </c>
      <c r="K687" s="40" t="str">
        <f t="shared" si="10"/>
        <v/>
      </c>
    </row>
    <row r="688" spans="1:11" ht="14.25">
      <c r="A688" t="s">
        <v>3473</v>
      </c>
      <c r="B688" s="15">
        <v>1215674</v>
      </c>
      <c r="C688" t="s">
        <v>3474</v>
      </c>
      <c r="D688" t="s">
        <v>3475</v>
      </c>
      <c r="E688" t="s">
        <v>3472</v>
      </c>
      <c r="F688" s="15">
        <v>-10833</v>
      </c>
      <c r="G688" t="s">
        <v>50</v>
      </c>
      <c r="H688" t="s">
        <v>60</v>
      </c>
      <c r="I688" t="s">
        <v>52</v>
      </c>
      <c r="J688">
        <f>VLOOKUP(B688,自助退!B:F,5,FALSE)</f>
        <v>10833</v>
      </c>
      <c r="K688" s="40" t="str">
        <f t="shared" si="10"/>
        <v/>
      </c>
    </row>
    <row r="689" spans="1:11" ht="14.25">
      <c r="A689" t="s">
        <v>3476</v>
      </c>
      <c r="B689" s="15">
        <v>1215705</v>
      </c>
      <c r="C689" t="s">
        <v>3477</v>
      </c>
      <c r="D689" t="s">
        <v>3478</v>
      </c>
      <c r="E689" t="s">
        <v>3479</v>
      </c>
      <c r="F689" s="15">
        <v>-642.65</v>
      </c>
      <c r="G689" t="s">
        <v>50</v>
      </c>
      <c r="H689" t="s">
        <v>82</v>
      </c>
      <c r="I689" t="s">
        <v>52</v>
      </c>
      <c r="J689">
        <f>VLOOKUP(B689,自助退!B:F,5,FALSE)</f>
        <v>642.65</v>
      </c>
      <c r="K689" s="40" t="str">
        <f t="shared" si="10"/>
        <v/>
      </c>
    </row>
    <row r="690" spans="1:11" ht="14.25">
      <c r="A690" t="s">
        <v>3480</v>
      </c>
      <c r="B690" s="15">
        <v>1215915</v>
      </c>
      <c r="C690" t="s">
        <v>3481</v>
      </c>
      <c r="D690" t="s">
        <v>3482</v>
      </c>
      <c r="E690" t="s">
        <v>3483</v>
      </c>
      <c r="F690" s="15">
        <v>-1000</v>
      </c>
      <c r="G690" t="s">
        <v>50</v>
      </c>
      <c r="H690" t="s">
        <v>160</v>
      </c>
      <c r="I690" t="s">
        <v>52</v>
      </c>
      <c r="J690">
        <f>VLOOKUP(B690,自助退!B:F,5,FALSE)</f>
        <v>1000</v>
      </c>
      <c r="K690" s="40" t="str">
        <f t="shared" si="10"/>
        <v/>
      </c>
    </row>
    <row r="691" spans="1:11" ht="14.25">
      <c r="A691" t="s">
        <v>3484</v>
      </c>
      <c r="B691" s="15">
        <v>1215919</v>
      </c>
      <c r="C691" t="s">
        <v>3485</v>
      </c>
      <c r="D691" t="s">
        <v>3482</v>
      </c>
      <c r="E691" t="s">
        <v>3483</v>
      </c>
      <c r="F691" s="15">
        <v>-296</v>
      </c>
      <c r="G691" t="s">
        <v>50</v>
      </c>
      <c r="H691" t="s">
        <v>160</v>
      </c>
      <c r="I691" t="s">
        <v>52</v>
      </c>
      <c r="J691">
        <f>VLOOKUP(B691,自助退!B:F,5,FALSE)</f>
        <v>296</v>
      </c>
      <c r="K691" s="40" t="str">
        <f t="shared" si="10"/>
        <v/>
      </c>
    </row>
    <row r="692" spans="1:11" ht="14.25">
      <c r="A692" t="s">
        <v>3486</v>
      </c>
      <c r="B692" s="15">
        <v>1216270</v>
      </c>
      <c r="C692" t="s">
        <v>3487</v>
      </c>
      <c r="D692" t="s">
        <v>3488</v>
      </c>
      <c r="E692" t="s">
        <v>3489</v>
      </c>
      <c r="F692" s="15">
        <v>-5000</v>
      </c>
      <c r="G692" t="s">
        <v>50</v>
      </c>
      <c r="H692" t="s">
        <v>60</v>
      </c>
      <c r="I692" t="s">
        <v>52</v>
      </c>
      <c r="J692">
        <f>VLOOKUP(B692,自助退!B:F,5,FALSE)</f>
        <v>5000</v>
      </c>
      <c r="K692" s="40" t="str">
        <f t="shared" si="10"/>
        <v/>
      </c>
    </row>
    <row r="693" spans="1:11" ht="14.25">
      <c r="A693" t="s">
        <v>3490</v>
      </c>
      <c r="B693" s="15">
        <v>1216512</v>
      </c>
      <c r="C693" t="s">
        <v>3491</v>
      </c>
      <c r="D693" t="s">
        <v>3492</v>
      </c>
      <c r="E693" t="s">
        <v>3493</v>
      </c>
      <c r="F693" s="15">
        <v>-1600</v>
      </c>
      <c r="G693" t="s">
        <v>50</v>
      </c>
      <c r="H693" t="s">
        <v>53</v>
      </c>
      <c r="I693" t="s">
        <v>52</v>
      </c>
      <c r="J693">
        <f>VLOOKUP(B693,自助退!B:F,5,FALSE)</f>
        <v>1600</v>
      </c>
      <c r="K693" s="40" t="str">
        <f t="shared" si="10"/>
        <v/>
      </c>
    </row>
    <row r="694" spans="1:11" ht="14.25">
      <c r="A694" t="s">
        <v>3494</v>
      </c>
      <c r="B694" s="15">
        <v>1220538</v>
      </c>
      <c r="C694" t="s">
        <v>3495</v>
      </c>
      <c r="D694" t="s">
        <v>3496</v>
      </c>
      <c r="E694" t="s">
        <v>3497</v>
      </c>
      <c r="F694" s="15">
        <v>-300</v>
      </c>
      <c r="G694" t="s">
        <v>50</v>
      </c>
      <c r="H694" t="s">
        <v>69</v>
      </c>
      <c r="I694" t="s">
        <v>52</v>
      </c>
      <c r="J694">
        <f>VLOOKUP(B694,自助退!B:F,5,FALSE)</f>
        <v>300</v>
      </c>
      <c r="K694" s="40" t="str">
        <f t="shared" si="10"/>
        <v/>
      </c>
    </row>
    <row r="695" spans="1:11" ht="14.25">
      <c r="A695" t="s">
        <v>3498</v>
      </c>
      <c r="B695" s="15">
        <v>1220641</v>
      </c>
      <c r="C695" t="s">
        <v>3499</v>
      </c>
      <c r="D695" t="s">
        <v>3500</v>
      </c>
      <c r="E695" t="s">
        <v>3501</v>
      </c>
      <c r="F695" s="15">
        <v>-177.14</v>
      </c>
      <c r="G695" t="s">
        <v>50</v>
      </c>
      <c r="H695" t="s">
        <v>56</v>
      </c>
      <c r="I695" t="s">
        <v>52</v>
      </c>
      <c r="J695">
        <f>VLOOKUP(B695,自助退!B:F,5,FALSE)</f>
        <v>177.14</v>
      </c>
      <c r="K695" s="40" t="str">
        <f t="shared" si="10"/>
        <v/>
      </c>
    </row>
    <row r="696" spans="1:11" ht="14.25">
      <c r="A696" t="s">
        <v>3502</v>
      </c>
      <c r="B696" s="15">
        <v>1222058</v>
      </c>
      <c r="C696" t="s">
        <v>3503</v>
      </c>
      <c r="D696" t="s">
        <v>3504</v>
      </c>
      <c r="E696" t="s">
        <v>3505</v>
      </c>
      <c r="F696" s="15">
        <v>-1688.54</v>
      </c>
      <c r="G696" t="s">
        <v>50</v>
      </c>
      <c r="H696" t="s">
        <v>61</v>
      </c>
      <c r="I696" t="s">
        <v>52</v>
      </c>
      <c r="J696">
        <f>VLOOKUP(B696,自助退!B:F,5,FALSE)</f>
        <v>1688.54</v>
      </c>
      <c r="K696" s="40" t="str">
        <f t="shared" si="10"/>
        <v/>
      </c>
    </row>
    <row r="697" spans="1:11" ht="14.25">
      <c r="A697" t="s">
        <v>3506</v>
      </c>
      <c r="B697" s="15">
        <v>1222385</v>
      </c>
      <c r="C697" t="s">
        <v>3507</v>
      </c>
      <c r="D697" t="s">
        <v>3508</v>
      </c>
      <c r="E697" t="s">
        <v>3509</v>
      </c>
      <c r="F697" s="15">
        <v>-500</v>
      </c>
      <c r="G697" t="s">
        <v>50</v>
      </c>
      <c r="H697" t="s">
        <v>96</v>
      </c>
      <c r="I697" t="s">
        <v>52</v>
      </c>
      <c r="J697">
        <f>VLOOKUP(B697,自助退!B:F,5,FALSE)</f>
        <v>500</v>
      </c>
      <c r="K697" s="40" t="str">
        <f t="shared" si="10"/>
        <v/>
      </c>
    </row>
    <row r="698" spans="1:11" ht="14.25">
      <c r="A698" t="s">
        <v>3510</v>
      </c>
      <c r="B698" s="15">
        <v>1222448</v>
      </c>
      <c r="C698" t="s">
        <v>3511</v>
      </c>
      <c r="D698" t="s">
        <v>3512</v>
      </c>
      <c r="E698" t="s">
        <v>3513</v>
      </c>
      <c r="F698" s="15">
        <v>-481.9</v>
      </c>
      <c r="G698" t="s">
        <v>50</v>
      </c>
      <c r="H698" t="s">
        <v>153</v>
      </c>
      <c r="I698" t="s">
        <v>52</v>
      </c>
      <c r="J698">
        <f>VLOOKUP(B698,自助退!B:F,5,FALSE)</f>
        <v>481.9</v>
      </c>
      <c r="K698" s="40" t="str">
        <f t="shared" si="10"/>
        <v/>
      </c>
    </row>
    <row r="699" spans="1:11" ht="14.25">
      <c r="A699" t="s">
        <v>3514</v>
      </c>
      <c r="B699" s="15">
        <v>1223009</v>
      </c>
      <c r="C699" t="s">
        <v>3515</v>
      </c>
      <c r="D699" t="s">
        <v>3516</v>
      </c>
      <c r="E699" t="s">
        <v>3517</v>
      </c>
      <c r="F699" s="15">
        <v>-196</v>
      </c>
      <c r="G699" t="s">
        <v>50</v>
      </c>
      <c r="H699" t="s">
        <v>63</v>
      </c>
      <c r="I699" t="s">
        <v>52</v>
      </c>
      <c r="J699">
        <f>VLOOKUP(B699,自助退!B:F,5,FALSE)</f>
        <v>196</v>
      </c>
      <c r="K699" s="40" t="str">
        <f t="shared" si="10"/>
        <v/>
      </c>
    </row>
    <row r="700" spans="1:11" ht="14.25">
      <c r="A700" t="s">
        <v>3518</v>
      </c>
      <c r="B700" s="15">
        <v>1223868</v>
      </c>
      <c r="C700" t="s">
        <v>3519</v>
      </c>
      <c r="D700" t="s">
        <v>3520</v>
      </c>
      <c r="E700" t="s">
        <v>3521</v>
      </c>
      <c r="F700" s="15">
        <v>-196.15</v>
      </c>
      <c r="G700" t="s">
        <v>50</v>
      </c>
      <c r="H700" t="s">
        <v>55</v>
      </c>
      <c r="I700" t="s">
        <v>52</v>
      </c>
      <c r="J700">
        <f>VLOOKUP(B700,自助退!B:F,5,FALSE)</f>
        <v>196.15</v>
      </c>
      <c r="K700" s="40" t="str">
        <f t="shared" si="10"/>
        <v/>
      </c>
    </row>
    <row r="701" spans="1:11" ht="14.25">
      <c r="A701" t="s">
        <v>3522</v>
      </c>
      <c r="B701" s="15">
        <v>1225250</v>
      </c>
      <c r="C701" t="s">
        <v>3523</v>
      </c>
      <c r="D701" t="s">
        <v>3524</v>
      </c>
      <c r="E701" t="s">
        <v>3525</v>
      </c>
      <c r="F701" s="15">
        <v>-1471</v>
      </c>
      <c r="G701" t="s">
        <v>50</v>
      </c>
      <c r="H701" t="s">
        <v>77</v>
      </c>
      <c r="I701" t="s">
        <v>52</v>
      </c>
      <c r="J701">
        <f>VLOOKUP(B701,自助退!B:F,5,FALSE)</f>
        <v>1471</v>
      </c>
      <c r="K701" s="40" t="str">
        <f t="shared" si="10"/>
        <v/>
      </c>
    </row>
    <row r="702" spans="1:11" ht="14.25">
      <c r="A702" t="s">
        <v>3526</v>
      </c>
      <c r="B702" s="15">
        <v>1225950</v>
      </c>
      <c r="C702" t="s">
        <v>3527</v>
      </c>
      <c r="D702" t="s">
        <v>3528</v>
      </c>
      <c r="E702" t="s">
        <v>3529</v>
      </c>
      <c r="F702" s="15">
        <v>-2259</v>
      </c>
      <c r="G702" t="s">
        <v>50</v>
      </c>
      <c r="H702" t="s">
        <v>96</v>
      </c>
      <c r="I702" t="s">
        <v>52</v>
      </c>
      <c r="J702">
        <f>VLOOKUP(B702,自助退!B:F,5,FALSE)</f>
        <v>2259</v>
      </c>
      <c r="K702" s="40" t="str">
        <f t="shared" si="10"/>
        <v/>
      </c>
    </row>
    <row r="703" spans="1:11" ht="14.25">
      <c r="A703" t="s">
        <v>3530</v>
      </c>
      <c r="B703" s="15">
        <v>1226557</v>
      </c>
      <c r="C703" t="s">
        <v>3531</v>
      </c>
      <c r="D703" t="s">
        <v>3532</v>
      </c>
      <c r="E703" t="s">
        <v>3533</v>
      </c>
      <c r="F703" s="15">
        <v>-1994.5</v>
      </c>
      <c r="G703" t="s">
        <v>50</v>
      </c>
      <c r="H703" t="s">
        <v>3534</v>
      </c>
      <c r="I703" t="s">
        <v>52</v>
      </c>
      <c r="J703">
        <f>VLOOKUP(B703,自助退!B:F,5,FALSE)</f>
        <v>1994.5</v>
      </c>
      <c r="K703" s="40" t="str">
        <f t="shared" si="10"/>
        <v/>
      </c>
    </row>
    <row r="704" spans="1:11" ht="14.25">
      <c r="A704" t="s">
        <v>3535</v>
      </c>
      <c r="B704" s="15">
        <v>1227075</v>
      </c>
      <c r="C704" t="s">
        <v>3536</v>
      </c>
      <c r="D704" t="s">
        <v>3537</v>
      </c>
      <c r="E704" t="s">
        <v>3538</v>
      </c>
      <c r="F704" s="15">
        <v>-3740</v>
      </c>
      <c r="G704" t="s">
        <v>50</v>
      </c>
      <c r="H704" t="s">
        <v>60</v>
      </c>
      <c r="I704" t="s">
        <v>52</v>
      </c>
      <c r="J704">
        <f>VLOOKUP(B704,自助退!B:F,5,FALSE)</f>
        <v>3740</v>
      </c>
      <c r="K704" s="40" t="str">
        <f t="shared" si="10"/>
        <v/>
      </c>
    </row>
    <row r="705" spans="1:11" ht="14.25">
      <c r="A705" t="s">
        <v>3539</v>
      </c>
      <c r="B705" s="15">
        <v>1227265</v>
      </c>
      <c r="C705" t="s">
        <v>3540</v>
      </c>
      <c r="D705" t="s">
        <v>3541</v>
      </c>
      <c r="E705" t="s">
        <v>3542</v>
      </c>
      <c r="F705" s="15">
        <v>-5207.4799999999996</v>
      </c>
      <c r="G705" t="s">
        <v>50</v>
      </c>
      <c r="H705" t="s">
        <v>68</v>
      </c>
      <c r="I705" t="s">
        <v>52</v>
      </c>
      <c r="J705">
        <f>VLOOKUP(B705,自助退!B:F,5,FALSE)</f>
        <v>5207.4799999999996</v>
      </c>
      <c r="K705" s="40" t="str">
        <f t="shared" si="10"/>
        <v/>
      </c>
    </row>
    <row r="706" spans="1:11" ht="14.25">
      <c r="A706" t="s">
        <v>3543</v>
      </c>
      <c r="B706" s="15">
        <v>1227410</v>
      </c>
      <c r="C706" t="s">
        <v>3544</v>
      </c>
      <c r="D706" t="s">
        <v>3545</v>
      </c>
      <c r="E706" t="s">
        <v>3546</v>
      </c>
      <c r="F706" s="15">
        <v>-6024.41</v>
      </c>
      <c r="G706" t="s">
        <v>50</v>
      </c>
      <c r="H706" t="s">
        <v>68</v>
      </c>
      <c r="I706" t="s">
        <v>52</v>
      </c>
      <c r="J706">
        <f>VLOOKUP(B706,自助退!B:F,5,FALSE)</f>
        <v>6024.41</v>
      </c>
      <c r="K706" s="40" t="str">
        <f t="shared" si="10"/>
        <v/>
      </c>
    </row>
    <row r="707" spans="1:11" ht="14.25">
      <c r="A707" t="s">
        <v>3547</v>
      </c>
      <c r="B707" s="15">
        <v>1227413</v>
      </c>
      <c r="C707" t="s">
        <v>3548</v>
      </c>
      <c r="D707" t="s">
        <v>3549</v>
      </c>
      <c r="E707" t="s">
        <v>3550</v>
      </c>
      <c r="F707" s="15">
        <v>-1770</v>
      </c>
      <c r="G707" t="s">
        <v>50</v>
      </c>
      <c r="H707" t="s">
        <v>77</v>
      </c>
      <c r="I707" t="s">
        <v>52</v>
      </c>
      <c r="J707">
        <f>VLOOKUP(B707,自助退!B:F,5,FALSE)</f>
        <v>1770</v>
      </c>
      <c r="K707" s="40" t="str">
        <f t="shared" ref="K707:K770" si="11">IF(J707=F707*-1,"",1)</f>
        <v/>
      </c>
    </row>
    <row r="708" spans="1:11" ht="14.25">
      <c r="A708" t="s">
        <v>3551</v>
      </c>
      <c r="B708" s="15">
        <v>1228374</v>
      </c>
      <c r="C708" t="s">
        <v>3552</v>
      </c>
      <c r="D708" t="s">
        <v>3553</v>
      </c>
      <c r="E708" t="s">
        <v>3554</v>
      </c>
      <c r="F708" s="15">
        <v>-100</v>
      </c>
      <c r="G708" t="s">
        <v>50</v>
      </c>
      <c r="H708" t="s">
        <v>66</v>
      </c>
      <c r="I708" t="s">
        <v>52</v>
      </c>
      <c r="J708">
        <f>VLOOKUP(B708,自助退!B:F,5,FALSE)</f>
        <v>100</v>
      </c>
      <c r="K708" s="40" t="str">
        <f t="shared" si="11"/>
        <v/>
      </c>
    </row>
    <row r="709" spans="1:11" ht="14.25">
      <c r="A709" t="s">
        <v>3555</v>
      </c>
      <c r="B709" s="15">
        <v>1228553</v>
      </c>
      <c r="C709" t="s">
        <v>3556</v>
      </c>
      <c r="D709" t="s">
        <v>3557</v>
      </c>
      <c r="E709" t="s">
        <v>3558</v>
      </c>
      <c r="F709" s="15">
        <v>-300</v>
      </c>
      <c r="G709" t="s">
        <v>50</v>
      </c>
      <c r="H709" t="s">
        <v>59</v>
      </c>
      <c r="I709" t="s">
        <v>52</v>
      </c>
      <c r="J709">
        <f>VLOOKUP(B709,自助退!B:F,5,FALSE)</f>
        <v>300</v>
      </c>
      <c r="K709" s="40" t="str">
        <f t="shared" si="11"/>
        <v/>
      </c>
    </row>
    <row r="710" spans="1:11" ht="14.25">
      <c r="A710" t="s">
        <v>3559</v>
      </c>
      <c r="B710" s="15">
        <v>1228757</v>
      </c>
      <c r="C710" t="s">
        <v>3560</v>
      </c>
      <c r="D710" t="s">
        <v>3561</v>
      </c>
      <c r="E710" t="s">
        <v>3562</v>
      </c>
      <c r="F710" s="15">
        <v>-596.11</v>
      </c>
      <c r="G710" t="s">
        <v>50</v>
      </c>
      <c r="H710" t="s">
        <v>80</v>
      </c>
      <c r="I710" t="s">
        <v>52</v>
      </c>
      <c r="J710">
        <f>VLOOKUP(B710,自助退!B:F,5,FALSE)</f>
        <v>596.11</v>
      </c>
      <c r="K710" s="40" t="str">
        <f t="shared" si="11"/>
        <v/>
      </c>
    </row>
    <row r="711" spans="1:11" ht="14.25">
      <c r="A711" t="s">
        <v>3563</v>
      </c>
      <c r="B711" s="15">
        <v>1229512</v>
      </c>
      <c r="C711" t="s">
        <v>3564</v>
      </c>
      <c r="D711" t="s">
        <v>3565</v>
      </c>
      <c r="E711" t="s">
        <v>3566</v>
      </c>
      <c r="F711" s="15">
        <v>-189.5</v>
      </c>
      <c r="G711" t="s">
        <v>50</v>
      </c>
      <c r="H711" t="s">
        <v>61</v>
      </c>
      <c r="I711" t="s">
        <v>52</v>
      </c>
      <c r="J711">
        <f>VLOOKUP(B711,自助退!B:F,5,FALSE)</f>
        <v>189.5</v>
      </c>
      <c r="K711" s="40" t="str">
        <f t="shared" si="11"/>
        <v/>
      </c>
    </row>
    <row r="712" spans="1:11" ht="14.25">
      <c r="A712" t="s">
        <v>3567</v>
      </c>
      <c r="B712" s="15">
        <v>1230540</v>
      </c>
      <c r="C712" t="s">
        <v>3568</v>
      </c>
      <c r="D712" t="s">
        <v>3569</v>
      </c>
      <c r="E712" t="s">
        <v>3570</v>
      </c>
      <c r="F712" s="15">
        <v>-837.5</v>
      </c>
      <c r="G712" t="s">
        <v>50</v>
      </c>
      <c r="H712" t="s">
        <v>68</v>
      </c>
      <c r="I712" t="s">
        <v>52</v>
      </c>
      <c r="J712">
        <f>VLOOKUP(B712,自助退!B:F,5,FALSE)</f>
        <v>837.5</v>
      </c>
      <c r="K712" s="40" t="str">
        <f t="shared" si="11"/>
        <v/>
      </c>
    </row>
    <row r="713" spans="1:11" ht="14.25">
      <c r="A713" t="s">
        <v>3571</v>
      </c>
      <c r="B713" s="15">
        <v>1230764</v>
      </c>
      <c r="C713" t="s">
        <v>3572</v>
      </c>
      <c r="D713" t="s">
        <v>3573</v>
      </c>
      <c r="E713" t="s">
        <v>3574</v>
      </c>
      <c r="F713" s="15">
        <v>-913.04</v>
      </c>
      <c r="G713" t="s">
        <v>50</v>
      </c>
      <c r="H713" t="s">
        <v>82</v>
      </c>
      <c r="I713" t="s">
        <v>52</v>
      </c>
      <c r="J713">
        <f>VLOOKUP(B713,自助退!B:F,5,FALSE)</f>
        <v>913.04</v>
      </c>
      <c r="K713" s="40" t="str">
        <f t="shared" si="11"/>
        <v/>
      </c>
    </row>
    <row r="714" spans="1:11" ht="14.25">
      <c r="A714" t="s">
        <v>3575</v>
      </c>
      <c r="B714" s="15">
        <v>1230815</v>
      </c>
      <c r="C714" t="s">
        <v>3576</v>
      </c>
      <c r="D714" t="s">
        <v>3577</v>
      </c>
      <c r="E714" t="s">
        <v>3578</v>
      </c>
      <c r="F714" s="15">
        <v>-15</v>
      </c>
      <c r="G714" t="s">
        <v>50</v>
      </c>
      <c r="H714" t="s">
        <v>58</v>
      </c>
      <c r="I714" t="s">
        <v>52</v>
      </c>
      <c r="J714">
        <f>VLOOKUP(B714,自助退!B:F,5,FALSE)</f>
        <v>15</v>
      </c>
      <c r="K714" s="40" t="str">
        <f t="shared" si="11"/>
        <v/>
      </c>
    </row>
    <row r="715" spans="1:11" ht="14.25">
      <c r="A715" t="s">
        <v>3579</v>
      </c>
      <c r="B715" s="15">
        <v>1231552</v>
      </c>
      <c r="C715" t="s">
        <v>3580</v>
      </c>
      <c r="D715" t="s">
        <v>3581</v>
      </c>
      <c r="E715" t="s">
        <v>3582</v>
      </c>
      <c r="F715" s="15">
        <v>-63.2</v>
      </c>
      <c r="G715" t="s">
        <v>50</v>
      </c>
      <c r="H715" t="s">
        <v>59</v>
      </c>
      <c r="I715" t="s">
        <v>52</v>
      </c>
      <c r="J715">
        <f>VLOOKUP(B715,自助退!B:F,5,FALSE)</f>
        <v>63.2</v>
      </c>
      <c r="K715" s="40" t="str">
        <f t="shared" si="11"/>
        <v/>
      </c>
    </row>
    <row r="716" spans="1:11" ht="14.25">
      <c r="A716" t="s">
        <v>3583</v>
      </c>
      <c r="B716" s="15">
        <v>1231557</v>
      </c>
      <c r="C716" t="s">
        <v>3584</v>
      </c>
      <c r="D716" t="s">
        <v>3585</v>
      </c>
      <c r="E716" t="s">
        <v>3586</v>
      </c>
      <c r="F716" s="15">
        <v>-500</v>
      </c>
      <c r="G716" t="s">
        <v>50</v>
      </c>
      <c r="H716" t="s">
        <v>64</v>
      </c>
      <c r="I716" t="s">
        <v>52</v>
      </c>
      <c r="J716">
        <f>VLOOKUP(B716,自助退!B:F,5,FALSE)</f>
        <v>500</v>
      </c>
      <c r="K716" s="40" t="str">
        <f t="shared" si="11"/>
        <v/>
      </c>
    </row>
    <row r="717" spans="1:11" ht="14.25">
      <c r="A717" t="s">
        <v>3587</v>
      </c>
      <c r="B717" s="15">
        <v>1231739</v>
      </c>
      <c r="C717" t="s">
        <v>3588</v>
      </c>
      <c r="D717" t="s">
        <v>3589</v>
      </c>
      <c r="E717" t="s">
        <v>3590</v>
      </c>
      <c r="F717" s="15">
        <v>-2000</v>
      </c>
      <c r="G717" t="s">
        <v>50</v>
      </c>
      <c r="H717" t="s">
        <v>79</v>
      </c>
      <c r="I717" t="s">
        <v>52</v>
      </c>
      <c r="J717">
        <f>VLOOKUP(B717,自助退!B:F,5,FALSE)</f>
        <v>2000</v>
      </c>
      <c r="K717" s="40" t="str">
        <f t="shared" si="11"/>
        <v/>
      </c>
    </row>
    <row r="718" spans="1:11" ht="14.25">
      <c r="A718" t="s">
        <v>3591</v>
      </c>
      <c r="B718" s="15">
        <v>1231802</v>
      </c>
      <c r="C718" t="s">
        <v>3592</v>
      </c>
      <c r="D718" t="s">
        <v>3593</v>
      </c>
      <c r="E718" t="s">
        <v>3594</v>
      </c>
      <c r="F718" s="15">
        <v>-7.92</v>
      </c>
      <c r="G718" t="s">
        <v>50</v>
      </c>
      <c r="H718" t="s">
        <v>84</v>
      </c>
      <c r="I718" t="s">
        <v>52</v>
      </c>
      <c r="J718">
        <f>VLOOKUP(B718,自助退!B:F,5,FALSE)</f>
        <v>7.92</v>
      </c>
      <c r="K718" s="40" t="str">
        <f t="shared" si="11"/>
        <v/>
      </c>
    </row>
    <row r="719" spans="1:11" ht="14.25">
      <c r="A719" t="s">
        <v>3595</v>
      </c>
      <c r="B719" s="15">
        <v>1231932</v>
      </c>
      <c r="C719" t="s">
        <v>3596</v>
      </c>
      <c r="D719" t="s">
        <v>3597</v>
      </c>
      <c r="E719" t="s">
        <v>3598</v>
      </c>
      <c r="F719" s="15">
        <v>-50</v>
      </c>
      <c r="G719" t="s">
        <v>50</v>
      </c>
      <c r="H719" t="s">
        <v>56</v>
      </c>
      <c r="I719" t="s">
        <v>52</v>
      </c>
      <c r="J719">
        <f>VLOOKUP(B719,自助退!B:F,5,FALSE)</f>
        <v>50</v>
      </c>
      <c r="K719" s="40" t="str">
        <f t="shared" si="11"/>
        <v/>
      </c>
    </row>
    <row r="720" spans="1:11" ht="14.25">
      <c r="A720" t="s">
        <v>3599</v>
      </c>
      <c r="B720" s="15">
        <v>1231942</v>
      </c>
      <c r="C720" t="s">
        <v>3600</v>
      </c>
      <c r="D720" t="s">
        <v>3601</v>
      </c>
      <c r="E720" t="s">
        <v>3602</v>
      </c>
      <c r="F720" s="15">
        <v>-400</v>
      </c>
      <c r="G720" t="s">
        <v>50</v>
      </c>
      <c r="H720" t="s">
        <v>68</v>
      </c>
      <c r="I720" t="s">
        <v>52</v>
      </c>
      <c r="J720">
        <f>VLOOKUP(B720,自助退!B:F,5,FALSE)</f>
        <v>400</v>
      </c>
      <c r="K720" s="40" t="str">
        <f t="shared" si="11"/>
        <v/>
      </c>
    </row>
    <row r="721" spans="1:11" ht="14.25">
      <c r="A721" t="s">
        <v>3603</v>
      </c>
      <c r="B721" s="15">
        <v>1231996</v>
      </c>
      <c r="C721" t="s">
        <v>3604</v>
      </c>
      <c r="D721" t="s">
        <v>3601</v>
      </c>
      <c r="E721" t="s">
        <v>3602</v>
      </c>
      <c r="F721" s="15">
        <v>-42.5</v>
      </c>
      <c r="G721" t="s">
        <v>50</v>
      </c>
      <c r="H721" t="s">
        <v>68</v>
      </c>
      <c r="I721" t="s">
        <v>52</v>
      </c>
      <c r="J721">
        <f>VLOOKUP(B721,自助退!B:F,5,FALSE)</f>
        <v>42.5</v>
      </c>
      <c r="K721" s="40" t="str">
        <f t="shared" si="11"/>
        <v/>
      </c>
    </row>
    <row r="722" spans="1:11" ht="14.25">
      <c r="A722" t="s">
        <v>3605</v>
      </c>
      <c r="B722" s="15">
        <v>1233095</v>
      </c>
      <c r="C722" t="s">
        <v>3606</v>
      </c>
      <c r="D722" t="s">
        <v>3607</v>
      </c>
      <c r="E722" t="s">
        <v>3608</v>
      </c>
      <c r="F722" s="15">
        <v>-828.05</v>
      </c>
      <c r="G722" t="s">
        <v>50</v>
      </c>
      <c r="H722" t="s">
        <v>82</v>
      </c>
      <c r="I722" t="s">
        <v>52</v>
      </c>
      <c r="J722">
        <f>VLOOKUP(B722,自助退!B:F,5,FALSE)</f>
        <v>828.05</v>
      </c>
      <c r="K722" s="40" t="str">
        <f t="shared" si="11"/>
        <v/>
      </c>
    </row>
    <row r="723" spans="1:11" ht="14.25">
      <c r="A723" t="s">
        <v>3609</v>
      </c>
      <c r="B723" s="15">
        <v>1233156</v>
      </c>
      <c r="C723" t="s">
        <v>3610</v>
      </c>
      <c r="D723" t="s">
        <v>3611</v>
      </c>
      <c r="E723" t="s">
        <v>3612</v>
      </c>
      <c r="F723" s="15">
        <v>-194.5</v>
      </c>
      <c r="G723" t="s">
        <v>50</v>
      </c>
      <c r="H723" t="s">
        <v>72</v>
      </c>
      <c r="I723" t="s">
        <v>52</v>
      </c>
      <c r="J723">
        <f>VLOOKUP(B723,自助退!B:F,5,FALSE)</f>
        <v>194.5</v>
      </c>
      <c r="K723" s="40" t="str">
        <f t="shared" si="11"/>
        <v/>
      </c>
    </row>
    <row r="724" spans="1:11" ht="14.25">
      <c r="A724" t="s">
        <v>3613</v>
      </c>
      <c r="B724" s="15">
        <v>1233347</v>
      </c>
      <c r="C724" t="s">
        <v>3614</v>
      </c>
      <c r="D724" t="s">
        <v>3615</v>
      </c>
      <c r="E724" t="s">
        <v>323</v>
      </c>
      <c r="F724" s="15">
        <v>-2000</v>
      </c>
      <c r="G724" t="s">
        <v>50</v>
      </c>
      <c r="H724" t="s">
        <v>84</v>
      </c>
      <c r="I724" t="s">
        <v>52</v>
      </c>
      <c r="J724">
        <f>VLOOKUP(B724,自助退!B:F,5,FALSE)</f>
        <v>2000</v>
      </c>
      <c r="K724" s="40" t="str">
        <f t="shared" si="11"/>
        <v/>
      </c>
    </row>
    <row r="725" spans="1:11" ht="14.25">
      <c r="A725" t="s">
        <v>3616</v>
      </c>
      <c r="B725" s="15">
        <v>1233432</v>
      </c>
      <c r="C725" t="s">
        <v>3617</v>
      </c>
      <c r="D725" t="s">
        <v>3615</v>
      </c>
      <c r="E725" t="s">
        <v>323</v>
      </c>
      <c r="F725" s="15">
        <v>-200</v>
      </c>
      <c r="G725" t="s">
        <v>50</v>
      </c>
      <c r="H725" t="s">
        <v>84</v>
      </c>
      <c r="I725" t="s">
        <v>52</v>
      </c>
      <c r="J725">
        <f>VLOOKUP(B725,自助退!B:F,5,FALSE)</f>
        <v>200</v>
      </c>
      <c r="K725" s="40" t="str">
        <f t="shared" si="11"/>
        <v/>
      </c>
    </row>
    <row r="726" spans="1:11" ht="14.25">
      <c r="A726" t="s">
        <v>3618</v>
      </c>
      <c r="B726" s="15">
        <v>1233475</v>
      </c>
      <c r="C726" t="s">
        <v>3619</v>
      </c>
      <c r="D726" t="s">
        <v>3615</v>
      </c>
      <c r="E726" t="s">
        <v>323</v>
      </c>
      <c r="F726" s="15">
        <v>-200</v>
      </c>
      <c r="G726" t="s">
        <v>50</v>
      </c>
      <c r="H726" t="s">
        <v>84</v>
      </c>
      <c r="I726" t="s">
        <v>52</v>
      </c>
      <c r="J726">
        <f>VLOOKUP(B726,自助退!B:F,5,FALSE)</f>
        <v>200</v>
      </c>
      <c r="K726" s="40" t="str">
        <f t="shared" si="11"/>
        <v/>
      </c>
    </row>
    <row r="727" spans="1:11" ht="14.25">
      <c r="A727" t="s">
        <v>3620</v>
      </c>
      <c r="B727" s="15">
        <v>1233510</v>
      </c>
      <c r="C727" t="s">
        <v>3621</v>
      </c>
      <c r="D727" t="s">
        <v>3622</v>
      </c>
      <c r="E727" t="s">
        <v>3623</v>
      </c>
      <c r="F727" s="15">
        <v>-840.5</v>
      </c>
      <c r="G727" t="s">
        <v>50</v>
      </c>
      <c r="H727" t="s">
        <v>64</v>
      </c>
      <c r="I727" t="s">
        <v>52</v>
      </c>
      <c r="J727">
        <f>VLOOKUP(B727,自助退!B:F,5,FALSE)</f>
        <v>840.5</v>
      </c>
      <c r="K727" s="40" t="str">
        <f t="shared" si="11"/>
        <v/>
      </c>
    </row>
    <row r="728" spans="1:11" ht="14.25">
      <c r="A728" t="s">
        <v>3624</v>
      </c>
      <c r="B728" s="15">
        <v>1233866</v>
      </c>
      <c r="C728" t="s">
        <v>3625</v>
      </c>
      <c r="D728" t="s">
        <v>3626</v>
      </c>
      <c r="E728" t="s">
        <v>3627</v>
      </c>
      <c r="F728" s="15">
        <v>-287.5</v>
      </c>
      <c r="G728" t="s">
        <v>50</v>
      </c>
      <c r="H728" t="s">
        <v>153</v>
      </c>
      <c r="I728" t="s">
        <v>52</v>
      </c>
      <c r="J728">
        <f>VLOOKUP(B728,自助退!B:F,5,FALSE)</f>
        <v>287.5</v>
      </c>
      <c r="K728" s="40" t="str">
        <f t="shared" si="11"/>
        <v/>
      </c>
    </row>
    <row r="729" spans="1:11" ht="14.25">
      <c r="A729" t="s">
        <v>3628</v>
      </c>
      <c r="B729" s="15">
        <v>1234182</v>
      </c>
      <c r="C729" t="s">
        <v>3629</v>
      </c>
      <c r="D729" t="s">
        <v>3630</v>
      </c>
      <c r="E729" t="s">
        <v>3631</v>
      </c>
      <c r="F729" s="15">
        <v>-3.2</v>
      </c>
      <c r="G729" t="s">
        <v>50</v>
      </c>
      <c r="H729" t="s">
        <v>65</v>
      </c>
      <c r="I729" t="s">
        <v>52</v>
      </c>
      <c r="J729">
        <f>VLOOKUP(B729,自助退!B:F,5,FALSE)</f>
        <v>3.2</v>
      </c>
      <c r="K729" s="40" t="str">
        <f t="shared" si="11"/>
        <v/>
      </c>
    </row>
    <row r="730" spans="1:11" ht="14.25">
      <c r="A730" t="s">
        <v>3632</v>
      </c>
      <c r="B730" s="15">
        <v>1234643</v>
      </c>
      <c r="C730" t="s">
        <v>3633</v>
      </c>
      <c r="D730" t="s">
        <v>3634</v>
      </c>
      <c r="E730" t="s">
        <v>3635</v>
      </c>
      <c r="F730" s="15">
        <v>-264.98</v>
      </c>
      <c r="G730" t="s">
        <v>50</v>
      </c>
      <c r="H730" t="s">
        <v>55</v>
      </c>
      <c r="I730" t="s">
        <v>52</v>
      </c>
      <c r="J730">
        <f>VLOOKUP(B730,自助退!B:F,5,FALSE)</f>
        <v>264.98</v>
      </c>
      <c r="K730" s="40" t="str">
        <f t="shared" si="11"/>
        <v/>
      </c>
    </row>
    <row r="731" spans="1:11" ht="14.25">
      <c r="A731" t="s">
        <v>3636</v>
      </c>
      <c r="B731" s="15">
        <v>1234679</v>
      </c>
      <c r="C731" t="s">
        <v>3637</v>
      </c>
      <c r="D731" t="s">
        <v>3638</v>
      </c>
      <c r="E731" t="s">
        <v>3639</v>
      </c>
      <c r="F731" s="15">
        <v>-63.97</v>
      </c>
      <c r="G731" t="s">
        <v>50</v>
      </c>
      <c r="H731" t="s">
        <v>56</v>
      </c>
      <c r="I731" t="s">
        <v>52</v>
      </c>
      <c r="J731">
        <f>VLOOKUP(B731,自助退!B:F,5,FALSE)</f>
        <v>63.97</v>
      </c>
      <c r="K731" s="40" t="str">
        <f t="shared" si="11"/>
        <v/>
      </c>
    </row>
    <row r="732" spans="1:11" ht="14.25">
      <c r="A732" t="s">
        <v>3640</v>
      </c>
      <c r="B732" s="15">
        <v>1234697</v>
      </c>
      <c r="C732" t="s">
        <v>3641</v>
      </c>
      <c r="D732" t="s">
        <v>3642</v>
      </c>
      <c r="E732" t="s">
        <v>3643</v>
      </c>
      <c r="F732" s="15">
        <v>-103.73</v>
      </c>
      <c r="G732" t="s">
        <v>50</v>
      </c>
      <c r="H732" t="s">
        <v>74</v>
      </c>
      <c r="I732" t="s">
        <v>52</v>
      </c>
      <c r="J732">
        <f>VLOOKUP(B732,自助退!B:F,5,FALSE)</f>
        <v>103.73</v>
      </c>
      <c r="K732" s="40" t="str">
        <f t="shared" si="11"/>
        <v/>
      </c>
    </row>
    <row r="733" spans="1:11" ht="14.25">
      <c r="A733" t="s">
        <v>3644</v>
      </c>
      <c r="B733" s="15">
        <v>1234722</v>
      </c>
      <c r="C733" t="s">
        <v>3645</v>
      </c>
      <c r="D733" t="s">
        <v>3646</v>
      </c>
      <c r="E733" t="s">
        <v>3647</v>
      </c>
      <c r="F733" s="15">
        <v>-975.95</v>
      </c>
      <c r="G733" t="s">
        <v>50</v>
      </c>
      <c r="H733" t="s">
        <v>57</v>
      </c>
      <c r="I733" t="s">
        <v>52</v>
      </c>
      <c r="J733">
        <f>VLOOKUP(B733,自助退!B:F,5,FALSE)</f>
        <v>975.95</v>
      </c>
      <c r="K733" s="40" t="str">
        <f t="shared" si="11"/>
        <v/>
      </c>
    </row>
    <row r="734" spans="1:11" ht="14.25">
      <c r="A734" t="s">
        <v>3648</v>
      </c>
      <c r="B734" s="15">
        <v>1234737</v>
      </c>
      <c r="C734" t="s">
        <v>3649</v>
      </c>
      <c r="D734" t="s">
        <v>3650</v>
      </c>
      <c r="E734" t="s">
        <v>3651</v>
      </c>
      <c r="F734" s="15">
        <v>-313.2</v>
      </c>
      <c r="G734" t="s">
        <v>50</v>
      </c>
      <c r="H734" t="s">
        <v>55</v>
      </c>
      <c r="I734" t="s">
        <v>52</v>
      </c>
      <c r="J734">
        <f>VLOOKUP(B734,自助退!B:F,5,FALSE)</f>
        <v>313.2</v>
      </c>
      <c r="K734" s="40" t="str">
        <f t="shared" si="11"/>
        <v/>
      </c>
    </row>
    <row r="735" spans="1:11" ht="14.25">
      <c r="A735" t="s">
        <v>3652</v>
      </c>
      <c r="B735" s="15">
        <v>1234763</v>
      </c>
      <c r="C735" t="s">
        <v>3653</v>
      </c>
      <c r="D735" t="s">
        <v>3654</v>
      </c>
      <c r="E735" t="s">
        <v>3655</v>
      </c>
      <c r="F735" s="15">
        <v>-86</v>
      </c>
      <c r="G735" t="s">
        <v>50</v>
      </c>
      <c r="H735" t="s">
        <v>54</v>
      </c>
      <c r="I735" t="s">
        <v>52</v>
      </c>
      <c r="J735">
        <f>VLOOKUP(B735,自助退!B:F,5,FALSE)</f>
        <v>86</v>
      </c>
      <c r="K735" s="40" t="str">
        <f t="shared" si="11"/>
        <v/>
      </c>
    </row>
    <row r="736" spans="1:11" ht="14.25">
      <c r="A736" t="s">
        <v>3656</v>
      </c>
      <c r="B736" s="15">
        <v>1234848</v>
      </c>
      <c r="C736" t="s">
        <v>3657</v>
      </c>
      <c r="D736" t="s">
        <v>3654</v>
      </c>
      <c r="E736" t="s">
        <v>3655</v>
      </c>
      <c r="F736" s="15">
        <v>-0.41</v>
      </c>
      <c r="G736" t="s">
        <v>50</v>
      </c>
      <c r="H736" t="s">
        <v>54</v>
      </c>
      <c r="I736" t="s">
        <v>52</v>
      </c>
      <c r="J736">
        <f>VLOOKUP(B736,自助退!B:F,5,FALSE)</f>
        <v>0.41</v>
      </c>
      <c r="K736" s="40" t="str">
        <f t="shared" si="11"/>
        <v/>
      </c>
    </row>
    <row r="737" spans="1:11" ht="14.25">
      <c r="A737" t="s">
        <v>3658</v>
      </c>
      <c r="B737" s="15">
        <v>1234926</v>
      </c>
      <c r="C737" t="s">
        <v>3659</v>
      </c>
      <c r="D737" t="s">
        <v>3660</v>
      </c>
      <c r="E737" t="s">
        <v>3661</v>
      </c>
      <c r="F737" s="15">
        <v>-47</v>
      </c>
      <c r="G737" t="s">
        <v>50</v>
      </c>
      <c r="H737" t="s">
        <v>62</v>
      </c>
      <c r="I737" t="s">
        <v>52</v>
      </c>
      <c r="J737">
        <f>VLOOKUP(B737,自助退!B:F,5,FALSE)</f>
        <v>47</v>
      </c>
      <c r="K737" s="40" t="str">
        <f t="shared" si="11"/>
        <v/>
      </c>
    </row>
    <row r="738" spans="1:11" ht="14.25">
      <c r="A738" t="s">
        <v>3662</v>
      </c>
      <c r="B738" s="15">
        <v>1234990</v>
      </c>
      <c r="C738" t="s">
        <v>3663</v>
      </c>
      <c r="D738" t="s">
        <v>3664</v>
      </c>
      <c r="E738" t="s">
        <v>3665</v>
      </c>
      <c r="F738" s="15">
        <v>-500</v>
      </c>
      <c r="G738" t="s">
        <v>50</v>
      </c>
      <c r="H738" t="s">
        <v>64</v>
      </c>
      <c r="I738" t="s">
        <v>52</v>
      </c>
      <c r="J738">
        <f>VLOOKUP(B738,自助退!B:F,5,FALSE)</f>
        <v>500</v>
      </c>
      <c r="K738" s="40" t="str">
        <f t="shared" si="11"/>
        <v/>
      </c>
    </row>
    <row r="739" spans="1:11" ht="14.25">
      <c r="A739" t="s">
        <v>3666</v>
      </c>
      <c r="B739" s="15">
        <v>1235019</v>
      </c>
      <c r="C739" t="s">
        <v>3667</v>
      </c>
      <c r="D739" t="s">
        <v>3668</v>
      </c>
      <c r="E739" t="s">
        <v>3669</v>
      </c>
      <c r="F739" s="15">
        <v>-20</v>
      </c>
      <c r="G739" t="s">
        <v>50</v>
      </c>
      <c r="H739" t="s">
        <v>68</v>
      </c>
      <c r="I739" t="s">
        <v>52</v>
      </c>
      <c r="J739">
        <f>VLOOKUP(B739,自助退!B:F,5,FALSE)</f>
        <v>20</v>
      </c>
      <c r="K739" s="40" t="str">
        <f t="shared" si="11"/>
        <v/>
      </c>
    </row>
    <row r="740" spans="1:11" ht="14.25">
      <c r="A740" t="s">
        <v>3670</v>
      </c>
      <c r="B740" s="15">
        <v>1235066</v>
      </c>
      <c r="C740" t="s">
        <v>3671</v>
      </c>
      <c r="D740" t="s">
        <v>3672</v>
      </c>
      <c r="E740" t="s">
        <v>3673</v>
      </c>
      <c r="F740" s="15">
        <v>-52</v>
      </c>
      <c r="G740" t="s">
        <v>50</v>
      </c>
      <c r="H740" t="s">
        <v>62</v>
      </c>
      <c r="I740" t="s">
        <v>52</v>
      </c>
      <c r="J740">
        <f>VLOOKUP(B740,自助退!B:F,5,FALSE)</f>
        <v>52</v>
      </c>
      <c r="K740" s="40" t="str">
        <f t="shared" si="11"/>
        <v/>
      </c>
    </row>
    <row r="741" spans="1:11" ht="14.25">
      <c r="A741" t="s">
        <v>3674</v>
      </c>
      <c r="B741" s="15">
        <v>1235216</v>
      </c>
      <c r="C741" t="s">
        <v>3675</v>
      </c>
      <c r="D741" t="s">
        <v>3676</v>
      </c>
      <c r="E741" t="s">
        <v>3677</v>
      </c>
      <c r="F741" s="15">
        <v>-1044.22</v>
      </c>
      <c r="G741" t="s">
        <v>50</v>
      </c>
      <c r="H741" t="s">
        <v>72</v>
      </c>
      <c r="I741" t="s">
        <v>52</v>
      </c>
      <c r="J741">
        <f>VLOOKUP(B741,自助退!B:F,5,FALSE)</f>
        <v>1044.22</v>
      </c>
      <c r="K741" s="40" t="str">
        <f t="shared" si="11"/>
        <v/>
      </c>
    </row>
    <row r="742" spans="1:11" ht="14.25">
      <c r="A742" t="s">
        <v>3678</v>
      </c>
      <c r="B742" s="15">
        <v>1235814</v>
      </c>
      <c r="C742" t="s">
        <v>3679</v>
      </c>
      <c r="D742" t="s">
        <v>3680</v>
      </c>
      <c r="E742" t="s">
        <v>3681</v>
      </c>
      <c r="F742" s="15">
        <v>-4564.6000000000004</v>
      </c>
      <c r="G742" t="s">
        <v>50</v>
      </c>
      <c r="H742" t="s">
        <v>53</v>
      </c>
      <c r="I742" t="s">
        <v>52</v>
      </c>
      <c r="J742">
        <f>VLOOKUP(B742,自助退!B:F,5,FALSE)</f>
        <v>4564.6000000000004</v>
      </c>
      <c r="K742" s="40" t="str">
        <f t="shared" si="11"/>
        <v/>
      </c>
    </row>
    <row r="743" spans="1:11" ht="14.25">
      <c r="A743" t="s">
        <v>3682</v>
      </c>
      <c r="B743" s="15">
        <v>1235828</v>
      </c>
      <c r="C743" t="s">
        <v>3683</v>
      </c>
      <c r="D743" t="s">
        <v>3684</v>
      </c>
      <c r="E743" t="s">
        <v>3685</v>
      </c>
      <c r="F743" s="15">
        <v>-80.41</v>
      </c>
      <c r="G743" t="s">
        <v>50</v>
      </c>
      <c r="H743" t="s">
        <v>81</v>
      </c>
      <c r="I743" t="s">
        <v>52</v>
      </c>
      <c r="J743">
        <f>VLOOKUP(B743,自助退!B:F,5,FALSE)</f>
        <v>80.41</v>
      </c>
      <c r="K743" s="40" t="str">
        <f t="shared" si="11"/>
        <v/>
      </c>
    </row>
    <row r="744" spans="1:11" ht="14.25">
      <c r="A744" t="s">
        <v>3686</v>
      </c>
      <c r="B744" s="15">
        <v>1235836</v>
      </c>
      <c r="C744" t="s">
        <v>3687</v>
      </c>
      <c r="D744" t="s">
        <v>3688</v>
      </c>
      <c r="E744" t="s">
        <v>3689</v>
      </c>
      <c r="F744" s="15">
        <v>-207.72</v>
      </c>
      <c r="G744" t="s">
        <v>50</v>
      </c>
      <c r="H744" t="s">
        <v>153</v>
      </c>
      <c r="I744" t="s">
        <v>52</v>
      </c>
      <c r="J744">
        <f>VLOOKUP(B744,自助退!B:F,5,FALSE)</f>
        <v>207.72</v>
      </c>
      <c r="K744" s="40" t="str">
        <f t="shared" si="11"/>
        <v/>
      </c>
    </row>
    <row r="745" spans="1:11" ht="14.25">
      <c r="A745" t="s">
        <v>3690</v>
      </c>
      <c r="B745" s="15">
        <v>1235864</v>
      </c>
      <c r="C745" t="s">
        <v>3691</v>
      </c>
      <c r="D745" t="s">
        <v>3692</v>
      </c>
      <c r="E745" t="s">
        <v>3693</v>
      </c>
      <c r="F745" s="15">
        <v>-377</v>
      </c>
      <c r="G745" t="s">
        <v>50</v>
      </c>
      <c r="H745" t="s">
        <v>66</v>
      </c>
      <c r="I745" t="s">
        <v>52</v>
      </c>
      <c r="J745">
        <f>VLOOKUP(B745,自助退!B:F,5,FALSE)</f>
        <v>377</v>
      </c>
      <c r="K745" s="40" t="str">
        <f t="shared" si="11"/>
        <v/>
      </c>
    </row>
    <row r="746" spans="1:11" ht="14.25">
      <c r="A746" t="s">
        <v>3694</v>
      </c>
      <c r="B746" s="15">
        <v>1236257</v>
      </c>
      <c r="C746" t="s">
        <v>3695</v>
      </c>
      <c r="D746" t="s">
        <v>3696</v>
      </c>
      <c r="E746" t="s">
        <v>274</v>
      </c>
      <c r="F746" s="15">
        <v>-184.58</v>
      </c>
      <c r="G746" t="s">
        <v>50</v>
      </c>
      <c r="H746" t="s">
        <v>69</v>
      </c>
      <c r="I746" t="s">
        <v>52</v>
      </c>
      <c r="J746">
        <f>VLOOKUP(B746,自助退!B:F,5,FALSE)</f>
        <v>184.58</v>
      </c>
      <c r="K746" s="40" t="str">
        <f t="shared" si="11"/>
        <v/>
      </c>
    </row>
    <row r="747" spans="1:11" ht="14.25">
      <c r="A747" t="s">
        <v>3697</v>
      </c>
      <c r="B747" s="15">
        <v>1236436</v>
      </c>
      <c r="C747" t="s">
        <v>3698</v>
      </c>
      <c r="D747" t="s">
        <v>3699</v>
      </c>
      <c r="E747" t="s">
        <v>3700</v>
      </c>
      <c r="F747" s="15">
        <v>-6532</v>
      </c>
      <c r="G747" t="s">
        <v>50</v>
      </c>
      <c r="H747" t="s">
        <v>63</v>
      </c>
      <c r="I747" t="s">
        <v>52</v>
      </c>
      <c r="J747">
        <f>VLOOKUP(B747,自助退!B:F,5,FALSE)</f>
        <v>6532</v>
      </c>
      <c r="K747" s="40" t="str">
        <f t="shared" si="11"/>
        <v/>
      </c>
    </row>
    <row r="748" spans="1:11" ht="14.25">
      <c r="A748" t="s">
        <v>3701</v>
      </c>
      <c r="B748" s="15">
        <v>1236490</v>
      </c>
      <c r="C748" t="s">
        <v>3702</v>
      </c>
      <c r="D748" t="s">
        <v>3703</v>
      </c>
      <c r="E748" t="s">
        <v>3704</v>
      </c>
      <c r="F748" s="15">
        <v>-6500</v>
      </c>
      <c r="G748" t="s">
        <v>50</v>
      </c>
      <c r="H748" t="s">
        <v>65</v>
      </c>
      <c r="I748" t="s">
        <v>52</v>
      </c>
      <c r="J748">
        <f>VLOOKUP(B748,自助退!B:F,5,FALSE)</f>
        <v>6500</v>
      </c>
      <c r="K748" s="40" t="str">
        <f t="shared" si="11"/>
        <v/>
      </c>
    </row>
    <row r="749" spans="1:11" ht="14.25">
      <c r="A749" t="s">
        <v>3705</v>
      </c>
      <c r="B749" s="15">
        <v>1236659</v>
      </c>
      <c r="C749" t="s">
        <v>3706</v>
      </c>
      <c r="D749" t="s">
        <v>3707</v>
      </c>
      <c r="E749" t="s">
        <v>3708</v>
      </c>
      <c r="F749" s="15">
        <v>-88.09</v>
      </c>
      <c r="G749" t="s">
        <v>50</v>
      </c>
      <c r="H749" t="s">
        <v>153</v>
      </c>
      <c r="I749" t="s">
        <v>52</v>
      </c>
      <c r="J749">
        <f>VLOOKUP(B749,自助退!B:F,5,FALSE)</f>
        <v>88.09</v>
      </c>
      <c r="K749" s="40" t="str">
        <f t="shared" si="11"/>
        <v/>
      </c>
    </row>
    <row r="750" spans="1:11" ht="14.25">
      <c r="A750" t="s">
        <v>3709</v>
      </c>
      <c r="B750" s="15">
        <v>1236730</v>
      </c>
      <c r="C750" t="s">
        <v>3710</v>
      </c>
      <c r="D750" t="s">
        <v>3711</v>
      </c>
      <c r="E750" t="s">
        <v>3712</v>
      </c>
      <c r="F750" s="15">
        <v>-1000</v>
      </c>
      <c r="G750" t="s">
        <v>50</v>
      </c>
      <c r="H750" t="s">
        <v>68</v>
      </c>
      <c r="I750" t="s">
        <v>52</v>
      </c>
      <c r="J750">
        <f>VLOOKUP(B750,自助退!B:F,5,FALSE)</f>
        <v>1000</v>
      </c>
      <c r="K750" s="40" t="str">
        <f t="shared" si="11"/>
        <v/>
      </c>
    </row>
    <row r="751" spans="1:11" ht="14.25">
      <c r="A751" t="s">
        <v>3713</v>
      </c>
      <c r="B751" s="15">
        <v>1236964</v>
      </c>
      <c r="C751" t="s">
        <v>3714</v>
      </c>
      <c r="D751" t="s">
        <v>3715</v>
      </c>
      <c r="E751" t="s">
        <v>3716</v>
      </c>
      <c r="F751" s="15">
        <v>-335.5</v>
      </c>
      <c r="G751" t="s">
        <v>50</v>
      </c>
      <c r="H751" t="s">
        <v>74</v>
      </c>
      <c r="I751" t="s">
        <v>52</v>
      </c>
      <c r="J751">
        <f>VLOOKUP(B751,自助退!B:F,5,FALSE)</f>
        <v>335.5</v>
      </c>
      <c r="K751" s="40" t="str">
        <f t="shared" si="11"/>
        <v/>
      </c>
    </row>
    <row r="752" spans="1:11" ht="14.25">
      <c r="A752" t="s">
        <v>3717</v>
      </c>
      <c r="B752" s="15">
        <v>1237054</v>
      </c>
      <c r="C752" t="s">
        <v>3718</v>
      </c>
      <c r="D752" t="s">
        <v>3719</v>
      </c>
      <c r="E752" t="s">
        <v>3720</v>
      </c>
      <c r="F752" s="15">
        <v>-2445.4</v>
      </c>
      <c r="G752" t="s">
        <v>50</v>
      </c>
      <c r="H752" t="s">
        <v>74</v>
      </c>
      <c r="I752" t="s">
        <v>52</v>
      </c>
      <c r="J752">
        <f>VLOOKUP(B752,自助退!B:F,5,FALSE)</f>
        <v>2445.4</v>
      </c>
      <c r="K752" s="40" t="str">
        <f t="shared" si="11"/>
        <v/>
      </c>
    </row>
    <row r="753" spans="1:11" ht="14.25">
      <c r="A753" t="s">
        <v>3721</v>
      </c>
      <c r="B753" s="15">
        <v>1237101</v>
      </c>
      <c r="C753" t="s">
        <v>3722</v>
      </c>
      <c r="D753" t="s">
        <v>3723</v>
      </c>
      <c r="E753" t="s">
        <v>3724</v>
      </c>
      <c r="F753" s="15">
        <v>-500</v>
      </c>
      <c r="G753" t="s">
        <v>50</v>
      </c>
      <c r="H753" t="s">
        <v>84</v>
      </c>
      <c r="I753" t="s">
        <v>52</v>
      </c>
      <c r="J753">
        <f>VLOOKUP(B753,自助退!B:F,5,FALSE)</f>
        <v>500</v>
      </c>
      <c r="K753" s="40" t="str">
        <f t="shared" si="11"/>
        <v/>
      </c>
    </row>
    <row r="754" spans="1:11" ht="14.25">
      <c r="A754" t="s">
        <v>3725</v>
      </c>
      <c r="B754" s="15">
        <v>1237111</v>
      </c>
      <c r="C754" t="s">
        <v>3726</v>
      </c>
      <c r="D754" t="s">
        <v>3723</v>
      </c>
      <c r="E754" t="s">
        <v>3724</v>
      </c>
      <c r="F754" s="15">
        <v>-250</v>
      </c>
      <c r="G754" t="s">
        <v>50</v>
      </c>
      <c r="H754" t="s">
        <v>84</v>
      </c>
      <c r="I754" t="s">
        <v>52</v>
      </c>
      <c r="J754">
        <f>VLOOKUP(B754,自助退!B:F,5,FALSE)</f>
        <v>250</v>
      </c>
      <c r="K754" s="40" t="str">
        <f t="shared" si="11"/>
        <v/>
      </c>
    </row>
    <row r="755" spans="1:11" ht="14.25">
      <c r="A755" t="s">
        <v>3727</v>
      </c>
      <c r="B755" s="15">
        <v>1237161</v>
      </c>
      <c r="C755" t="s">
        <v>3728</v>
      </c>
      <c r="D755" t="s">
        <v>3729</v>
      </c>
      <c r="E755" t="s">
        <v>3730</v>
      </c>
      <c r="F755" s="15">
        <v>-261</v>
      </c>
      <c r="G755" t="s">
        <v>50</v>
      </c>
      <c r="H755" t="s">
        <v>62</v>
      </c>
      <c r="I755" t="s">
        <v>52</v>
      </c>
      <c r="J755">
        <f>VLOOKUP(B755,自助退!B:F,5,FALSE)</f>
        <v>261</v>
      </c>
      <c r="K755" s="40" t="str">
        <f t="shared" si="11"/>
        <v/>
      </c>
    </row>
    <row r="756" spans="1:11" ht="14.25">
      <c r="A756" t="s">
        <v>3731</v>
      </c>
      <c r="B756" s="15">
        <v>1237214</v>
      </c>
      <c r="C756" t="s">
        <v>3732</v>
      </c>
      <c r="D756" t="s">
        <v>3733</v>
      </c>
      <c r="E756" t="s">
        <v>3734</v>
      </c>
      <c r="F756" s="15">
        <v>-379</v>
      </c>
      <c r="G756" t="s">
        <v>50</v>
      </c>
      <c r="H756" t="s">
        <v>153</v>
      </c>
      <c r="I756" t="s">
        <v>52</v>
      </c>
      <c r="J756">
        <f>VLOOKUP(B756,自助退!B:F,5,FALSE)</f>
        <v>379</v>
      </c>
      <c r="K756" s="40" t="str">
        <f t="shared" si="11"/>
        <v/>
      </c>
    </row>
    <row r="757" spans="1:11" ht="14.25">
      <c r="A757" t="s">
        <v>3735</v>
      </c>
      <c r="B757" s="15">
        <v>1237468</v>
      </c>
      <c r="C757" t="s">
        <v>3736</v>
      </c>
      <c r="D757" t="s">
        <v>3737</v>
      </c>
      <c r="E757" t="s">
        <v>3738</v>
      </c>
      <c r="F757" s="15">
        <v>-1000</v>
      </c>
      <c r="G757" t="s">
        <v>50</v>
      </c>
      <c r="H757" t="s">
        <v>63</v>
      </c>
      <c r="I757" t="s">
        <v>52</v>
      </c>
      <c r="J757">
        <f>VLOOKUP(B757,自助退!B:F,5,FALSE)</f>
        <v>1000</v>
      </c>
      <c r="K757" s="40" t="str">
        <f t="shared" si="11"/>
        <v/>
      </c>
    </row>
    <row r="758" spans="1:11" ht="14.25">
      <c r="A758" t="s">
        <v>3739</v>
      </c>
      <c r="B758" s="15">
        <v>1237484</v>
      </c>
      <c r="C758" t="s">
        <v>3740</v>
      </c>
      <c r="D758" t="s">
        <v>3741</v>
      </c>
      <c r="E758" t="s">
        <v>3742</v>
      </c>
      <c r="F758" s="15">
        <v>-550</v>
      </c>
      <c r="G758" t="s">
        <v>50</v>
      </c>
      <c r="H758" t="s">
        <v>153</v>
      </c>
      <c r="I758" t="s">
        <v>52</v>
      </c>
      <c r="J758">
        <f>VLOOKUP(B758,自助退!B:F,5,FALSE)</f>
        <v>550</v>
      </c>
      <c r="K758" s="40" t="str">
        <f t="shared" si="11"/>
        <v/>
      </c>
    </row>
    <row r="759" spans="1:11" ht="14.25">
      <c r="A759" t="s">
        <v>3743</v>
      </c>
      <c r="B759" s="15">
        <v>1238418</v>
      </c>
      <c r="C759" t="s">
        <v>3744</v>
      </c>
      <c r="D759" t="s">
        <v>3745</v>
      </c>
      <c r="E759" t="s">
        <v>3746</v>
      </c>
      <c r="F759" s="15">
        <v>-5.9</v>
      </c>
      <c r="G759" t="s">
        <v>50</v>
      </c>
      <c r="H759" t="s">
        <v>82</v>
      </c>
      <c r="I759" t="s">
        <v>52</v>
      </c>
      <c r="J759">
        <f>VLOOKUP(B759,自助退!B:F,5,FALSE)</f>
        <v>5.9</v>
      </c>
      <c r="K759" s="40" t="str">
        <f t="shared" si="11"/>
        <v/>
      </c>
    </row>
    <row r="760" spans="1:11" ht="14.25">
      <c r="A760" t="s">
        <v>3747</v>
      </c>
      <c r="B760" s="15">
        <v>1238491</v>
      </c>
      <c r="C760" t="s">
        <v>3748</v>
      </c>
      <c r="D760" t="s">
        <v>3749</v>
      </c>
      <c r="E760" t="s">
        <v>3750</v>
      </c>
      <c r="F760" s="15">
        <v>-719.43</v>
      </c>
      <c r="G760" t="s">
        <v>50</v>
      </c>
      <c r="H760" t="s">
        <v>153</v>
      </c>
      <c r="I760" t="s">
        <v>52</v>
      </c>
      <c r="J760">
        <f>VLOOKUP(B760,自助退!B:F,5,FALSE)</f>
        <v>719.43</v>
      </c>
      <c r="K760" s="40" t="str">
        <f t="shared" si="11"/>
        <v/>
      </c>
    </row>
    <row r="761" spans="1:11" ht="14.25">
      <c r="A761" t="s">
        <v>3751</v>
      </c>
      <c r="B761" s="15">
        <v>1238852</v>
      </c>
      <c r="C761" t="s">
        <v>3752</v>
      </c>
      <c r="D761" t="s">
        <v>3753</v>
      </c>
      <c r="E761" t="s">
        <v>3754</v>
      </c>
      <c r="F761" s="15">
        <v>-221.52</v>
      </c>
      <c r="G761" t="s">
        <v>50</v>
      </c>
      <c r="H761" t="s">
        <v>68</v>
      </c>
      <c r="I761" t="s">
        <v>52</v>
      </c>
      <c r="J761">
        <f>VLOOKUP(B761,自助退!B:F,5,FALSE)</f>
        <v>221.52</v>
      </c>
      <c r="K761" s="40" t="str">
        <f t="shared" si="11"/>
        <v/>
      </c>
    </row>
    <row r="762" spans="1:11" ht="14.25">
      <c r="A762" t="s">
        <v>3755</v>
      </c>
      <c r="B762" s="15">
        <v>1239240</v>
      </c>
      <c r="C762" t="s">
        <v>3756</v>
      </c>
      <c r="D762" t="s">
        <v>3757</v>
      </c>
      <c r="E762" t="s">
        <v>3758</v>
      </c>
      <c r="F762" s="15">
        <v>-10</v>
      </c>
      <c r="G762" t="s">
        <v>50</v>
      </c>
      <c r="H762" t="s">
        <v>83</v>
      </c>
      <c r="I762" t="s">
        <v>52</v>
      </c>
      <c r="J762">
        <f>VLOOKUP(B762,自助退!B:F,5,FALSE)</f>
        <v>10</v>
      </c>
      <c r="K762" s="40" t="str">
        <f t="shared" si="11"/>
        <v/>
      </c>
    </row>
    <row r="763" spans="1:11" ht="14.25">
      <c r="A763" t="s">
        <v>3759</v>
      </c>
      <c r="B763" s="15">
        <v>1239287</v>
      </c>
      <c r="C763" t="s">
        <v>3760</v>
      </c>
      <c r="D763" t="s">
        <v>3757</v>
      </c>
      <c r="E763" t="s">
        <v>3758</v>
      </c>
      <c r="F763" s="15">
        <v>-10</v>
      </c>
      <c r="G763" t="s">
        <v>50</v>
      </c>
      <c r="H763" t="s">
        <v>83</v>
      </c>
      <c r="I763" t="s">
        <v>52</v>
      </c>
      <c r="J763">
        <f>VLOOKUP(B763,自助退!B:F,5,FALSE)</f>
        <v>10</v>
      </c>
      <c r="K763" s="40" t="str">
        <f t="shared" si="11"/>
        <v/>
      </c>
    </row>
    <row r="764" spans="1:11" ht="14.25">
      <c r="A764" t="s">
        <v>3761</v>
      </c>
      <c r="B764" s="15">
        <v>1239382</v>
      </c>
      <c r="C764" t="s">
        <v>3762</v>
      </c>
      <c r="D764" t="s">
        <v>3763</v>
      </c>
      <c r="E764" t="s">
        <v>3764</v>
      </c>
      <c r="F764" s="15">
        <v>-350.5</v>
      </c>
      <c r="G764" t="s">
        <v>50</v>
      </c>
      <c r="H764" t="s">
        <v>61</v>
      </c>
      <c r="I764" t="s">
        <v>52</v>
      </c>
      <c r="J764">
        <f>VLOOKUP(B764,自助退!B:F,5,FALSE)</f>
        <v>350.5</v>
      </c>
      <c r="K764" s="40" t="str">
        <f t="shared" si="11"/>
        <v/>
      </c>
    </row>
    <row r="765" spans="1:11" ht="14.25">
      <c r="A765" t="s">
        <v>3765</v>
      </c>
      <c r="B765" s="15">
        <v>1239410</v>
      </c>
      <c r="C765" t="s">
        <v>3766</v>
      </c>
      <c r="D765" t="s">
        <v>3763</v>
      </c>
      <c r="E765" t="s">
        <v>3764</v>
      </c>
      <c r="F765" s="15">
        <v>-500</v>
      </c>
      <c r="G765" t="s">
        <v>50</v>
      </c>
      <c r="H765" t="s">
        <v>61</v>
      </c>
      <c r="I765" t="s">
        <v>52</v>
      </c>
      <c r="J765">
        <f>VLOOKUP(B765,自助退!B:F,5,FALSE)</f>
        <v>500</v>
      </c>
      <c r="K765" s="40" t="str">
        <f t="shared" si="11"/>
        <v/>
      </c>
    </row>
    <row r="766" spans="1:11" ht="14.25">
      <c r="A766" t="s">
        <v>3767</v>
      </c>
      <c r="B766" s="15">
        <v>1239430</v>
      </c>
      <c r="C766" t="s">
        <v>3768</v>
      </c>
      <c r="D766" t="s">
        <v>3769</v>
      </c>
      <c r="E766" t="s">
        <v>3770</v>
      </c>
      <c r="F766" s="15">
        <v>-2403.67</v>
      </c>
      <c r="G766" t="s">
        <v>50</v>
      </c>
      <c r="H766" t="s">
        <v>68</v>
      </c>
      <c r="I766" t="s">
        <v>52</v>
      </c>
      <c r="J766">
        <f>VLOOKUP(B766,自助退!B:F,5,FALSE)</f>
        <v>2403.67</v>
      </c>
      <c r="K766" s="40" t="str">
        <f t="shared" si="11"/>
        <v/>
      </c>
    </row>
    <row r="767" spans="1:11" ht="14.25">
      <c r="A767" t="s">
        <v>3771</v>
      </c>
      <c r="B767" s="15">
        <v>1239744</v>
      </c>
      <c r="C767" t="s">
        <v>3772</v>
      </c>
      <c r="D767" t="s">
        <v>3773</v>
      </c>
      <c r="E767" t="s">
        <v>3774</v>
      </c>
      <c r="F767" s="15">
        <v>-92</v>
      </c>
      <c r="G767" t="s">
        <v>50</v>
      </c>
      <c r="H767" t="s">
        <v>76</v>
      </c>
      <c r="I767" t="s">
        <v>52</v>
      </c>
      <c r="J767">
        <f>VLOOKUP(B767,自助退!B:F,5,FALSE)</f>
        <v>92</v>
      </c>
      <c r="K767" s="40" t="str">
        <f t="shared" si="11"/>
        <v/>
      </c>
    </row>
    <row r="768" spans="1:11" ht="14.25">
      <c r="A768" t="s">
        <v>3775</v>
      </c>
      <c r="B768" s="15">
        <v>1240111</v>
      </c>
      <c r="C768" t="s">
        <v>3776</v>
      </c>
      <c r="D768" t="s">
        <v>3777</v>
      </c>
      <c r="E768" t="s">
        <v>3778</v>
      </c>
      <c r="F768" s="15">
        <v>-14.5</v>
      </c>
      <c r="G768" t="s">
        <v>50</v>
      </c>
      <c r="H768" t="s">
        <v>61</v>
      </c>
      <c r="I768" t="s">
        <v>52</v>
      </c>
      <c r="J768">
        <f>VLOOKUP(B768,自助退!B:F,5,FALSE)</f>
        <v>14.5</v>
      </c>
      <c r="K768" s="40" t="str">
        <f t="shared" si="11"/>
        <v/>
      </c>
    </row>
    <row r="769" spans="1:11" ht="14.25">
      <c r="A769" t="s">
        <v>3779</v>
      </c>
      <c r="B769" s="15">
        <v>1240322</v>
      </c>
      <c r="C769" t="s">
        <v>3780</v>
      </c>
      <c r="D769" t="s">
        <v>3781</v>
      </c>
      <c r="E769" t="s">
        <v>3782</v>
      </c>
      <c r="F769" s="15">
        <v>-487.5</v>
      </c>
      <c r="G769" t="s">
        <v>50</v>
      </c>
      <c r="H769" t="s">
        <v>68</v>
      </c>
      <c r="I769" t="s">
        <v>52</v>
      </c>
      <c r="J769">
        <f>VLOOKUP(B769,自助退!B:F,5,FALSE)</f>
        <v>487.5</v>
      </c>
      <c r="K769" s="40" t="str">
        <f t="shared" si="11"/>
        <v/>
      </c>
    </row>
    <row r="770" spans="1:11" ht="14.25">
      <c r="A770" t="s">
        <v>3783</v>
      </c>
      <c r="B770" s="15">
        <v>1240582</v>
      </c>
      <c r="C770" t="s">
        <v>3784</v>
      </c>
      <c r="D770" t="s">
        <v>3785</v>
      </c>
      <c r="E770" t="s">
        <v>3786</v>
      </c>
      <c r="F770" s="15">
        <v>-14.5</v>
      </c>
      <c r="G770" t="s">
        <v>50</v>
      </c>
      <c r="H770" t="s">
        <v>72</v>
      </c>
      <c r="I770" t="s">
        <v>52</v>
      </c>
      <c r="J770">
        <f>VLOOKUP(B770,自助退!B:F,5,FALSE)</f>
        <v>14.5</v>
      </c>
      <c r="K770" s="40" t="str">
        <f t="shared" si="11"/>
        <v/>
      </c>
    </row>
    <row r="771" spans="1:11" ht="14.25">
      <c r="A771" t="s">
        <v>3787</v>
      </c>
      <c r="B771" s="15">
        <v>1240755</v>
      </c>
      <c r="C771" t="s">
        <v>3788</v>
      </c>
      <c r="D771" t="s">
        <v>342</v>
      </c>
      <c r="E771" t="s">
        <v>343</v>
      </c>
      <c r="F771" s="15">
        <v>-95</v>
      </c>
      <c r="G771" t="s">
        <v>50</v>
      </c>
      <c r="H771" t="s">
        <v>65</v>
      </c>
      <c r="I771" t="s">
        <v>52</v>
      </c>
      <c r="J771">
        <f>VLOOKUP(B771,自助退!B:F,5,FALSE)</f>
        <v>95</v>
      </c>
      <c r="K771" s="40" t="str">
        <f t="shared" ref="K771:K834" si="12">IF(J771=F771*-1,"",1)</f>
        <v/>
      </c>
    </row>
    <row r="772" spans="1:11" ht="14.25">
      <c r="A772" t="s">
        <v>3789</v>
      </c>
      <c r="B772" s="15">
        <v>1240791</v>
      </c>
      <c r="C772" t="s">
        <v>3790</v>
      </c>
      <c r="D772" t="s">
        <v>3791</v>
      </c>
      <c r="E772" t="s">
        <v>3792</v>
      </c>
      <c r="F772" s="15">
        <v>-123.5</v>
      </c>
      <c r="G772" t="s">
        <v>50</v>
      </c>
      <c r="H772" t="s">
        <v>51</v>
      </c>
      <c r="I772" t="s">
        <v>52</v>
      </c>
      <c r="J772">
        <f>VLOOKUP(B772,自助退!B:F,5,FALSE)</f>
        <v>123.5</v>
      </c>
      <c r="K772" s="40" t="str">
        <f t="shared" si="12"/>
        <v/>
      </c>
    </row>
    <row r="773" spans="1:11" ht="14.25">
      <c r="A773" t="s">
        <v>3793</v>
      </c>
      <c r="B773" s="15">
        <v>1241045</v>
      </c>
      <c r="C773" t="s">
        <v>3794</v>
      </c>
      <c r="D773" t="s">
        <v>224</v>
      </c>
      <c r="E773" t="s">
        <v>194</v>
      </c>
      <c r="F773" s="15">
        <v>-446.39</v>
      </c>
      <c r="G773" t="s">
        <v>50</v>
      </c>
      <c r="H773" t="s">
        <v>63</v>
      </c>
      <c r="I773" t="s">
        <v>52</v>
      </c>
      <c r="J773">
        <f>VLOOKUP(B773,自助退!B:F,5,FALSE)</f>
        <v>446.39</v>
      </c>
      <c r="K773" s="40" t="str">
        <f t="shared" si="12"/>
        <v/>
      </c>
    </row>
    <row r="774" spans="1:11" ht="14.25">
      <c r="A774" t="s">
        <v>3795</v>
      </c>
      <c r="B774" s="15">
        <v>1241255</v>
      </c>
      <c r="C774" t="s">
        <v>3796</v>
      </c>
      <c r="D774" t="s">
        <v>3797</v>
      </c>
      <c r="E774" t="s">
        <v>3798</v>
      </c>
      <c r="F774" s="15">
        <v>-305.13</v>
      </c>
      <c r="G774" t="s">
        <v>50</v>
      </c>
      <c r="H774" t="s">
        <v>76</v>
      </c>
      <c r="I774" t="s">
        <v>52</v>
      </c>
      <c r="J774">
        <f>VLOOKUP(B774,自助退!B:F,5,FALSE)</f>
        <v>305.13</v>
      </c>
      <c r="K774" s="40" t="str">
        <f t="shared" si="12"/>
        <v/>
      </c>
    </row>
    <row r="775" spans="1:11" ht="14.25">
      <c r="A775" t="s">
        <v>3799</v>
      </c>
      <c r="B775" s="15">
        <v>1241398</v>
      </c>
      <c r="C775" t="s">
        <v>3800</v>
      </c>
      <c r="D775" t="s">
        <v>3801</v>
      </c>
      <c r="E775" t="s">
        <v>3802</v>
      </c>
      <c r="F775" s="15">
        <v>-788.69</v>
      </c>
      <c r="G775" t="s">
        <v>50</v>
      </c>
      <c r="H775" t="s">
        <v>74</v>
      </c>
      <c r="I775" t="s">
        <v>52</v>
      </c>
      <c r="J775">
        <f>VLOOKUP(B775,自助退!B:F,5,FALSE)</f>
        <v>788.69</v>
      </c>
      <c r="K775" s="40" t="str">
        <f t="shared" si="12"/>
        <v/>
      </c>
    </row>
    <row r="776" spans="1:11" ht="14.25">
      <c r="A776" t="s">
        <v>3803</v>
      </c>
      <c r="B776" s="15">
        <v>1241573</v>
      </c>
      <c r="C776" t="s">
        <v>3804</v>
      </c>
      <c r="D776" t="s">
        <v>3805</v>
      </c>
      <c r="E776" t="s">
        <v>3806</v>
      </c>
      <c r="F776" s="15">
        <v>-753.6</v>
      </c>
      <c r="G776" t="s">
        <v>50</v>
      </c>
      <c r="H776" t="s">
        <v>66</v>
      </c>
      <c r="I776" t="s">
        <v>52</v>
      </c>
      <c r="J776">
        <f>VLOOKUP(B776,自助退!B:F,5,FALSE)</f>
        <v>753.6</v>
      </c>
      <c r="K776" s="40" t="str">
        <f t="shared" si="12"/>
        <v/>
      </c>
    </row>
    <row r="777" spans="1:11" ht="14.25">
      <c r="A777" t="s">
        <v>3807</v>
      </c>
      <c r="B777" s="15">
        <v>1241610</v>
      </c>
      <c r="C777" t="s">
        <v>3808</v>
      </c>
      <c r="D777" t="s">
        <v>3809</v>
      </c>
      <c r="E777" t="s">
        <v>3810</v>
      </c>
      <c r="F777" s="15">
        <v>-851.84</v>
      </c>
      <c r="G777" t="s">
        <v>50</v>
      </c>
      <c r="H777" t="s">
        <v>75</v>
      </c>
      <c r="I777" t="s">
        <v>52</v>
      </c>
      <c r="J777">
        <f>VLOOKUP(B777,自助退!B:F,5,FALSE)</f>
        <v>851.84</v>
      </c>
      <c r="K777" s="40" t="str">
        <f t="shared" si="12"/>
        <v/>
      </c>
    </row>
    <row r="778" spans="1:11" ht="14.25">
      <c r="A778" t="s">
        <v>3811</v>
      </c>
      <c r="B778" s="15">
        <v>1242057</v>
      </c>
      <c r="C778" t="s">
        <v>3812</v>
      </c>
      <c r="D778" t="s">
        <v>3813</v>
      </c>
      <c r="E778" t="s">
        <v>3814</v>
      </c>
      <c r="F778" s="15">
        <v>-327.27</v>
      </c>
      <c r="G778" t="s">
        <v>50</v>
      </c>
      <c r="H778" t="s">
        <v>54</v>
      </c>
      <c r="I778" t="s">
        <v>52</v>
      </c>
      <c r="J778">
        <f>VLOOKUP(B778,自助退!B:F,5,FALSE)</f>
        <v>327.27</v>
      </c>
      <c r="K778" s="40" t="str">
        <f t="shared" si="12"/>
        <v/>
      </c>
    </row>
    <row r="779" spans="1:11" ht="14.25">
      <c r="A779" t="s">
        <v>3815</v>
      </c>
      <c r="B779" s="15">
        <v>1242745</v>
      </c>
      <c r="C779" t="s">
        <v>3816</v>
      </c>
      <c r="D779" t="s">
        <v>3817</v>
      </c>
      <c r="E779" t="s">
        <v>3818</v>
      </c>
      <c r="F779" s="15">
        <v>-153</v>
      </c>
      <c r="G779" t="s">
        <v>50</v>
      </c>
      <c r="H779" t="s">
        <v>136</v>
      </c>
      <c r="I779" t="s">
        <v>52</v>
      </c>
      <c r="J779">
        <f>VLOOKUP(B779,自助退!B:F,5,FALSE)</f>
        <v>153</v>
      </c>
      <c r="K779" s="40" t="str">
        <f t="shared" si="12"/>
        <v/>
      </c>
    </row>
    <row r="780" spans="1:11" ht="14.25">
      <c r="A780" t="s">
        <v>3819</v>
      </c>
      <c r="B780" s="15">
        <v>1242808</v>
      </c>
      <c r="C780" t="s">
        <v>3820</v>
      </c>
      <c r="D780" t="s">
        <v>3821</v>
      </c>
      <c r="E780" t="s">
        <v>3822</v>
      </c>
      <c r="F780" s="15">
        <v>-500</v>
      </c>
      <c r="G780" t="s">
        <v>50</v>
      </c>
      <c r="H780" t="s">
        <v>60</v>
      </c>
      <c r="I780" t="s">
        <v>52</v>
      </c>
      <c r="J780">
        <f>VLOOKUP(B780,自助退!B:F,5,FALSE)</f>
        <v>500</v>
      </c>
      <c r="K780" s="40" t="str">
        <f t="shared" si="12"/>
        <v/>
      </c>
    </row>
    <row r="781" spans="1:11" ht="14.25">
      <c r="A781" t="s">
        <v>3823</v>
      </c>
      <c r="B781" s="15">
        <v>1243044</v>
      </c>
      <c r="C781" t="s">
        <v>3824</v>
      </c>
      <c r="D781" t="s">
        <v>346</v>
      </c>
      <c r="E781" t="s">
        <v>347</v>
      </c>
      <c r="F781" s="15">
        <v>-162.5</v>
      </c>
      <c r="G781" t="s">
        <v>50</v>
      </c>
      <c r="H781" t="s">
        <v>73</v>
      </c>
      <c r="I781" t="s">
        <v>52</v>
      </c>
      <c r="J781">
        <f>VLOOKUP(B781,自助退!B:F,5,FALSE)</f>
        <v>162.5</v>
      </c>
      <c r="K781" s="40" t="str">
        <f t="shared" si="12"/>
        <v/>
      </c>
    </row>
    <row r="782" spans="1:11" ht="14.25">
      <c r="A782" t="s">
        <v>3825</v>
      </c>
      <c r="B782" s="15">
        <v>1243279</v>
      </c>
      <c r="C782" t="s">
        <v>3826</v>
      </c>
      <c r="D782" t="s">
        <v>3827</v>
      </c>
      <c r="E782" t="s">
        <v>3828</v>
      </c>
      <c r="F782" s="15">
        <v>-150</v>
      </c>
      <c r="G782" t="s">
        <v>50</v>
      </c>
      <c r="H782" t="s">
        <v>57</v>
      </c>
      <c r="I782" t="s">
        <v>52</v>
      </c>
      <c r="J782">
        <f>VLOOKUP(B782,自助退!B:F,5,FALSE)</f>
        <v>150</v>
      </c>
      <c r="K782" s="40" t="str">
        <f t="shared" si="12"/>
        <v/>
      </c>
    </row>
    <row r="783" spans="1:11" ht="14.25">
      <c r="A783" t="s">
        <v>3829</v>
      </c>
      <c r="B783" s="15">
        <v>1243343</v>
      </c>
      <c r="C783" t="s">
        <v>3830</v>
      </c>
      <c r="D783" t="s">
        <v>3831</v>
      </c>
      <c r="E783" t="s">
        <v>3832</v>
      </c>
      <c r="F783" s="15">
        <v>-500</v>
      </c>
      <c r="G783" t="s">
        <v>50</v>
      </c>
      <c r="H783" t="s">
        <v>53</v>
      </c>
      <c r="I783" t="s">
        <v>52</v>
      </c>
      <c r="J783">
        <f>VLOOKUP(B783,自助退!B:F,5,FALSE)</f>
        <v>500</v>
      </c>
      <c r="K783" s="40" t="str">
        <f t="shared" si="12"/>
        <v/>
      </c>
    </row>
    <row r="784" spans="1:11" ht="14.25">
      <c r="A784" t="s">
        <v>3833</v>
      </c>
      <c r="B784" s="15">
        <v>1243409</v>
      </c>
      <c r="C784" t="s">
        <v>3834</v>
      </c>
      <c r="D784" t="s">
        <v>3835</v>
      </c>
      <c r="E784" t="s">
        <v>3836</v>
      </c>
      <c r="F784" s="15">
        <v>-7862.14</v>
      </c>
      <c r="G784" t="s">
        <v>50</v>
      </c>
      <c r="H784" t="s">
        <v>68</v>
      </c>
      <c r="I784" t="s">
        <v>52</v>
      </c>
      <c r="J784">
        <f>VLOOKUP(B784,自助退!B:F,5,FALSE)</f>
        <v>7862.14</v>
      </c>
      <c r="K784" s="40" t="str">
        <f t="shared" si="12"/>
        <v/>
      </c>
    </row>
    <row r="785" spans="1:11" ht="14.25">
      <c r="A785" t="s">
        <v>3837</v>
      </c>
      <c r="B785" s="15">
        <v>1243492</v>
      </c>
      <c r="C785" t="s">
        <v>3838</v>
      </c>
      <c r="D785" t="s">
        <v>3839</v>
      </c>
      <c r="E785" t="s">
        <v>3840</v>
      </c>
      <c r="F785" s="15">
        <v>-2000</v>
      </c>
      <c r="G785" t="s">
        <v>50</v>
      </c>
      <c r="H785" t="s">
        <v>54</v>
      </c>
      <c r="I785" t="s">
        <v>52</v>
      </c>
      <c r="J785">
        <f>VLOOKUP(B785,自助退!B:F,5,FALSE)</f>
        <v>2000</v>
      </c>
      <c r="K785" s="40" t="str">
        <f t="shared" si="12"/>
        <v/>
      </c>
    </row>
    <row r="786" spans="1:11" ht="14.25">
      <c r="A786" t="s">
        <v>3841</v>
      </c>
      <c r="B786" s="15">
        <v>1243652</v>
      </c>
      <c r="C786" t="s">
        <v>3842</v>
      </c>
      <c r="D786" t="s">
        <v>3843</v>
      </c>
      <c r="E786" t="s">
        <v>3844</v>
      </c>
      <c r="F786" s="15">
        <v>-505.61</v>
      </c>
      <c r="G786" t="s">
        <v>50</v>
      </c>
      <c r="H786" t="s">
        <v>61</v>
      </c>
      <c r="I786" t="s">
        <v>52</v>
      </c>
      <c r="J786">
        <f>VLOOKUP(B786,自助退!B:F,5,FALSE)</f>
        <v>505.61</v>
      </c>
      <c r="K786" s="40" t="str">
        <f t="shared" si="12"/>
        <v/>
      </c>
    </row>
    <row r="787" spans="1:11" ht="14.25">
      <c r="A787" t="s">
        <v>3845</v>
      </c>
      <c r="B787" s="15">
        <v>1243706</v>
      </c>
      <c r="C787" t="s">
        <v>3846</v>
      </c>
      <c r="D787" t="s">
        <v>3847</v>
      </c>
      <c r="E787" t="s">
        <v>3848</v>
      </c>
      <c r="F787" s="15">
        <v>-80</v>
      </c>
      <c r="G787" t="s">
        <v>50</v>
      </c>
      <c r="H787" t="s">
        <v>67</v>
      </c>
      <c r="I787" t="s">
        <v>52</v>
      </c>
      <c r="J787">
        <f>VLOOKUP(B787,自助退!B:F,5,FALSE)</f>
        <v>80</v>
      </c>
      <c r="K787" s="40" t="str">
        <f t="shared" si="12"/>
        <v/>
      </c>
    </row>
    <row r="788" spans="1:11" ht="14.25">
      <c r="A788" t="s">
        <v>3849</v>
      </c>
      <c r="B788" s="15">
        <v>1243884</v>
      </c>
      <c r="C788" t="s">
        <v>3850</v>
      </c>
      <c r="D788" t="s">
        <v>3851</v>
      </c>
      <c r="E788" t="s">
        <v>3852</v>
      </c>
      <c r="F788" s="15">
        <v>-813.5</v>
      </c>
      <c r="G788" t="s">
        <v>50</v>
      </c>
      <c r="H788" t="s">
        <v>66</v>
      </c>
      <c r="I788" t="s">
        <v>52</v>
      </c>
      <c r="J788">
        <f>VLOOKUP(B788,自助退!B:F,5,FALSE)</f>
        <v>813.5</v>
      </c>
      <c r="K788" s="40" t="str">
        <f t="shared" si="12"/>
        <v/>
      </c>
    </row>
    <row r="789" spans="1:11" ht="14.25">
      <c r="A789" t="s">
        <v>3853</v>
      </c>
      <c r="B789" s="15">
        <v>1243949</v>
      </c>
      <c r="C789" t="s">
        <v>3854</v>
      </c>
      <c r="D789" t="s">
        <v>3855</v>
      </c>
      <c r="E789" t="s">
        <v>3856</v>
      </c>
      <c r="F789" s="15">
        <v>-4980.6899999999996</v>
      </c>
      <c r="G789" t="s">
        <v>50</v>
      </c>
      <c r="H789" t="s">
        <v>66</v>
      </c>
      <c r="I789" t="s">
        <v>52</v>
      </c>
      <c r="J789">
        <f>VLOOKUP(B789,自助退!B:F,5,FALSE)</f>
        <v>4980.6899999999996</v>
      </c>
      <c r="K789" s="40" t="str">
        <f t="shared" si="12"/>
        <v/>
      </c>
    </row>
    <row r="790" spans="1:11" ht="14.25">
      <c r="A790" t="s">
        <v>3857</v>
      </c>
      <c r="B790" s="15">
        <v>1243952</v>
      </c>
      <c r="C790" t="s">
        <v>3858</v>
      </c>
      <c r="D790" t="s">
        <v>3859</v>
      </c>
      <c r="E790" t="s">
        <v>3860</v>
      </c>
      <c r="F790" s="15">
        <v>-12</v>
      </c>
      <c r="G790" t="s">
        <v>50</v>
      </c>
      <c r="H790" t="s">
        <v>61</v>
      </c>
      <c r="I790" t="s">
        <v>52</v>
      </c>
      <c r="J790">
        <f>VLOOKUP(B790,自助退!B:F,5,FALSE)</f>
        <v>12</v>
      </c>
      <c r="K790" s="40" t="str">
        <f t="shared" si="12"/>
        <v/>
      </c>
    </row>
    <row r="791" spans="1:11" ht="14.25">
      <c r="A791" t="s">
        <v>3861</v>
      </c>
      <c r="B791" s="15">
        <v>1243997</v>
      </c>
      <c r="C791" t="s">
        <v>3862</v>
      </c>
      <c r="D791" t="s">
        <v>3863</v>
      </c>
      <c r="E791" t="s">
        <v>3864</v>
      </c>
      <c r="F791" s="15">
        <v>-1075.5</v>
      </c>
      <c r="G791" t="s">
        <v>50</v>
      </c>
      <c r="H791" t="s">
        <v>57</v>
      </c>
      <c r="I791" t="s">
        <v>52</v>
      </c>
      <c r="J791">
        <f>VLOOKUP(B791,自助退!B:F,5,FALSE)</f>
        <v>1075.5</v>
      </c>
      <c r="K791" s="40" t="str">
        <f t="shared" si="12"/>
        <v/>
      </c>
    </row>
    <row r="792" spans="1:11" ht="14.25">
      <c r="A792" t="s">
        <v>3865</v>
      </c>
      <c r="B792" s="15">
        <v>1244598</v>
      </c>
      <c r="C792" t="s">
        <v>3866</v>
      </c>
      <c r="D792" t="s">
        <v>3867</v>
      </c>
      <c r="E792" t="s">
        <v>3868</v>
      </c>
      <c r="F792" s="15">
        <v>-24</v>
      </c>
      <c r="G792" t="s">
        <v>50</v>
      </c>
      <c r="H792" t="s">
        <v>66</v>
      </c>
      <c r="I792" t="s">
        <v>52</v>
      </c>
      <c r="J792">
        <f>VLOOKUP(B792,自助退!B:F,5,FALSE)</f>
        <v>24</v>
      </c>
      <c r="K792" s="40" t="str">
        <f t="shared" si="12"/>
        <v/>
      </c>
    </row>
    <row r="793" spans="1:11" ht="14.25">
      <c r="A793" t="s">
        <v>3869</v>
      </c>
      <c r="B793" s="15">
        <v>1244607</v>
      </c>
      <c r="C793" t="s">
        <v>3870</v>
      </c>
      <c r="D793" t="s">
        <v>3871</v>
      </c>
      <c r="E793" t="s">
        <v>3872</v>
      </c>
      <c r="F793" s="15">
        <v>-3163.5</v>
      </c>
      <c r="G793" t="s">
        <v>50</v>
      </c>
      <c r="H793" t="s">
        <v>60</v>
      </c>
      <c r="I793" t="s">
        <v>52</v>
      </c>
      <c r="J793">
        <f>VLOOKUP(B793,自助退!B:F,5,FALSE)</f>
        <v>3163.5</v>
      </c>
      <c r="K793" s="40" t="str">
        <f t="shared" si="12"/>
        <v/>
      </c>
    </row>
    <row r="794" spans="1:11" ht="14.25">
      <c r="A794" t="s">
        <v>3873</v>
      </c>
      <c r="B794" s="15">
        <v>1244617</v>
      </c>
      <c r="C794" t="s">
        <v>3874</v>
      </c>
      <c r="D794" t="s">
        <v>3875</v>
      </c>
      <c r="E794" t="s">
        <v>3876</v>
      </c>
      <c r="F794" s="15">
        <v>-13.6</v>
      </c>
      <c r="G794" t="s">
        <v>50</v>
      </c>
      <c r="H794" t="s">
        <v>68</v>
      </c>
      <c r="I794" t="s">
        <v>52</v>
      </c>
      <c r="J794">
        <f>VLOOKUP(B794,自助退!B:F,5,FALSE)</f>
        <v>13.6</v>
      </c>
      <c r="K794" s="40" t="str">
        <f t="shared" si="12"/>
        <v/>
      </c>
    </row>
    <row r="795" spans="1:11" ht="14.25">
      <c r="A795" t="s">
        <v>3877</v>
      </c>
      <c r="B795" s="15">
        <v>1244640</v>
      </c>
      <c r="C795" t="s">
        <v>3878</v>
      </c>
      <c r="D795" t="s">
        <v>3879</v>
      </c>
      <c r="E795" t="s">
        <v>3880</v>
      </c>
      <c r="F795" s="15">
        <v>-515.22</v>
      </c>
      <c r="G795" t="s">
        <v>50</v>
      </c>
      <c r="H795" t="s">
        <v>79</v>
      </c>
      <c r="I795" t="s">
        <v>52</v>
      </c>
      <c r="J795">
        <f>VLOOKUP(B795,自助退!B:F,5,FALSE)</f>
        <v>515.22</v>
      </c>
      <c r="K795" s="40" t="str">
        <f t="shared" si="12"/>
        <v/>
      </c>
    </row>
    <row r="796" spans="1:11" ht="14.25">
      <c r="A796" t="s">
        <v>3881</v>
      </c>
      <c r="B796" s="15">
        <v>1244694</v>
      </c>
      <c r="C796" t="s">
        <v>3882</v>
      </c>
      <c r="D796" t="s">
        <v>3883</v>
      </c>
      <c r="E796" t="s">
        <v>3884</v>
      </c>
      <c r="F796" s="15">
        <v>-364.5</v>
      </c>
      <c r="G796" t="s">
        <v>50</v>
      </c>
      <c r="H796" t="s">
        <v>79</v>
      </c>
      <c r="I796" t="s">
        <v>52</v>
      </c>
      <c r="J796">
        <f>VLOOKUP(B796,自助退!B:F,5,FALSE)</f>
        <v>364.5</v>
      </c>
      <c r="K796" s="40" t="str">
        <f t="shared" si="12"/>
        <v/>
      </c>
    </row>
    <row r="797" spans="1:11" ht="14.25">
      <c r="A797" t="s">
        <v>3885</v>
      </c>
      <c r="B797" s="15">
        <v>1245175</v>
      </c>
      <c r="C797" t="s">
        <v>3886</v>
      </c>
      <c r="D797" t="s">
        <v>3887</v>
      </c>
      <c r="E797" t="s">
        <v>3888</v>
      </c>
      <c r="F797" s="15">
        <v>-4224.45</v>
      </c>
      <c r="G797" t="s">
        <v>50</v>
      </c>
      <c r="H797" t="s">
        <v>53</v>
      </c>
      <c r="I797" t="s">
        <v>52</v>
      </c>
      <c r="J797">
        <f>VLOOKUP(B797,自助退!B:F,5,FALSE)</f>
        <v>4224.45</v>
      </c>
      <c r="K797" s="40" t="str">
        <f t="shared" si="12"/>
        <v/>
      </c>
    </row>
    <row r="798" spans="1:11" ht="14.25">
      <c r="A798" t="s">
        <v>3889</v>
      </c>
      <c r="B798" s="15">
        <v>1245688</v>
      </c>
      <c r="C798" t="s">
        <v>3890</v>
      </c>
      <c r="D798" t="s">
        <v>3891</v>
      </c>
      <c r="E798" t="s">
        <v>3892</v>
      </c>
      <c r="F798" s="15">
        <v>-72.42</v>
      </c>
      <c r="G798" t="s">
        <v>50</v>
      </c>
      <c r="H798" t="s">
        <v>153</v>
      </c>
      <c r="I798" t="s">
        <v>52</v>
      </c>
      <c r="J798">
        <f>VLOOKUP(B798,自助退!B:F,5,FALSE)</f>
        <v>72.42</v>
      </c>
      <c r="K798" s="40" t="str">
        <f t="shared" si="12"/>
        <v/>
      </c>
    </row>
    <row r="799" spans="1:11" ht="14.25">
      <c r="A799" t="s">
        <v>3893</v>
      </c>
      <c r="B799" s="15">
        <v>1245733</v>
      </c>
      <c r="C799" t="s">
        <v>3894</v>
      </c>
      <c r="D799" t="s">
        <v>3895</v>
      </c>
      <c r="E799" t="s">
        <v>3896</v>
      </c>
      <c r="F799" s="15">
        <v>-260</v>
      </c>
      <c r="G799" t="s">
        <v>50</v>
      </c>
      <c r="H799" t="s">
        <v>60</v>
      </c>
      <c r="I799" t="s">
        <v>52</v>
      </c>
      <c r="J799">
        <f>VLOOKUP(B799,自助退!B:F,5,FALSE)</f>
        <v>260</v>
      </c>
      <c r="K799" s="40" t="str">
        <f t="shared" si="12"/>
        <v/>
      </c>
    </row>
    <row r="800" spans="1:11" ht="14.25">
      <c r="A800" t="s">
        <v>3897</v>
      </c>
      <c r="B800" s="15">
        <v>1245868</v>
      </c>
      <c r="C800" t="s">
        <v>3898</v>
      </c>
      <c r="D800" t="s">
        <v>3899</v>
      </c>
      <c r="E800" t="s">
        <v>3900</v>
      </c>
      <c r="F800" s="15">
        <v>-15.92</v>
      </c>
      <c r="G800" t="s">
        <v>50</v>
      </c>
      <c r="H800" t="s">
        <v>76</v>
      </c>
      <c r="I800" t="s">
        <v>52</v>
      </c>
      <c r="J800">
        <f>VLOOKUP(B800,自助退!B:F,5,FALSE)</f>
        <v>15.92</v>
      </c>
      <c r="K800" s="40" t="str">
        <f t="shared" si="12"/>
        <v/>
      </c>
    </row>
    <row r="801" spans="1:11" ht="14.25">
      <c r="A801" t="s">
        <v>3901</v>
      </c>
      <c r="B801" s="15">
        <v>1246055</v>
      </c>
      <c r="C801" t="s">
        <v>3902</v>
      </c>
      <c r="D801" t="s">
        <v>3903</v>
      </c>
      <c r="E801" t="s">
        <v>3904</v>
      </c>
      <c r="F801" s="15">
        <v>-1894.5</v>
      </c>
      <c r="G801" t="s">
        <v>50</v>
      </c>
      <c r="H801" t="s">
        <v>63</v>
      </c>
      <c r="I801" t="s">
        <v>52</v>
      </c>
      <c r="J801">
        <f>VLOOKUP(B801,自助退!B:F,5,FALSE)</f>
        <v>1894.5</v>
      </c>
      <c r="K801" s="40" t="str">
        <f t="shared" si="12"/>
        <v/>
      </c>
    </row>
    <row r="802" spans="1:11" ht="14.25">
      <c r="A802" t="s">
        <v>3905</v>
      </c>
      <c r="B802" s="15">
        <v>1246081</v>
      </c>
      <c r="C802" t="s">
        <v>3906</v>
      </c>
      <c r="D802" t="s">
        <v>3907</v>
      </c>
      <c r="E802" t="s">
        <v>3908</v>
      </c>
      <c r="F802" s="15">
        <v>-1000</v>
      </c>
      <c r="G802" t="s">
        <v>50</v>
      </c>
      <c r="H802" t="s">
        <v>57</v>
      </c>
      <c r="I802" t="s">
        <v>52</v>
      </c>
      <c r="J802">
        <f>VLOOKUP(B802,自助退!B:F,5,FALSE)</f>
        <v>1000</v>
      </c>
      <c r="K802" s="40" t="str">
        <f t="shared" si="12"/>
        <v/>
      </c>
    </row>
    <row r="803" spans="1:11" ht="14.25">
      <c r="A803" t="s">
        <v>3909</v>
      </c>
      <c r="B803" s="15">
        <v>1246195</v>
      </c>
      <c r="C803" t="s">
        <v>3910</v>
      </c>
      <c r="D803" t="s">
        <v>3911</v>
      </c>
      <c r="E803" t="s">
        <v>3912</v>
      </c>
      <c r="F803" s="15">
        <v>-20</v>
      </c>
      <c r="G803" t="s">
        <v>50</v>
      </c>
      <c r="H803" t="s">
        <v>62</v>
      </c>
      <c r="I803" t="s">
        <v>52</v>
      </c>
      <c r="J803">
        <f>VLOOKUP(B803,自助退!B:F,5,FALSE)</f>
        <v>20</v>
      </c>
      <c r="K803" s="40" t="str">
        <f t="shared" si="12"/>
        <v/>
      </c>
    </row>
    <row r="804" spans="1:11" ht="14.25">
      <c r="A804" t="s">
        <v>3913</v>
      </c>
      <c r="B804" s="15">
        <v>1246222</v>
      </c>
      <c r="C804" t="s">
        <v>3914</v>
      </c>
      <c r="D804" t="s">
        <v>1507</v>
      </c>
      <c r="E804" t="s">
        <v>1508</v>
      </c>
      <c r="F804" s="15">
        <v>-14.89</v>
      </c>
      <c r="G804" t="s">
        <v>50</v>
      </c>
      <c r="H804" t="s">
        <v>63</v>
      </c>
      <c r="I804" t="s">
        <v>52</v>
      </c>
      <c r="J804">
        <f>VLOOKUP(B804,自助退!B:F,5,FALSE)</f>
        <v>14.89</v>
      </c>
      <c r="K804" s="40" t="str">
        <f t="shared" si="12"/>
        <v/>
      </c>
    </row>
    <row r="805" spans="1:11" ht="14.25">
      <c r="A805" t="s">
        <v>3915</v>
      </c>
      <c r="B805" s="15">
        <v>1246589</v>
      </c>
      <c r="C805" t="s">
        <v>3916</v>
      </c>
      <c r="D805" t="s">
        <v>3917</v>
      </c>
      <c r="E805" t="s">
        <v>3918</v>
      </c>
      <c r="F805" s="15">
        <v>-532.29</v>
      </c>
      <c r="G805" t="s">
        <v>50</v>
      </c>
      <c r="H805" t="s">
        <v>163</v>
      </c>
      <c r="I805" t="s">
        <v>52</v>
      </c>
      <c r="J805">
        <f>VLOOKUP(B805,自助退!B:F,5,FALSE)</f>
        <v>532.29</v>
      </c>
      <c r="K805" s="40" t="str">
        <f t="shared" si="12"/>
        <v/>
      </c>
    </row>
    <row r="806" spans="1:11" ht="14.25">
      <c r="A806" t="s">
        <v>3919</v>
      </c>
      <c r="B806" s="15">
        <v>1246627</v>
      </c>
      <c r="C806" t="s">
        <v>3920</v>
      </c>
      <c r="D806" t="s">
        <v>3921</v>
      </c>
      <c r="E806" t="s">
        <v>3922</v>
      </c>
      <c r="F806" s="15">
        <v>-130</v>
      </c>
      <c r="G806" t="s">
        <v>50</v>
      </c>
      <c r="H806" t="s">
        <v>80</v>
      </c>
      <c r="I806" t="s">
        <v>52</v>
      </c>
      <c r="J806">
        <f>VLOOKUP(B806,自助退!B:F,5,FALSE)</f>
        <v>130</v>
      </c>
      <c r="K806" s="40" t="str">
        <f t="shared" si="12"/>
        <v/>
      </c>
    </row>
    <row r="807" spans="1:11" ht="14.25">
      <c r="A807" t="s">
        <v>3923</v>
      </c>
      <c r="B807" s="15">
        <v>1246648</v>
      </c>
      <c r="C807" t="s">
        <v>3924</v>
      </c>
      <c r="D807" t="s">
        <v>3925</v>
      </c>
      <c r="E807" t="s">
        <v>3926</v>
      </c>
      <c r="F807" s="15">
        <v>-3465.93</v>
      </c>
      <c r="G807" t="s">
        <v>50</v>
      </c>
      <c r="H807" t="s">
        <v>54</v>
      </c>
      <c r="I807" t="s">
        <v>52</v>
      </c>
      <c r="J807">
        <f>VLOOKUP(B807,自助退!B:F,5,FALSE)</f>
        <v>3465.93</v>
      </c>
      <c r="K807" s="40" t="str">
        <f t="shared" si="12"/>
        <v/>
      </c>
    </row>
    <row r="808" spans="1:11" ht="14.25">
      <c r="A808" t="s">
        <v>3927</v>
      </c>
      <c r="B808" s="15">
        <v>1246767</v>
      </c>
      <c r="C808" t="s">
        <v>3928</v>
      </c>
      <c r="D808" t="s">
        <v>3929</v>
      </c>
      <c r="E808" t="s">
        <v>3930</v>
      </c>
      <c r="F808" s="15">
        <v>-8000</v>
      </c>
      <c r="G808" t="s">
        <v>50</v>
      </c>
      <c r="H808" t="s">
        <v>76</v>
      </c>
      <c r="I808" t="s">
        <v>52</v>
      </c>
      <c r="J808">
        <f>VLOOKUP(B808,自助退!B:F,5,FALSE)</f>
        <v>8000</v>
      </c>
      <c r="K808" s="40" t="str">
        <f t="shared" si="12"/>
        <v/>
      </c>
    </row>
    <row r="809" spans="1:11" ht="14.25">
      <c r="A809" t="s">
        <v>3931</v>
      </c>
      <c r="B809" s="15">
        <v>1246969</v>
      </c>
      <c r="C809" t="s">
        <v>3932</v>
      </c>
      <c r="D809" t="s">
        <v>3933</v>
      </c>
      <c r="E809" t="s">
        <v>3934</v>
      </c>
      <c r="F809" s="15">
        <v>-3924.72</v>
      </c>
      <c r="G809" t="s">
        <v>50</v>
      </c>
      <c r="H809" t="s">
        <v>137</v>
      </c>
      <c r="I809" t="s">
        <v>52</v>
      </c>
      <c r="J809">
        <f>VLOOKUP(B809,自助退!B:F,5,FALSE)</f>
        <v>3924.72</v>
      </c>
      <c r="K809" s="40" t="str">
        <f t="shared" si="12"/>
        <v/>
      </c>
    </row>
    <row r="810" spans="1:11" ht="14.25">
      <c r="A810" t="s">
        <v>3935</v>
      </c>
      <c r="B810" s="15">
        <v>1246985</v>
      </c>
      <c r="C810" t="s">
        <v>3936</v>
      </c>
      <c r="D810" t="s">
        <v>3937</v>
      </c>
      <c r="E810" t="s">
        <v>186</v>
      </c>
      <c r="F810" s="15">
        <v>-16.14</v>
      </c>
      <c r="G810" t="s">
        <v>50</v>
      </c>
      <c r="H810" t="s">
        <v>77</v>
      </c>
      <c r="I810" t="s">
        <v>52</v>
      </c>
      <c r="J810">
        <f>VLOOKUP(B810,自助退!B:F,5,FALSE)</f>
        <v>16.14</v>
      </c>
      <c r="K810" s="40" t="str">
        <f t="shared" si="12"/>
        <v/>
      </c>
    </row>
    <row r="811" spans="1:11" ht="14.25">
      <c r="A811" t="s">
        <v>3938</v>
      </c>
      <c r="B811" s="15">
        <v>1247046</v>
      </c>
      <c r="C811" t="s">
        <v>3939</v>
      </c>
      <c r="D811" t="s">
        <v>3940</v>
      </c>
      <c r="E811" t="s">
        <v>3941</v>
      </c>
      <c r="F811" s="15">
        <v>-5519</v>
      </c>
      <c r="G811" t="s">
        <v>50</v>
      </c>
      <c r="H811" t="s">
        <v>72</v>
      </c>
      <c r="I811" t="s">
        <v>52</v>
      </c>
      <c r="J811">
        <f>VLOOKUP(B811,自助退!B:F,5,FALSE)</f>
        <v>5519</v>
      </c>
      <c r="K811" s="40" t="str">
        <f t="shared" si="12"/>
        <v/>
      </c>
    </row>
    <row r="812" spans="1:11" ht="14.25">
      <c r="A812" t="s">
        <v>3942</v>
      </c>
      <c r="B812" s="15">
        <v>1247249</v>
      </c>
      <c r="C812" t="s">
        <v>3943</v>
      </c>
      <c r="D812" t="s">
        <v>3944</v>
      </c>
      <c r="E812" t="s">
        <v>3945</v>
      </c>
      <c r="F812" s="15">
        <v>-800</v>
      </c>
      <c r="G812" t="s">
        <v>50</v>
      </c>
      <c r="H812" t="s">
        <v>78</v>
      </c>
      <c r="I812" t="s">
        <v>52</v>
      </c>
      <c r="J812">
        <f>VLOOKUP(B812,自助退!B:F,5,FALSE)</f>
        <v>800</v>
      </c>
      <c r="K812" s="40" t="str">
        <f t="shared" si="12"/>
        <v/>
      </c>
    </row>
    <row r="813" spans="1:11" ht="14.25">
      <c r="A813" t="s">
        <v>3946</v>
      </c>
      <c r="B813" s="15">
        <v>1247500</v>
      </c>
      <c r="C813" t="s">
        <v>3947</v>
      </c>
      <c r="D813" t="s">
        <v>3948</v>
      </c>
      <c r="E813" t="s">
        <v>3949</v>
      </c>
      <c r="F813" s="15">
        <v>-243</v>
      </c>
      <c r="G813" t="s">
        <v>50</v>
      </c>
      <c r="H813" t="s">
        <v>163</v>
      </c>
      <c r="I813" t="s">
        <v>52</v>
      </c>
      <c r="J813">
        <f>VLOOKUP(B813,自助退!B:F,5,FALSE)</f>
        <v>243</v>
      </c>
      <c r="K813" s="40" t="str">
        <f t="shared" si="12"/>
        <v/>
      </c>
    </row>
    <row r="814" spans="1:11" ht="14.25">
      <c r="A814" t="s">
        <v>3950</v>
      </c>
      <c r="B814" s="15">
        <v>1247541</v>
      </c>
      <c r="C814" t="s">
        <v>3951</v>
      </c>
      <c r="D814" t="s">
        <v>3952</v>
      </c>
      <c r="E814" t="s">
        <v>3953</v>
      </c>
      <c r="F814" s="15">
        <v>-243</v>
      </c>
      <c r="G814" t="s">
        <v>50</v>
      </c>
      <c r="H814" t="s">
        <v>163</v>
      </c>
      <c r="I814" t="s">
        <v>52</v>
      </c>
      <c r="J814">
        <f>VLOOKUP(B814,自助退!B:F,5,FALSE)</f>
        <v>243</v>
      </c>
      <c r="K814" s="40" t="str">
        <f t="shared" si="12"/>
        <v/>
      </c>
    </row>
    <row r="815" spans="1:11" ht="14.25">
      <c r="A815" t="s">
        <v>3954</v>
      </c>
      <c r="B815" s="15">
        <v>1248101</v>
      </c>
      <c r="C815" t="s">
        <v>3955</v>
      </c>
      <c r="D815" t="s">
        <v>3956</v>
      </c>
      <c r="E815" t="s">
        <v>3957</v>
      </c>
      <c r="F815" s="15">
        <v>-74.27</v>
      </c>
      <c r="G815" t="s">
        <v>50</v>
      </c>
      <c r="H815" t="s">
        <v>72</v>
      </c>
      <c r="I815" t="s">
        <v>52</v>
      </c>
      <c r="J815">
        <f>VLOOKUP(B815,自助退!B:F,5,FALSE)</f>
        <v>74.27</v>
      </c>
      <c r="K815" s="40" t="str">
        <f t="shared" si="12"/>
        <v/>
      </c>
    </row>
    <row r="816" spans="1:11" ht="14.25">
      <c r="A816" t="s">
        <v>3958</v>
      </c>
      <c r="B816" s="15">
        <v>1248128</v>
      </c>
      <c r="C816" t="s">
        <v>3959</v>
      </c>
      <c r="D816" t="s">
        <v>3960</v>
      </c>
      <c r="E816" t="s">
        <v>3961</v>
      </c>
      <c r="F816" s="15">
        <v>-863.81</v>
      </c>
      <c r="G816" t="s">
        <v>50</v>
      </c>
      <c r="H816" t="s">
        <v>74</v>
      </c>
      <c r="I816" t="s">
        <v>52</v>
      </c>
      <c r="J816">
        <f>VLOOKUP(B816,自助退!B:F,5,FALSE)</f>
        <v>863.81</v>
      </c>
      <c r="K816" s="40" t="str">
        <f t="shared" si="12"/>
        <v/>
      </c>
    </row>
    <row r="817" spans="1:11" ht="14.25">
      <c r="A817" t="s">
        <v>3962</v>
      </c>
      <c r="B817" s="15">
        <v>1248202</v>
      </c>
      <c r="C817" t="s">
        <v>3963</v>
      </c>
      <c r="D817" t="s">
        <v>3964</v>
      </c>
      <c r="E817" t="s">
        <v>3965</v>
      </c>
      <c r="F817" s="15">
        <v>-134.41999999999999</v>
      </c>
      <c r="G817" t="s">
        <v>50</v>
      </c>
      <c r="H817" t="s">
        <v>65</v>
      </c>
      <c r="I817" t="s">
        <v>52</v>
      </c>
      <c r="J817">
        <f>VLOOKUP(B817,自助退!B:F,5,FALSE)</f>
        <v>134.41999999999999</v>
      </c>
      <c r="K817" s="40" t="str">
        <f t="shared" si="12"/>
        <v/>
      </c>
    </row>
    <row r="818" spans="1:11" ht="14.25">
      <c r="A818" t="s">
        <v>3966</v>
      </c>
      <c r="B818" s="15">
        <v>1248517</v>
      </c>
      <c r="C818" t="s">
        <v>3967</v>
      </c>
      <c r="D818" t="s">
        <v>212</v>
      </c>
      <c r="E818" t="s">
        <v>185</v>
      </c>
      <c r="F818" s="15">
        <v>-477</v>
      </c>
      <c r="G818" t="s">
        <v>50</v>
      </c>
      <c r="H818" t="s">
        <v>61</v>
      </c>
      <c r="I818" t="s">
        <v>52</v>
      </c>
      <c r="J818">
        <f>VLOOKUP(B818,自助退!B:F,5,FALSE)</f>
        <v>477</v>
      </c>
      <c r="K818" s="40" t="str">
        <f t="shared" si="12"/>
        <v/>
      </c>
    </row>
    <row r="819" spans="1:11" ht="14.25">
      <c r="A819" t="s">
        <v>3968</v>
      </c>
      <c r="B819" s="15">
        <v>1248592</v>
      </c>
      <c r="C819" t="s">
        <v>3969</v>
      </c>
      <c r="D819" t="s">
        <v>3970</v>
      </c>
      <c r="E819" t="s">
        <v>3971</v>
      </c>
      <c r="F819" s="15">
        <v>-5000</v>
      </c>
      <c r="G819" t="s">
        <v>50</v>
      </c>
      <c r="H819" t="s">
        <v>66</v>
      </c>
      <c r="I819" t="s">
        <v>52</v>
      </c>
      <c r="J819">
        <f>VLOOKUP(B819,自助退!B:F,5,FALSE)</f>
        <v>5000</v>
      </c>
      <c r="K819" s="40" t="str">
        <f t="shared" si="12"/>
        <v/>
      </c>
    </row>
    <row r="820" spans="1:11" ht="14.25">
      <c r="A820" t="s">
        <v>3972</v>
      </c>
      <c r="B820" s="15">
        <v>1248758</v>
      </c>
      <c r="C820" t="s">
        <v>3973</v>
      </c>
      <c r="D820" t="s">
        <v>3500</v>
      </c>
      <c r="E820" t="s">
        <v>3501</v>
      </c>
      <c r="F820" s="15">
        <v>-100</v>
      </c>
      <c r="G820" t="s">
        <v>50</v>
      </c>
      <c r="H820" t="s">
        <v>75</v>
      </c>
      <c r="I820" t="s">
        <v>52</v>
      </c>
      <c r="J820">
        <f>VLOOKUP(B820,自助退!B:F,5,FALSE)</f>
        <v>100</v>
      </c>
      <c r="K820" s="40" t="str">
        <f t="shared" si="12"/>
        <v/>
      </c>
    </row>
    <row r="821" spans="1:11" ht="14.25">
      <c r="A821" t="s">
        <v>3974</v>
      </c>
      <c r="B821" s="15">
        <v>1248772</v>
      </c>
      <c r="C821" t="s">
        <v>3975</v>
      </c>
      <c r="D821" t="s">
        <v>3976</v>
      </c>
      <c r="E821" t="s">
        <v>3977</v>
      </c>
      <c r="F821" s="15">
        <v>-34.5</v>
      </c>
      <c r="G821" t="s">
        <v>50</v>
      </c>
      <c r="H821" t="s">
        <v>153</v>
      </c>
      <c r="I821" t="s">
        <v>52</v>
      </c>
      <c r="J821">
        <f>VLOOKUP(B821,自助退!B:F,5,FALSE)</f>
        <v>34.5</v>
      </c>
      <c r="K821" s="40" t="str">
        <f t="shared" si="12"/>
        <v/>
      </c>
    </row>
    <row r="822" spans="1:11" ht="14.25">
      <c r="A822" t="s">
        <v>3978</v>
      </c>
      <c r="B822" s="15">
        <v>1248857</v>
      </c>
      <c r="C822" t="s">
        <v>3979</v>
      </c>
      <c r="D822" t="s">
        <v>284</v>
      </c>
      <c r="E822" t="s">
        <v>263</v>
      </c>
      <c r="F822" s="15">
        <v>-494.5</v>
      </c>
      <c r="G822" t="s">
        <v>50</v>
      </c>
      <c r="H822" t="s">
        <v>61</v>
      </c>
      <c r="I822" t="s">
        <v>52</v>
      </c>
      <c r="J822">
        <f>VLOOKUP(B822,自助退!B:F,5,FALSE)</f>
        <v>494.5</v>
      </c>
      <c r="K822" s="40" t="str">
        <f t="shared" si="12"/>
        <v/>
      </c>
    </row>
    <row r="823" spans="1:11" ht="14.25">
      <c r="A823" t="s">
        <v>3980</v>
      </c>
      <c r="B823" s="15">
        <v>1248914</v>
      </c>
      <c r="C823" t="s">
        <v>3981</v>
      </c>
      <c r="D823" t="s">
        <v>3982</v>
      </c>
      <c r="E823" t="s">
        <v>3983</v>
      </c>
      <c r="F823" s="15">
        <v>-455.5</v>
      </c>
      <c r="G823" t="s">
        <v>50</v>
      </c>
      <c r="H823" t="s">
        <v>65</v>
      </c>
      <c r="I823" t="s">
        <v>52</v>
      </c>
      <c r="J823">
        <f>VLOOKUP(B823,自助退!B:F,5,FALSE)</f>
        <v>455.5</v>
      </c>
      <c r="K823" s="40" t="str">
        <f t="shared" si="12"/>
        <v/>
      </c>
    </row>
    <row r="824" spans="1:11" ht="14.25">
      <c r="A824" t="s">
        <v>3984</v>
      </c>
      <c r="B824" s="15">
        <v>1248931</v>
      </c>
      <c r="C824" t="s">
        <v>3985</v>
      </c>
      <c r="D824" t="s">
        <v>3986</v>
      </c>
      <c r="E824" t="s">
        <v>3987</v>
      </c>
      <c r="F824" s="15">
        <v>-570</v>
      </c>
      <c r="G824" t="s">
        <v>50</v>
      </c>
      <c r="H824" t="s">
        <v>63</v>
      </c>
      <c r="I824" t="s">
        <v>52</v>
      </c>
      <c r="J824">
        <f>VLOOKUP(B824,自助退!B:F,5,FALSE)</f>
        <v>570</v>
      </c>
      <c r="K824" s="40" t="str">
        <f t="shared" si="12"/>
        <v/>
      </c>
    </row>
    <row r="825" spans="1:11" ht="14.25">
      <c r="A825" t="s">
        <v>3988</v>
      </c>
      <c r="B825" s="15">
        <v>1248974</v>
      </c>
      <c r="C825" t="s">
        <v>3989</v>
      </c>
      <c r="D825" t="s">
        <v>3990</v>
      </c>
      <c r="E825" t="s">
        <v>3991</v>
      </c>
      <c r="F825" s="15">
        <v>-281.89999999999998</v>
      </c>
      <c r="G825" t="s">
        <v>50</v>
      </c>
      <c r="H825" t="s">
        <v>54</v>
      </c>
      <c r="I825" t="s">
        <v>52</v>
      </c>
      <c r="J825">
        <f>VLOOKUP(B825,自助退!B:F,5,FALSE)</f>
        <v>281.89999999999998</v>
      </c>
      <c r="K825" s="40" t="str">
        <f t="shared" si="12"/>
        <v/>
      </c>
    </row>
    <row r="826" spans="1:11" ht="14.25">
      <c r="A826" t="s">
        <v>3992</v>
      </c>
      <c r="B826" s="15">
        <v>1249071</v>
      </c>
      <c r="C826" t="s">
        <v>3993</v>
      </c>
      <c r="D826" t="s">
        <v>3994</v>
      </c>
      <c r="E826" t="s">
        <v>3995</v>
      </c>
      <c r="F826" s="15">
        <v>-100</v>
      </c>
      <c r="G826" t="s">
        <v>50</v>
      </c>
      <c r="H826" t="s">
        <v>66</v>
      </c>
      <c r="I826" t="s">
        <v>52</v>
      </c>
      <c r="J826">
        <f>VLOOKUP(B826,自助退!B:F,5,FALSE)</f>
        <v>100</v>
      </c>
      <c r="K826" s="40" t="str">
        <f t="shared" si="12"/>
        <v/>
      </c>
    </row>
    <row r="827" spans="1:11" ht="14.25">
      <c r="A827" t="s">
        <v>3996</v>
      </c>
      <c r="B827" s="15">
        <v>1249169</v>
      </c>
      <c r="C827" t="s">
        <v>3997</v>
      </c>
      <c r="D827" t="s">
        <v>3998</v>
      </c>
      <c r="E827" t="s">
        <v>3999</v>
      </c>
      <c r="F827" s="15">
        <v>-7213.14</v>
      </c>
      <c r="G827" t="s">
        <v>50</v>
      </c>
      <c r="H827" t="s">
        <v>76</v>
      </c>
      <c r="I827" t="s">
        <v>52</v>
      </c>
      <c r="J827">
        <f>VLOOKUP(B827,自助退!B:F,5,FALSE)</f>
        <v>7213.14</v>
      </c>
      <c r="K827" s="40" t="str">
        <f t="shared" si="12"/>
        <v/>
      </c>
    </row>
    <row r="828" spans="1:11" ht="14.25">
      <c r="A828" t="s">
        <v>4000</v>
      </c>
      <c r="B828" s="15">
        <v>1249337</v>
      </c>
      <c r="C828" t="s">
        <v>4001</v>
      </c>
      <c r="D828" t="s">
        <v>4002</v>
      </c>
      <c r="E828" t="s">
        <v>4003</v>
      </c>
      <c r="F828" s="15">
        <v>-726.01</v>
      </c>
      <c r="G828" t="s">
        <v>50</v>
      </c>
      <c r="H828" t="s">
        <v>67</v>
      </c>
      <c r="I828" t="s">
        <v>52</v>
      </c>
      <c r="J828">
        <f>VLOOKUP(B828,自助退!B:F,5,FALSE)</f>
        <v>726.01</v>
      </c>
      <c r="K828" s="40" t="str">
        <f t="shared" si="12"/>
        <v/>
      </c>
    </row>
    <row r="829" spans="1:11" ht="14.25">
      <c r="A829" t="s">
        <v>4004</v>
      </c>
      <c r="B829" s="15">
        <v>1249381</v>
      </c>
      <c r="C829" t="s">
        <v>4005</v>
      </c>
      <c r="D829" t="s">
        <v>4006</v>
      </c>
      <c r="E829" t="s">
        <v>4007</v>
      </c>
      <c r="F829" s="15">
        <v>-185.3</v>
      </c>
      <c r="G829" t="s">
        <v>50</v>
      </c>
      <c r="H829" t="s">
        <v>69</v>
      </c>
      <c r="I829" t="s">
        <v>52</v>
      </c>
      <c r="J829">
        <f>VLOOKUP(B829,自助退!B:F,5,FALSE)</f>
        <v>185.3</v>
      </c>
      <c r="K829" s="40" t="str">
        <f t="shared" si="12"/>
        <v/>
      </c>
    </row>
    <row r="830" spans="1:11" ht="14.25">
      <c r="A830" t="s">
        <v>4008</v>
      </c>
      <c r="B830" s="15">
        <v>1249440</v>
      </c>
      <c r="C830" t="s">
        <v>4009</v>
      </c>
      <c r="D830" t="s">
        <v>4010</v>
      </c>
      <c r="E830" t="s">
        <v>4011</v>
      </c>
      <c r="F830" s="15">
        <v>-300</v>
      </c>
      <c r="G830" t="s">
        <v>50</v>
      </c>
      <c r="H830" t="s">
        <v>77</v>
      </c>
      <c r="I830" t="s">
        <v>52</v>
      </c>
      <c r="J830">
        <f>VLOOKUP(B830,自助退!B:F,5,FALSE)</f>
        <v>300</v>
      </c>
      <c r="K830" s="40" t="str">
        <f t="shared" si="12"/>
        <v/>
      </c>
    </row>
    <row r="831" spans="1:11" ht="14.25">
      <c r="A831" t="s">
        <v>4012</v>
      </c>
      <c r="B831" s="15">
        <v>1249574</v>
      </c>
      <c r="C831" t="s">
        <v>4013</v>
      </c>
      <c r="D831" t="s">
        <v>4014</v>
      </c>
      <c r="E831" t="s">
        <v>4015</v>
      </c>
      <c r="F831" s="15">
        <v>-880</v>
      </c>
      <c r="G831" t="s">
        <v>50</v>
      </c>
      <c r="H831" t="s">
        <v>68</v>
      </c>
      <c r="I831" t="s">
        <v>52</v>
      </c>
      <c r="J831">
        <f>VLOOKUP(B831,自助退!B:F,5,FALSE)</f>
        <v>880</v>
      </c>
      <c r="K831" s="40" t="str">
        <f t="shared" si="12"/>
        <v/>
      </c>
    </row>
    <row r="832" spans="1:11" ht="14.25">
      <c r="A832" t="s">
        <v>4016</v>
      </c>
      <c r="B832" s="15">
        <v>1249607</v>
      </c>
      <c r="C832" t="s">
        <v>4017</v>
      </c>
      <c r="D832" t="s">
        <v>4018</v>
      </c>
      <c r="E832" t="s">
        <v>275</v>
      </c>
      <c r="F832" s="15">
        <v>-47.5</v>
      </c>
      <c r="G832" t="s">
        <v>50</v>
      </c>
      <c r="H832" t="s">
        <v>84</v>
      </c>
      <c r="I832" t="s">
        <v>52</v>
      </c>
      <c r="J832">
        <f>VLOOKUP(B832,自助退!B:F,5,FALSE)</f>
        <v>47.5</v>
      </c>
      <c r="K832" s="40" t="str">
        <f t="shared" si="12"/>
        <v/>
      </c>
    </row>
    <row r="833" spans="1:11" ht="14.25">
      <c r="A833" t="s">
        <v>4019</v>
      </c>
      <c r="B833" s="15">
        <v>1249668</v>
      </c>
      <c r="C833" t="s">
        <v>4020</v>
      </c>
      <c r="D833" t="s">
        <v>4021</v>
      </c>
      <c r="E833" t="s">
        <v>4022</v>
      </c>
      <c r="F833" s="15">
        <v>-7818.28</v>
      </c>
      <c r="G833" t="s">
        <v>50</v>
      </c>
      <c r="H833" t="s">
        <v>65</v>
      </c>
      <c r="I833" t="s">
        <v>52</v>
      </c>
      <c r="J833">
        <f>VLOOKUP(B833,自助退!B:F,5,FALSE)</f>
        <v>7818.28</v>
      </c>
      <c r="K833" s="40" t="str">
        <f t="shared" si="12"/>
        <v/>
      </c>
    </row>
    <row r="834" spans="1:11" ht="14.25">
      <c r="A834" t="s">
        <v>4023</v>
      </c>
      <c r="B834" s="15">
        <v>1249697</v>
      </c>
      <c r="C834" t="s">
        <v>4024</v>
      </c>
      <c r="D834" t="s">
        <v>4025</v>
      </c>
      <c r="E834" t="s">
        <v>4026</v>
      </c>
      <c r="F834" s="15">
        <v>-2794.14</v>
      </c>
      <c r="G834" t="s">
        <v>50</v>
      </c>
      <c r="H834" t="s">
        <v>72</v>
      </c>
      <c r="I834" t="s">
        <v>52</v>
      </c>
      <c r="J834">
        <f>VLOOKUP(B834,自助退!B:F,5,FALSE)</f>
        <v>2794.14</v>
      </c>
      <c r="K834" s="40" t="str">
        <f t="shared" si="12"/>
        <v/>
      </c>
    </row>
    <row r="835" spans="1:11" ht="14.25">
      <c r="A835" t="s">
        <v>4027</v>
      </c>
      <c r="B835" s="15">
        <v>1249764</v>
      </c>
      <c r="C835" t="s">
        <v>4028</v>
      </c>
      <c r="D835" t="s">
        <v>4029</v>
      </c>
      <c r="E835" t="s">
        <v>4030</v>
      </c>
      <c r="F835" s="15">
        <v>-200</v>
      </c>
      <c r="G835" t="s">
        <v>50</v>
      </c>
      <c r="H835" t="s">
        <v>72</v>
      </c>
      <c r="I835" t="s">
        <v>52</v>
      </c>
      <c r="J835">
        <f>VLOOKUP(B835,自助退!B:F,5,FALSE)</f>
        <v>200</v>
      </c>
      <c r="K835" s="40" t="str">
        <f t="shared" ref="K835:K898" si="13">IF(J835=F835*-1,"",1)</f>
        <v/>
      </c>
    </row>
    <row r="836" spans="1:11" ht="14.25">
      <c r="A836" t="s">
        <v>4031</v>
      </c>
      <c r="B836" s="15">
        <v>1249821</v>
      </c>
      <c r="C836" t="s">
        <v>4032</v>
      </c>
      <c r="D836" t="s">
        <v>4033</v>
      </c>
      <c r="E836" t="s">
        <v>4034</v>
      </c>
      <c r="F836" s="15">
        <v>-1600</v>
      </c>
      <c r="G836" t="s">
        <v>50</v>
      </c>
      <c r="H836" t="s">
        <v>63</v>
      </c>
      <c r="I836" t="s">
        <v>52</v>
      </c>
      <c r="J836">
        <f>VLOOKUP(B836,自助退!B:F,5,FALSE)</f>
        <v>1600</v>
      </c>
      <c r="K836" s="40" t="str">
        <f t="shared" si="13"/>
        <v/>
      </c>
    </row>
    <row r="837" spans="1:11" ht="14.25">
      <c r="A837" t="s">
        <v>4035</v>
      </c>
      <c r="B837" s="15">
        <v>1251280</v>
      </c>
      <c r="C837" t="s">
        <v>4036</v>
      </c>
      <c r="D837" t="s">
        <v>4037</v>
      </c>
      <c r="E837" t="s">
        <v>4038</v>
      </c>
      <c r="F837" s="15">
        <v>-500</v>
      </c>
      <c r="G837" t="s">
        <v>50</v>
      </c>
      <c r="H837" t="s">
        <v>62</v>
      </c>
      <c r="I837" t="s">
        <v>52</v>
      </c>
      <c r="J837">
        <f>VLOOKUP(B837,自助退!B:F,5,FALSE)</f>
        <v>500</v>
      </c>
      <c r="K837" s="40" t="str">
        <f t="shared" si="13"/>
        <v/>
      </c>
    </row>
    <row r="838" spans="1:11" ht="14.25">
      <c r="A838" t="s">
        <v>4039</v>
      </c>
      <c r="B838" s="15">
        <v>1251605</v>
      </c>
      <c r="C838" t="s">
        <v>4040</v>
      </c>
      <c r="D838" t="s">
        <v>4041</v>
      </c>
      <c r="E838" t="s">
        <v>4042</v>
      </c>
      <c r="F838" s="15">
        <v>-138.9</v>
      </c>
      <c r="G838" t="s">
        <v>50</v>
      </c>
      <c r="H838" t="s">
        <v>56</v>
      </c>
      <c r="I838" t="s">
        <v>52</v>
      </c>
      <c r="J838">
        <f>VLOOKUP(B838,自助退!B:F,5,FALSE)</f>
        <v>138.9</v>
      </c>
      <c r="K838" s="40" t="str">
        <f t="shared" si="13"/>
        <v/>
      </c>
    </row>
    <row r="839" spans="1:11" ht="14.25">
      <c r="A839" t="s">
        <v>4043</v>
      </c>
      <c r="B839" s="15">
        <v>1252773</v>
      </c>
      <c r="C839" t="s">
        <v>4044</v>
      </c>
      <c r="D839" t="s">
        <v>4045</v>
      </c>
      <c r="E839" t="s">
        <v>4046</v>
      </c>
      <c r="F839" s="15">
        <v>-475</v>
      </c>
      <c r="G839" t="s">
        <v>50</v>
      </c>
      <c r="H839" t="s">
        <v>56</v>
      </c>
      <c r="I839" t="s">
        <v>52</v>
      </c>
      <c r="J839">
        <f>VLOOKUP(B839,自助退!B:F,5,FALSE)</f>
        <v>475</v>
      </c>
      <c r="K839" s="40" t="str">
        <f t="shared" si="13"/>
        <v/>
      </c>
    </row>
    <row r="840" spans="1:11" ht="14.25">
      <c r="A840" t="s">
        <v>4047</v>
      </c>
      <c r="B840" s="15">
        <v>1254012</v>
      </c>
      <c r="C840" t="s">
        <v>4048</v>
      </c>
      <c r="D840" t="s">
        <v>4049</v>
      </c>
      <c r="E840" t="s">
        <v>4050</v>
      </c>
      <c r="F840" s="15">
        <v>-100</v>
      </c>
      <c r="G840" t="s">
        <v>50</v>
      </c>
      <c r="H840" t="s">
        <v>68</v>
      </c>
      <c r="I840" t="s">
        <v>52</v>
      </c>
      <c r="J840">
        <f>VLOOKUP(B840,自助退!B:F,5,FALSE)</f>
        <v>100</v>
      </c>
      <c r="K840" s="40" t="str">
        <f t="shared" si="13"/>
        <v/>
      </c>
    </row>
    <row r="841" spans="1:11" ht="14.25">
      <c r="A841" t="s">
        <v>4051</v>
      </c>
      <c r="B841" s="15">
        <v>1255205</v>
      </c>
      <c r="C841" t="s">
        <v>4052</v>
      </c>
      <c r="D841" t="s">
        <v>4006</v>
      </c>
      <c r="E841" t="s">
        <v>4007</v>
      </c>
      <c r="F841" s="15">
        <v>-390</v>
      </c>
      <c r="G841" t="s">
        <v>50</v>
      </c>
      <c r="H841" t="s">
        <v>54</v>
      </c>
      <c r="I841" t="s">
        <v>52</v>
      </c>
      <c r="J841">
        <f>VLOOKUP(B841,自助退!B:F,5,FALSE)</f>
        <v>390</v>
      </c>
      <c r="K841" s="40" t="str">
        <f t="shared" si="13"/>
        <v/>
      </c>
    </row>
    <row r="842" spans="1:11" ht="14.25">
      <c r="A842" t="s">
        <v>4053</v>
      </c>
      <c r="B842" s="15">
        <v>1255561</v>
      </c>
      <c r="C842" t="s">
        <v>4054</v>
      </c>
      <c r="D842" t="s">
        <v>4055</v>
      </c>
      <c r="E842" t="s">
        <v>4056</v>
      </c>
      <c r="F842" s="15">
        <v>-256.92</v>
      </c>
      <c r="G842" t="s">
        <v>50</v>
      </c>
      <c r="H842" t="s">
        <v>75</v>
      </c>
      <c r="I842" t="s">
        <v>52</v>
      </c>
      <c r="J842">
        <f>VLOOKUP(B842,自助退!B:F,5,FALSE)</f>
        <v>256.92</v>
      </c>
      <c r="K842" s="40" t="str">
        <f t="shared" si="13"/>
        <v/>
      </c>
    </row>
    <row r="843" spans="1:11" ht="14.25">
      <c r="A843" t="s">
        <v>4057</v>
      </c>
      <c r="B843" s="15">
        <v>1256100</v>
      </c>
      <c r="C843" t="s">
        <v>4058</v>
      </c>
      <c r="D843" t="s">
        <v>4059</v>
      </c>
      <c r="E843" t="s">
        <v>4060</v>
      </c>
      <c r="F843" s="15">
        <v>-480</v>
      </c>
      <c r="G843" t="s">
        <v>50</v>
      </c>
      <c r="H843" t="s">
        <v>61</v>
      </c>
      <c r="I843" t="s">
        <v>52</v>
      </c>
      <c r="J843">
        <f>VLOOKUP(B843,自助退!B:F,5,FALSE)</f>
        <v>480</v>
      </c>
      <c r="K843" s="40" t="str">
        <f t="shared" si="13"/>
        <v/>
      </c>
    </row>
    <row r="844" spans="1:11" ht="14.25">
      <c r="A844" t="s">
        <v>4061</v>
      </c>
      <c r="B844" s="15">
        <v>1256981</v>
      </c>
      <c r="C844" t="s">
        <v>4062</v>
      </c>
      <c r="D844" t="s">
        <v>4063</v>
      </c>
      <c r="E844" t="s">
        <v>4064</v>
      </c>
      <c r="F844" s="15">
        <v>-100.93</v>
      </c>
      <c r="G844" t="s">
        <v>50</v>
      </c>
      <c r="H844" t="s">
        <v>74</v>
      </c>
      <c r="I844" t="s">
        <v>52</v>
      </c>
      <c r="J844">
        <f>VLOOKUP(B844,自助退!B:F,5,FALSE)</f>
        <v>100.93</v>
      </c>
      <c r="K844" s="40" t="str">
        <f t="shared" si="13"/>
        <v/>
      </c>
    </row>
    <row r="845" spans="1:11" ht="14.25">
      <c r="A845" t="s">
        <v>4065</v>
      </c>
      <c r="B845" s="15">
        <v>1257937</v>
      </c>
      <c r="C845" t="s">
        <v>4066</v>
      </c>
      <c r="D845" t="s">
        <v>4067</v>
      </c>
      <c r="E845" t="s">
        <v>4068</v>
      </c>
      <c r="F845" s="15">
        <v>-247.2</v>
      </c>
      <c r="G845" t="s">
        <v>50</v>
      </c>
      <c r="H845" t="s">
        <v>137</v>
      </c>
      <c r="I845" t="s">
        <v>52</v>
      </c>
      <c r="J845">
        <f>VLOOKUP(B845,自助退!B:F,5,FALSE)</f>
        <v>247.2</v>
      </c>
      <c r="K845" s="40" t="str">
        <f t="shared" si="13"/>
        <v/>
      </c>
    </row>
    <row r="846" spans="1:11" ht="14.25">
      <c r="A846" t="s">
        <v>4069</v>
      </c>
      <c r="B846" s="15">
        <v>1258159</v>
      </c>
      <c r="C846" t="s">
        <v>4070</v>
      </c>
      <c r="D846" t="s">
        <v>4071</v>
      </c>
      <c r="E846" t="s">
        <v>4072</v>
      </c>
      <c r="F846" s="15">
        <v>-247.2</v>
      </c>
      <c r="G846" t="s">
        <v>50</v>
      </c>
      <c r="H846" t="s">
        <v>137</v>
      </c>
      <c r="I846" t="s">
        <v>52</v>
      </c>
      <c r="J846">
        <f>VLOOKUP(B846,自助退!B:F,5,FALSE)</f>
        <v>247.2</v>
      </c>
      <c r="K846" s="40" t="str">
        <f t="shared" si="13"/>
        <v/>
      </c>
    </row>
    <row r="847" spans="1:11" ht="14.25">
      <c r="A847" t="s">
        <v>4073</v>
      </c>
      <c r="B847" s="15">
        <v>1258607</v>
      </c>
      <c r="C847" t="s">
        <v>4074</v>
      </c>
      <c r="D847" t="s">
        <v>4075</v>
      </c>
      <c r="E847" t="s">
        <v>4076</v>
      </c>
      <c r="F847" s="15">
        <v>-4000</v>
      </c>
      <c r="G847" t="s">
        <v>50</v>
      </c>
      <c r="H847" t="s">
        <v>66</v>
      </c>
      <c r="I847" t="s">
        <v>52</v>
      </c>
      <c r="J847">
        <f>VLOOKUP(B847,自助退!B:F,5,FALSE)</f>
        <v>4000</v>
      </c>
      <c r="K847" s="40" t="str">
        <f t="shared" si="13"/>
        <v/>
      </c>
    </row>
    <row r="848" spans="1:11" ht="14.25">
      <c r="A848" t="s">
        <v>4077</v>
      </c>
      <c r="B848" s="15">
        <v>1258853</v>
      </c>
      <c r="C848" t="s">
        <v>4078</v>
      </c>
      <c r="D848" t="s">
        <v>328</v>
      </c>
      <c r="E848" t="s">
        <v>329</v>
      </c>
      <c r="F848" s="15">
        <v>-76.03</v>
      </c>
      <c r="G848" t="s">
        <v>50</v>
      </c>
      <c r="H848" t="s">
        <v>65</v>
      </c>
      <c r="I848" t="s">
        <v>52</v>
      </c>
      <c r="J848">
        <f>VLOOKUP(B848,自助退!B:F,5,FALSE)</f>
        <v>76.03</v>
      </c>
      <c r="K848" s="40" t="str">
        <f t="shared" si="13"/>
        <v/>
      </c>
    </row>
    <row r="849" spans="1:11" ht="14.25">
      <c r="A849" t="s">
        <v>4079</v>
      </c>
      <c r="B849" s="15">
        <v>1259035</v>
      </c>
      <c r="C849" t="s">
        <v>4080</v>
      </c>
      <c r="D849" t="s">
        <v>4081</v>
      </c>
      <c r="E849" t="s">
        <v>4082</v>
      </c>
      <c r="F849" s="15">
        <v>-439.64</v>
      </c>
      <c r="G849" t="s">
        <v>50</v>
      </c>
      <c r="H849" t="s">
        <v>51</v>
      </c>
      <c r="I849" t="s">
        <v>52</v>
      </c>
      <c r="J849">
        <f>VLOOKUP(B849,自助退!B:F,5,FALSE)</f>
        <v>439.64</v>
      </c>
      <c r="K849" s="40" t="str">
        <f t="shared" si="13"/>
        <v/>
      </c>
    </row>
    <row r="850" spans="1:11" ht="14.25">
      <c r="A850" t="s">
        <v>4083</v>
      </c>
      <c r="B850" s="15">
        <v>1259098</v>
      </c>
      <c r="C850" t="s">
        <v>4084</v>
      </c>
      <c r="D850" t="s">
        <v>4085</v>
      </c>
      <c r="E850" t="s">
        <v>4086</v>
      </c>
      <c r="F850" s="15">
        <v>-269.48</v>
      </c>
      <c r="G850" t="s">
        <v>50</v>
      </c>
      <c r="H850" t="s">
        <v>60</v>
      </c>
      <c r="I850" t="s">
        <v>52</v>
      </c>
      <c r="J850">
        <f>VLOOKUP(B850,自助退!B:F,5,FALSE)</f>
        <v>269.48</v>
      </c>
      <c r="K850" s="40" t="str">
        <f t="shared" si="13"/>
        <v/>
      </c>
    </row>
    <row r="851" spans="1:11" ht="14.25">
      <c r="A851" t="s">
        <v>4087</v>
      </c>
      <c r="B851" s="15">
        <v>1259212</v>
      </c>
      <c r="C851" t="s">
        <v>4088</v>
      </c>
      <c r="D851" t="s">
        <v>4089</v>
      </c>
      <c r="E851" t="s">
        <v>4090</v>
      </c>
      <c r="F851" s="15">
        <v>-5000</v>
      </c>
      <c r="G851" t="s">
        <v>50</v>
      </c>
      <c r="H851" t="s">
        <v>82</v>
      </c>
      <c r="I851" t="s">
        <v>52</v>
      </c>
      <c r="J851">
        <f>VLOOKUP(B851,自助退!B:F,5,FALSE)</f>
        <v>5000</v>
      </c>
      <c r="K851" s="40" t="str">
        <f t="shared" si="13"/>
        <v/>
      </c>
    </row>
    <row r="852" spans="1:11" ht="14.25">
      <c r="A852" t="s">
        <v>4091</v>
      </c>
      <c r="B852" s="15">
        <v>1259268</v>
      </c>
      <c r="C852" t="s">
        <v>4092</v>
      </c>
      <c r="D852" t="s">
        <v>4089</v>
      </c>
      <c r="E852" t="s">
        <v>4090</v>
      </c>
      <c r="F852" s="15">
        <v>-185.5</v>
      </c>
      <c r="G852" t="s">
        <v>50</v>
      </c>
      <c r="H852" t="s">
        <v>82</v>
      </c>
      <c r="I852" t="s">
        <v>52</v>
      </c>
      <c r="J852">
        <f>VLOOKUP(B852,自助退!B:F,5,FALSE)</f>
        <v>185.5</v>
      </c>
      <c r="K852" s="40" t="str">
        <f t="shared" si="13"/>
        <v/>
      </c>
    </row>
    <row r="853" spans="1:11" ht="14.25">
      <c r="A853" t="s">
        <v>4093</v>
      </c>
      <c r="B853" s="15">
        <v>1259372</v>
      </c>
      <c r="C853" t="s">
        <v>4094</v>
      </c>
      <c r="D853" t="s">
        <v>4095</v>
      </c>
      <c r="E853" t="s">
        <v>174</v>
      </c>
      <c r="F853" s="15">
        <v>-117.79</v>
      </c>
      <c r="G853" t="s">
        <v>50</v>
      </c>
      <c r="H853" t="s">
        <v>69</v>
      </c>
      <c r="I853" t="s">
        <v>52</v>
      </c>
      <c r="J853">
        <f>VLOOKUP(B853,自助退!B:F,5,FALSE)</f>
        <v>117.79</v>
      </c>
      <c r="K853" s="40" t="str">
        <f t="shared" si="13"/>
        <v/>
      </c>
    </row>
    <row r="854" spans="1:11" ht="14.25">
      <c r="A854" t="s">
        <v>4096</v>
      </c>
      <c r="B854" s="15">
        <v>1259641</v>
      </c>
      <c r="C854" t="s">
        <v>4097</v>
      </c>
      <c r="D854" t="s">
        <v>4098</v>
      </c>
      <c r="E854" t="s">
        <v>4099</v>
      </c>
      <c r="F854" s="15">
        <v>-92</v>
      </c>
      <c r="G854" t="s">
        <v>50</v>
      </c>
      <c r="H854" t="s">
        <v>84</v>
      </c>
      <c r="I854" t="s">
        <v>52</v>
      </c>
      <c r="J854">
        <f>VLOOKUP(B854,自助退!B:F,5,FALSE)</f>
        <v>92</v>
      </c>
      <c r="K854" s="40" t="str">
        <f t="shared" si="13"/>
        <v/>
      </c>
    </row>
    <row r="855" spans="1:11" ht="14.25">
      <c r="A855" t="s">
        <v>4100</v>
      </c>
      <c r="B855" s="15">
        <v>1259971</v>
      </c>
      <c r="C855" t="s">
        <v>4101</v>
      </c>
      <c r="D855" t="s">
        <v>4102</v>
      </c>
      <c r="E855" t="s">
        <v>4103</v>
      </c>
      <c r="F855" s="15">
        <v>-195.7</v>
      </c>
      <c r="G855" t="s">
        <v>50</v>
      </c>
      <c r="H855" t="s">
        <v>59</v>
      </c>
      <c r="I855" t="s">
        <v>52</v>
      </c>
      <c r="J855">
        <f>VLOOKUP(B855,自助退!B:F,5,FALSE)</f>
        <v>195.7</v>
      </c>
      <c r="K855" s="40" t="str">
        <f t="shared" si="13"/>
        <v/>
      </c>
    </row>
    <row r="856" spans="1:11" ht="14.25">
      <c r="A856" t="s">
        <v>4104</v>
      </c>
      <c r="B856" s="15">
        <v>1260025</v>
      </c>
      <c r="C856" t="s">
        <v>4105</v>
      </c>
      <c r="D856" t="s">
        <v>4106</v>
      </c>
      <c r="E856" t="s">
        <v>4107</v>
      </c>
      <c r="F856" s="15">
        <v>-68.7</v>
      </c>
      <c r="G856" t="s">
        <v>50</v>
      </c>
      <c r="H856" t="s">
        <v>59</v>
      </c>
      <c r="I856" t="s">
        <v>52</v>
      </c>
      <c r="J856">
        <f>VLOOKUP(B856,自助退!B:F,5,FALSE)</f>
        <v>68.7</v>
      </c>
      <c r="K856" s="40" t="str">
        <f t="shared" si="13"/>
        <v/>
      </c>
    </row>
    <row r="857" spans="1:11" ht="14.25">
      <c r="A857" t="s">
        <v>4108</v>
      </c>
      <c r="B857" s="15">
        <v>1260734</v>
      </c>
      <c r="C857" t="s">
        <v>4109</v>
      </c>
      <c r="D857" t="s">
        <v>4110</v>
      </c>
      <c r="E857" t="s">
        <v>4111</v>
      </c>
      <c r="F857" s="15">
        <v>-752.27</v>
      </c>
      <c r="G857" t="s">
        <v>50</v>
      </c>
      <c r="H857" t="s">
        <v>65</v>
      </c>
      <c r="I857" t="s">
        <v>52</v>
      </c>
      <c r="J857">
        <f>VLOOKUP(B857,自助退!B:F,5,FALSE)</f>
        <v>752.27</v>
      </c>
      <c r="K857" s="40" t="str">
        <f t="shared" si="13"/>
        <v/>
      </c>
    </row>
    <row r="858" spans="1:11" ht="14.25">
      <c r="A858" t="s">
        <v>4112</v>
      </c>
      <c r="B858" s="15">
        <v>1260963</v>
      </c>
      <c r="C858" t="s">
        <v>4113</v>
      </c>
      <c r="D858" t="s">
        <v>4114</v>
      </c>
      <c r="E858" t="s">
        <v>4115</v>
      </c>
      <c r="F858" s="15">
        <v>-180</v>
      </c>
      <c r="G858" t="s">
        <v>50</v>
      </c>
      <c r="H858" t="s">
        <v>72</v>
      </c>
      <c r="I858" t="s">
        <v>52</v>
      </c>
      <c r="J858">
        <f>VLOOKUP(B858,自助退!B:F,5,FALSE)</f>
        <v>180</v>
      </c>
      <c r="K858" s="40" t="str">
        <f t="shared" si="13"/>
        <v/>
      </c>
    </row>
    <row r="859" spans="1:11" ht="14.25">
      <c r="A859" t="s">
        <v>4116</v>
      </c>
      <c r="B859" s="15">
        <v>1261064</v>
      </c>
      <c r="D859" t="s">
        <v>4117</v>
      </c>
      <c r="E859" t="s">
        <v>4118</v>
      </c>
      <c r="F859" s="15">
        <v>-700</v>
      </c>
      <c r="G859" t="s">
        <v>50</v>
      </c>
      <c r="H859" t="s">
        <v>64</v>
      </c>
      <c r="I859" t="s">
        <v>85</v>
      </c>
      <c r="J859">
        <f>VLOOKUP(B859,自助退!B:F,5,FALSE)</f>
        <v>700</v>
      </c>
      <c r="K859" s="40" t="str">
        <f t="shared" si="13"/>
        <v/>
      </c>
    </row>
    <row r="860" spans="1:11" ht="14.25">
      <c r="A860" t="s">
        <v>4119</v>
      </c>
      <c r="B860" s="15">
        <v>1261155</v>
      </c>
      <c r="C860" t="s">
        <v>4120</v>
      </c>
      <c r="D860" t="s">
        <v>4121</v>
      </c>
      <c r="E860" t="s">
        <v>4122</v>
      </c>
      <c r="F860" s="15">
        <v>-245</v>
      </c>
      <c r="G860" t="s">
        <v>50</v>
      </c>
      <c r="H860" t="s">
        <v>66</v>
      </c>
      <c r="I860" t="s">
        <v>52</v>
      </c>
      <c r="J860">
        <f>VLOOKUP(B860,自助退!B:F,5,FALSE)</f>
        <v>245</v>
      </c>
      <c r="K860" s="40" t="str">
        <f t="shared" si="13"/>
        <v/>
      </c>
    </row>
    <row r="861" spans="1:11" ht="14.25">
      <c r="A861" t="s">
        <v>4123</v>
      </c>
      <c r="B861" s="15">
        <v>1262170</v>
      </c>
      <c r="C861" t="s">
        <v>4124</v>
      </c>
      <c r="D861" t="s">
        <v>4125</v>
      </c>
      <c r="E861" t="s">
        <v>4126</v>
      </c>
      <c r="F861" s="15">
        <v>-9423.7800000000007</v>
      </c>
      <c r="G861" t="s">
        <v>50</v>
      </c>
      <c r="H861" t="s">
        <v>53</v>
      </c>
      <c r="I861" t="s">
        <v>52</v>
      </c>
      <c r="J861">
        <f>VLOOKUP(B861,自助退!B:F,5,FALSE)</f>
        <v>9423.7800000000007</v>
      </c>
      <c r="K861" s="40" t="str">
        <f t="shared" si="13"/>
        <v/>
      </c>
    </row>
    <row r="862" spans="1:11" ht="14.25">
      <c r="A862" t="s">
        <v>4127</v>
      </c>
      <c r="B862" s="15">
        <v>1262251</v>
      </c>
      <c r="C862" t="s">
        <v>4128</v>
      </c>
      <c r="D862" t="s">
        <v>4129</v>
      </c>
      <c r="E862" t="s">
        <v>4130</v>
      </c>
      <c r="F862" s="15">
        <v>-600</v>
      </c>
      <c r="G862" t="s">
        <v>50</v>
      </c>
      <c r="H862" t="s">
        <v>73</v>
      </c>
      <c r="I862" t="s">
        <v>52</v>
      </c>
      <c r="J862">
        <f>VLOOKUP(B862,自助退!B:F,5,FALSE)</f>
        <v>600</v>
      </c>
      <c r="K862" s="40" t="str">
        <f t="shared" si="13"/>
        <v/>
      </c>
    </row>
    <row r="863" spans="1:11" ht="14.25">
      <c r="A863" t="s">
        <v>4131</v>
      </c>
      <c r="B863" s="15">
        <v>1262353</v>
      </c>
      <c r="C863" t="s">
        <v>4132</v>
      </c>
      <c r="D863" t="s">
        <v>4133</v>
      </c>
      <c r="E863" t="s">
        <v>4134</v>
      </c>
      <c r="F863" s="15">
        <v>-200.7</v>
      </c>
      <c r="G863" t="s">
        <v>50</v>
      </c>
      <c r="H863" t="s">
        <v>65</v>
      </c>
      <c r="I863" t="s">
        <v>52</v>
      </c>
      <c r="J863">
        <f>VLOOKUP(B863,自助退!B:F,5,FALSE)</f>
        <v>200.7</v>
      </c>
      <c r="K863" s="40" t="str">
        <f t="shared" si="13"/>
        <v/>
      </c>
    </row>
    <row r="864" spans="1:11" ht="14.25">
      <c r="A864" t="s">
        <v>4135</v>
      </c>
      <c r="B864" s="15">
        <v>1262582</v>
      </c>
      <c r="C864" t="s">
        <v>4136</v>
      </c>
      <c r="D864" t="s">
        <v>4137</v>
      </c>
      <c r="E864" t="s">
        <v>4138</v>
      </c>
      <c r="F864" s="15">
        <v>-212</v>
      </c>
      <c r="G864" t="s">
        <v>50</v>
      </c>
      <c r="H864" t="s">
        <v>67</v>
      </c>
      <c r="I864" t="s">
        <v>52</v>
      </c>
      <c r="J864">
        <f>VLOOKUP(B864,自助退!B:F,5,FALSE)</f>
        <v>212</v>
      </c>
      <c r="K864" s="40" t="str">
        <f t="shared" si="13"/>
        <v/>
      </c>
    </row>
    <row r="865" spans="1:11" ht="14.25">
      <c r="A865" t="s">
        <v>4139</v>
      </c>
      <c r="B865" s="15">
        <v>1262722</v>
      </c>
      <c r="C865" t="s">
        <v>4140</v>
      </c>
      <c r="D865" t="s">
        <v>4141</v>
      </c>
      <c r="E865" t="s">
        <v>4142</v>
      </c>
      <c r="F865" s="15">
        <v>-500</v>
      </c>
      <c r="G865" t="s">
        <v>50</v>
      </c>
      <c r="H865" t="s">
        <v>73</v>
      </c>
      <c r="I865" t="s">
        <v>52</v>
      </c>
      <c r="J865">
        <f>VLOOKUP(B865,自助退!B:F,5,FALSE)</f>
        <v>500</v>
      </c>
      <c r="K865" s="40" t="str">
        <f t="shared" si="13"/>
        <v/>
      </c>
    </row>
    <row r="866" spans="1:11" ht="14.25">
      <c r="A866" t="s">
        <v>4143</v>
      </c>
      <c r="B866" s="15">
        <v>1262725</v>
      </c>
      <c r="C866" t="s">
        <v>4144</v>
      </c>
      <c r="D866" t="s">
        <v>4145</v>
      </c>
      <c r="E866" t="s">
        <v>4146</v>
      </c>
      <c r="F866" s="15">
        <v>-482.5</v>
      </c>
      <c r="G866" t="s">
        <v>50</v>
      </c>
      <c r="H866" t="s">
        <v>64</v>
      </c>
      <c r="I866" t="s">
        <v>52</v>
      </c>
      <c r="J866">
        <f>VLOOKUP(B866,自助退!B:F,5,FALSE)</f>
        <v>482.5</v>
      </c>
      <c r="K866" s="40" t="str">
        <f t="shared" si="13"/>
        <v/>
      </c>
    </row>
    <row r="867" spans="1:11" ht="14.25">
      <c r="A867" t="s">
        <v>4147</v>
      </c>
      <c r="B867" s="15">
        <v>1262860</v>
      </c>
      <c r="C867" t="s">
        <v>4148</v>
      </c>
      <c r="D867" t="s">
        <v>4149</v>
      </c>
      <c r="E867" t="s">
        <v>4150</v>
      </c>
      <c r="F867" s="15">
        <v>-1220</v>
      </c>
      <c r="G867" t="s">
        <v>50</v>
      </c>
      <c r="H867" t="s">
        <v>76</v>
      </c>
      <c r="I867" t="s">
        <v>52</v>
      </c>
      <c r="J867">
        <f>VLOOKUP(B867,自助退!B:F,5,FALSE)</f>
        <v>1220</v>
      </c>
      <c r="K867" s="40" t="str">
        <f t="shared" si="13"/>
        <v/>
      </c>
    </row>
    <row r="868" spans="1:11" ht="14.25">
      <c r="A868" t="s">
        <v>4151</v>
      </c>
      <c r="B868" s="15">
        <v>1263525</v>
      </c>
      <c r="C868" t="s">
        <v>4152</v>
      </c>
      <c r="D868" t="s">
        <v>4153</v>
      </c>
      <c r="E868" t="s">
        <v>197</v>
      </c>
      <c r="F868" s="15">
        <v>-249.5</v>
      </c>
      <c r="G868" t="s">
        <v>50</v>
      </c>
      <c r="H868" t="s">
        <v>70</v>
      </c>
      <c r="I868" t="s">
        <v>52</v>
      </c>
      <c r="J868">
        <f>VLOOKUP(B868,自助退!B:F,5,FALSE)</f>
        <v>249.5</v>
      </c>
      <c r="K868" s="40" t="str">
        <f t="shared" si="13"/>
        <v/>
      </c>
    </row>
    <row r="869" spans="1:11" ht="14.25">
      <c r="A869" t="s">
        <v>4154</v>
      </c>
      <c r="B869" s="15">
        <v>1264311</v>
      </c>
      <c r="C869" t="s">
        <v>4155</v>
      </c>
      <c r="D869" t="s">
        <v>4156</v>
      </c>
      <c r="E869" t="s">
        <v>4157</v>
      </c>
      <c r="F869" s="15">
        <v>-189.56</v>
      </c>
      <c r="G869" t="s">
        <v>50</v>
      </c>
      <c r="H869" t="s">
        <v>60</v>
      </c>
      <c r="I869" t="s">
        <v>52</v>
      </c>
      <c r="J869">
        <f>VLOOKUP(B869,自助退!B:F,5,FALSE)</f>
        <v>189.56</v>
      </c>
      <c r="K869" s="40" t="str">
        <f t="shared" si="13"/>
        <v/>
      </c>
    </row>
    <row r="870" spans="1:11" ht="14.25">
      <c r="A870" t="s">
        <v>4158</v>
      </c>
      <c r="B870" s="15">
        <v>1264395</v>
      </c>
      <c r="C870" t="s">
        <v>4159</v>
      </c>
      <c r="D870" t="s">
        <v>4160</v>
      </c>
      <c r="E870" t="s">
        <v>4161</v>
      </c>
      <c r="F870" s="15">
        <v>-384.78</v>
      </c>
      <c r="G870" t="s">
        <v>50</v>
      </c>
      <c r="H870" t="s">
        <v>60</v>
      </c>
      <c r="I870" t="s">
        <v>52</v>
      </c>
      <c r="J870">
        <f>VLOOKUP(B870,自助退!B:F,5,FALSE)</f>
        <v>384.78</v>
      </c>
      <c r="K870" s="40" t="str">
        <f t="shared" si="13"/>
        <v/>
      </c>
    </row>
    <row r="871" spans="1:11" ht="14.25">
      <c r="A871" t="s">
        <v>4162</v>
      </c>
      <c r="B871" s="15">
        <v>1264424</v>
      </c>
      <c r="C871" t="s">
        <v>4163</v>
      </c>
      <c r="D871" t="s">
        <v>4164</v>
      </c>
      <c r="E871" t="s">
        <v>4165</v>
      </c>
      <c r="F871" s="15">
        <v>-152.84</v>
      </c>
      <c r="G871" t="s">
        <v>50</v>
      </c>
      <c r="H871" t="s">
        <v>66</v>
      </c>
      <c r="I871" t="s">
        <v>52</v>
      </c>
      <c r="J871">
        <f>VLOOKUP(B871,自助退!B:F,5,FALSE)</f>
        <v>152.84</v>
      </c>
      <c r="K871" s="40" t="str">
        <f t="shared" si="13"/>
        <v/>
      </c>
    </row>
    <row r="872" spans="1:11" ht="14.25">
      <c r="A872" t="s">
        <v>4166</v>
      </c>
      <c r="B872" s="15">
        <v>1264793</v>
      </c>
      <c r="C872" t="s">
        <v>4167</v>
      </c>
      <c r="D872" t="s">
        <v>4168</v>
      </c>
      <c r="E872" t="s">
        <v>4169</v>
      </c>
      <c r="F872" s="15">
        <v>-29.32</v>
      </c>
      <c r="G872" t="s">
        <v>50</v>
      </c>
      <c r="H872" t="s">
        <v>54</v>
      </c>
      <c r="I872" t="s">
        <v>52</v>
      </c>
      <c r="J872">
        <f>VLOOKUP(B872,自助退!B:F,5,FALSE)</f>
        <v>29.32</v>
      </c>
      <c r="K872" s="40" t="str">
        <f t="shared" si="13"/>
        <v/>
      </c>
    </row>
    <row r="873" spans="1:11" ht="14.25">
      <c r="A873" t="s">
        <v>4170</v>
      </c>
      <c r="B873" s="15">
        <v>1265139</v>
      </c>
      <c r="C873" t="s">
        <v>4171</v>
      </c>
      <c r="D873" t="s">
        <v>4172</v>
      </c>
      <c r="E873" t="s">
        <v>4173</v>
      </c>
      <c r="F873" s="15">
        <v>-469</v>
      </c>
      <c r="G873" t="s">
        <v>50</v>
      </c>
      <c r="H873" t="s">
        <v>68</v>
      </c>
      <c r="I873" t="s">
        <v>52</v>
      </c>
      <c r="J873">
        <f>VLOOKUP(B873,自助退!B:F,5,FALSE)</f>
        <v>469</v>
      </c>
      <c r="K873" s="40" t="str">
        <f t="shared" si="13"/>
        <v/>
      </c>
    </row>
    <row r="874" spans="1:11" ht="14.25">
      <c r="A874" t="s">
        <v>4174</v>
      </c>
      <c r="B874" s="15">
        <v>1265504</v>
      </c>
      <c r="C874" t="s">
        <v>4175</v>
      </c>
      <c r="D874" t="s">
        <v>4176</v>
      </c>
      <c r="E874" t="s">
        <v>4177</v>
      </c>
      <c r="F874" s="15">
        <v>-456.22</v>
      </c>
      <c r="G874" t="s">
        <v>50</v>
      </c>
      <c r="H874" t="s">
        <v>66</v>
      </c>
      <c r="I874" t="s">
        <v>52</v>
      </c>
      <c r="J874">
        <f>VLOOKUP(B874,自助退!B:F,5,FALSE)</f>
        <v>456.22</v>
      </c>
      <c r="K874" s="40" t="str">
        <f t="shared" si="13"/>
        <v/>
      </c>
    </row>
    <row r="875" spans="1:11" ht="14.25">
      <c r="A875" t="s">
        <v>4178</v>
      </c>
      <c r="B875" s="15">
        <v>1265697</v>
      </c>
      <c r="C875" t="s">
        <v>4179</v>
      </c>
      <c r="D875" t="s">
        <v>4180</v>
      </c>
      <c r="E875" t="s">
        <v>4181</v>
      </c>
      <c r="F875" s="15">
        <v>-197</v>
      </c>
      <c r="G875" t="s">
        <v>50</v>
      </c>
      <c r="H875" t="s">
        <v>68</v>
      </c>
      <c r="I875" t="s">
        <v>52</v>
      </c>
      <c r="J875">
        <f>VLOOKUP(B875,自助退!B:F,5,FALSE)</f>
        <v>197</v>
      </c>
      <c r="K875" s="40" t="str">
        <f t="shared" si="13"/>
        <v/>
      </c>
    </row>
    <row r="876" spans="1:11" ht="14.25">
      <c r="A876" t="s">
        <v>4182</v>
      </c>
      <c r="B876" s="15">
        <v>1265891</v>
      </c>
      <c r="C876" t="s">
        <v>4183</v>
      </c>
      <c r="D876" t="s">
        <v>4184</v>
      </c>
      <c r="E876" t="s">
        <v>4185</v>
      </c>
      <c r="F876" s="15">
        <v>-13984</v>
      </c>
      <c r="G876" t="s">
        <v>50</v>
      </c>
      <c r="H876" t="s">
        <v>53</v>
      </c>
      <c r="I876" t="s">
        <v>52</v>
      </c>
      <c r="J876">
        <f>VLOOKUP(B876,自助退!B:F,5,FALSE)</f>
        <v>13984</v>
      </c>
      <c r="K876" s="40" t="str">
        <f t="shared" si="13"/>
        <v/>
      </c>
    </row>
    <row r="877" spans="1:11" ht="14.25">
      <c r="A877" t="s">
        <v>4186</v>
      </c>
      <c r="B877" s="15">
        <v>1266100</v>
      </c>
      <c r="C877" t="s">
        <v>4187</v>
      </c>
      <c r="D877" t="s">
        <v>4188</v>
      </c>
      <c r="E877" t="s">
        <v>4189</v>
      </c>
      <c r="F877" s="15">
        <v>-1</v>
      </c>
      <c r="G877" t="s">
        <v>50</v>
      </c>
      <c r="H877" t="s">
        <v>53</v>
      </c>
      <c r="I877" t="s">
        <v>52</v>
      </c>
      <c r="J877">
        <f>VLOOKUP(B877,自助退!B:F,5,FALSE)</f>
        <v>1</v>
      </c>
      <c r="K877" s="40" t="str">
        <f t="shared" si="13"/>
        <v/>
      </c>
    </row>
    <row r="878" spans="1:11" ht="14.25">
      <c r="A878" t="s">
        <v>4190</v>
      </c>
      <c r="B878" s="15">
        <v>1266200</v>
      </c>
      <c r="C878" t="s">
        <v>4191</v>
      </c>
      <c r="D878" t="s">
        <v>4192</v>
      </c>
      <c r="E878" t="s">
        <v>4193</v>
      </c>
      <c r="F878" s="15">
        <v>-163.19999999999999</v>
      </c>
      <c r="G878" t="s">
        <v>50</v>
      </c>
      <c r="H878" t="s">
        <v>73</v>
      </c>
      <c r="I878" t="s">
        <v>52</v>
      </c>
      <c r="J878">
        <f>VLOOKUP(B878,自助退!B:F,5,FALSE)</f>
        <v>163.19999999999999</v>
      </c>
      <c r="K878" s="40" t="str">
        <f t="shared" si="13"/>
        <v/>
      </c>
    </row>
    <row r="879" spans="1:11" ht="14.25">
      <c r="A879" t="s">
        <v>4194</v>
      </c>
      <c r="B879" s="15">
        <v>1266202</v>
      </c>
      <c r="C879" t="s">
        <v>4195</v>
      </c>
      <c r="D879" t="s">
        <v>4196</v>
      </c>
      <c r="E879" t="s">
        <v>4197</v>
      </c>
      <c r="F879" s="15">
        <v>-424.99</v>
      </c>
      <c r="G879" t="s">
        <v>50</v>
      </c>
      <c r="H879" t="s">
        <v>61</v>
      </c>
      <c r="I879" t="s">
        <v>52</v>
      </c>
      <c r="J879">
        <f>VLOOKUP(B879,自助退!B:F,5,FALSE)</f>
        <v>424.99</v>
      </c>
      <c r="K879" s="40" t="str">
        <f t="shared" si="13"/>
        <v/>
      </c>
    </row>
    <row r="880" spans="1:11" ht="14.25">
      <c r="A880" t="s">
        <v>4198</v>
      </c>
      <c r="B880" s="15">
        <v>1266247</v>
      </c>
      <c r="C880" t="s">
        <v>4199</v>
      </c>
      <c r="D880" t="s">
        <v>4200</v>
      </c>
      <c r="E880" t="s">
        <v>4201</v>
      </c>
      <c r="F880" s="15">
        <v>-5000</v>
      </c>
      <c r="G880" t="s">
        <v>50</v>
      </c>
      <c r="H880" t="s">
        <v>60</v>
      </c>
      <c r="I880" t="s">
        <v>52</v>
      </c>
      <c r="J880">
        <f>VLOOKUP(B880,自助退!B:F,5,FALSE)</f>
        <v>5000</v>
      </c>
      <c r="K880" s="40" t="str">
        <f t="shared" si="13"/>
        <v/>
      </c>
    </row>
    <row r="881" spans="1:11" ht="14.25">
      <c r="A881" t="s">
        <v>4202</v>
      </c>
      <c r="B881" s="15">
        <v>1266254</v>
      </c>
      <c r="C881" t="s">
        <v>4203</v>
      </c>
      <c r="D881" t="s">
        <v>4204</v>
      </c>
      <c r="E881" t="s">
        <v>4205</v>
      </c>
      <c r="F881" s="15">
        <v>-1092.5</v>
      </c>
      <c r="G881" t="s">
        <v>50</v>
      </c>
      <c r="H881" t="s">
        <v>62</v>
      </c>
      <c r="I881" t="s">
        <v>52</v>
      </c>
      <c r="J881">
        <f>VLOOKUP(B881,自助退!B:F,5,FALSE)</f>
        <v>1092.5</v>
      </c>
      <c r="K881" s="40" t="str">
        <f t="shared" si="13"/>
        <v/>
      </c>
    </row>
    <row r="882" spans="1:11" ht="14.25">
      <c r="A882" t="s">
        <v>4206</v>
      </c>
      <c r="B882" s="15">
        <v>1266353</v>
      </c>
      <c r="C882" t="s">
        <v>4207</v>
      </c>
      <c r="D882" t="s">
        <v>4208</v>
      </c>
      <c r="E882" t="s">
        <v>4209</v>
      </c>
      <c r="F882" s="15">
        <v>-1092.5</v>
      </c>
      <c r="G882" t="s">
        <v>50</v>
      </c>
      <c r="H882" t="s">
        <v>84</v>
      </c>
      <c r="I882" t="s">
        <v>52</v>
      </c>
      <c r="J882">
        <f>VLOOKUP(B882,自助退!B:F,5,FALSE)</f>
        <v>1092.5</v>
      </c>
      <c r="K882" s="40" t="str">
        <f t="shared" si="13"/>
        <v/>
      </c>
    </row>
    <row r="883" spans="1:11" ht="14.25">
      <c r="A883" t="s">
        <v>4210</v>
      </c>
      <c r="B883" s="15">
        <v>1266501</v>
      </c>
      <c r="C883" t="s">
        <v>4211</v>
      </c>
      <c r="D883" t="s">
        <v>4212</v>
      </c>
      <c r="E883" t="s">
        <v>4213</v>
      </c>
      <c r="F883" s="15">
        <v>-149.84</v>
      </c>
      <c r="G883" t="s">
        <v>50</v>
      </c>
      <c r="H883" t="s">
        <v>56</v>
      </c>
      <c r="I883" t="s">
        <v>52</v>
      </c>
      <c r="J883">
        <f>VLOOKUP(B883,自助退!B:F,5,FALSE)</f>
        <v>149.84</v>
      </c>
      <c r="K883" s="40" t="str">
        <f t="shared" si="13"/>
        <v/>
      </c>
    </row>
    <row r="884" spans="1:11" ht="14.25">
      <c r="A884" t="s">
        <v>4214</v>
      </c>
      <c r="B884" s="15">
        <v>1267074</v>
      </c>
      <c r="C884" t="s">
        <v>4215</v>
      </c>
      <c r="D884" t="s">
        <v>4216</v>
      </c>
      <c r="E884" t="s">
        <v>4217</v>
      </c>
      <c r="F884" s="15">
        <v>-442</v>
      </c>
      <c r="G884" t="s">
        <v>50</v>
      </c>
      <c r="H884" t="s">
        <v>72</v>
      </c>
      <c r="I884" t="s">
        <v>52</v>
      </c>
      <c r="J884">
        <f>VLOOKUP(B884,自助退!B:F,5,FALSE)</f>
        <v>442</v>
      </c>
      <c r="K884" s="40" t="str">
        <f t="shared" si="13"/>
        <v/>
      </c>
    </row>
    <row r="885" spans="1:11" ht="14.25">
      <c r="A885" t="s">
        <v>4218</v>
      </c>
      <c r="B885" s="15">
        <v>1267257</v>
      </c>
      <c r="C885" t="s">
        <v>4219</v>
      </c>
      <c r="D885" t="s">
        <v>4220</v>
      </c>
      <c r="E885" t="s">
        <v>4221</v>
      </c>
      <c r="F885" s="15">
        <v>-69.72</v>
      </c>
      <c r="G885" t="s">
        <v>50</v>
      </c>
      <c r="H885" t="s">
        <v>69</v>
      </c>
      <c r="I885" t="s">
        <v>52</v>
      </c>
      <c r="J885">
        <f>VLOOKUP(B885,自助退!B:F,5,FALSE)</f>
        <v>69.72</v>
      </c>
      <c r="K885" s="40" t="str">
        <f t="shared" si="13"/>
        <v/>
      </c>
    </row>
    <row r="886" spans="1:11" ht="14.25">
      <c r="A886" t="s">
        <v>4222</v>
      </c>
      <c r="B886" s="15">
        <v>1267262</v>
      </c>
      <c r="C886" t="s">
        <v>4223</v>
      </c>
      <c r="D886" t="s">
        <v>4224</v>
      </c>
      <c r="E886" t="s">
        <v>4225</v>
      </c>
      <c r="F886" s="15">
        <v>-20</v>
      </c>
      <c r="G886" t="s">
        <v>50</v>
      </c>
      <c r="H886" t="s">
        <v>78</v>
      </c>
      <c r="I886" t="s">
        <v>52</v>
      </c>
      <c r="J886">
        <f>VLOOKUP(B886,自助退!B:F,5,FALSE)</f>
        <v>20</v>
      </c>
      <c r="K886" s="40" t="str">
        <f t="shared" si="13"/>
        <v/>
      </c>
    </row>
    <row r="887" spans="1:11" ht="14.25">
      <c r="A887" t="s">
        <v>4226</v>
      </c>
      <c r="B887" s="15">
        <v>1267272</v>
      </c>
      <c r="C887" t="s">
        <v>4227</v>
      </c>
      <c r="D887" t="s">
        <v>304</v>
      </c>
      <c r="E887" t="s">
        <v>305</v>
      </c>
      <c r="F887" s="15">
        <v>-147.19999999999999</v>
      </c>
      <c r="G887" t="s">
        <v>50</v>
      </c>
      <c r="H887" t="s">
        <v>153</v>
      </c>
      <c r="I887" t="s">
        <v>52</v>
      </c>
      <c r="J887">
        <f>VLOOKUP(B887,自助退!B:F,5,FALSE)</f>
        <v>147.19999999999999</v>
      </c>
      <c r="K887" s="40" t="str">
        <f t="shared" si="13"/>
        <v/>
      </c>
    </row>
    <row r="888" spans="1:11" ht="14.25">
      <c r="A888" t="s">
        <v>4228</v>
      </c>
      <c r="B888" s="15">
        <v>1267311</v>
      </c>
      <c r="C888" t="s">
        <v>4229</v>
      </c>
      <c r="D888" t="s">
        <v>4230</v>
      </c>
      <c r="E888" t="s">
        <v>4231</v>
      </c>
      <c r="F888" s="15">
        <v>-4881.83</v>
      </c>
      <c r="G888" t="s">
        <v>50</v>
      </c>
      <c r="H888" t="s">
        <v>73</v>
      </c>
      <c r="I888" t="s">
        <v>52</v>
      </c>
      <c r="J888">
        <f>VLOOKUP(B888,自助退!B:F,5,FALSE)</f>
        <v>4881.83</v>
      </c>
      <c r="K888" s="40" t="str">
        <f t="shared" si="13"/>
        <v/>
      </c>
    </row>
    <row r="889" spans="1:11" ht="14.25">
      <c r="A889" t="s">
        <v>4232</v>
      </c>
      <c r="B889" s="15">
        <v>1267331</v>
      </c>
      <c r="C889" t="s">
        <v>4233</v>
      </c>
      <c r="D889" t="s">
        <v>4234</v>
      </c>
      <c r="E889" t="s">
        <v>4235</v>
      </c>
      <c r="F889" s="15">
        <v>-580</v>
      </c>
      <c r="G889" t="s">
        <v>50</v>
      </c>
      <c r="H889" t="s">
        <v>60</v>
      </c>
      <c r="I889" t="s">
        <v>52</v>
      </c>
      <c r="J889">
        <f>VLOOKUP(B889,自助退!B:F,5,FALSE)</f>
        <v>580</v>
      </c>
      <c r="K889" s="40" t="str">
        <f t="shared" si="13"/>
        <v/>
      </c>
    </row>
    <row r="890" spans="1:11" ht="14.25">
      <c r="A890" t="s">
        <v>4236</v>
      </c>
      <c r="B890" s="15">
        <v>1267548</v>
      </c>
      <c r="C890" t="s">
        <v>4237</v>
      </c>
      <c r="D890" t="s">
        <v>4238</v>
      </c>
      <c r="E890" t="s">
        <v>4239</v>
      </c>
      <c r="F890" s="15">
        <v>-53</v>
      </c>
      <c r="G890" t="s">
        <v>50</v>
      </c>
      <c r="H890" t="s">
        <v>56</v>
      </c>
      <c r="I890" t="s">
        <v>52</v>
      </c>
      <c r="J890">
        <f>VLOOKUP(B890,自助退!B:F,5,FALSE)</f>
        <v>53</v>
      </c>
      <c r="K890" s="40" t="str">
        <f t="shared" si="13"/>
        <v/>
      </c>
    </row>
    <row r="891" spans="1:11" ht="14.25">
      <c r="A891" t="s">
        <v>4240</v>
      </c>
      <c r="B891" s="15">
        <v>1267562</v>
      </c>
      <c r="C891" t="s">
        <v>4241</v>
      </c>
      <c r="D891" t="s">
        <v>4242</v>
      </c>
      <c r="E891" t="s">
        <v>4243</v>
      </c>
      <c r="F891" s="15">
        <v>-12.5</v>
      </c>
      <c r="G891" t="s">
        <v>50</v>
      </c>
      <c r="H891" t="s">
        <v>64</v>
      </c>
      <c r="I891" t="s">
        <v>52</v>
      </c>
      <c r="J891">
        <f>VLOOKUP(B891,自助退!B:F,5,FALSE)</f>
        <v>12.5</v>
      </c>
      <c r="K891" s="40" t="str">
        <f t="shared" si="13"/>
        <v/>
      </c>
    </row>
    <row r="892" spans="1:11" ht="14.25">
      <c r="A892" t="s">
        <v>4244</v>
      </c>
      <c r="B892" s="15">
        <v>1267586</v>
      </c>
      <c r="C892" t="s">
        <v>4245</v>
      </c>
      <c r="D892" t="s">
        <v>4246</v>
      </c>
      <c r="E892" t="s">
        <v>4247</v>
      </c>
      <c r="F892" s="15">
        <v>-134.19999999999999</v>
      </c>
      <c r="G892" t="s">
        <v>50</v>
      </c>
      <c r="H892" t="s">
        <v>58</v>
      </c>
      <c r="I892" t="s">
        <v>52</v>
      </c>
      <c r="J892">
        <f>VLOOKUP(B892,自助退!B:F,5,FALSE)</f>
        <v>134.19999999999999</v>
      </c>
      <c r="K892" s="40" t="str">
        <f t="shared" si="13"/>
        <v/>
      </c>
    </row>
    <row r="893" spans="1:11" ht="14.25">
      <c r="A893" t="s">
        <v>4248</v>
      </c>
      <c r="B893" s="15">
        <v>1267625</v>
      </c>
      <c r="C893" t="s">
        <v>4249</v>
      </c>
      <c r="D893" t="s">
        <v>4250</v>
      </c>
      <c r="E893" t="s">
        <v>4251</v>
      </c>
      <c r="F893" s="15">
        <v>-3000</v>
      </c>
      <c r="G893" t="s">
        <v>50</v>
      </c>
      <c r="H893" t="s">
        <v>65</v>
      </c>
      <c r="I893" t="s">
        <v>52</v>
      </c>
      <c r="J893">
        <f>VLOOKUP(B893,自助退!B:F,5,FALSE)</f>
        <v>3000</v>
      </c>
      <c r="K893" s="40" t="str">
        <f t="shared" si="13"/>
        <v/>
      </c>
    </row>
    <row r="894" spans="1:11" ht="14.25">
      <c r="A894" t="s">
        <v>4252</v>
      </c>
      <c r="B894" s="15">
        <v>1267630</v>
      </c>
      <c r="C894" t="s">
        <v>4253</v>
      </c>
      <c r="D894" t="s">
        <v>4254</v>
      </c>
      <c r="E894" t="s">
        <v>4255</v>
      </c>
      <c r="F894" s="15">
        <v>-300</v>
      </c>
      <c r="G894" t="s">
        <v>50</v>
      </c>
      <c r="H894" t="s">
        <v>58</v>
      </c>
      <c r="I894" t="s">
        <v>52</v>
      </c>
      <c r="J894">
        <f>VLOOKUP(B894,自助退!B:F,5,FALSE)</f>
        <v>300</v>
      </c>
      <c r="K894" s="40" t="str">
        <f t="shared" si="13"/>
        <v/>
      </c>
    </row>
    <row r="895" spans="1:11" ht="14.25">
      <c r="A895" t="s">
        <v>4256</v>
      </c>
      <c r="B895" s="15">
        <v>1267635</v>
      </c>
      <c r="C895" t="s">
        <v>4257</v>
      </c>
      <c r="D895" t="s">
        <v>4254</v>
      </c>
      <c r="E895" t="s">
        <v>4255</v>
      </c>
      <c r="F895" s="15">
        <v>-93.2</v>
      </c>
      <c r="G895" t="s">
        <v>50</v>
      </c>
      <c r="H895" t="s">
        <v>58</v>
      </c>
      <c r="I895" t="s">
        <v>52</v>
      </c>
      <c r="J895">
        <f>VLOOKUP(B895,自助退!B:F,5,FALSE)</f>
        <v>93.2</v>
      </c>
      <c r="K895" s="40" t="str">
        <f t="shared" si="13"/>
        <v/>
      </c>
    </row>
    <row r="896" spans="1:11" ht="14.25">
      <c r="A896" t="s">
        <v>4258</v>
      </c>
      <c r="B896" s="15">
        <v>1267935</v>
      </c>
      <c r="C896" t="s">
        <v>4259</v>
      </c>
      <c r="D896" t="s">
        <v>4260</v>
      </c>
      <c r="E896" t="s">
        <v>4261</v>
      </c>
      <c r="F896" s="15">
        <v>-198.05</v>
      </c>
      <c r="G896" t="s">
        <v>50</v>
      </c>
      <c r="H896" t="s">
        <v>54</v>
      </c>
      <c r="I896" t="s">
        <v>52</v>
      </c>
      <c r="J896">
        <f>VLOOKUP(B896,自助退!B:F,5,FALSE)</f>
        <v>198.05</v>
      </c>
      <c r="K896" s="40" t="str">
        <f t="shared" si="13"/>
        <v/>
      </c>
    </row>
    <row r="897" spans="1:11" ht="14.25">
      <c r="A897" t="s">
        <v>4262</v>
      </c>
      <c r="B897" s="15">
        <v>1268068</v>
      </c>
      <c r="C897" t="s">
        <v>4263</v>
      </c>
      <c r="D897" t="s">
        <v>4264</v>
      </c>
      <c r="E897" t="s">
        <v>4265</v>
      </c>
      <c r="F897" s="15">
        <v>-550</v>
      </c>
      <c r="G897" t="s">
        <v>50</v>
      </c>
      <c r="H897" t="s">
        <v>68</v>
      </c>
      <c r="I897" t="s">
        <v>52</v>
      </c>
      <c r="J897">
        <f>VLOOKUP(B897,自助退!B:F,5,FALSE)</f>
        <v>550</v>
      </c>
      <c r="K897" s="40" t="str">
        <f t="shared" si="13"/>
        <v/>
      </c>
    </row>
    <row r="898" spans="1:11" ht="14.25">
      <c r="A898" t="s">
        <v>4266</v>
      </c>
      <c r="B898" s="15">
        <v>1268386</v>
      </c>
      <c r="C898" t="s">
        <v>4267</v>
      </c>
      <c r="D898" t="s">
        <v>4268</v>
      </c>
      <c r="E898" t="s">
        <v>4269</v>
      </c>
      <c r="F898" s="15">
        <v>-67.77</v>
      </c>
      <c r="G898" t="s">
        <v>50</v>
      </c>
      <c r="H898" t="s">
        <v>60</v>
      </c>
      <c r="I898" t="s">
        <v>52</v>
      </c>
      <c r="J898">
        <f>VLOOKUP(B898,自助退!B:F,5,FALSE)</f>
        <v>67.77</v>
      </c>
      <c r="K898" s="40" t="str">
        <f t="shared" si="13"/>
        <v/>
      </c>
    </row>
    <row r="899" spans="1:11" ht="14.25">
      <c r="A899" t="s">
        <v>4270</v>
      </c>
      <c r="B899" s="15">
        <v>1268996</v>
      </c>
      <c r="C899" t="s">
        <v>4271</v>
      </c>
      <c r="D899" t="s">
        <v>3597</v>
      </c>
      <c r="E899" t="s">
        <v>3598</v>
      </c>
      <c r="F899" s="15">
        <v>-9.5</v>
      </c>
      <c r="G899" t="s">
        <v>50</v>
      </c>
      <c r="H899" t="s">
        <v>51</v>
      </c>
      <c r="I899" t="s">
        <v>52</v>
      </c>
      <c r="J899">
        <f>VLOOKUP(B899,自助退!B:F,5,FALSE)</f>
        <v>9.5</v>
      </c>
      <c r="K899" s="40" t="str">
        <f t="shared" ref="K899:K962" si="14">IF(J899=F899*-1,"",1)</f>
        <v/>
      </c>
    </row>
    <row r="900" spans="1:11" ht="14.25">
      <c r="A900" t="s">
        <v>4272</v>
      </c>
      <c r="B900" s="15">
        <v>1269542</v>
      </c>
      <c r="C900" t="s">
        <v>4273</v>
      </c>
      <c r="D900" t="s">
        <v>4274</v>
      </c>
      <c r="E900" t="s">
        <v>4275</v>
      </c>
      <c r="F900" s="15">
        <v>-5000</v>
      </c>
      <c r="G900" t="s">
        <v>50</v>
      </c>
      <c r="H900" t="s">
        <v>65</v>
      </c>
      <c r="I900" t="s">
        <v>52</v>
      </c>
      <c r="J900">
        <f>VLOOKUP(B900,自助退!B:F,5,FALSE)</f>
        <v>5000</v>
      </c>
      <c r="K900" s="40" t="str">
        <f t="shared" si="14"/>
        <v/>
      </c>
    </row>
    <row r="901" spans="1:11" ht="14.25">
      <c r="A901" t="s">
        <v>4276</v>
      </c>
      <c r="B901" s="15">
        <v>1269775</v>
      </c>
      <c r="C901" t="s">
        <v>4277</v>
      </c>
      <c r="D901" t="s">
        <v>4278</v>
      </c>
      <c r="E901" t="s">
        <v>4279</v>
      </c>
      <c r="F901" s="15">
        <v>-171.72</v>
      </c>
      <c r="G901" t="s">
        <v>50</v>
      </c>
      <c r="H901" t="s">
        <v>57</v>
      </c>
      <c r="I901" t="s">
        <v>52</v>
      </c>
      <c r="J901">
        <f>VLOOKUP(B901,自助退!B:F,5,FALSE)</f>
        <v>171.72</v>
      </c>
      <c r="K901" s="40" t="str">
        <f t="shared" si="14"/>
        <v/>
      </c>
    </row>
    <row r="902" spans="1:11" ht="14.25">
      <c r="A902" t="s">
        <v>4280</v>
      </c>
      <c r="B902" s="15">
        <v>1270083</v>
      </c>
      <c r="C902" t="s">
        <v>4281</v>
      </c>
      <c r="D902" t="s">
        <v>4282</v>
      </c>
      <c r="E902" t="s">
        <v>4283</v>
      </c>
      <c r="F902" s="15">
        <v>-89.98</v>
      </c>
      <c r="G902" t="s">
        <v>50</v>
      </c>
      <c r="H902" t="s">
        <v>54</v>
      </c>
      <c r="I902" t="s">
        <v>52</v>
      </c>
      <c r="J902">
        <f>VLOOKUP(B902,自助退!B:F,5,FALSE)</f>
        <v>89.98</v>
      </c>
      <c r="K902" s="40" t="str">
        <f t="shared" si="14"/>
        <v/>
      </c>
    </row>
    <row r="903" spans="1:11" ht="14.25">
      <c r="A903" t="s">
        <v>4284</v>
      </c>
      <c r="B903" s="15">
        <v>1270258</v>
      </c>
      <c r="C903" t="s">
        <v>4285</v>
      </c>
      <c r="D903" t="s">
        <v>4286</v>
      </c>
      <c r="E903" t="s">
        <v>4287</v>
      </c>
      <c r="F903" s="15">
        <v>-300</v>
      </c>
      <c r="G903" t="s">
        <v>50</v>
      </c>
      <c r="H903" t="s">
        <v>60</v>
      </c>
      <c r="I903" t="s">
        <v>52</v>
      </c>
      <c r="J903">
        <f>VLOOKUP(B903,自助退!B:F,5,FALSE)</f>
        <v>300</v>
      </c>
      <c r="K903" s="40" t="str">
        <f t="shared" si="14"/>
        <v/>
      </c>
    </row>
    <row r="904" spans="1:11" ht="14.25">
      <c r="A904" t="s">
        <v>4288</v>
      </c>
      <c r="B904" s="15">
        <v>1270428</v>
      </c>
      <c r="C904" t="s">
        <v>4289</v>
      </c>
      <c r="D904" t="s">
        <v>4290</v>
      </c>
      <c r="E904" t="s">
        <v>4291</v>
      </c>
      <c r="F904" s="15">
        <v>-700</v>
      </c>
      <c r="G904" t="s">
        <v>50</v>
      </c>
      <c r="H904" t="s">
        <v>78</v>
      </c>
      <c r="I904" t="s">
        <v>52</v>
      </c>
      <c r="J904">
        <f>VLOOKUP(B904,自助退!B:F,5,FALSE)</f>
        <v>700</v>
      </c>
      <c r="K904" s="40" t="str">
        <f t="shared" si="14"/>
        <v/>
      </c>
    </row>
    <row r="905" spans="1:11" ht="14.25">
      <c r="A905" t="s">
        <v>4292</v>
      </c>
      <c r="B905" s="15">
        <v>1270671</v>
      </c>
      <c r="C905" t="s">
        <v>4293</v>
      </c>
      <c r="D905" t="s">
        <v>4294</v>
      </c>
      <c r="E905" t="s">
        <v>4295</v>
      </c>
      <c r="F905" s="15">
        <v>-312.83</v>
      </c>
      <c r="G905" t="s">
        <v>50</v>
      </c>
      <c r="H905" t="s">
        <v>54</v>
      </c>
      <c r="I905" t="s">
        <v>52</v>
      </c>
      <c r="J905">
        <f>VLOOKUP(B905,自助退!B:F,5,FALSE)</f>
        <v>312.83</v>
      </c>
      <c r="K905" s="40" t="str">
        <f t="shared" si="14"/>
        <v/>
      </c>
    </row>
    <row r="906" spans="1:11" ht="14.25">
      <c r="A906" t="s">
        <v>4296</v>
      </c>
      <c r="B906" s="15">
        <v>1270957</v>
      </c>
      <c r="C906" t="s">
        <v>4297</v>
      </c>
      <c r="D906" t="s">
        <v>226</v>
      </c>
      <c r="E906" t="s">
        <v>195</v>
      </c>
      <c r="F906" s="15">
        <v>-19.8</v>
      </c>
      <c r="G906" t="s">
        <v>50</v>
      </c>
      <c r="H906" t="s">
        <v>54</v>
      </c>
      <c r="I906" t="s">
        <v>52</v>
      </c>
      <c r="J906">
        <f>VLOOKUP(B906,自助退!B:F,5,FALSE)</f>
        <v>19.8</v>
      </c>
      <c r="K906" s="40" t="str">
        <f t="shared" si="14"/>
        <v/>
      </c>
    </row>
    <row r="907" spans="1:11" ht="14.25">
      <c r="A907" t="s">
        <v>4298</v>
      </c>
      <c r="B907" s="15">
        <v>1270978</v>
      </c>
      <c r="C907" t="s">
        <v>4299</v>
      </c>
      <c r="D907" t="s">
        <v>4300</v>
      </c>
      <c r="E907" t="s">
        <v>303</v>
      </c>
      <c r="F907" s="15">
        <v>-32.14</v>
      </c>
      <c r="G907" t="s">
        <v>50</v>
      </c>
      <c r="H907" t="s">
        <v>81</v>
      </c>
      <c r="I907" t="s">
        <v>52</v>
      </c>
      <c r="J907">
        <f>VLOOKUP(B907,自助退!B:F,5,FALSE)</f>
        <v>32.14</v>
      </c>
      <c r="K907" s="40" t="str">
        <f t="shared" si="14"/>
        <v/>
      </c>
    </row>
    <row r="908" spans="1:11" ht="14.25">
      <c r="A908" t="s">
        <v>4301</v>
      </c>
      <c r="B908" s="15">
        <v>1270985</v>
      </c>
      <c r="C908" t="s">
        <v>4302</v>
      </c>
      <c r="D908" t="s">
        <v>4303</v>
      </c>
      <c r="E908" t="s">
        <v>4304</v>
      </c>
      <c r="F908" s="15">
        <v>-1200.58</v>
      </c>
      <c r="G908" t="s">
        <v>50</v>
      </c>
      <c r="H908" t="s">
        <v>61</v>
      </c>
      <c r="I908" t="s">
        <v>52</v>
      </c>
      <c r="J908">
        <f>VLOOKUP(B908,自助退!B:F,5,FALSE)</f>
        <v>1200.58</v>
      </c>
      <c r="K908" s="40" t="str">
        <f t="shared" si="14"/>
        <v/>
      </c>
    </row>
    <row r="909" spans="1:11" ht="14.25">
      <c r="A909" t="s">
        <v>4305</v>
      </c>
      <c r="B909" s="15">
        <v>1271045</v>
      </c>
      <c r="C909" t="s">
        <v>4306</v>
      </c>
      <c r="D909" t="s">
        <v>4307</v>
      </c>
      <c r="E909" t="s">
        <v>4308</v>
      </c>
      <c r="F909" s="15">
        <v>-400</v>
      </c>
      <c r="G909" t="s">
        <v>50</v>
      </c>
      <c r="H909" t="s">
        <v>81</v>
      </c>
      <c r="I909" t="s">
        <v>52</v>
      </c>
      <c r="J909">
        <f>VLOOKUP(B909,自助退!B:F,5,FALSE)</f>
        <v>400</v>
      </c>
      <c r="K909" s="40" t="str">
        <f t="shared" si="14"/>
        <v/>
      </c>
    </row>
    <row r="910" spans="1:11" ht="14.25">
      <c r="A910" t="s">
        <v>4309</v>
      </c>
      <c r="B910" s="15">
        <v>1271091</v>
      </c>
      <c r="C910" t="s">
        <v>4310</v>
      </c>
      <c r="D910" t="s">
        <v>4311</v>
      </c>
      <c r="E910" t="s">
        <v>4312</v>
      </c>
      <c r="F910" s="15">
        <v>-476</v>
      </c>
      <c r="G910" t="s">
        <v>50</v>
      </c>
      <c r="H910" t="s">
        <v>76</v>
      </c>
      <c r="I910" t="s">
        <v>52</v>
      </c>
      <c r="J910">
        <f>VLOOKUP(B910,自助退!B:F,5,FALSE)</f>
        <v>476</v>
      </c>
      <c r="K910" s="40" t="str">
        <f t="shared" si="14"/>
        <v/>
      </c>
    </row>
    <row r="911" spans="1:11" ht="14.25">
      <c r="A911" t="s">
        <v>4313</v>
      </c>
      <c r="B911" s="15">
        <v>1271133</v>
      </c>
      <c r="C911" t="s">
        <v>4314</v>
      </c>
      <c r="D911" t="s">
        <v>4311</v>
      </c>
      <c r="E911" t="s">
        <v>4312</v>
      </c>
      <c r="F911" s="15">
        <v>-0.5</v>
      </c>
      <c r="G911" t="s">
        <v>50</v>
      </c>
      <c r="H911" t="s">
        <v>76</v>
      </c>
      <c r="I911" t="s">
        <v>52</v>
      </c>
      <c r="J911">
        <f>VLOOKUP(B911,自助退!B:F,5,FALSE)</f>
        <v>0.5</v>
      </c>
      <c r="K911" s="40" t="str">
        <f t="shared" si="14"/>
        <v/>
      </c>
    </row>
    <row r="912" spans="1:11" ht="14.25">
      <c r="A912" t="s">
        <v>4315</v>
      </c>
      <c r="B912" s="15">
        <v>1271223</v>
      </c>
      <c r="C912" t="s">
        <v>4316</v>
      </c>
      <c r="D912" t="s">
        <v>4317</v>
      </c>
      <c r="E912" t="s">
        <v>4318</v>
      </c>
      <c r="F912" s="15">
        <v>-539.66</v>
      </c>
      <c r="G912" t="s">
        <v>50</v>
      </c>
      <c r="H912" t="s">
        <v>68</v>
      </c>
      <c r="I912" t="s">
        <v>52</v>
      </c>
      <c r="J912">
        <f>VLOOKUP(B912,自助退!B:F,5,FALSE)</f>
        <v>539.66</v>
      </c>
      <c r="K912" s="40" t="str">
        <f t="shared" si="14"/>
        <v/>
      </c>
    </row>
    <row r="913" spans="1:11" ht="14.25">
      <c r="A913" t="s">
        <v>4319</v>
      </c>
      <c r="B913" s="15">
        <v>1271359</v>
      </c>
      <c r="C913" t="s">
        <v>4320</v>
      </c>
      <c r="D913" t="s">
        <v>4321</v>
      </c>
      <c r="E913" t="s">
        <v>4322</v>
      </c>
      <c r="F913" s="15">
        <v>-917</v>
      </c>
      <c r="G913" t="s">
        <v>50</v>
      </c>
      <c r="H913" t="s">
        <v>153</v>
      </c>
      <c r="I913" t="s">
        <v>52</v>
      </c>
      <c r="J913">
        <f>VLOOKUP(B913,自助退!B:F,5,FALSE)</f>
        <v>917</v>
      </c>
      <c r="K913" s="40" t="str">
        <f t="shared" si="14"/>
        <v/>
      </c>
    </row>
    <row r="914" spans="1:11" ht="14.25">
      <c r="A914" t="s">
        <v>4323</v>
      </c>
      <c r="B914" s="15">
        <v>1271635</v>
      </c>
      <c r="C914" t="s">
        <v>4324</v>
      </c>
      <c r="D914" t="s">
        <v>4325</v>
      </c>
      <c r="E914" t="s">
        <v>4326</v>
      </c>
      <c r="F914" s="15">
        <v>-865</v>
      </c>
      <c r="G914" t="s">
        <v>50</v>
      </c>
      <c r="H914" t="s">
        <v>81</v>
      </c>
      <c r="I914" t="s">
        <v>52</v>
      </c>
      <c r="J914">
        <f>VLOOKUP(B914,自助退!B:F,5,FALSE)</f>
        <v>865</v>
      </c>
      <c r="K914" s="40" t="str">
        <f t="shared" si="14"/>
        <v/>
      </c>
    </row>
    <row r="915" spans="1:11" ht="14.25">
      <c r="A915" t="s">
        <v>4327</v>
      </c>
      <c r="B915" s="15">
        <v>1271907</v>
      </c>
      <c r="C915" t="s">
        <v>4328</v>
      </c>
      <c r="D915" t="s">
        <v>4329</v>
      </c>
      <c r="E915" t="s">
        <v>4330</v>
      </c>
      <c r="F915" s="15">
        <v>-800</v>
      </c>
      <c r="G915" t="s">
        <v>50</v>
      </c>
      <c r="H915" t="s">
        <v>71</v>
      </c>
      <c r="I915" t="s">
        <v>52</v>
      </c>
      <c r="J915">
        <f>VLOOKUP(B915,自助退!B:F,5,FALSE)</f>
        <v>800</v>
      </c>
      <c r="K915" s="40" t="str">
        <f t="shared" si="14"/>
        <v/>
      </c>
    </row>
    <row r="916" spans="1:11" ht="14.25">
      <c r="A916" t="s">
        <v>4331</v>
      </c>
      <c r="B916" s="15">
        <v>1271931</v>
      </c>
      <c r="C916" t="s">
        <v>4332</v>
      </c>
      <c r="D916" t="s">
        <v>4333</v>
      </c>
      <c r="E916" t="s">
        <v>274</v>
      </c>
      <c r="F916" s="15">
        <v>-863</v>
      </c>
      <c r="G916" t="s">
        <v>50</v>
      </c>
      <c r="H916" t="s">
        <v>65</v>
      </c>
      <c r="I916" t="s">
        <v>52</v>
      </c>
      <c r="J916">
        <f>VLOOKUP(B916,自助退!B:F,5,FALSE)</f>
        <v>863</v>
      </c>
      <c r="K916" s="40" t="str">
        <f t="shared" si="14"/>
        <v/>
      </c>
    </row>
    <row r="917" spans="1:11" ht="14.25">
      <c r="A917" t="s">
        <v>4334</v>
      </c>
      <c r="B917" s="15">
        <v>1272196</v>
      </c>
      <c r="C917" t="s">
        <v>4335</v>
      </c>
      <c r="D917" t="s">
        <v>4336</v>
      </c>
      <c r="E917" t="s">
        <v>4337</v>
      </c>
      <c r="F917" s="15">
        <v>-990</v>
      </c>
      <c r="G917" t="s">
        <v>50</v>
      </c>
      <c r="H917" t="s">
        <v>60</v>
      </c>
      <c r="I917" t="s">
        <v>52</v>
      </c>
      <c r="J917">
        <f>VLOOKUP(B917,自助退!B:F,5,FALSE)</f>
        <v>990</v>
      </c>
      <c r="K917" s="40" t="str">
        <f t="shared" si="14"/>
        <v/>
      </c>
    </row>
    <row r="918" spans="1:11" ht="14.25">
      <c r="A918" t="s">
        <v>4338</v>
      </c>
      <c r="B918" s="15">
        <v>1272309</v>
      </c>
      <c r="C918" t="s">
        <v>4339</v>
      </c>
      <c r="D918" t="s">
        <v>4340</v>
      </c>
      <c r="E918" t="s">
        <v>4341</v>
      </c>
      <c r="F918" s="15">
        <v>-292.18</v>
      </c>
      <c r="G918" t="s">
        <v>50</v>
      </c>
      <c r="H918" t="s">
        <v>54</v>
      </c>
      <c r="I918" t="s">
        <v>52</v>
      </c>
      <c r="J918">
        <f>VLOOKUP(B918,自助退!B:F,5,FALSE)</f>
        <v>292.18</v>
      </c>
      <c r="K918" s="40" t="str">
        <f t="shared" si="14"/>
        <v/>
      </c>
    </row>
    <row r="919" spans="1:11" ht="14.25">
      <c r="A919" t="s">
        <v>4342</v>
      </c>
      <c r="B919" s="15">
        <v>1272391</v>
      </c>
      <c r="C919" t="s">
        <v>4343</v>
      </c>
      <c r="D919" t="s">
        <v>4344</v>
      </c>
      <c r="E919" t="s">
        <v>2414</v>
      </c>
      <c r="F919" s="15">
        <v>-537.91999999999996</v>
      </c>
      <c r="G919" t="s">
        <v>50</v>
      </c>
      <c r="H919" t="s">
        <v>65</v>
      </c>
      <c r="I919" t="s">
        <v>52</v>
      </c>
      <c r="J919">
        <f>VLOOKUP(B919,自助退!B:F,5,FALSE)</f>
        <v>537.91999999999996</v>
      </c>
      <c r="K919" s="40" t="str">
        <f t="shared" si="14"/>
        <v/>
      </c>
    </row>
    <row r="920" spans="1:11" ht="14.25">
      <c r="A920" t="s">
        <v>4345</v>
      </c>
      <c r="B920" s="15">
        <v>1272400</v>
      </c>
      <c r="C920" t="s">
        <v>4346</v>
      </c>
      <c r="D920" t="s">
        <v>4347</v>
      </c>
      <c r="E920" t="s">
        <v>4348</v>
      </c>
      <c r="F920" s="15">
        <v>-72.5</v>
      </c>
      <c r="G920" t="s">
        <v>50</v>
      </c>
      <c r="H920" t="s">
        <v>80</v>
      </c>
      <c r="I920" t="s">
        <v>52</v>
      </c>
      <c r="J920">
        <f>VLOOKUP(B920,自助退!B:F,5,FALSE)</f>
        <v>72.5</v>
      </c>
      <c r="K920" s="40" t="str">
        <f t="shared" si="14"/>
        <v/>
      </c>
    </row>
    <row r="921" spans="1:11" ht="14.25">
      <c r="A921" t="s">
        <v>4349</v>
      </c>
      <c r="B921" s="15">
        <v>1272487</v>
      </c>
      <c r="C921" t="s">
        <v>4350</v>
      </c>
      <c r="D921" t="s">
        <v>4351</v>
      </c>
      <c r="E921" t="s">
        <v>4352</v>
      </c>
      <c r="F921" s="15">
        <v>-500</v>
      </c>
      <c r="G921" t="s">
        <v>50</v>
      </c>
      <c r="H921" t="s">
        <v>53</v>
      </c>
      <c r="I921" t="s">
        <v>52</v>
      </c>
      <c r="J921">
        <f>VLOOKUP(B921,自助退!B:F,5,FALSE)</f>
        <v>500</v>
      </c>
      <c r="K921" s="40" t="str">
        <f t="shared" si="14"/>
        <v/>
      </c>
    </row>
    <row r="922" spans="1:11" ht="14.25">
      <c r="A922" t="s">
        <v>4353</v>
      </c>
      <c r="B922" s="15">
        <v>1272571</v>
      </c>
      <c r="C922" t="s">
        <v>4354</v>
      </c>
      <c r="D922" t="s">
        <v>4355</v>
      </c>
      <c r="E922" t="s">
        <v>4356</v>
      </c>
      <c r="F922" s="15">
        <v>-200</v>
      </c>
      <c r="G922" t="s">
        <v>50</v>
      </c>
      <c r="H922" t="s">
        <v>74</v>
      </c>
      <c r="I922" t="s">
        <v>52</v>
      </c>
      <c r="J922">
        <f>VLOOKUP(B922,自助退!B:F,5,FALSE)</f>
        <v>200</v>
      </c>
      <c r="K922" s="40" t="str">
        <f t="shared" si="14"/>
        <v/>
      </c>
    </row>
    <row r="923" spans="1:11" ht="14.25">
      <c r="A923" t="s">
        <v>4357</v>
      </c>
      <c r="B923" s="15">
        <v>1272943</v>
      </c>
      <c r="C923" t="s">
        <v>4358</v>
      </c>
      <c r="D923" t="s">
        <v>4359</v>
      </c>
      <c r="E923" t="s">
        <v>4360</v>
      </c>
      <c r="F923" s="15">
        <v>-84.81</v>
      </c>
      <c r="G923" t="s">
        <v>50</v>
      </c>
      <c r="H923" t="s">
        <v>76</v>
      </c>
      <c r="I923" t="s">
        <v>52</v>
      </c>
      <c r="J923">
        <f>VLOOKUP(B923,自助退!B:F,5,FALSE)</f>
        <v>84.81</v>
      </c>
      <c r="K923" s="40" t="str">
        <f t="shared" si="14"/>
        <v/>
      </c>
    </row>
    <row r="924" spans="1:11" ht="14.25">
      <c r="A924" t="s">
        <v>4361</v>
      </c>
      <c r="B924" s="15">
        <v>1273967</v>
      </c>
      <c r="C924" t="s">
        <v>4362</v>
      </c>
      <c r="D924" t="s">
        <v>4363</v>
      </c>
      <c r="E924" t="s">
        <v>4364</v>
      </c>
      <c r="F924" s="15">
        <v>-400</v>
      </c>
      <c r="G924" t="s">
        <v>50</v>
      </c>
      <c r="H924" t="s">
        <v>55</v>
      </c>
      <c r="I924" t="s">
        <v>52</v>
      </c>
      <c r="J924">
        <f>VLOOKUP(B924,自助退!B:F,5,FALSE)</f>
        <v>400</v>
      </c>
      <c r="K924" s="40" t="str">
        <f t="shared" si="14"/>
        <v/>
      </c>
    </row>
    <row r="925" spans="1:11" ht="14.25">
      <c r="A925" t="s">
        <v>4365</v>
      </c>
      <c r="B925" s="15">
        <v>1274129</v>
      </c>
      <c r="C925" t="s">
        <v>4366</v>
      </c>
      <c r="D925" t="s">
        <v>4367</v>
      </c>
      <c r="E925" t="s">
        <v>4368</v>
      </c>
      <c r="F925" s="15">
        <v>-3500</v>
      </c>
      <c r="G925" t="s">
        <v>50</v>
      </c>
      <c r="H925" t="s">
        <v>60</v>
      </c>
      <c r="I925" t="s">
        <v>52</v>
      </c>
      <c r="J925">
        <f>VLOOKUP(B925,自助退!B:F,5,FALSE)</f>
        <v>3500</v>
      </c>
      <c r="K925" s="40" t="str">
        <f t="shared" si="14"/>
        <v/>
      </c>
    </row>
    <row r="926" spans="1:11" ht="14.25">
      <c r="A926" t="s">
        <v>4369</v>
      </c>
      <c r="B926" s="15">
        <v>1274590</v>
      </c>
      <c r="C926" t="s">
        <v>4370</v>
      </c>
      <c r="D926" t="s">
        <v>4371</v>
      </c>
      <c r="E926" t="s">
        <v>4372</v>
      </c>
      <c r="F926" s="15">
        <v>-1000</v>
      </c>
      <c r="G926" t="s">
        <v>50</v>
      </c>
      <c r="H926" t="s">
        <v>61</v>
      </c>
      <c r="I926" t="s">
        <v>52</v>
      </c>
      <c r="J926">
        <f>VLOOKUP(B926,自助退!B:F,5,FALSE)</f>
        <v>1000</v>
      </c>
      <c r="K926" s="40" t="str">
        <f t="shared" si="14"/>
        <v/>
      </c>
    </row>
    <row r="927" spans="1:11" ht="14.25">
      <c r="A927" t="s">
        <v>4373</v>
      </c>
      <c r="B927" s="15">
        <v>1274691</v>
      </c>
      <c r="C927" t="s">
        <v>4374</v>
      </c>
      <c r="D927" t="s">
        <v>4375</v>
      </c>
      <c r="E927" t="s">
        <v>4376</v>
      </c>
      <c r="F927" s="15">
        <v>-59</v>
      </c>
      <c r="G927" t="s">
        <v>50</v>
      </c>
      <c r="H927" t="s">
        <v>76</v>
      </c>
      <c r="I927" t="s">
        <v>52</v>
      </c>
      <c r="J927">
        <f>VLOOKUP(B927,自助退!B:F,5,FALSE)</f>
        <v>59</v>
      </c>
      <c r="K927" s="40" t="str">
        <f t="shared" si="14"/>
        <v/>
      </c>
    </row>
    <row r="928" spans="1:11" ht="14.25">
      <c r="A928" t="s">
        <v>4377</v>
      </c>
      <c r="B928" s="15">
        <v>1274794</v>
      </c>
      <c r="C928" t="s">
        <v>4378</v>
      </c>
      <c r="D928" t="s">
        <v>4379</v>
      </c>
      <c r="E928" t="s">
        <v>4380</v>
      </c>
      <c r="F928" s="15">
        <v>-437.54</v>
      </c>
      <c r="G928" t="s">
        <v>50</v>
      </c>
      <c r="H928" t="s">
        <v>53</v>
      </c>
      <c r="I928" t="s">
        <v>52</v>
      </c>
      <c r="J928">
        <f>VLOOKUP(B928,自助退!B:F,5,FALSE)</f>
        <v>437.54</v>
      </c>
      <c r="K928" s="40" t="str">
        <f t="shared" si="14"/>
        <v/>
      </c>
    </row>
    <row r="929" spans="1:11" ht="14.25">
      <c r="A929" t="s">
        <v>4381</v>
      </c>
      <c r="B929" s="15">
        <v>1274917</v>
      </c>
      <c r="C929" t="s">
        <v>4382</v>
      </c>
      <c r="D929" t="s">
        <v>4383</v>
      </c>
      <c r="E929" t="s">
        <v>4384</v>
      </c>
      <c r="F929" s="15">
        <v>-1000</v>
      </c>
      <c r="G929" t="s">
        <v>50</v>
      </c>
      <c r="H929" t="s">
        <v>74</v>
      </c>
      <c r="I929" t="s">
        <v>52</v>
      </c>
      <c r="J929">
        <f>VLOOKUP(B929,自助退!B:F,5,FALSE)</f>
        <v>1000</v>
      </c>
      <c r="K929" s="40" t="str">
        <f t="shared" si="14"/>
        <v/>
      </c>
    </row>
    <row r="930" spans="1:11" ht="14.25">
      <c r="A930" t="s">
        <v>4385</v>
      </c>
      <c r="B930" s="15">
        <v>1275317</v>
      </c>
      <c r="C930" t="s">
        <v>4386</v>
      </c>
      <c r="D930" t="s">
        <v>4387</v>
      </c>
      <c r="E930" t="s">
        <v>4388</v>
      </c>
      <c r="F930" s="15">
        <v>-155</v>
      </c>
      <c r="G930" t="s">
        <v>50</v>
      </c>
      <c r="H930" t="s">
        <v>66</v>
      </c>
      <c r="I930" t="s">
        <v>52</v>
      </c>
      <c r="J930">
        <f>VLOOKUP(B930,自助退!B:F,5,FALSE)</f>
        <v>155</v>
      </c>
      <c r="K930" s="40" t="str">
        <f t="shared" si="14"/>
        <v/>
      </c>
    </row>
    <row r="931" spans="1:11" ht="14.25">
      <c r="A931" t="s">
        <v>4389</v>
      </c>
      <c r="B931" s="15">
        <v>1275515</v>
      </c>
      <c r="C931" t="s">
        <v>4390</v>
      </c>
      <c r="D931" t="s">
        <v>4391</v>
      </c>
      <c r="E931" t="s">
        <v>4392</v>
      </c>
      <c r="F931" s="15">
        <v>-100</v>
      </c>
      <c r="G931" t="s">
        <v>50</v>
      </c>
      <c r="H931" t="s">
        <v>61</v>
      </c>
      <c r="I931" t="s">
        <v>52</v>
      </c>
      <c r="J931">
        <f>VLOOKUP(B931,自助退!B:F,5,FALSE)</f>
        <v>100</v>
      </c>
      <c r="K931" s="40" t="str">
        <f t="shared" si="14"/>
        <v/>
      </c>
    </row>
    <row r="932" spans="1:11" ht="14.25">
      <c r="A932" t="s">
        <v>4393</v>
      </c>
      <c r="B932" s="15">
        <v>1275524</v>
      </c>
      <c r="C932" t="s">
        <v>4394</v>
      </c>
      <c r="D932" t="s">
        <v>4395</v>
      </c>
      <c r="E932" t="s">
        <v>4396</v>
      </c>
      <c r="F932" s="15">
        <v>-118</v>
      </c>
      <c r="G932" t="s">
        <v>50</v>
      </c>
      <c r="H932" t="s">
        <v>75</v>
      </c>
      <c r="I932" t="s">
        <v>52</v>
      </c>
      <c r="J932">
        <f>VLOOKUP(B932,自助退!B:F,5,FALSE)</f>
        <v>118</v>
      </c>
      <c r="K932" s="40" t="str">
        <f t="shared" si="14"/>
        <v/>
      </c>
    </row>
    <row r="933" spans="1:11" ht="14.25">
      <c r="A933" t="s">
        <v>4397</v>
      </c>
      <c r="B933" s="15">
        <v>1275525</v>
      </c>
      <c r="C933" t="s">
        <v>4398</v>
      </c>
      <c r="D933" t="s">
        <v>4399</v>
      </c>
      <c r="E933" t="s">
        <v>4400</v>
      </c>
      <c r="F933" s="15">
        <v>-3000</v>
      </c>
      <c r="G933" t="s">
        <v>50</v>
      </c>
      <c r="H933" t="s">
        <v>161</v>
      </c>
      <c r="I933" t="s">
        <v>52</v>
      </c>
      <c r="J933">
        <f>VLOOKUP(B933,自助退!B:F,5,FALSE)</f>
        <v>3000</v>
      </c>
      <c r="K933" s="40" t="str">
        <f t="shared" si="14"/>
        <v/>
      </c>
    </row>
    <row r="934" spans="1:11" ht="14.25">
      <c r="A934" t="s">
        <v>4401</v>
      </c>
      <c r="B934" s="15">
        <v>1275562</v>
      </c>
      <c r="C934" t="s">
        <v>4402</v>
      </c>
      <c r="D934" t="s">
        <v>4403</v>
      </c>
      <c r="E934" t="s">
        <v>4404</v>
      </c>
      <c r="F934" s="15">
        <v>-3700</v>
      </c>
      <c r="G934" t="s">
        <v>50</v>
      </c>
      <c r="H934" t="s">
        <v>65</v>
      </c>
      <c r="I934" t="s">
        <v>52</v>
      </c>
      <c r="J934">
        <f>VLOOKUP(B934,自助退!B:F,5,FALSE)</f>
        <v>3700</v>
      </c>
      <c r="K934" s="40" t="str">
        <f t="shared" si="14"/>
        <v/>
      </c>
    </row>
    <row r="935" spans="1:11" ht="14.25">
      <c r="A935" t="s">
        <v>4405</v>
      </c>
      <c r="B935" s="15">
        <v>1275909</v>
      </c>
      <c r="C935" t="s">
        <v>4406</v>
      </c>
      <c r="D935" t="s">
        <v>4407</v>
      </c>
      <c r="E935" t="s">
        <v>4408</v>
      </c>
      <c r="F935" s="15">
        <v>-492.72</v>
      </c>
      <c r="G935" t="s">
        <v>50</v>
      </c>
      <c r="H935" t="s">
        <v>60</v>
      </c>
      <c r="I935" t="s">
        <v>52</v>
      </c>
      <c r="J935">
        <f>VLOOKUP(B935,自助退!B:F,5,FALSE)</f>
        <v>492.72</v>
      </c>
      <c r="K935" s="40" t="str">
        <f t="shared" si="14"/>
        <v/>
      </c>
    </row>
    <row r="936" spans="1:11" ht="14.25">
      <c r="A936" t="s">
        <v>4409</v>
      </c>
      <c r="B936" s="15">
        <v>1276036</v>
      </c>
      <c r="C936" t="s">
        <v>4410</v>
      </c>
      <c r="D936" t="s">
        <v>4411</v>
      </c>
      <c r="E936" t="s">
        <v>4412</v>
      </c>
      <c r="F936" s="15">
        <v>-300</v>
      </c>
      <c r="G936" t="s">
        <v>50</v>
      </c>
      <c r="H936" t="s">
        <v>76</v>
      </c>
      <c r="I936" t="s">
        <v>52</v>
      </c>
      <c r="J936">
        <f>VLOOKUP(B936,自助退!B:F,5,FALSE)</f>
        <v>300</v>
      </c>
      <c r="K936" s="40" t="str">
        <f t="shared" si="14"/>
        <v/>
      </c>
    </row>
    <row r="937" spans="1:11" ht="14.25">
      <c r="A937" t="s">
        <v>4413</v>
      </c>
      <c r="B937" s="15">
        <v>1276079</v>
      </c>
      <c r="C937" t="s">
        <v>4414</v>
      </c>
      <c r="D937" t="s">
        <v>4415</v>
      </c>
      <c r="E937" t="s">
        <v>4416</v>
      </c>
      <c r="F937" s="15">
        <v>-700</v>
      </c>
      <c r="G937" t="s">
        <v>50</v>
      </c>
      <c r="H937" t="s">
        <v>75</v>
      </c>
      <c r="I937" t="s">
        <v>52</v>
      </c>
      <c r="J937">
        <f>VLOOKUP(B937,自助退!B:F,5,FALSE)</f>
        <v>700</v>
      </c>
      <c r="K937" s="40" t="str">
        <f t="shared" si="14"/>
        <v/>
      </c>
    </row>
    <row r="938" spans="1:11" ht="14.25">
      <c r="A938" t="s">
        <v>4417</v>
      </c>
      <c r="B938" s="15">
        <v>1276173</v>
      </c>
      <c r="C938" t="s">
        <v>4418</v>
      </c>
      <c r="D938" t="s">
        <v>4419</v>
      </c>
      <c r="E938" t="s">
        <v>4420</v>
      </c>
      <c r="F938" s="15">
        <v>-1991.47</v>
      </c>
      <c r="G938" t="s">
        <v>50</v>
      </c>
      <c r="H938" t="s">
        <v>76</v>
      </c>
      <c r="I938" t="s">
        <v>52</v>
      </c>
      <c r="J938">
        <f>VLOOKUP(B938,自助退!B:F,5,FALSE)</f>
        <v>1991.47</v>
      </c>
      <c r="K938" s="40" t="str">
        <f t="shared" si="14"/>
        <v/>
      </c>
    </row>
    <row r="939" spans="1:11" ht="14.25">
      <c r="A939" t="s">
        <v>4421</v>
      </c>
      <c r="B939" s="15">
        <v>1276337</v>
      </c>
      <c r="C939" t="s">
        <v>4422</v>
      </c>
      <c r="D939" t="s">
        <v>4423</v>
      </c>
      <c r="E939" t="s">
        <v>4424</v>
      </c>
      <c r="F939" s="15">
        <v>-900</v>
      </c>
      <c r="G939" t="s">
        <v>50</v>
      </c>
      <c r="H939" t="s">
        <v>79</v>
      </c>
      <c r="I939" t="s">
        <v>52</v>
      </c>
      <c r="J939">
        <f>VLOOKUP(B939,自助退!B:F,5,FALSE)</f>
        <v>900</v>
      </c>
      <c r="K939" s="40" t="str">
        <f t="shared" si="14"/>
        <v/>
      </c>
    </row>
    <row r="940" spans="1:11" ht="14.25">
      <c r="A940" t="s">
        <v>4425</v>
      </c>
      <c r="B940" s="15">
        <v>1276410</v>
      </c>
      <c r="C940" t="s">
        <v>4426</v>
      </c>
      <c r="D940" t="s">
        <v>4427</v>
      </c>
      <c r="E940" t="s">
        <v>4428</v>
      </c>
      <c r="F940" s="15">
        <v>-18.5</v>
      </c>
      <c r="G940" t="s">
        <v>50</v>
      </c>
      <c r="H940" t="s">
        <v>63</v>
      </c>
      <c r="I940" t="s">
        <v>52</v>
      </c>
      <c r="J940">
        <f>VLOOKUP(B940,自助退!B:F,5,FALSE)</f>
        <v>18.5</v>
      </c>
      <c r="K940" s="40" t="str">
        <f t="shared" si="14"/>
        <v/>
      </c>
    </row>
    <row r="941" spans="1:11" ht="14.25">
      <c r="A941" t="s">
        <v>4429</v>
      </c>
      <c r="B941" s="15">
        <v>1276662</v>
      </c>
      <c r="C941" t="s">
        <v>4430</v>
      </c>
      <c r="D941" t="s">
        <v>4431</v>
      </c>
      <c r="E941" t="s">
        <v>4432</v>
      </c>
      <c r="F941" s="15">
        <v>-36.58</v>
      </c>
      <c r="G941" t="s">
        <v>50</v>
      </c>
      <c r="H941" t="s">
        <v>76</v>
      </c>
      <c r="I941" t="s">
        <v>52</v>
      </c>
      <c r="J941">
        <f>VLOOKUP(B941,自助退!B:F,5,FALSE)</f>
        <v>36.58</v>
      </c>
      <c r="K941" s="40" t="str">
        <f t="shared" si="14"/>
        <v/>
      </c>
    </row>
    <row r="942" spans="1:11" ht="14.25">
      <c r="A942" t="s">
        <v>4433</v>
      </c>
      <c r="B942" s="15">
        <v>1276926</v>
      </c>
      <c r="C942" t="s">
        <v>4434</v>
      </c>
      <c r="D942" t="s">
        <v>4435</v>
      </c>
      <c r="E942" t="s">
        <v>4436</v>
      </c>
      <c r="F942" s="15">
        <v>-411</v>
      </c>
      <c r="G942" t="s">
        <v>50</v>
      </c>
      <c r="H942" t="s">
        <v>79</v>
      </c>
      <c r="I942" t="s">
        <v>52</v>
      </c>
      <c r="J942">
        <f>VLOOKUP(B942,自助退!B:F,5,FALSE)</f>
        <v>411</v>
      </c>
      <c r="K942" s="40" t="str">
        <f t="shared" si="14"/>
        <v/>
      </c>
    </row>
    <row r="943" spans="1:11" ht="14.25">
      <c r="A943" t="s">
        <v>4437</v>
      </c>
      <c r="B943" s="15">
        <v>1277096</v>
      </c>
      <c r="C943" t="s">
        <v>4438</v>
      </c>
      <c r="D943" t="s">
        <v>4439</v>
      </c>
      <c r="E943" t="s">
        <v>4440</v>
      </c>
      <c r="F943" s="15">
        <v>-7888</v>
      </c>
      <c r="G943" t="s">
        <v>50</v>
      </c>
      <c r="H943" t="s">
        <v>68</v>
      </c>
      <c r="I943" t="s">
        <v>52</v>
      </c>
      <c r="J943">
        <f>VLOOKUP(B943,自助退!B:F,5,FALSE)</f>
        <v>7888</v>
      </c>
      <c r="K943" s="40" t="str">
        <f t="shared" si="14"/>
        <v/>
      </c>
    </row>
    <row r="944" spans="1:11" ht="14.25">
      <c r="A944" t="s">
        <v>4441</v>
      </c>
      <c r="B944" s="15">
        <v>1277139</v>
      </c>
      <c r="C944" t="s">
        <v>4442</v>
      </c>
      <c r="D944" t="s">
        <v>4439</v>
      </c>
      <c r="E944" t="s">
        <v>4440</v>
      </c>
      <c r="F944" s="15">
        <v>-5734</v>
      </c>
      <c r="G944" t="s">
        <v>50</v>
      </c>
      <c r="H944" t="s">
        <v>68</v>
      </c>
      <c r="I944" t="s">
        <v>52</v>
      </c>
      <c r="J944">
        <f>VLOOKUP(B944,自助退!B:F,5,FALSE)</f>
        <v>5734</v>
      </c>
      <c r="K944" s="40" t="str">
        <f t="shared" si="14"/>
        <v/>
      </c>
    </row>
    <row r="945" spans="1:11" ht="14.25">
      <c r="A945" t="s">
        <v>4443</v>
      </c>
      <c r="B945" s="15">
        <v>1277156</v>
      </c>
      <c r="C945" t="s">
        <v>4444</v>
      </c>
      <c r="D945" t="s">
        <v>4445</v>
      </c>
      <c r="E945" t="s">
        <v>4446</v>
      </c>
      <c r="F945" s="15">
        <v>-5000</v>
      </c>
      <c r="G945" t="s">
        <v>50</v>
      </c>
      <c r="H945" t="s">
        <v>81</v>
      </c>
      <c r="I945" t="s">
        <v>52</v>
      </c>
      <c r="J945">
        <f>VLOOKUP(B945,自助退!B:F,5,FALSE)</f>
        <v>5000</v>
      </c>
      <c r="K945" s="40" t="str">
        <f t="shared" si="14"/>
        <v/>
      </c>
    </row>
    <row r="946" spans="1:11" ht="14.25">
      <c r="A946" t="s">
        <v>4447</v>
      </c>
      <c r="B946" s="15">
        <v>1277166</v>
      </c>
      <c r="C946" t="s">
        <v>4448</v>
      </c>
      <c r="D946" t="s">
        <v>4439</v>
      </c>
      <c r="E946" t="s">
        <v>4440</v>
      </c>
      <c r="F946" s="15">
        <v>-3555</v>
      </c>
      <c r="G946" t="s">
        <v>50</v>
      </c>
      <c r="H946" t="s">
        <v>68</v>
      </c>
      <c r="I946" t="s">
        <v>52</v>
      </c>
      <c r="J946">
        <f>VLOOKUP(B946,自助退!B:F,5,FALSE)</f>
        <v>3555</v>
      </c>
      <c r="K946" s="40" t="str">
        <f t="shared" si="14"/>
        <v/>
      </c>
    </row>
    <row r="947" spans="1:11" ht="14.25">
      <c r="A947" t="s">
        <v>4449</v>
      </c>
      <c r="B947" s="15">
        <v>1277342</v>
      </c>
      <c r="C947" t="s">
        <v>4450</v>
      </c>
      <c r="D947" t="s">
        <v>4451</v>
      </c>
      <c r="E947" t="s">
        <v>4452</v>
      </c>
      <c r="F947" s="15">
        <v>-726.92</v>
      </c>
      <c r="G947" t="s">
        <v>50</v>
      </c>
      <c r="H947" t="s">
        <v>66</v>
      </c>
      <c r="I947" t="s">
        <v>52</v>
      </c>
      <c r="J947">
        <f>VLOOKUP(B947,自助退!B:F,5,FALSE)</f>
        <v>726.92</v>
      </c>
      <c r="K947" s="40" t="str">
        <f t="shared" si="14"/>
        <v/>
      </c>
    </row>
    <row r="948" spans="1:11" ht="14.25">
      <c r="A948" t="s">
        <v>4453</v>
      </c>
      <c r="B948" s="15">
        <v>1277360</v>
      </c>
      <c r="C948" t="s">
        <v>4454</v>
      </c>
      <c r="D948" t="s">
        <v>4455</v>
      </c>
      <c r="E948" t="s">
        <v>4456</v>
      </c>
      <c r="F948" s="15">
        <v>-14.5</v>
      </c>
      <c r="G948" t="s">
        <v>50</v>
      </c>
      <c r="H948" t="s">
        <v>137</v>
      </c>
      <c r="I948" t="s">
        <v>52</v>
      </c>
      <c r="J948">
        <f>VLOOKUP(B948,自助退!B:F,5,FALSE)</f>
        <v>14.5</v>
      </c>
      <c r="K948" s="40" t="str">
        <f t="shared" si="14"/>
        <v/>
      </c>
    </row>
    <row r="949" spans="1:11" ht="14.25">
      <c r="A949" t="s">
        <v>4457</v>
      </c>
      <c r="B949" s="15">
        <v>1277481</v>
      </c>
      <c r="C949" t="s">
        <v>4458</v>
      </c>
      <c r="D949" t="s">
        <v>4459</v>
      </c>
      <c r="E949" t="s">
        <v>4460</v>
      </c>
      <c r="F949" s="15">
        <v>-330</v>
      </c>
      <c r="G949" t="s">
        <v>50</v>
      </c>
      <c r="H949" t="s">
        <v>69</v>
      </c>
      <c r="I949" t="s">
        <v>52</v>
      </c>
      <c r="J949">
        <f>VLOOKUP(B949,自助退!B:F,5,FALSE)</f>
        <v>330</v>
      </c>
      <c r="K949" s="40" t="str">
        <f t="shared" si="14"/>
        <v/>
      </c>
    </row>
    <row r="950" spans="1:11" ht="14.25">
      <c r="A950" t="s">
        <v>4461</v>
      </c>
      <c r="B950" s="15">
        <v>1277505</v>
      </c>
      <c r="C950" t="s">
        <v>4462</v>
      </c>
      <c r="D950" t="s">
        <v>4459</v>
      </c>
      <c r="E950" t="s">
        <v>4460</v>
      </c>
      <c r="F950" s="15">
        <v>-27.34</v>
      </c>
      <c r="G950" t="s">
        <v>50</v>
      </c>
      <c r="H950" t="s">
        <v>69</v>
      </c>
      <c r="I950" t="s">
        <v>52</v>
      </c>
      <c r="J950">
        <f>VLOOKUP(B950,自助退!B:F,5,FALSE)</f>
        <v>27.34</v>
      </c>
      <c r="K950" s="40" t="str">
        <f t="shared" si="14"/>
        <v/>
      </c>
    </row>
    <row r="951" spans="1:11" ht="14.25">
      <c r="A951" t="s">
        <v>4463</v>
      </c>
      <c r="B951" s="15">
        <v>1277657</v>
      </c>
      <c r="C951" t="s">
        <v>4464</v>
      </c>
      <c r="D951" t="s">
        <v>4465</v>
      </c>
      <c r="E951" t="s">
        <v>4466</v>
      </c>
      <c r="F951" s="15">
        <v>-179</v>
      </c>
      <c r="G951" t="s">
        <v>50</v>
      </c>
      <c r="H951" t="s">
        <v>66</v>
      </c>
      <c r="I951" t="s">
        <v>52</v>
      </c>
      <c r="J951">
        <f>VLOOKUP(B951,自助退!B:F,5,FALSE)</f>
        <v>179</v>
      </c>
      <c r="K951" s="40" t="str">
        <f t="shared" si="14"/>
        <v/>
      </c>
    </row>
    <row r="952" spans="1:11" ht="14.25">
      <c r="A952" t="s">
        <v>4467</v>
      </c>
      <c r="B952" s="15">
        <v>1277832</v>
      </c>
      <c r="C952" t="s">
        <v>4468</v>
      </c>
      <c r="D952" t="s">
        <v>4469</v>
      </c>
      <c r="E952" t="s">
        <v>4470</v>
      </c>
      <c r="F952" s="15">
        <v>-1200</v>
      </c>
      <c r="G952" t="s">
        <v>50</v>
      </c>
      <c r="H952" t="s">
        <v>63</v>
      </c>
      <c r="I952" t="s">
        <v>52</v>
      </c>
      <c r="J952">
        <f>VLOOKUP(B952,自助退!B:F,5,FALSE)</f>
        <v>1200</v>
      </c>
      <c r="K952" s="40" t="str">
        <f t="shared" si="14"/>
        <v/>
      </c>
    </row>
    <row r="953" spans="1:11" ht="14.25">
      <c r="A953" t="s">
        <v>4471</v>
      </c>
      <c r="B953" s="15">
        <v>1277905</v>
      </c>
      <c r="C953" t="s">
        <v>4472</v>
      </c>
      <c r="D953" t="s">
        <v>4473</v>
      </c>
      <c r="E953" t="s">
        <v>4474</v>
      </c>
      <c r="F953" s="15">
        <v>-1014</v>
      </c>
      <c r="G953" t="s">
        <v>50</v>
      </c>
      <c r="H953" t="s">
        <v>76</v>
      </c>
      <c r="I953" t="s">
        <v>52</v>
      </c>
      <c r="J953">
        <f>VLOOKUP(B953,自助退!B:F,5,FALSE)</f>
        <v>1014</v>
      </c>
      <c r="K953" s="40" t="str">
        <f t="shared" si="14"/>
        <v/>
      </c>
    </row>
    <row r="954" spans="1:11" ht="14.25">
      <c r="A954" t="s">
        <v>4475</v>
      </c>
      <c r="B954" s="15">
        <v>1277910</v>
      </c>
      <c r="C954" t="s">
        <v>4476</v>
      </c>
      <c r="D954" t="s">
        <v>4477</v>
      </c>
      <c r="E954" t="s">
        <v>150</v>
      </c>
      <c r="F954" s="15">
        <v>-398.11</v>
      </c>
      <c r="G954" t="s">
        <v>50</v>
      </c>
      <c r="H954" t="s">
        <v>68</v>
      </c>
      <c r="I954" t="s">
        <v>52</v>
      </c>
      <c r="J954">
        <f>VLOOKUP(B954,自助退!B:F,5,FALSE)</f>
        <v>398.11</v>
      </c>
      <c r="K954" s="40" t="str">
        <f t="shared" si="14"/>
        <v/>
      </c>
    </row>
    <row r="955" spans="1:11" ht="14.25">
      <c r="A955" t="s">
        <v>4478</v>
      </c>
      <c r="B955" s="15">
        <v>1277973</v>
      </c>
      <c r="C955" t="s">
        <v>4479</v>
      </c>
      <c r="D955" t="s">
        <v>4480</v>
      </c>
      <c r="E955" t="s">
        <v>4481</v>
      </c>
      <c r="F955" s="15">
        <v>-172.5</v>
      </c>
      <c r="G955" t="s">
        <v>50</v>
      </c>
      <c r="H955" t="s">
        <v>71</v>
      </c>
      <c r="I955" t="s">
        <v>52</v>
      </c>
      <c r="J955">
        <f>VLOOKUP(B955,自助退!B:F,5,FALSE)</f>
        <v>172.5</v>
      </c>
      <c r="K955" s="40" t="str">
        <f t="shared" si="14"/>
        <v/>
      </c>
    </row>
    <row r="956" spans="1:11" ht="14.25">
      <c r="A956" t="s">
        <v>4482</v>
      </c>
      <c r="B956" s="15">
        <v>1278009</v>
      </c>
      <c r="C956" t="s">
        <v>4483</v>
      </c>
      <c r="D956" t="s">
        <v>4484</v>
      </c>
      <c r="E956" t="s">
        <v>4485</v>
      </c>
      <c r="F956" s="15">
        <v>-172.5</v>
      </c>
      <c r="G956" t="s">
        <v>50</v>
      </c>
      <c r="H956" t="s">
        <v>71</v>
      </c>
      <c r="I956" t="s">
        <v>52</v>
      </c>
      <c r="J956">
        <f>VLOOKUP(B956,自助退!B:F,5,FALSE)</f>
        <v>172.5</v>
      </c>
      <c r="K956" s="40" t="str">
        <f t="shared" si="14"/>
        <v/>
      </c>
    </row>
    <row r="957" spans="1:11" ht="14.25">
      <c r="A957" t="s">
        <v>4486</v>
      </c>
      <c r="B957" s="15">
        <v>1278063</v>
      </c>
      <c r="C957" t="s">
        <v>4487</v>
      </c>
      <c r="D957" t="s">
        <v>4488</v>
      </c>
      <c r="E957" t="s">
        <v>4489</v>
      </c>
      <c r="F957" s="15">
        <v>-305</v>
      </c>
      <c r="G957" t="s">
        <v>50</v>
      </c>
      <c r="H957" t="s">
        <v>77</v>
      </c>
      <c r="I957" t="s">
        <v>52</v>
      </c>
      <c r="J957">
        <f>VLOOKUP(B957,自助退!B:F,5,FALSE)</f>
        <v>305</v>
      </c>
      <c r="K957" s="40" t="str">
        <f t="shared" si="14"/>
        <v/>
      </c>
    </row>
    <row r="958" spans="1:11" ht="14.25">
      <c r="A958" t="s">
        <v>4490</v>
      </c>
      <c r="B958" s="15">
        <v>1278089</v>
      </c>
      <c r="C958" t="s">
        <v>4491</v>
      </c>
      <c r="D958" t="s">
        <v>4492</v>
      </c>
      <c r="E958" t="s">
        <v>4493</v>
      </c>
      <c r="F958" s="15">
        <v>-138</v>
      </c>
      <c r="G958" t="s">
        <v>50</v>
      </c>
      <c r="H958" t="s">
        <v>76</v>
      </c>
      <c r="I958" t="s">
        <v>52</v>
      </c>
      <c r="J958">
        <f>VLOOKUP(B958,自助退!B:F,5,FALSE)</f>
        <v>138</v>
      </c>
      <c r="K958" s="40" t="str">
        <f t="shared" si="14"/>
        <v/>
      </c>
    </row>
    <row r="959" spans="1:11" ht="14.25">
      <c r="A959" t="s">
        <v>4494</v>
      </c>
      <c r="B959" s="15">
        <v>1278096</v>
      </c>
      <c r="C959" t="s">
        <v>4495</v>
      </c>
      <c r="D959" t="s">
        <v>4496</v>
      </c>
      <c r="E959" t="s">
        <v>4497</v>
      </c>
      <c r="F959" s="15">
        <v>-100</v>
      </c>
      <c r="G959" t="s">
        <v>50</v>
      </c>
      <c r="H959" t="s">
        <v>61</v>
      </c>
      <c r="I959" t="s">
        <v>52</v>
      </c>
      <c r="J959">
        <f>VLOOKUP(B959,自助退!B:F,5,FALSE)</f>
        <v>100</v>
      </c>
      <c r="K959" s="40" t="str">
        <f t="shared" si="14"/>
        <v/>
      </c>
    </row>
    <row r="960" spans="1:11" ht="14.25">
      <c r="A960" t="s">
        <v>4498</v>
      </c>
      <c r="B960" s="15">
        <v>1278762</v>
      </c>
      <c r="C960" t="s">
        <v>4499</v>
      </c>
      <c r="D960" t="s">
        <v>4500</v>
      </c>
      <c r="E960" t="s">
        <v>4501</v>
      </c>
      <c r="F960" s="15">
        <v>-100</v>
      </c>
      <c r="G960" t="s">
        <v>50</v>
      </c>
      <c r="H960" t="s">
        <v>162</v>
      </c>
      <c r="I960" t="s">
        <v>52</v>
      </c>
      <c r="J960">
        <f>VLOOKUP(B960,自助退!B:F,5,FALSE)</f>
        <v>100</v>
      </c>
      <c r="K960" s="40" t="str">
        <f t="shared" si="14"/>
        <v/>
      </c>
    </row>
    <row r="961" spans="1:11" ht="14.25">
      <c r="A961" t="s">
        <v>4502</v>
      </c>
      <c r="B961" s="15">
        <v>1279335</v>
      </c>
      <c r="C961" t="s">
        <v>4503</v>
      </c>
      <c r="D961" t="s">
        <v>4504</v>
      </c>
      <c r="E961" t="s">
        <v>4505</v>
      </c>
      <c r="F961" s="15">
        <v>-7.64</v>
      </c>
      <c r="G961" t="s">
        <v>50</v>
      </c>
      <c r="H961" t="s">
        <v>84</v>
      </c>
      <c r="I961" t="s">
        <v>52</v>
      </c>
      <c r="J961">
        <f>VLOOKUP(B961,自助退!B:F,5,FALSE)</f>
        <v>7.64</v>
      </c>
      <c r="K961" s="40" t="str">
        <f t="shared" si="14"/>
        <v/>
      </c>
    </row>
    <row r="962" spans="1:11" ht="14.25">
      <c r="A962" t="s">
        <v>4506</v>
      </c>
      <c r="B962" s="15">
        <v>1279933</v>
      </c>
      <c r="C962" t="s">
        <v>4507</v>
      </c>
      <c r="D962" t="s">
        <v>4508</v>
      </c>
      <c r="E962" t="s">
        <v>4509</v>
      </c>
      <c r="F962" s="15">
        <v>-500</v>
      </c>
      <c r="G962" t="s">
        <v>50</v>
      </c>
      <c r="H962" t="s">
        <v>64</v>
      </c>
      <c r="I962" t="s">
        <v>52</v>
      </c>
      <c r="J962">
        <f>VLOOKUP(B962,自助退!B:F,5,FALSE)</f>
        <v>500</v>
      </c>
      <c r="K962" s="40" t="str">
        <f t="shared" si="14"/>
        <v/>
      </c>
    </row>
    <row r="963" spans="1:11" ht="14.25">
      <c r="A963" t="s">
        <v>4510</v>
      </c>
      <c r="B963" s="15">
        <v>1280525</v>
      </c>
      <c r="C963" t="s">
        <v>4511</v>
      </c>
      <c r="D963" t="s">
        <v>4512</v>
      </c>
      <c r="E963" t="s">
        <v>4513</v>
      </c>
      <c r="F963" s="15">
        <v>-153</v>
      </c>
      <c r="G963" t="s">
        <v>50</v>
      </c>
      <c r="H963" t="s">
        <v>72</v>
      </c>
      <c r="I963" t="s">
        <v>52</v>
      </c>
      <c r="J963">
        <f>VLOOKUP(B963,自助退!B:F,5,FALSE)</f>
        <v>153</v>
      </c>
      <c r="K963" s="40" t="str">
        <f t="shared" ref="K963:K1026" si="15">IF(J963=F963*-1,"",1)</f>
        <v/>
      </c>
    </row>
    <row r="964" spans="1:11" ht="14.25">
      <c r="A964" t="s">
        <v>4514</v>
      </c>
      <c r="B964" s="15">
        <v>1281339</v>
      </c>
      <c r="C964" t="s">
        <v>4515</v>
      </c>
      <c r="D964" t="s">
        <v>4516</v>
      </c>
      <c r="E964" t="s">
        <v>4517</v>
      </c>
      <c r="F964" s="15">
        <v>-700</v>
      </c>
      <c r="G964" t="s">
        <v>50</v>
      </c>
      <c r="H964" t="s">
        <v>58</v>
      </c>
      <c r="I964" t="s">
        <v>52</v>
      </c>
      <c r="J964">
        <f>VLOOKUP(B964,自助退!B:F,5,FALSE)</f>
        <v>700</v>
      </c>
      <c r="K964" s="40" t="str">
        <f t="shared" si="15"/>
        <v/>
      </c>
    </row>
    <row r="965" spans="1:11" ht="14.25">
      <c r="A965" t="s">
        <v>4518</v>
      </c>
      <c r="B965" s="15">
        <v>1283101</v>
      </c>
      <c r="C965" t="s">
        <v>4519</v>
      </c>
      <c r="D965" t="s">
        <v>4520</v>
      </c>
      <c r="E965" t="s">
        <v>4521</v>
      </c>
      <c r="F965" s="15">
        <v>-69</v>
      </c>
      <c r="G965" t="s">
        <v>50</v>
      </c>
      <c r="H965" t="s">
        <v>62</v>
      </c>
      <c r="I965" t="s">
        <v>52</v>
      </c>
      <c r="J965">
        <f>VLOOKUP(B965,自助退!B:F,5,FALSE)</f>
        <v>69</v>
      </c>
      <c r="K965" s="40" t="str">
        <f t="shared" si="15"/>
        <v/>
      </c>
    </row>
    <row r="966" spans="1:11" ht="14.25">
      <c r="A966" t="s">
        <v>4522</v>
      </c>
      <c r="B966" s="15">
        <v>1283435</v>
      </c>
      <c r="C966" t="s">
        <v>4523</v>
      </c>
      <c r="D966" t="s">
        <v>4524</v>
      </c>
      <c r="E966" t="s">
        <v>4525</v>
      </c>
      <c r="F966" s="15">
        <v>-230.56</v>
      </c>
      <c r="G966" t="s">
        <v>50</v>
      </c>
      <c r="H966" t="s">
        <v>84</v>
      </c>
      <c r="I966" t="s">
        <v>52</v>
      </c>
      <c r="J966">
        <f>VLOOKUP(B966,自助退!B:F,5,FALSE)</f>
        <v>230.56</v>
      </c>
      <c r="K966" s="40" t="str">
        <f t="shared" si="15"/>
        <v/>
      </c>
    </row>
    <row r="967" spans="1:11" ht="14.25">
      <c r="A967" t="s">
        <v>4526</v>
      </c>
      <c r="B967" s="15">
        <v>1283660</v>
      </c>
      <c r="C967" t="s">
        <v>4527</v>
      </c>
      <c r="D967" t="s">
        <v>4528</v>
      </c>
      <c r="E967" t="s">
        <v>4529</v>
      </c>
      <c r="F967" s="15">
        <v>-678.91</v>
      </c>
      <c r="G967" t="s">
        <v>50</v>
      </c>
      <c r="H967" t="s">
        <v>72</v>
      </c>
      <c r="I967" t="s">
        <v>52</v>
      </c>
      <c r="J967">
        <f>VLOOKUP(B967,自助退!B:F,5,FALSE)</f>
        <v>678.91</v>
      </c>
      <c r="K967" s="40" t="str">
        <f t="shared" si="15"/>
        <v/>
      </c>
    </row>
    <row r="968" spans="1:11" ht="14.25">
      <c r="A968" t="s">
        <v>4530</v>
      </c>
      <c r="B968" s="15">
        <v>1283754</v>
      </c>
      <c r="C968" t="s">
        <v>4531</v>
      </c>
      <c r="D968" t="s">
        <v>4532</v>
      </c>
      <c r="E968" t="s">
        <v>4533</v>
      </c>
      <c r="F968" s="15">
        <v>-1500</v>
      </c>
      <c r="G968" t="s">
        <v>50</v>
      </c>
      <c r="H968" t="s">
        <v>58</v>
      </c>
      <c r="I968" t="s">
        <v>52</v>
      </c>
      <c r="J968">
        <f>VLOOKUP(B968,自助退!B:F,5,FALSE)</f>
        <v>1500</v>
      </c>
      <c r="K968" s="40" t="str">
        <f t="shared" si="15"/>
        <v/>
      </c>
    </row>
    <row r="969" spans="1:11" ht="14.25">
      <c r="A969" t="s">
        <v>4534</v>
      </c>
      <c r="B969" s="15">
        <v>1283913</v>
      </c>
      <c r="C969" t="s">
        <v>4535</v>
      </c>
      <c r="D969" t="s">
        <v>4536</v>
      </c>
      <c r="E969" t="s">
        <v>4537</v>
      </c>
      <c r="F969" s="15">
        <v>-1167</v>
      </c>
      <c r="G969" t="s">
        <v>50</v>
      </c>
      <c r="H969" t="s">
        <v>137</v>
      </c>
      <c r="I969" t="s">
        <v>52</v>
      </c>
      <c r="J969">
        <f>VLOOKUP(B969,自助退!B:F,5,FALSE)</f>
        <v>1167</v>
      </c>
      <c r="K969" s="40" t="str">
        <f t="shared" si="15"/>
        <v/>
      </c>
    </row>
    <row r="970" spans="1:11" ht="14.25">
      <c r="A970" t="s">
        <v>4538</v>
      </c>
      <c r="B970" s="15">
        <v>1284227</v>
      </c>
      <c r="C970" t="s">
        <v>4539</v>
      </c>
      <c r="D970" t="s">
        <v>4540</v>
      </c>
      <c r="E970" t="s">
        <v>4541</v>
      </c>
      <c r="F970" s="15">
        <v>-480</v>
      </c>
      <c r="G970" t="s">
        <v>50</v>
      </c>
      <c r="H970" t="s">
        <v>71</v>
      </c>
      <c r="I970" t="s">
        <v>52</v>
      </c>
      <c r="J970">
        <f>VLOOKUP(B970,自助退!B:F,5,FALSE)</f>
        <v>480</v>
      </c>
      <c r="K970" s="40" t="str">
        <f t="shared" si="15"/>
        <v/>
      </c>
    </row>
    <row r="971" spans="1:11" ht="14.25">
      <c r="A971" t="s">
        <v>4542</v>
      </c>
      <c r="B971" s="15">
        <v>1284449</v>
      </c>
      <c r="C971" t="s">
        <v>4543</v>
      </c>
      <c r="D971" t="s">
        <v>4544</v>
      </c>
      <c r="E971" t="s">
        <v>4545</v>
      </c>
      <c r="F971" s="15">
        <v>-3500</v>
      </c>
      <c r="G971" t="s">
        <v>50</v>
      </c>
      <c r="H971" t="s">
        <v>136</v>
      </c>
      <c r="I971" t="s">
        <v>52</v>
      </c>
      <c r="J971">
        <f>VLOOKUP(B971,自助退!B:F,5,FALSE)</f>
        <v>3500</v>
      </c>
      <c r="K971" s="40" t="str">
        <f t="shared" si="15"/>
        <v/>
      </c>
    </row>
    <row r="972" spans="1:11" ht="14.25">
      <c r="A972" t="s">
        <v>4546</v>
      </c>
      <c r="B972" s="15">
        <v>1284483</v>
      </c>
      <c r="C972" t="s">
        <v>4547</v>
      </c>
      <c r="D972" t="s">
        <v>4548</v>
      </c>
      <c r="E972" t="s">
        <v>4549</v>
      </c>
      <c r="F972" s="15">
        <v>-599</v>
      </c>
      <c r="G972" t="s">
        <v>50</v>
      </c>
      <c r="H972" t="s">
        <v>137</v>
      </c>
      <c r="I972" t="s">
        <v>52</v>
      </c>
      <c r="J972">
        <f>VLOOKUP(B972,自助退!B:F,5,FALSE)</f>
        <v>599</v>
      </c>
      <c r="K972" s="40" t="str">
        <f t="shared" si="15"/>
        <v/>
      </c>
    </row>
    <row r="973" spans="1:11" ht="14.25">
      <c r="A973" t="s">
        <v>4550</v>
      </c>
      <c r="B973" s="15">
        <v>1286373</v>
      </c>
      <c r="C973" t="s">
        <v>4551</v>
      </c>
      <c r="D973" t="s">
        <v>4552</v>
      </c>
      <c r="E973" t="s">
        <v>4553</v>
      </c>
      <c r="F973" s="15">
        <v>-298.7</v>
      </c>
      <c r="G973" t="s">
        <v>50</v>
      </c>
      <c r="H973" t="s">
        <v>74</v>
      </c>
      <c r="I973" t="s">
        <v>52</v>
      </c>
      <c r="J973">
        <f>VLOOKUP(B973,自助退!B:F,5,FALSE)</f>
        <v>298.7</v>
      </c>
      <c r="K973" s="40" t="str">
        <f t="shared" si="15"/>
        <v/>
      </c>
    </row>
    <row r="974" spans="1:11" ht="14.25">
      <c r="A974" t="s">
        <v>4554</v>
      </c>
      <c r="B974" s="15">
        <v>1286424</v>
      </c>
      <c r="C974" t="s">
        <v>4555</v>
      </c>
      <c r="D974" t="s">
        <v>4556</v>
      </c>
      <c r="E974" t="s">
        <v>4557</v>
      </c>
      <c r="F974" s="15">
        <v>-513</v>
      </c>
      <c r="G974" t="s">
        <v>50</v>
      </c>
      <c r="H974" t="s">
        <v>74</v>
      </c>
      <c r="I974" t="s">
        <v>52</v>
      </c>
      <c r="J974">
        <f>VLOOKUP(B974,自助退!B:F,5,FALSE)</f>
        <v>513</v>
      </c>
      <c r="K974" s="40" t="str">
        <f t="shared" si="15"/>
        <v/>
      </c>
    </row>
    <row r="975" spans="1:11" ht="14.25">
      <c r="A975" t="s">
        <v>4558</v>
      </c>
      <c r="B975" s="15">
        <v>1286722</v>
      </c>
      <c r="C975" t="s">
        <v>4559</v>
      </c>
      <c r="D975" t="s">
        <v>4560</v>
      </c>
      <c r="E975" t="s">
        <v>4561</v>
      </c>
      <c r="F975" s="15">
        <v>-700</v>
      </c>
      <c r="G975" t="s">
        <v>50</v>
      </c>
      <c r="H975" t="s">
        <v>51</v>
      </c>
      <c r="I975" t="s">
        <v>52</v>
      </c>
      <c r="J975">
        <f>VLOOKUP(B975,自助退!B:F,5,FALSE)</f>
        <v>700</v>
      </c>
      <c r="K975" s="40" t="str">
        <f t="shared" si="15"/>
        <v/>
      </c>
    </row>
    <row r="976" spans="1:11" ht="14.25">
      <c r="A976" t="s">
        <v>4562</v>
      </c>
      <c r="B976" s="15">
        <v>1287078</v>
      </c>
      <c r="C976" t="s">
        <v>4563</v>
      </c>
      <c r="D976" t="s">
        <v>4564</v>
      </c>
      <c r="E976" t="s">
        <v>4565</v>
      </c>
      <c r="F976" s="15">
        <v>-6500</v>
      </c>
      <c r="G976" t="s">
        <v>50</v>
      </c>
      <c r="H976" t="s">
        <v>66</v>
      </c>
      <c r="I976" t="s">
        <v>52</v>
      </c>
      <c r="J976">
        <f>VLOOKUP(B976,自助退!B:F,5,FALSE)</f>
        <v>6500</v>
      </c>
      <c r="K976" s="40" t="str">
        <f t="shared" si="15"/>
        <v/>
      </c>
    </row>
    <row r="977" spans="1:11" ht="14.25">
      <c r="A977" t="s">
        <v>4566</v>
      </c>
      <c r="B977" s="15">
        <v>1287243</v>
      </c>
      <c r="C977" t="s">
        <v>4567</v>
      </c>
      <c r="D977" t="s">
        <v>4568</v>
      </c>
      <c r="E977" t="s">
        <v>4569</v>
      </c>
      <c r="F977" s="15">
        <v>-720</v>
      </c>
      <c r="G977" t="s">
        <v>50</v>
      </c>
      <c r="H977" t="s">
        <v>59</v>
      </c>
      <c r="I977" t="s">
        <v>52</v>
      </c>
      <c r="J977">
        <f>VLOOKUP(B977,自助退!B:F,5,FALSE)</f>
        <v>720</v>
      </c>
      <c r="K977" s="40" t="str">
        <f t="shared" si="15"/>
        <v/>
      </c>
    </row>
    <row r="978" spans="1:11" ht="14.25">
      <c r="A978" t="s">
        <v>4570</v>
      </c>
      <c r="B978" s="15">
        <v>1287282</v>
      </c>
      <c r="C978" t="s">
        <v>4571</v>
      </c>
      <c r="D978" t="s">
        <v>4572</v>
      </c>
      <c r="E978" t="s">
        <v>4573</v>
      </c>
      <c r="F978" s="15">
        <v>-242.58</v>
      </c>
      <c r="G978" t="s">
        <v>50</v>
      </c>
      <c r="H978" t="s">
        <v>63</v>
      </c>
      <c r="I978" t="s">
        <v>52</v>
      </c>
      <c r="J978">
        <f>VLOOKUP(B978,自助退!B:F,5,FALSE)</f>
        <v>242.58</v>
      </c>
      <c r="K978" s="40" t="str">
        <f t="shared" si="15"/>
        <v/>
      </c>
    </row>
    <row r="979" spans="1:11" ht="14.25">
      <c r="A979" t="s">
        <v>4574</v>
      </c>
      <c r="B979" s="15">
        <v>1287347</v>
      </c>
      <c r="C979" t="s">
        <v>4575</v>
      </c>
      <c r="D979" t="s">
        <v>4576</v>
      </c>
      <c r="E979" t="s">
        <v>4577</v>
      </c>
      <c r="F979" s="15">
        <v>-81.8</v>
      </c>
      <c r="G979" t="s">
        <v>50</v>
      </c>
      <c r="H979" t="s">
        <v>63</v>
      </c>
      <c r="I979" t="s">
        <v>52</v>
      </c>
      <c r="J979">
        <f>VLOOKUP(B979,自助退!B:F,5,FALSE)</f>
        <v>81.8</v>
      </c>
      <c r="K979" s="40" t="str">
        <f t="shared" si="15"/>
        <v/>
      </c>
    </row>
    <row r="980" spans="1:11" ht="14.25">
      <c r="A980" t="s">
        <v>4578</v>
      </c>
      <c r="B980" s="15">
        <v>1287421</v>
      </c>
      <c r="C980" t="s">
        <v>4579</v>
      </c>
      <c r="D980" t="s">
        <v>4580</v>
      </c>
      <c r="E980" t="s">
        <v>4581</v>
      </c>
      <c r="F980" s="15">
        <v>-45.2</v>
      </c>
      <c r="G980" t="s">
        <v>50</v>
      </c>
      <c r="H980" t="s">
        <v>59</v>
      </c>
      <c r="I980" t="s">
        <v>52</v>
      </c>
      <c r="J980">
        <f>VLOOKUP(B980,自助退!B:F,5,FALSE)</f>
        <v>45.2</v>
      </c>
      <c r="K980" s="40" t="str">
        <f t="shared" si="15"/>
        <v/>
      </c>
    </row>
    <row r="981" spans="1:11" ht="14.25">
      <c r="A981" t="s">
        <v>4582</v>
      </c>
      <c r="B981" s="15">
        <v>1287892</v>
      </c>
      <c r="C981" t="s">
        <v>4583</v>
      </c>
      <c r="D981" t="s">
        <v>4584</v>
      </c>
      <c r="E981" t="s">
        <v>4585</v>
      </c>
      <c r="F981" s="15">
        <v>-2000</v>
      </c>
      <c r="G981" t="s">
        <v>50</v>
      </c>
      <c r="H981" t="s">
        <v>60</v>
      </c>
      <c r="I981" t="s">
        <v>52</v>
      </c>
      <c r="J981">
        <f>VLOOKUP(B981,自助退!B:F,5,FALSE)</f>
        <v>2000</v>
      </c>
      <c r="K981" s="40" t="str">
        <f t="shared" si="15"/>
        <v/>
      </c>
    </row>
    <row r="982" spans="1:11" ht="14.25">
      <c r="A982" t="s">
        <v>4586</v>
      </c>
      <c r="B982" s="15">
        <v>1288160</v>
      </c>
      <c r="C982" t="s">
        <v>4587</v>
      </c>
      <c r="D982" t="s">
        <v>4588</v>
      </c>
      <c r="E982" t="s">
        <v>203</v>
      </c>
      <c r="F982" s="15">
        <v>-1700</v>
      </c>
      <c r="G982" t="s">
        <v>50</v>
      </c>
      <c r="H982" t="s">
        <v>74</v>
      </c>
      <c r="I982" t="s">
        <v>52</v>
      </c>
      <c r="J982">
        <f>VLOOKUP(B982,自助退!B:F,5,FALSE)</f>
        <v>1700</v>
      </c>
      <c r="K982" s="40" t="str">
        <f t="shared" si="15"/>
        <v/>
      </c>
    </row>
    <row r="983" spans="1:11" ht="14.25">
      <c r="A983" t="s">
        <v>4589</v>
      </c>
      <c r="B983" s="15">
        <v>1288305</v>
      </c>
      <c r="C983" t="s">
        <v>4590</v>
      </c>
      <c r="D983" t="s">
        <v>4591</v>
      </c>
      <c r="E983" t="s">
        <v>4592</v>
      </c>
      <c r="F983" s="15">
        <v>-549</v>
      </c>
      <c r="G983" t="s">
        <v>50</v>
      </c>
      <c r="H983" t="s">
        <v>72</v>
      </c>
      <c r="I983" t="s">
        <v>52</v>
      </c>
      <c r="J983">
        <f>VLOOKUP(B983,自助退!B:F,5,FALSE)</f>
        <v>549</v>
      </c>
      <c r="K983" s="40" t="str">
        <f t="shared" si="15"/>
        <v/>
      </c>
    </row>
    <row r="984" spans="1:11" ht="14.25">
      <c r="A984" t="s">
        <v>4593</v>
      </c>
      <c r="B984" s="15">
        <v>1288313</v>
      </c>
      <c r="C984" t="s">
        <v>4594</v>
      </c>
      <c r="D984" t="s">
        <v>4595</v>
      </c>
      <c r="E984" t="s">
        <v>4596</v>
      </c>
      <c r="F984" s="15">
        <v>-7.6</v>
      </c>
      <c r="G984" t="s">
        <v>50</v>
      </c>
      <c r="H984" t="s">
        <v>76</v>
      </c>
      <c r="I984" t="s">
        <v>52</v>
      </c>
      <c r="J984">
        <f>VLOOKUP(B984,自助退!B:F,5,FALSE)</f>
        <v>7.6</v>
      </c>
      <c r="K984" s="40" t="str">
        <f t="shared" si="15"/>
        <v/>
      </c>
    </row>
    <row r="985" spans="1:11" ht="14.25">
      <c r="A985" t="s">
        <v>4597</v>
      </c>
      <c r="B985" s="15">
        <v>1288506</v>
      </c>
      <c r="C985" t="s">
        <v>4598</v>
      </c>
      <c r="D985" t="s">
        <v>231</v>
      </c>
      <c r="E985" t="s">
        <v>199</v>
      </c>
      <c r="F985" s="15">
        <v>-86.98</v>
      </c>
      <c r="G985" t="s">
        <v>50</v>
      </c>
      <c r="H985" t="s">
        <v>59</v>
      </c>
      <c r="I985" t="s">
        <v>52</v>
      </c>
      <c r="J985">
        <f>VLOOKUP(B985,自助退!B:F,5,FALSE)</f>
        <v>86.98</v>
      </c>
      <c r="K985" s="40" t="str">
        <f t="shared" si="15"/>
        <v/>
      </c>
    </row>
    <row r="986" spans="1:11" ht="14.25">
      <c r="A986" t="s">
        <v>4599</v>
      </c>
      <c r="B986" s="15">
        <v>1288616</v>
      </c>
      <c r="C986" t="s">
        <v>4600</v>
      </c>
      <c r="D986" t="s">
        <v>4601</v>
      </c>
      <c r="E986" t="s">
        <v>4602</v>
      </c>
      <c r="F986" s="15">
        <v>-50</v>
      </c>
      <c r="G986" t="s">
        <v>50</v>
      </c>
      <c r="H986" t="s">
        <v>55</v>
      </c>
      <c r="I986" t="s">
        <v>52</v>
      </c>
      <c r="J986">
        <f>VLOOKUP(B986,自助退!B:F,5,FALSE)</f>
        <v>50</v>
      </c>
      <c r="K986" s="40" t="str">
        <f t="shared" si="15"/>
        <v/>
      </c>
    </row>
    <row r="987" spans="1:11" ht="14.25">
      <c r="A987" t="s">
        <v>4603</v>
      </c>
      <c r="B987" s="15">
        <v>1288680</v>
      </c>
      <c r="C987" t="s">
        <v>4604</v>
      </c>
      <c r="D987" t="s">
        <v>4601</v>
      </c>
      <c r="E987" t="s">
        <v>4602</v>
      </c>
      <c r="F987" s="15">
        <v>-50</v>
      </c>
      <c r="G987" t="s">
        <v>50</v>
      </c>
      <c r="H987" t="s">
        <v>55</v>
      </c>
      <c r="I987" t="s">
        <v>52</v>
      </c>
      <c r="J987">
        <f>VLOOKUP(B987,自助退!B:F,5,FALSE)</f>
        <v>50</v>
      </c>
      <c r="K987" s="40" t="str">
        <f t="shared" si="15"/>
        <v/>
      </c>
    </row>
    <row r="988" spans="1:11" ht="14.25">
      <c r="A988" t="s">
        <v>4605</v>
      </c>
      <c r="B988" s="15">
        <v>1288727</v>
      </c>
      <c r="C988" t="s">
        <v>4606</v>
      </c>
      <c r="D988" t="s">
        <v>4601</v>
      </c>
      <c r="E988" t="s">
        <v>4602</v>
      </c>
      <c r="F988" s="15">
        <v>-50</v>
      </c>
      <c r="G988" t="s">
        <v>50</v>
      </c>
      <c r="H988" t="s">
        <v>55</v>
      </c>
      <c r="I988" t="s">
        <v>52</v>
      </c>
      <c r="J988">
        <f>VLOOKUP(B988,自助退!B:F,5,FALSE)</f>
        <v>50</v>
      </c>
      <c r="K988" s="40" t="str">
        <f t="shared" si="15"/>
        <v/>
      </c>
    </row>
    <row r="989" spans="1:11" ht="14.25">
      <c r="A989" t="s">
        <v>4607</v>
      </c>
      <c r="B989" s="15">
        <v>1288804</v>
      </c>
      <c r="C989" t="s">
        <v>4608</v>
      </c>
      <c r="D989" t="s">
        <v>4601</v>
      </c>
      <c r="E989" t="s">
        <v>4602</v>
      </c>
      <c r="F989" s="15">
        <v>-50</v>
      </c>
      <c r="G989" t="s">
        <v>50</v>
      </c>
      <c r="H989" t="s">
        <v>55</v>
      </c>
      <c r="I989" t="s">
        <v>52</v>
      </c>
      <c r="J989">
        <f>VLOOKUP(B989,自助退!B:F,5,FALSE)</f>
        <v>50</v>
      </c>
      <c r="K989" s="40" t="str">
        <f t="shared" si="15"/>
        <v/>
      </c>
    </row>
    <row r="990" spans="1:11" ht="14.25">
      <c r="A990" t="s">
        <v>4609</v>
      </c>
      <c r="B990" s="15">
        <v>1288859</v>
      </c>
      <c r="C990" t="s">
        <v>4610</v>
      </c>
      <c r="D990" t="s">
        <v>4601</v>
      </c>
      <c r="E990" t="s">
        <v>4602</v>
      </c>
      <c r="F990" s="15">
        <v>-50</v>
      </c>
      <c r="G990" t="s">
        <v>50</v>
      </c>
      <c r="H990" t="s">
        <v>55</v>
      </c>
      <c r="I990" t="s">
        <v>52</v>
      </c>
      <c r="J990">
        <f>VLOOKUP(B990,自助退!B:F,5,FALSE)</f>
        <v>50</v>
      </c>
      <c r="K990" s="40" t="str">
        <f t="shared" si="15"/>
        <v/>
      </c>
    </row>
    <row r="991" spans="1:11" ht="14.25">
      <c r="A991" t="s">
        <v>4611</v>
      </c>
      <c r="B991" s="15">
        <v>1288899</v>
      </c>
      <c r="C991" t="s">
        <v>4612</v>
      </c>
      <c r="D991" t="s">
        <v>4085</v>
      </c>
      <c r="E991" t="s">
        <v>4086</v>
      </c>
      <c r="F991" s="15">
        <v>-234.5</v>
      </c>
      <c r="G991" t="s">
        <v>50</v>
      </c>
      <c r="H991" t="s">
        <v>61</v>
      </c>
      <c r="I991" t="s">
        <v>52</v>
      </c>
      <c r="J991">
        <f>VLOOKUP(B991,自助退!B:F,5,FALSE)</f>
        <v>234.5</v>
      </c>
      <c r="K991" s="40" t="str">
        <f t="shared" si="15"/>
        <v/>
      </c>
    </row>
    <row r="992" spans="1:11" ht="14.25">
      <c r="A992" t="s">
        <v>4613</v>
      </c>
      <c r="B992" s="15">
        <v>1288913</v>
      </c>
      <c r="C992" t="s">
        <v>4614</v>
      </c>
      <c r="D992" t="s">
        <v>4601</v>
      </c>
      <c r="E992" t="s">
        <v>4602</v>
      </c>
      <c r="F992" s="15">
        <v>-50</v>
      </c>
      <c r="G992" t="s">
        <v>50</v>
      </c>
      <c r="H992" t="s">
        <v>55</v>
      </c>
      <c r="I992" t="s">
        <v>52</v>
      </c>
      <c r="J992">
        <f>VLOOKUP(B992,自助退!B:F,5,FALSE)</f>
        <v>50</v>
      </c>
      <c r="K992" s="40" t="str">
        <f t="shared" si="15"/>
        <v/>
      </c>
    </row>
    <row r="993" spans="1:11" ht="14.25">
      <c r="A993" t="s">
        <v>4615</v>
      </c>
      <c r="B993" s="15">
        <v>1289160</v>
      </c>
      <c r="C993" t="s">
        <v>4616</v>
      </c>
      <c r="D993" t="s">
        <v>4617</v>
      </c>
      <c r="E993" t="s">
        <v>4618</v>
      </c>
      <c r="F993" s="15">
        <v>-380</v>
      </c>
      <c r="G993" t="s">
        <v>50</v>
      </c>
      <c r="H993" t="s">
        <v>71</v>
      </c>
      <c r="I993" t="s">
        <v>52</v>
      </c>
      <c r="J993">
        <f>VLOOKUP(B993,自助退!B:F,5,FALSE)</f>
        <v>380</v>
      </c>
      <c r="K993" s="40" t="str">
        <f t="shared" si="15"/>
        <v/>
      </c>
    </row>
    <row r="994" spans="1:11" ht="14.25">
      <c r="A994" t="s">
        <v>4619</v>
      </c>
      <c r="B994" s="15">
        <v>1289161</v>
      </c>
      <c r="C994" t="s">
        <v>4620</v>
      </c>
      <c r="D994" t="s">
        <v>4018</v>
      </c>
      <c r="E994" t="s">
        <v>275</v>
      </c>
      <c r="F994" s="15">
        <v>-294.5</v>
      </c>
      <c r="G994" t="s">
        <v>50</v>
      </c>
      <c r="H994" t="s">
        <v>74</v>
      </c>
      <c r="I994" t="s">
        <v>52</v>
      </c>
      <c r="J994">
        <f>VLOOKUP(B994,自助退!B:F,5,FALSE)</f>
        <v>294.5</v>
      </c>
      <c r="K994" s="40" t="str">
        <f t="shared" si="15"/>
        <v/>
      </c>
    </row>
    <row r="995" spans="1:11" ht="14.25">
      <c r="A995" t="s">
        <v>4621</v>
      </c>
      <c r="B995" s="15">
        <v>1289196</v>
      </c>
      <c r="C995" t="s">
        <v>4622</v>
      </c>
      <c r="D995" t="s">
        <v>4623</v>
      </c>
      <c r="E995" t="s">
        <v>4624</v>
      </c>
      <c r="F995" s="15">
        <v>-5000</v>
      </c>
      <c r="G995" t="s">
        <v>50</v>
      </c>
      <c r="H995" t="s">
        <v>57</v>
      </c>
      <c r="I995" t="s">
        <v>52</v>
      </c>
      <c r="J995">
        <f>VLOOKUP(B995,自助退!B:F,5,FALSE)</f>
        <v>5000</v>
      </c>
      <c r="K995" s="40" t="str">
        <f t="shared" si="15"/>
        <v/>
      </c>
    </row>
    <row r="996" spans="1:11" ht="14.25">
      <c r="A996" t="s">
        <v>4625</v>
      </c>
      <c r="B996" s="15">
        <v>1289242</v>
      </c>
      <c r="C996" t="s">
        <v>4626</v>
      </c>
      <c r="D996" t="s">
        <v>4623</v>
      </c>
      <c r="E996" t="s">
        <v>4624</v>
      </c>
      <c r="F996" s="15">
        <v>-70</v>
      </c>
      <c r="G996" t="s">
        <v>50</v>
      </c>
      <c r="H996" t="s">
        <v>57</v>
      </c>
      <c r="I996" t="s">
        <v>52</v>
      </c>
      <c r="J996">
        <f>VLOOKUP(B996,自助退!B:F,5,FALSE)</f>
        <v>70</v>
      </c>
      <c r="K996" s="40" t="str">
        <f t="shared" si="15"/>
        <v/>
      </c>
    </row>
    <row r="997" spans="1:11" ht="14.25">
      <c r="A997" t="s">
        <v>4627</v>
      </c>
      <c r="B997" s="15">
        <v>1289387</v>
      </c>
      <c r="C997" t="s">
        <v>4628</v>
      </c>
      <c r="D997" t="s">
        <v>4629</v>
      </c>
      <c r="E997" t="s">
        <v>4630</v>
      </c>
      <c r="F997" s="15">
        <v>-104</v>
      </c>
      <c r="G997" t="s">
        <v>50</v>
      </c>
      <c r="H997" t="s">
        <v>74</v>
      </c>
      <c r="I997" t="s">
        <v>52</v>
      </c>
      <c r="J997">
        <f>VLOOKUP(B997,自助退!B:F,5,FALSE)</f>
        <v>104</v>
      </c>
      <c r="K997" s="40" t="str">
        <f t="shared" si="15"/>
        <v/>
      </c>
    </row>
    <row r="998" spans="1:11" ht="14.25">
      <c r="A998" t="s">
        <v>4631</v>
      </c>
      <c r="B998" s="15">
        <v>1289518</v>
      </c>
      <c r="C998" t="s">
        <v>4632</v>
      </c>
      <c r="D998" t="s">
        <v>4633</v>
      </c>
      <c r="E998" t="s">
        <v>4634</v>
      </c>
      <c r="F998" s="15">
        <v>-106</v>
      </c>
      <c r="G998" t="s">
        <v>50</v>
      </c>
      <c r="H998" t="s">
        <v>77</v>
      </c>
      <c r="I998" t="s">
        <v>52</v>
      </c>
      <c r="J998">
        <f>VLOOKUP(B998,自助退!B:F,5,FALSE)</f>
        <v>106</v>
      </c>
      <c r="K998" s="40" t="str">
        <f t="shared" si="15"/>
        <v/>
      </c>
    </row>
    <row r="999" spans="1:11" ht="14.25">
      <c r="A999" t="s">
        <v>4635</v>
      </c>
      <c r="B999" s="15">
        <v>1289870</v>
      </c>
      <c r="C999" t="s">
        <v>4636</v>
      </c>
      <c r="D999" t="s">
        <v>4637</v>
      </c>
      <c r="E999" t="s">
        <v>4638</v>
      </c>
      <c r="F999" s="15">
        <v>-284.5</v>
      </c>
      <c r="G999" t="s">
        <v>50</v>
      </c>
      <c r="H999" t="s">
        <v>153</v>
      </c>
      <c r="I999" t="s">
        <v>52</v>
      </c>
      <c r="J999">
        <f>VLOOKUP(B999,自助退!B:F,5,FALSE)</f>
        <v>284.5</v>
      </c>
      <c r="K999" s="40" t="str">
        <f t="shared" si="15"/>
        <v/>
      </c>
    </row>
    <row r="1000" spans="1:11" ht="14.25">
      <c r="A1000" t="s">
        <v>4639</v>
      </c>
      <c r="B1000" s="15">
        <v>1289871</v>
      </c>
      <c r="C1000" t="s">
        <v>4640</v>
      </c>
      <c r="D1000" t="s">
        <v>4423</v>
      </c>
      <c r="E1000" t="s">
        <v>4424</v>
      </c>
      <c r="F1000" s="15">
        <v>-134</v>
      </c>
      <c r="G1000" t="s">
        <v>50</v>
      </c>
      <c r="H1000" t="s">
        <v>73</v>
      </c>
      <c r="I1000" t="s">
        <v>52</v>
      </c>
      <c r="J1000">
        <f>VLOOKUP(B1000,自助退!B:F,5,FALSE)</f>
        <v>134</v>
      </c>
      <c r="K1000" s="40" t="str">
        <f t="shared" si="15"/>
        <v/>
      </c>
    </row>
    <row r="1001" spans="1:11" ht="14.25">
      <c r="A1001" t="s">
        <v>4641</v>
      </c>
      <c r="B1001" s="15">
        <v>1289873</v>
      </c>
      <c r="C1001" t="s">
        <v>4642</v>
      </c>
      <c r="D1001" t="s">
        <v>4643</v>
      </c>
      <c r="E1001" t="s">
        <v>4644</v>
      </c>
      <c r="F1001" s="15">
        <v>-133.02000000000001</v>
      </c>
      <c r="G1001" t="s">
        <v>50</v>
      </c>
      <c r="H1001" t="s">
        <v>63</v>
      </c>
      <c r="I1001" t="s">
        <v>52</v>
      </c>
      <c r="J1001">
        <f>VLOOKUP(B1001,自助退!B:F,5,FALSE)</f>
        <v>133.02000000000001</v>
      </c>
      <c r="K1001" s="40" t="str">
        <f t="shared" si="15"/>
        <v/>
      </c>
    </row>
    <row r="1002" spans="1:11" ht="14.25">
      <c r="A1002" t="s">
        <v>4645</v>
      </c>
      <c r="B1002" s="15">
        <v>1290018</v>
      </c>
      <c r="C1002" t="s">
        <v>4646</v>
      </c>
      <c r="D1002" t="s">
        <v>4647</v>
      </c>
      <c r="E1002" t="s">
        <v>4648</v>
      </c>
      <c r="F1002" s="15">
        <v>-5183.42</v>
      </c>
      <c r="G1002" t="s">
        <v>50</v>
      </c>
      <c r="H1002" t="s">
        <v>69</v>
      </c>
      <c r="I1002" t="s">
        <v>52</v>
      </c>
      <c r="J1002">
        <f>VLOOKUP(B1002,自助退!B:F,5,FALSE)</f>
        <v>5183.42</v>
      </c>
      <c r="K1002" s="40" t="str">
        <f t="shared" si="15"/>
        <v/>
      </c>
    </row>
    <row r="1003" spans="1:11" ht="14.25">
      <c r="A1003" t="s">
        <v>4649</v>
      </c>
      <c r="B1003" s="15">
        <v>1290026</v>
      </c>
      <c r="C1003" t="s">
        <v>4650</v>
      </c>
      <c r="D1003" t="s">
        <v>4651</v>
      </c>
      <c r="E1003" t="s">
        <v>4652</v>
      </c>
      <c r="F1003" s="15">
        <v>-61.14</v>
      </c>
      <c r="G1003" t="s">
        <v>50</v>
      </c>
      <c r="H1003" t="s">
        <v>62</v>
      </c>
      <c r="I1003" t="s">
        <v>52</v>
      </c>
      <c r="J1003">
        <f>VLOOKUP(B1003,自助退!B:F,5,FALSE)</f>
        <v>61.14</v>
      </c>
      <c r="K1003" s="40" t="str">
        <f t="shared" si="15"/>
        <v/>
      </c>
    </row>
    <row r="1004" spans="1:11" ht="14.25">
      <c r="A1004" t="s">
        <v>4653</v>
      </c>
      <c r="B1004" s="15">
        <v>1290140</v>
      </c>
      <c r="C1004" t="s">
        <v>4654</v>
      </c>
      <c r="D1004" t="s">
        <v>4655</v>
      </c>
      <c r="E1004" t="s">
        <v>4656</v>
      </c>
      <c r="F1004" s="15">
        <v>-281.38</v>
      </c>
      <c r="G1004" t="s">
        <v>50</v>
      </c>
      <c r="H1004" t="s">
        <v>153</v>
      </c>
      <c r="I1004" t="s">
        <v>52</v>
      </c>
      <c r="J1004">
        <f>VLOOKUP(B1004,自助退!B:F,5,FALSE)</f>
        <v>281.38</v>
      </c>
      <c r="K1004" s="40" t="str">
        <f t="shared" si="15"/>
        <v/>
      </c>
    </row>
    <row r="1005" spans="1:11" ht="14.25">
      <c r="A1005" t="s">
        <v>4657</v>
      </c>
      <c r="B1005" s="15">
        <v>1290194</v>
      </c>
      <c r="C1005" t="s">
        <v>4658</v>
      </c>
      <c r="D1005" t="s">
        <v>4659</v>
      </c>
      <c r="E1005" t="s">
        <v>4660</v>
      </c>
      <c r="F1005" s="15">
        <v>-84.5</v>
      </c>
      <c r="G1005" t="s">
        <v>50</v>
      </c>
      <c r="H1005" t="s">
        <v>62</v>
      </c>
      <c r="I1005" t="s">
        <v>52</v>
      </c>
      <c r="J1005">
        <f>VLOOKUP(B1005,自助退!B:F,5,FALSE)</f>
        <v>84.5</v>
      </c>
      <c r="K1005" s="40" t="str">
        <f t="shared" si="15"/>
        <v/>
      </c>
    </row>
    <row r="1006" spans="1:11" ht="14.25">
      <c r="A1006" t="s">
        <v>4661</v>
      </c>
      <c r="B1006" s="15">
        <v>1290288</v>
      </c>
      <c r="C1006" t="s">
        <v>4662</v>
      </c>
      <c r="D1006" t="s">
        <v>4663</v>
      </c>
      <c r="E1006" t="s">
        <v>4664</v>
      </c>
      <c r="F1006" s="15">
        <v>-748.61</v>
      </c>
      <c r="G1006" t="s">
        <v>50</v>
      </c>
      <c r="H1006" t="s">
        <v>78</v>
      </c>
      <c r="I1006" t="s">
        <v>52</v>
      </c>
      <c r="J1006">
        <f>VLOOKUP(B1006,自助退!B:F,5,FALSE)</f>
        <v>748.61</v>
      </c>
      <c r="K1006" s="40" t="str">
        <f t="shared" si="15"/>
        <v/>
      </c>
    </row>
    <row r="1007" spans="1:11" ht="14.25">
      <c r="A1007" t="s">
        <v>4665</v>
      </c>
      <c r="B1007" s="15">
        <v>1290911</v>
      </c>
      <c r="C1007" t="s">
        <v>4666</v>
      </c>
      <c r="D1007" t="s">
        <v>286</v>
      </c>
      <c r="E1007" t="s">
        <v>287</v>
      </c>
      <c r="F1007" s="15">
        <v>-816.26</v>
      </c>
      <c r="G1007" t="s">
        <v>50</v>
      </c>
      <c r="H1007" t="s">
        <v>76</v>
      </c>
      <c r="I1007" t="s">
        <v>52</v>
      </c>
      <c r="J1007">
        <f>VLOOKUP(B1007,自助退!B:F,5,FALSE)</f>
        <v>816.26</v>
      </c>
      <c r="K1007" s="40" t="str">
        <f t="shared" si="15"/>
        <v/>
      </c>
    </row>
    <row r="1008" spans="1:11" ht="14.25">
      <c r="A1008" t="s">
        <v>4667</v>
      </c>
      <c r="B1008" s="15">
        <v>1290983</v>
      </c>
      <c r="C1008" t="s">
        <v>4668</v>
      </c>
      <c r="D1008" t="s">
        <v>4669</v>
      </c>
      <c r="E1008" t="s">
        <v>4670</v>
      </c>
      <c r="F1008" s="15">
        <v>-278.44</v>
      </c>
      <c r="G1008" t="s">
        <v>50</v>
      </c>
      <c r="H1008" t="s">
        <v>66</v>
      </c>
      <c r="I1008" t="s">
        <v>52</v>
      </c>
      <c r="J1008">
        <f>VLOOKUP(B1008,自助退!B:F,5,FALSE)</f>
        <v>278.44</v>
      </c>
      <c r="K1008" s="40" t="str">
        <f t="shared" si="15"/>
        <v/>
      </c>
    </row>
    <row r="1009" spans="1:11" ht="14.25">
      <c r="A1009" t="s">
        <v>4671</v>
      </c>
      <c r="B1009" s="15">
        <v>1291007</v>
      </c>
      <c r="C1009" t="s">
        <v>4672</v>
      </c>
      <c r="D1009" t="s">
        <v>4673</v>
      </c>
      <c r="E1009" t="s">
        <v>4674</v>
      </c>
      <c r="F1009" s="15">
        <v>-1694.92</v>
      </c>
      <c r="G1009" t="s">
        <v>50</v>
      </c>
      <c r="H1009" t="s">
        <v>57</v>
      </c>
      <c r="I1009" t="s">
        <v>52</v>
      </c>
      <c r="J1009">
        <f>VLOOKUP(B1009,自助退!B:F,5,FALSE)</f>
        <v>1694.92</v>
      </c>
      <c r="K1009" s="40" t="str">
        <f t="shared" si="15"/>
        <v/>
      </c>
    </row>
    <row r="1010" spans="1:11" ht="14.25">
      <c r="A1010" t="s">
        <v>4675</v>
      </c>
      <c r="B1010" s="15">
        <v>1291099</v>
      </c>
      <c r="C1010" t="s">
        <v>4676</v>
      </c>
      <c r="D1010" t="s">
        <v>4677</v>
      </c>
      <c r="E1010" t="s">
        <v>4678</v>
      </c>
      <c r="F1010" s="15">
        <v>-600</v>
      </c>
      <c r="G1010" t="s">
        <v>50</v>
      </c>
      <c r="H1010" t="s">
        <v>66</v>
      </c>
      <c r="I1010" t="s">
        <v>52</v>
      </c>
      <c r="J1010">
        <f>VLOOKUP(B1010,自助退!B:F,5,FALSE)</f>
        <v>600</v>
      </c>
      <c r="K1010" s="40" t="str">
        <f t="shared" si="15"/>
        <v/>
      </c>
    </row>
    <row r="1011" spans="1:11" ht="14.25">
      <c r="A1011" t="s">
        <v>4679</v>
      </c>
      <c r="B1011" s="15">
        <v>1291127</v>
      </c>
      <c r="C1011" t="s">
        <v>4680</v>
      </c>
      <c r="D1011" t="s">
        <v>4681</v>
      </c>
      <c r="E1011" t="s">
        <v>4682</v>
      </c>
      <c r="F1011" s="15">
        <v>-500</v>
      </c>
      <c r="G1011" t="s">
        <v>50</v>
      </c>
      <c r="H1011" t="s">
        <v>97</v>
      </c>
      <c r="I1011" t="s">
        <v>52</v>
      </c>
      <c r="J1011">
        <f>VLOOKUP(B1011,自助退!B:F,5,FALSE)</f>
        <v>500</v>
      </c>
      <c r="K1011" s="40" t="str">
        <f t="shared" si="15"/>
        <v/>
      </c>
    </row>
    <row r="1012" spans="1:11" ht="14.25">
      <c r="A1012" t="s">
        <v>4683</v>
      </c>
      <c r="B1012" s="15">
        <v>1291464</v>
      </c>
      <c r="C1012" t="s">
        <v>4684</v>
      </c>
      <c r="D1012" t="s">
        <v>4685</v>
      </c>
      <c r="E1012" t="s">
        <v>4686</v>
      </c>
      <c r="F1012" s="15">
        <v>-170</v>
      </c>
      <c r="G1012" t="s">
        <v>50</v>
      </c>
      <c r="H1012" t="s">
        <v>61</v>
      </c>
      <c r="I1012" t="s">
        <v>52</v>
      </c>
      <c r="J1012">
        <f>VLOOKUP(B1012,自助退!B:F,5,FALSE)</f>
        <v>170</v>
      </c>
      <c r="K1012" s="40" t="str">
        <f t="shared" si="15"/>
        <v/>
      </c>
    </row>
    <row r="1013" spans="1:11" ht="14.25">
      <c r="A1013" t="s">
        <v>4687</v>
      </c>
      <c r="B1013" s="15">
        <v>1291873</v>
      </c>
      <c r="C1013" t="s">
        <v>4688</v>
      </c>
      <c r="D1013" t="s">
        <v>4689</v>
      </c>
      <c r="E1013" t="s">
        <v>4690</v>
      </c>
      <c r="F1013" s="15">
        <v>-15</v>
      </c>
      <c r="G1013" t="s">
        <v>50</v>
      </c>
      <c r="H1013" t="s">
        <v>135</v>
      </c>
      <c r="I1013" t="s">
        <v>52</v>
      </c>
      <c r="J1013">
        <f>VLOOKUP(B1013,自助退!B:F,5,FALSE)</f>
        <v>15</v>
      </c>
      <c r="K1013" s="40" t="str">
        <f t="shared" si="15"/>
        <v/>
      </c>
    </row>
    <row r="1014" spans="1:11" ht="14.25">
      <c r="A1014" t="s">
        <v>4691</v>
      </c>
      <c r="B1014" s="15">
        <v>1291984</v>
      </c>
      <c r="C1014" t="s">
        <v>4692</v>
      </c>
      <c r="D1014" t="s">
        <v>4693</v>
      </c>
      <c r="E1014" t="s">
        <v>4694</v>
      </c>
      <c r="F1014" s="15">
        <v>-39.5</v>
      </c>
      <c r="G1014" t="s">
        <v>50</v>
      </c>
      <c r="H1014" t="s">
        <v>82</v>
      </c>
      <c r="I1014" t="s">
        <v>52</v>
      </c>
      <c r="J1014">
        <f>VLOOKUP(B1014,自助退!B:F,5,FALSE)</f>
        <v>39.5</v>
      </c>
      <c r="K1014" s="40" t="str">
        <f t="shared" si="15"/>
        <v/>
      </c>
    </row>
    <row r="1015" spans="1:11" ht="14.25">
      <c r="A1015" t="s">
        <v>4695</v>
      </c>
      <c r="B1015" s="15">
        <v>1292059</v>
      </c>
      <c r="C1015" t="s">
        <v>4696</v>
      </c>
      <c r="D1015" t="s">
        <v>4697</v>
      </c>
      <c r="E1015" t="s">
        <v>4698</v>
      </c>
      <c r="F1015" s="15">
        <v>-135.19999999999999</v>
      </c>
      <c r="G1015" t="s">
        <v>50</v>
      </c>
      <c r="H1015" t="s">
        <v>59</v>
      </c>
      <c r="I1015" t="s">
        <v>52</v>
      </c>
      <c r="J1015">
        <f>VLOOKUP(B1015,自助退!B:F,5,FALSE)</f>
        <v>135.19999999999999</v>
      </c>
      <c r="K1015" s="40" t="str">
        <f t="shared" si="15"/>
        <v/>
      </c>
    </row>
    <row r="1016" spans="1:11" ht="14.25">
      <c r="A1016" t="s">
        <v>4699</v>
      </c>
      <c r="B1016" s="15">
        <v>1292089</v>
      </c>
      <c r="C1016" t="s">
        <v>4700</v>
      </c>
      <c r="D1016" t="s">
        <v>4701</v>
      </c>
      <c r="E1016" t="s">
        <v>4702</v>
      </c>
      <c r="F1016" s="15">
        <v>-4709.5</v>
      </c>
      <c r="G1016" t="s">
        <v>50</v>
      </c>
      <c r="H1016" t="s">
        <v>53</v>
      </c>
      <c r="I1016" t="s">
        <v>52</v>
      </c>
      <c r="J1016">
        <f>VLOOKUP(B1016,自助退!B:F,5,FALSE)</f>
        <v>4709.5</v>
      </c>
      <c r="K1016" s="40" t="str">
        <f t="shared" si="15"/>
        <v/>
      </c>
    </row>
    <row r="1017" spans="1:11" ht="14.25">
      <c r="A1017" t="s">
        <v>4703</v>
      </c>
      <c r="B1017" s="15">
        <v>1292123</v>
      </c>
      <c r="C1017" t="s">
        <v>4704</v>
      </c>
      <c r="D1017" t="s">
        <v>4705</v>
      </c>
      <c r="E1017" t="s">
        <v>4706</v>
      </c>
      <c r="F1017" s="15">
        <v>-20</v>
      </c>
      <c r="G1017" t="s">
        <v>50</v>
      </c>
      <c r="H1017" t="s">
        <v>137</v>
      </c>
      <c r="I1017" t="s">
        <v>52</v>
      </c>
      <c r="J1017">
        <f>VLOOKUP(B1017,自助退!B:F,5,FALSE)</f>
        <v>20</v>
      </c>
      <c r="K1017" s="40" t="str">
        <f t="shared" si="15"/>
        <v/>
      </c>
    </row>
    <row r="1018" spans="1:11" ht="14.25">
      <c r="A1018" t="s">
        <v>4707</v>
      </c>
      <c r="B1018" s="15">
        <v>1292169</v>
      </c>
      <c r="C1018" t="s">
        <v>4708</v>
      </c>
      <c r="D1018" t="s">
        <v>4709</v>
      </c>
      <c r="E1018" t="s">
        <v>4710</v>
      </c>
      <c r="F1018" s="15">
        <v>-1177.2</v>
      </c>
      <c r="G1018" t="s">
        <v>50</v>
      </c>
      <c r="H1018" t="s">
        <v>58</v>
      </c>
      <c r="I1018" t="s">
        <v>52</v>
      </c>
      <c r="J1018">
        <f>VLOOKUP(B1018,自助退!B:F,5,FALSE)</f>
        <v>1177.2</v>
      </c>
      <c r="K1018" s="40" t="str">
        <f t="shared" si="15"/>
        <v/>
      </c>
    </row>
    <row r="1019" spans="1:11" ht="14.25">
      <c r="A1019" t="s">
        <v>4711</v>
      </c>
      <c r="B1019" s="15">
        <v>1292355</v>
      </c>
      <c r="C1019" t="s">
        <v>4712</v>
      </c>
      <c r="D1019" t="s">
        <v>4713</v>
      </c>
      <c r="E1019" t="s">
        <v>4714</v>
      </c>
      <c r="F1019" s="15">
        <v>-1600</v>
      </c>
      <c r="G1019" t="s">
        <v>50</v>
      </c>
      <c r="H1019" t="s">
        <v>62</v>
      </c>
      <c r="I1019" t="s">
        <v>52</v>
      </c>
      <c r="J1019">
        <f>VLOOKUP(B1019,自助退!B:F,5,FALSE)</f>
        <v>1600</v>
      </c>
      <c r="K1019" s="40" t="str">
        <f t="shared" si="15"/>
        <v/>
      </c>
    </row>
    <row r="1020" spans="1:11" ht="14.25">
      <c r="A1020" t="s">
        <v>4715</v>
      </c>
      <c r="B1020" s="15">
        <v>1292370</v>
      </c>
      <c r="C1020" t="s">
        <v>4716</v>
      </c>
      <c r="D1020" t="s">
        <v>4717</v>
      </c>
      <c r="E1020" t="s">
        <v>4718</v>
      </c>
      <c r="F1020" s="15">
        <v>-274.72000000000003</v>
      </c>
      <c r="G1020" t="s">
        <v>50</v>
      </c>
      <c r="H1020" t="s">
        <v>96</v>
      </c>
      <c r="I1020" t="s">
        <v>52</v>
      </c>
      <c r="J1020">
        <f>VLOOKUP(B1020,自助退!B:F,5,FALSE)</f>
        <v>274.72000000000003</v>
      </c>
      <c r="K1020" s="40" t="str">
        <f t="shared" si="15"/>
        <v/>
      </c>
    </row>
    <row r="1021" spans="1:11" ht="14.25">
      <c r="A1021" t="s">
        <v>4719</v>
      </c>
      <c r="B1021" s="15">
        <v>1292406</v>
      </c>
      <c r="C1021" t="s">
        <v>4720</v>
      </c>
      <c r="D1021" t="s">
        <v>4721</v>
      </c>
      <c r="E1021" t="s">
        <v>280</v>
      </c>
      <c r="F1021" s="15">
        <v>-1137.7</v>
      </c>
      <c r="G1021" t="s">
        <v>50</v>
      </c>
      <c r="H1021" t="s">
        <v>96</v>
      </c>
      <c r="I1021" t="s">
        <v>52</v>
      </c>
      <c r="J1021">
        <f>VLOOKUP(B1021,自助退!B:F,5,FALSE)</f>
        <v>1137.7</v>
      </c>
      <c r="K1021" s="40" t="str">
        <f t="shared" si="15"/>
        <v/>
      </c>
    </row>
    <row r="1022" spans="1:11" ht="14.25">
      <c r="A1022" t="s">
        <v>4722</v>
      </c>
      <c r="B1022" s="15">
        <v>1292548</v>
      </c>
      <c r="C1022" t="s">
        <v>4723</v>
      </c>
      <c r="D1022" t="s">
        <v>4724</v>
      </c>
      <c r="E1022" t="s">
        <v>4725</v>
      </c>
      <c r="F1022" s="15">
        <v>-140.63999999999999</v>
      </c>
      <c r="G1022" t="s">
        <v>50</v>
      </c>
      <c r="H1022" t="s">
        <v>63</v>
      </c>
      <c r="I1022" t="s">
        <v>52</v>
      </c>
      <c r="J1022">
        <f>VLOOKUP(B1022,自助退!B:F,5,FALSE)</f>
        <v>140.63999999999999</v>
      </c>
      <c r="K1022" s="40" t="str">
        <f t="shared" si="15"/>
        <v/>
      </c>
    </row>
    <row r="1023" spans="1:11" ht="14.25">
      <c r="A1023" t="s">
        <v>4726</v>
      </c>
      <c r="B1023" s="15">
        <v>1292795</v>
      </c>
      <c r="C1023" t="s">
        <v>4727</v>
      </c>
      <c r="D1023" t="s">
        <v>4728</v>
      </c>
      <c r="E1023" t="s">
        <v>169</v>
      </c>
      <c r="F1023" s="15">
        <v>-1900</v>
      </c>
      <c r="G1023" t="s">
        <v>50</v>
      </c>
      <c r="H1023" t="s">
        <v>60</v>
      </c>
      <c r="I1023" t="s">
        <v>52</v>
      </c>
      <c r="J1023">
        <f>VLOOKUP(B1023,自助退!B:F,5,FALSE)</f>
        <v>1900</v>
      </c>
      <c r="K1023" s="40" t="str">
        <f t="shared" si="15"/>
        <v/>
      </c>
    </row>
    <row r="1024" spans="1:11" ht="14.25">
      <c r="A1024" t="s">
        <v>4729</v>
      </c>
      <c r="B1024" s="15">
        <v>1292844</v>
      </c>
      <c r="C1024" t="s">
        <v>4730</v>
      </c>
      <c r="D1024" t="s">
        <v>4731</v>
      </c>
      <c r="E1024" t="s">
        <v>4732</v>
      </c>
      <c r="F1024" s="15">
        <v>-152.5</v>
      </c>
      <c r="G1024" t="s">
        <v>50</v>
      </c>
      <c r="H1024" t="s">
        <v>53</v>
      </c>
      <c r="I1024" t="s">
        <v>52</v>
      </c>
      <c r="J1024">
        <f>VLOOKUP(B1024,自助退!B:F,5,FALSE)</f>
        <v>152.5</v>
      </c>
      <c r="K1024" s="40" t="str">
        <f t="shared" si="15"/>
        <v/>
      </c>
    </row>
    <row r="1025" spans="1:11" ht="14.25">
      <c r="A1025" t="s">
        <v>4733</v>
      </c>
      <c r="B1025" s="15">
        <v>1292898</v>
      </c>
      <c r="C1025" t="s">
        <v>4734</v>
      </c>
      <c r="D1025" t="s">
        <v>4735</v>
      </c>
      <c r="E1025" t="s">
        <v>4736</v>
      </c>
      <c r="F1025" s="15">
        <v>-3000</v>
      </c>
      <c r="G1025" t="s">
        <v>50</v>
      </c>
      <c r="H1025" t="s">
        <v>72</v>
      </c>
      <c r="I1025" t="s">
        <v>52</v>
      </c>
      <c r="J1025">
        <f>VLOOKUP(B1025,自助退!B:F,5,FALSE)</f>
        <v>3000</v>
      </c>
      <c r="K1025" s="40" t="str">
        <f t="shared" si="15"/>
        <v/>
      </c>
    </row>
    <row r="1026" spans="1:11" ht="14.25">
      <c r="A1026" t="s">
        <v>4737</v>
      </c>
      <c r="B1026" s="15">
        <v>1292959</v>
      </c>
      <c r="C1026" t="s">
        <v>4738</v>
      </c>
      <c r="D1026" t="s">
        <v>4739</v>
      </c>
      <c r="E1026" t="s">
        <v>4740</v>
      </c>
      <c r="F1026" s="15">
        <v>-5.34</v>
      </c>
      <c r="G1026" t="s">
        <v>50</v>
      </c>
      <c r="H1026" t="s">
        <v>68</v>
      </c>
      <c r="I1026" t="s">
        <v>52</v>
      </c>
      <c r="J1026">
        <f>VLOOKUP(B1026,自助退!B:F,5,FALSE)</f>
        <v>5.34</v>
      </c>
      <c r="K1026" s="40" t="str">
        <f t="shared" si="15"/>
        <v/>
      </c>
    </row>
    <row r="1027" spans="1:11" ht="14.25">
      <c r="A1027" t="s">
        <v>4741</v>
      </c>
      <c r="B1027" s="15">
        <v>1293002</v>
      </c>
      <c r="C1027" t="s">
        <v>4742</v>
      </c>
      <c r="D1027" t="s">
        <v>4743</v>
      </c>
      <c r="E1027" t="s">
        <v>4744</v>
      </c>
      <c r="F1027" s="15">
        <v>-9.5</v>
      </c>
      <c r="G1027" t="s">
        <v>50</v>
      </c>
      <c r="H1027" t="s">
        <v>57</v>
      </c>
      <c r="I1027" t="s">
        <v>52</v>
      </c>
      <c r="J1027">
        <f>VLOOKUP(B1027,自助退!B:F,5,FALSE)</f>
        <v>9.5</v>
      </c>
      <c r="K1027" s="40" t="str">
        <f t="shared" ref="K1027:K1090" si="16">IF(J1027=F1027*-1,"",1)</f>
        <v/>
      </c>
    </row>
    <row r="1028" spans="1:11" ht="14.25">
      <c r="A1028" t="s">
        <v>4745</v>
      </c>
      <c r="B1028" s="15">
        <v>1293099</v>
      </c>
      <c r="C1028" t="s">
        <v>4746</v>
      </c>
      <c r="D1028" t="s">
        <v>4747</v>
      </c>
      <c r="E1028" t="s">
        <v>4748</v>
      </c>
      <c r="F1028" s="15">
        <v>-164</v>
      </c>
      <c r="G1028" t="s">
        <v>50</v>
      </c>
      <c r="H1028" t="s">
        <v>153</v>
      </c>
      <c r="I1028" t="s">
        <v>52</v>
      </c>
      <c r="J1028">
        <f>VLOOKUP(B1028,自助退!B:F,5,FALSE)</f>
        <v>164</v>
      </c>
      <c r="K1028" s="40" t="str">
        <f t="shared" si="16"/>
        <v/>
      </c>
    </row>
    <row r="1029" spans="1:11" ht="14.25">
      <c r="A1029" t="s">
        <v>4749</v>
      </c>
      <c r="B1029" s="15">
        <v>1293131</v>
      </c>
      <c r="C1029" t="s">
        <v>4750</v>
      </c>
      <c r="D1029" t="s">
        <v>4751</v>
      </c>
      <c r="E1029" t="s">
        <v>4752</v>
      </c>
      <c r="F1029" s="15">
        <v>-63.2</v>
      </c>
      <c r="G1029" t="s">
        <v>50</v>
      </c>
      <c r="H1029" t="s">
        <v>77</v>
      </c>
      <c r="I1029" t="s">
        <v>52</v>
      </c>
      <c r="J1029">
        <f>VLOOKUP(B1029,自助退!B:F,5,FALSE)</f>
        <v>63.2</v>
      </c>
      <c r="K1029" s="40" t="str">
        <f t="shared" si="16"/>
        <v/>
      </c>
    </row>
    <row r="1030" spans="1:11" ht="14.25">
      <c r="A1030" t="s">
        <v>4753</v>
      </c>
      <c r="B1030" s="15">
        <v>1293137</v>
      </c>
      <c r="C1030" t="s">
        <v>4754</v>
      </c>
      <c r="D1030" t="s">
        <v>4755</v>
      </c>
      <c r="E1030" t="s">
        <v>4756</v>
      </c>
      <c r="F1030" s="15">
        <v>-450</v>
      </c>
      <c r="G1030" t="s">
        <v>50</v>
      </c>
      <c r="H1030" t="s">
        <v>135</v>
      </c>
      <c r="I1030" t="s">
        <v>52</v>
      </c>
      <c r="J1030">
        <f>VLOOKUP(B1030,自助退!B:F,5,FALSE)</f>
        <v>450</v>
      </c>
      <c r="K1030" s="40" t="str">
        <f t="shared" si="16"/>
        <v/>
      </c>
    </row>
    <row r="1031" spans="1:11" ht="14.25">
      <c r="A1031" t="s">
        <v>4757</v>
      </c>
      <c r="B1031" s="15">
        <v>1293200</v>
      </c>
      <c r="C1031" t="s">
        <v>4758</v>
      </c>
      <c r="D1031" t="s">
        <v>4759</v>
      </c>
      <c r="E1031" t="s">
        <v>4760</v>
      </c>
      <c r="F1031" s="15">
        <v>-297.5</v>
      </c>
      <c r="G1031" t="s">
        <v>50</v>
      </c>
      <c r="H1031" t="s">
        <v>61</v>
      </c>
      <c r="I1031" t="s">
        <v>52</v>
      </c>
      <c r="J1031">
        <f>VLOOKUP(B1031,自助退!B:F,5,FALSE)</f>
        <v>297.5</v>
      </c>
      <c r="K1031" s="40" t="str">
        <f t="shared" si="16"/>
        <v/>
      </c>
    </row>
    <row r="1032" spans="1:11" ht="14.25">
      <c r="A1032" t="s">
        <v>4761</v>
      </c>
      <c r="B1032" s="15">
        <v>1293280</v>
      </c>
      <c r="C1032" t="s">
        <v>4762</v>
      </c>
      <c r="D1032" t="s">
        <v>4763</v>
      </c>
      <c r="E1032" t="s">
        <v>4764</v>
      </c>
      <c r="F1032" s="15">
        <v>-20</v>
      </c>
      <c r="G1032" t="s">
        <v>50</v>
      </c>
      <c r="H1032" t="s">
        <v>82</v>
      </c>
      <c r="I1032" t="s">
        <v>52</v>
      </c>
      <c r="J1032">
        <f>VLOOKUP(B1032,自助退!B:F,5,FALSE)</f>
        <v>20</v>
      </c>
      <c r="K1032" s="40" t="str">
        <f t="shared" si="16"/>
        <v/>
      </c>
    </row>
    <row r="1033" spans="1:11" ht="14.25">
      <c r="A1033" t="s">
        <v>4765</v>
      </c>
      <c r="B1033" s="15">
        <v>1293301</v>
      </c>
      <c r="C1033" t="s">
        <v>4766</v>
      </c>
      <c r="D1033" t="s">
        <v>4767</v>
      </c>
      <c r="E1033" t="s">
        <v>4768</v>
      </c>
      <c r="F1033" s="15">
        <v>-250</v>
      </c>
      <c r="G1033" t="s">
        <v>50</v>
      </c>
      <c r="H1033" t="s">
        <v>66</v>
      </c>
      <c r="I1033" t="s">
        <v>52</v>
      </c>
      <c r="J1033">
        <f>VLOOKUP(B1033,自助退!B:F,5,FALSE)</f>
        <v>250</v>
      </c>
      <c r="K1033" s="40" t="str">
        <f t="shared" si="16"/>
        <v/>
      </c>
    </row>
    <row r="1034" spans="1:11" ht="14.25">
      <c r="A1034" t="s">
        <v>4769</v>
      </c>
      <c r="B1034" s="15">
        <v>1293328</v>
      </c>
      <c r="C1034" t="s">
        <v>4770</v>
      </c>
      <c r="D1034" t="s">
        <v>4771</v>
      </c>
      <c r="E1034" t="s">
        <v>4772</v>
      </c>
      <c r="F1034" s="15">
        <v>-511</v>
      </c>
      <c r="G1034" t="s">
        <v>50</v>
      </c>
      <c r="H1034" t="s">
        <v>76</v>
      </c>
      <c r="I1034" t="s">
        <v>52</v>
      </c>
      <c r="J1034">
        <f>VLOOKUP(B1034,自助退!B:F,5,FALSE)</f>
        <v>511</v>
      </c>
      <c r="K1034" s="40" t="str">
        <f t="shared" si="16"/>
        <v/>
      </c>
    </row>
    <row r="1035" spans="1:11" ht="14.25">
      <c r="A1035" t="s">
        <v>4773</v>
      </c>
      <c r="B1035" s="15">
        <v>1293369</v>
      </c>
      <c r="C1035" t="s">
        <v>4774</v>
      </c>
      <c r="D1035" t="s">
        <v>4775</v>
      </c>
      <c r="E1035" t="s">
        <v>4776</v>
      </c>
      <c r="F1035" s="15">
        <v>-2300</v>
      </c>
      <c r="G1035" t="s">
        <v>50</v>
      </c>
      <c r="H1035" t="s">
        <v>72</v>
      </c>
      <c r="I1035" t="s">
        <v>52</v>
      </c>
      <c r="J1035">
        <f>VLOOKUP(B1035,自助退!B:F,5,FALSE)</f>
        <v>2300</v>
      </c>
      <c r="K1035" s="40" t="str">
        <f t="shared" si="16"/>
        <v/>
      </c>
    </row>
    <row r="1036" spans="1:11" ht="14.25">
      <c r="A1036" t="s">
        <v>4777</v>
      </c>
      <c r="B1036" s="15">
        <v>1293667</v>
      </c>
      <c r="C1036" t="s">
        <v>4778</v>
      </c>
      <c r="D1036" t="s">
        <v>4779</v>
      </c>
      <c r="E1036" t="s">
        <v>4780</v>
      </c>
      <c r="F1036" s="15">
        <v>-500</v>
      </c>
      <c r="G1036" t="s">
        <v>50</v>
      </c>
      <c r="H1036" t="s">
        <v>64</v>
      </c>
      <c r="I1036" t="s">
        <v>52</v>
      </c>
      <c r="J1036">
        <f>VLOOKUP(B1036,自助退!B:F,5,FALSE)</f>
        <v>500</v>
      </c>
      <c r="K1036" s="40" t="str">
        <f t="shared" si="16"/>
        <v/>
      </c>
    </row>
    <row r="1037" spans="1:11" ht="14.25">
      <c r="A1037" t="s">
        <v>4781</v>
      </c>
      <c r="B1037" s="15">
        <v>1293714</v>
      </c>
      <c r="C1037" t="s">
        <v>4782</v>
      </c>
      <c r="D1037" t="s">
        <v>4783</v>
      </c>
      <c r="E1037" t="s">
        <v>4784</v>
      </c>
      <c r="F1037" s="15">
        <v>-83.44</v>
      </c>
      <c r="G1037" t="s">
        <v>50</v>
      </c>
      <c r="H1037" t="s">
        <v>84</v>
      </c>
      <c r="I1037" t="s">
        <v>52</v>
      </c>
      <c r="J1037">
        <f>VLOOKUP(B1037,自助退!B:F,5,FALSE)</f>
        <v>83.44</v>
      </c>
      <c r="K1037" s="40" t="str">
        <f t="shared" si="16"/>
        <v/>
      </c>
    </row>
    <row r="1038" spans="1:11" ht="14.25">
      <c r="A1038" t="s">
        <v>4785</v>
      </c>
      <c r="B1038" s="15">
        <v>1293909</v>
      </c>
      <c r="C1038" t="s">
        <v>4786</v>
      </c>
      <c r="D1038" t="s">
        <v>4787</v>
      </c>
      <c r="E1038" t="s">
        <v>4788</v>
      </c>
      <c r="F1038" s="15">
        <v>-1800</v>
      </c>
      <c r="G1038" t="s">
        <v>50</v>
      </c>
      <c r="H1038" t="s">
        <v>97</v>
      </c>
      <c r="I1038" t="s">
        <v>52</v>
      </c>
      <c r="J1038">
        <f>VLOOKUP(B1038,自助退!B:F,5,FALSE)</f>
        <v>1800</v>
      </c>
      <c r="K1038" s="40" t="str">
        <f t="shared" si="16"/>
        <v/>
      </c>
    </row>
    <row r="1039" spans="1:11" ht="14.25">
      <c r="A1039" t="s">
        <v>4789</v>
      </c>
      <c r="B1039" s="15">
        <v>1294151</v>
      </c>
      <c r="C1039" t="s">
        <v>4790</v>
      </c>
      <c r="D1039" t="s">
        <v>4791</v>
      </c>
      <c r="E1039" t="s">
        <v>1870</v>
      </c>
      <c r="F1039" s="15">
        <v>-31.42</v>
      </c>
      <c r="G1039" t="s">
        <v>50</v>
      </c>
      <c r="H1039" t="s">
        <v>77</v>
      </c>
      <c r="I1039" t="s">
        <v>52</v>
      </c>
      <c r="J1039">
        <f>VLOOKUP(B1039,自助退!B:F,5,FALSE)</f>
        <v>31.42</v>
      </c>
      <c r="K1039" s="40" t="str">
        <f t="shared" si="16"/>
        <v/>
      </c>
    </row>
    <row r="1040" spans="1:11" ht="14.25">
      <c r="A1040" t="s">
        <v>4792</v>
      </c>
      <c r="B1040" s="15">
        <v>1294437</v>
      </c>
      <c r="C1040" t="s">
        <v>4793</v>
      </c>
      <c r="D1040" t="s">
        <v>4794</v>
      </c>
      <c r="E1040" t="s">
        <v>4795</v>
      </c>
      <c r="F1040" s="15">
        <v>-500</v>
      </c>
      <c r="G1040" t="s">
        <v>50</v>
      </c>
      <c r="H1040" t="s">
        <v>60</v>
      </c>
      <c r="I1040" t="s">
        <v>52</v>
      </c>
      <c r="J1040">
        <f>VLOOKUP(B1040,自助退!B:F,5,FALSE)</f>
        <v>500</v>
      </c>
      <c r="K1040" s="40" t="str">
        <f t="shared" si="16"/>
        <v/>
      </c>
    </row>
    <row r="1041" spans="1:11" ht="14.25">
      <c r="A1041" t="s">
        <v>4796</v>
      </c>
      <c r="B1041" s="15">
        <v>1294862</v>
      </c>
      <c r="C1041" t="s">
        <v>4797</v>
      </c>
      <c r="D1041" t="s">
        <v>4798</v>
      </c>
      <c r="E1041" t="s">
        <v>4799</v>
      </c>
      <c r="F1041" s="15">
        <v>-5169</v>
      </c>
      <c r="G1041" t="s">
        <v>50</v>
      </c>
      <c r="H1041" t="s">
        <v>74</v>
      </c>
      <c r="I1041" t="s">
        <v>52</v>
      </c>
      <c r="J1041">
        <f>VLOOKUP(B1041,自助退!B:F,5,FALSE)</f>
        <v>5169</v>
      </c>
      <c r="K1041" s="40" t="str">
        <f t="shared" si="16"/>
        <v/>
      </c>
    </row>
    <row r="1042" spans="1:11" ht="14.25">
      <c r="A1042" t="s">
        <v>4800</v>
      </c>
      <c r="B1042" s="15">
        <v>1294998</v>
      </c>
      <c r="C1042" t="s">
        <v>4801</v>
      </c>
      <c r="D1042" t="s">
        <v>4802</v>
      </c>
      <c r="E1042" t="s">
        <v>4803</v>
      </c>
      <c r="F1042" s="15">
        <v>-2000</v>
      </c>
      <c r="G1042" t="s">
        <v>50</v>
      </c>
      <c r="H1042" t="s">
        <v>71</v>
      </c>
      <c r="I1042" t="s">
        <v>52</v>
      </c>
      <c r="J1042">
        <f>VLOOKUP(B1042,自助退!B:F,5,FALSE)</f>
        <v>2000</v>
      </c>
      <c r="K1042" s="40" t="str">
        <f t="shared" si="16"/>
        <v/>
      </c>
    </row>
    <row r="1043" spans="1:11" ht="14.25">
      <c r="A1043" t="s">
        <v>4804</v>
      </c>
      <c r="B1043" s="15">
        <v>1295033</v>
      </c>
      <c r="C1043" t="s">
        <v>4805</v>
      </c>
      <c r="D1043" t="s">
        <v>4806</v>
      </c>
      <c r="E1043" t="s">
        <v>4807</v>
      </c>
      <c r="F1043" s="15">
        <v>-0.09</v>
      </c>
      <c r="G1043" t="s">
        <v>50</v>
      </c>
      <c r="H1043" t="s">
        <v>84</v>
      </c>
      <c r="I1043" t="s">
        <v>52</v>
      </c>
      <c r="J1043">
        <f>VLOOKUP(B1043,自助退!B:F,5,FALSE)</f>
        <v>0.09</v>
      </c>
      <c r="K1043" s="40" t="str">
        <f t="shared" si="16"/>
        <v/>
      </c>
    </row>
    <row r="1044" spans="1:11" ht="14.25">
      <c r="A1044" t="s">
        <v>4808</v>
      </c>
      <c r="B1044" s="15">
        <v>1295272</v>
      </c>
      <c r="C1044" t="s">
        <v>4809</v>
      </c>
      <c r="D1044" t="s">
        <v>4810</v>
      </c>
      <c r="E1044" t="s">
        <v>4811</v>
      </c>
      <c r="F1044" s="15">
        <v>-924.72</v>
      </c>
      <c r="G1044" t="s">
        <v>50</v>
      </c>
      <c r="H1044" t="s">
        <v>74</v>
      </c>
      <c r="I1044" t="s">
        <v>52</v>
      </c>
      <c r="J1044">
        <f>VLOOKUP(B1044,自助退!B:F,5,FALSE)</f>
        <v>924.72</v>
      </c>
      <c r="K1044" s="40" t="str">
        <f t="shared" si="16"/>
        <v/>
      </c>
    </row>
    <row r="1045" spans="1:11" ht="14.25">
      <c r="A1045" t="s">
        <v>4812</v>
      </c>
      <c r="B1045" s="15">
        <v>1295456</v>
      </c>
      <c r="C1045" t="s">
        <v>4813</v>
      </c>
      <c r="D1045" t="s">
        <v>4814</v>
      </c>
      <c r="E1045" t="s">
        <v>4815</v>
      </c>
      <c r="F1045" s="15">
        <v>-68</v>
      </c>
      <c r="G1045" t="s">
        <v>50</v>
      </c>
      <c r="H1045" t="s">
        <v>72</v>
      </c>
      <c r="I1045" t="s">
        <v>52</v>
      </c>
      <c r="J1045">
        <f>VLOOKUP(B1045,自助退!B:F,5,FALSE)</f>
        <v>68</v>
      </c>
      <c r="K1045" s="40" t="str">
        <f t="shared" si="16"/>
        <v/>
      </c>
    </row>
    <row r="1046" spans="1:11" ht="14.25">
      <c r="A1046" t="s">
        <v>4816</v>
      </c>
      <c r="B1046" s="15">
        <v>1295638</v>
      </c>
      <c r="C1046" t="s">
        <v>4817</v>
      </c>
      <c r="D1046" t="s">
        <v>4818</v>
      </c>
      <c r="E1046" t="s">
        <v>4819</v>
      </c>
      <c r="F1046" s="15">
        <v>-20</v>
      </c>
      <c r="G1046" t="s">
        <v>50</v>
      </c>
      <c r="H1046" t="s">
        <v>66</v>
      </c>
      <c r="I1046" t="s">
        <v>52</v>
      </c>
      <c r="J1046">
        <f>VLOOKUP(B1046,自助退!B:F,5,FALSE)</f>
        <v>20</v>
      </c>
      <c r="K1046" s="40" t="str">
        <f t="shared" si="16"/>
        <v/>
      </c>
    </row>
    <row r="1047" spans="1:11" ht="14.25">
      <c r="A1047" t="s">
        <v>4820</v>
      </c>
      <c r="B1047" s="15">
        <v>1295967</v>
      </c>
      <c r="C1047" t="s">
        <v>4821</v>
      </c>
      <c r="D1047" t="s">
        <v>4822</v>
      </c>
      <c r="E1047" t="s">
        <v>4823</v>
      </c>
      <c r="F1047" s="15">
        <v>-484.5</v>
      </c>
      <c r="G1047" t="s">
        <v>50</v>
      </c>
      <c r="H1047" t="s">
        <v>61</v>
      </c>
      <c r="I1047" t="s">
        <v>52</v>
      </c>
      <c r="J1047">
        <f>VLOOKUP(B1047,自助退!B:F,5,FALSE)</f>
        <v>484.5</v>
      </c>
      <c r="K1047" s="40" t="str">
        <f t="shared" si="16"/>
        <v/>
      </c>
    </row>
    <row r="1048" spans="1:11" ht="14.25">
      <c r="A1048" t="s">
        <v>4824</v>
      </c>
      <c r="B1048" s="15">
        <v>1296213</v>
      </c>
      <c r="C1048" t="s">
        <v>4825</v>
      </c>
      <c r="D1048" t="s">
        <v>4826</v>
      </c>
      <c r="E1048" t="s">
        <v>4827</v>
      </c>
      <c r="F1048" s="15">
        <v>-14.5</v>
      </c>
      <c r="G1048" t="s">
        <v>50</v>
      </c>
      <c r="H1048" t="s">
        <v>76</v>
      </c>
      <c r="I1048" t="s">
        <v>52</v>
      </c>
      <c r="J1048">
        <f>VLOOKUP(B1048,自助退!B:F,5,FALSE)</f>
        <v>14.5</v>
      </c>
      <c r="K1048" s="40" t="str">
        <f t="shared" si="16"/>
        <v/>
      </c>
    </row>
    <row r="1049" spans="1:11" ht="14.25">
      <c r="A1049" t="s">
        <v>4828</v>
      </c>
      <c r="B1049" s="15">
        <v>1296251</v>
      </c>
      <c r="C1049" t="s">
        <v>4829</v>
      </c>
      <c r="D1049" t="s">
        <v>4830</v>
      </c>
      <c r="E1049" t="s">
        <v>4831</v>
      </c>
      <c r="F1049" s="15">
        <v>-1000</v>
      </c>
      <c r="G1049" t="s">
        <v>50</v>
      </c>
      <c r="H1049" t="s">
        <v>82</v>
      </c>
      <c r="I1049" t="s">
        <v>52</v>
      </c>
      <c r="J1049">
        <f>VLOOKUP(B1049,自助退!B:F,5,FALSE)</f>
        <v>1000</v>
      </c>
      <c r="K1049" s="40" t="str">
        <f t="shared" si="16"/>
        <v/>
      </c>
    </row>
    <row r="1050" spans="1:11" ht="14.25">
      <c r="A1050" t="s">
        <v>4832</v>
      </c>
      <c r="B1050" s="15">
        <v>1296263</v>
      </c>
      <c r="C1050" t="s">
        <v>4833</v>
      </c>
      <c r="D1050" t="s">
        <v>4834</v>
      </c>
      <c r="E1050" t="s">
        <v>4835</v>
      </c>
      <c r="F1050" s="15">
        <v>-39.5</v>
      </c>
      <c r="G1050" t="s">
        <v>50</v>
      </c>
      <c r="H1050" t="s">
        <v>153</v>
      </c>
      <c r="I1050" t="s">
        <v>52</v>
      </c>
      <c r="J1050">
        <f>VLOOKUP(B1050,自助退!B:F,5,FALSE)</f>
        <v>39.5</v>
      </c>
      <c r="K1050" s="40" t="str">
        <f t="shared" si="16"/>
        <v/>
      </c>
    </row>
    <row r="1051" spans="1:11" ht="14.25">
      <c r="A1051" t="s">
        <v>4836</v>
      </c>
      <c r="B1051" s="15">
        <v>1296295</v>
      </c>
      <c r="C1051" t="s">
        <v>4837</v>
      </c>
      <c r="D1051" t="s">
        <v>4838</v>
      </c>
      <c r="E1051" t="s">
        <v>4839</v>
      </c>
      <c r="F1051" s="15">
        <v>-500</v>
      </c>
      <c r="G1051" t="s">
        <v>50</v>
      </c>
      <c r="H1051" t="s">
        <v>73</v>
      </c>
      <c r="I1051" t="s">
        <v>52</v>
      </c>
      <c r="J1051">
        <f>VLOOKUP(B1051,自助退!B:F,5,FALSE)</f>
        <v>500</v>
      </c>
      <c r="K1051" s="40" t="str">
        <f t="shared" si="16"/>
        <v/>
      </c>
    </row>
    <row r="1052" spans="1:11" ht="14.25">
      <c r="A1052" t="s">
        <v>4840</v>
      </c>
      <c r="B1052" s="15">
        <v>1296800</v>
      </c>
      <c r="C1052" t="s">
        <v>4841</v>
      </c>
      <c r="D1052" t="s">
        <v>789</v>
      </c>
      <c r="E1052" t="s">
        <v>790</v>
      </c>
      <c r="F1052" s="15">
        <v>-70</v>
      </c>
      <c r="G1052" t="s">
        <v>50</v>
      </c>
      <c r="H1052" t="s">
        <v>61</v>
      </c>
      <c r="I1052" t="s">
        <v>52</v>
      </c>
      <c r="J1052">
        <f>VLOOKUP(B1052,自助退!B:F,5,FALSE)</f>
        <v>70</v>
      </c>
      <c r="K1052" s="40" t="str">
        <f t="shared" si="16"/>
        <v/>
      </c>
    </row>
    <row r="1053" spans="1:11" ht="14.25">
      <c r="A1053" t="s">
        <v>4842</v>
      </c>
      <c r="B1053" s="15">
        <v>1297050</v>
      </c>
      <c r="C1053" t="s">
        <v>4843</v>
      </c>
      <c r="D1053" t="s">
        <v>4844</v>
      </c>
      <c r="E1053" t="s">
        <v>4845</v>
      </c>
      <c r="F1053" s="15">
        <v>-500</v>
      </c>
      <c r="G1053" t="s">
        <v>50</v>
      </c>
      <c r="H1053" t="s">
        <v>71</v>
      </c>
      <c r="I1053" t="s">
        <v>52</v>
      </c>
      <c r="J1053">
        <f>VLOOKUP(B1053,自助退!B:F,5,FALSE)</f>
        <v>500</v>
      </c>
      <c r="K1053" s="40" t="str">
        <f t="shared" si="16"/>
        <v/>
      </c>
    </row>
    <row r="1054" spans="1:11" ht="14.25">
      <c r="A1054" t="s">
        <v>4846</v>
      </c>
      <c r="B1054" s="15">
        <v>1297318</v>
      </c>
      <c r="C1054" t="s">
        <v>4847</v>
      </c>
      <c r="D1054" t="s">
        <v>4848</v>
      </c>
      <c r="E1054" t="s">
        <v>4849</v>
      </c>
      <c r="F1054" s="15">
        <v>-303.5</v>
      </c>
      <c r="G1054" t="s">
        <v>50</v>
      </c>
      <c r="H1054" t="s">
        <v>73</v>
      </c>
      <c r="I1054" t="s">
        <v>52</v>
      </c>
      <c r="J1054">
        <f>VLOOKUP(B1054,自助退!B:F,5,FALSE)</f>
        <v>303.5</v>
      </c>
      <c r="K1054" s="40" t="str">
        <f t="shared" si="16"/>
        <v/>
      </c>
    </row>
    <row r="1055" spans="1:11" ht="14.25">
      <c r="A1055" t="s">
        <v>4850</v>
      </c>
      <c r="B1055" s="15">
        <v>1297642</v>
      </c>
      <c r="C1055" t="s">
        <v>4851</v>
      </c>
      <c r="D1055" t="s">
        <v>4852</v>
      </c>
      <c r="E1055" t="s">
        <v>4853</v>
      </c>
      <c r="F1055" s="15">
        <v>-200</v>
      </c>
      <c r="G1055" t="s">
        <v>50</v>
      </c>
      <c r="H1055" t="s">
        <v>77</v>
      </c>
      <c r="I1055" t="s">
        <v>52</v>
      </c>
      <c r="J1055">
        <f>VLOOKUP(B1055,自助退!B:F,5,FALSE)</f>
        <v>200</v>
      </c>
      <c r="K1055" s="40" t="str">
        <f t="shared" si="16"/>
        <v/>
      </c>
    </row>
    <row r="1056" spans="1:11" ht="14.25">
      <c r="A1056" t="s">
        <v>4854</v>
      </c>
      <c r="B1056" s="15">
        <v>1297789</v>
      </c>
      <c r="C1056" t="s">
        <v>4855</v>
      </c>
      <c r="D1056" t="s">
        <v>4856</v>
      </c>
      <c r="E1056" t="s">
        <v>4857</v>
      </c>
      <c r="F1056" s="15">
        <v>-336.37</v>
      </c>
      <c r="G1056" t="s">
        <v>50</v>
      </c>
      <c r="H1056" t="s">
        <v>77</v>
      </c>
      <c r="I1056" t="s">
        <v>52</v>
      </c>
      <c r="J1056">
        <f>VLOOKUP(B1056,自助退!B:F,5,FALSE)</f>
        <v>336.37</v>
      </c>
      <c r="K1056" s="40" t="str">
        <f t="shared" si="16"/>
        <v/>
      </c>
    </row>
    <row r="1057" spans="1:11" ht="14.25">
      <c r="A1057" t="s">
        <v>4858</v>
      </c>
      <c r="B1057" s="15">
        <v>1298142</v>
      </c>
      <c r="C1057" t="s">
        <v>4859</v>
      </c>
      <c r="D1057" t="s">
        <v>4860</v>
      </c>
      <c r="E1057" t="s">
        <v>4861</v>
      </c>
      <c r="F1057" s="15">
        <v>-117.4</v>
      </c>
      <c r="G1057" t="s">
        <v>50</v>
      </c>
      <c r="H1057" t="s">
        <v>67</v>
      </c>
      <c r="I1057" t="s">
        <v>52</v>
      </c>
      <c r="J1057">
        <f>VLOOKUP(B1057,自助退!B:F,5,FALSE)</f>
        <v>117.4</v>
      </c>
      <c r="K1057" s="40" t="str">
        <f t="shared" si="16"/>
        <v/>
      </c>
    </row>
    <row r="1058" spans="1:11" ht="14.25">
      <c r="A1058" t="s">
        <v>4862</v>
      </c>
      <c r="B1058" s="15">
        <v>1298623</v>
      </c>
      <c r="C1058" t="s">
        <v>4863</v>
      </c>
      <c r="D1058" t="s">
        <v>4864</v>
      </c>
      <c r="E1058" t="s">
        <v>4865</v>
      </c>
      <c r="F1058" s="15">
        <v>-1186.74</v>
      </c>
      <c r="G1058" t="s">
        <v>50</v>
      </c>
      <c r="H1058" t="s">
        <v>74</v>
      </c>
      <c r="I1058" t="s">
        <v>52</v>
      </c>
      <c r="J1058">
        <f>VLOOKUP(B1058,自助退!B:F,5,FALSE)</f>
        <v>1186.74</v>
      </c>
      <c r="K1058" s="40" t="str">
        <f t="shared" si="16"/>
        <v/>
      </c>
    </row>
    <row r="1059" spans="1:11" ht="14.25">
      <c r="A1059" t="s">
        <v>4866</v>
      </c>
      <c r="B1059" s="15">
        <v>1299071</v>
      </c>
      <c r="C1059" t="s">
        <v>4867</v>
      </c>
      <c r="D1059" t="s">
        <v>4868</v>
      </c>
      <c r="E1059" t="s">
        <v>4869</v>
      </c>
      <c r="F1059" s="15">
        <v>-50</v>
      </c>
      <c r="G1059" t="s">
        <v>50</v>
      </c>
      <c r="H1059" t="s">
        <v>61</v>
      </c>
      <c r="I1059" t="s">
        <v>52</v>
      </c>
      <c r="J1059">
        <f>VLOOKUP(B1059,自助退!B:F,5,FALSE)</f>
        <v>50</v>
      </c>
      <c r="K1059" s="40" t="str">
        <f t="shared" si="16"/>
        <v/>
      </c>
    </row>
    <row r="1060" spans="1:11" ht="14.25">
      <c r="A1060" t="s">
        <v>4870</v>
      </c>
      <c r="B1060" s="15">
        <v>1299320</v>
      </c>
      <c r="C1060" t="s">
        <v>4871</v>
      </c>
      <c r="D1060" t="s">
        <v>4872</v>
      </c>
      <c r="E1060" t="s">
        <v>4873</v>
      </c>
      <c r="F1060" s="15">
        <v>-841.39</v>
      </c>
      <c r="G1060" t="s">
        <v>50</v>
      </c>
      <c r="H1060" t="s">
        <v>73</v>
      </c>
      <c r="I1060" t="s">
        <v>52</v>
      </c>
      <c r="J1060">
        <f>VLOOKUP(B1060,自助退!B:F,5,FALSE)</f>
        <v>841.39</v>
      </c>
      <c r="K1060" s="40" t="str">
        <f t="shared" si="16"/>
        <v/>
      </c>
    </row>
    <row r="1061" spans="1:11" ht="14.25">
      <c r="A1061" t="s">
        <v>4874</v>
      </c>
      <c r="B1061" s="15">
        <v>1299392</v>
      </c>
      <c r="C1061" t="s">
        <v>4875</v>
      </c>
      <c r="D1061" t="s">
        <v>4876</v>
      </c>
      <c r="E1061" t="s">
        <v>4877</v>
      </c>
      <c r="F1061" s="15">
        <v>-243.97</v>
      </c>
      <c r="G1061" t="s">
        <v>50</v>
      </c>
      <c r="H1061" t="s">
        <v>73</v>
      </c>
      <c r="I1061" t="s">
        <v>52</v>
      </c>
      <c r="J1061">
        <f>VLOOKUP(B1061,自助退!B:F,5,FALSE)</f>
        <v>243.97</v>
      </c>
      <c r="K1061" s="40" t="str">
        <f t="shared" si="16"/>
        <v/>
      </c>
    </row>
    <row r="1062" spans="1:11" ht="14.25">
      <c r="A1062" t="s">
        <v>4878</v>
      </c>
      <c r="B1062" s="15">
        <v>1299470</v>
      </c>
      <c r="C1062" t="s">
        <v>4879</v>
      </c>
      <c r="D1062" t="s">
        <v>4880</v>
      </c>
      <c r="E1062" t="s">
        <v>4881</v>
      </c>
      <c r="F1062" s="15">
        <v>-44</v>
      </c>
      <c r="G1062" t="s">
        <v>50</v>
      </c>
      <c r="H1062" t="s">
        <v>54</v>
      </c>
      <c r="I1062" t="s">
        <v>52</v>
      </c>
      <c r="J1062">
        <f>VLOOKUP(B1062,自助退!B:F,5,FALSE)</f>
        <v>44</v>
      </c>
      <c r="K1062" s="40" t="str">
        <f t="shared" si="16"/>
        <v/>
      </c>
    </row>
    <row r="1063" spans="1:11" ht="14.25">
      <c r="A1063" t="s">
        <v>4882</v>
      </c>
      <c r="B1063" s="15">
        <v>1299476</v>
      </c>
      <c r="C1063" t="s">
        <v>4883</v>
      </c>
      <c r="D1063" t="s">
        <v>4884</v>
      </c>
      <c r="E1063" t="s">
        <v>4885</v>
      </c>
      <c r="F1063" s="15">
        <v>-806</v>
      </c>
      <c r="G1063" t="s">
        <v>50</v>
      </c>
      <c r="H1063" t="s">
        <v>73</v>
      </c>
      <c r="I1063" t="s">
        <v>52</v>
      </c>
      <c r="J1063">
        <f>VLOOKUP(B1063,自助退!B:F,5,FALSE)</f>
        <v>806</v>
      </c>
      <c r="K1063" s="40" t="str">
        <f t="shared" si="16"/>
        <v/>
      </c>
    </row>
    <row r="1064" spans="1:11" ht="14.25">
      <c r="A1064" t="s">
        <v>4886</v>
      </c>
      <c r="B1064" s="15">
        <v>1300070</v>
      </c>
      <c r="C1064" t="s">
        <v>4887</v>
      </c>
      <c r="D1064" t="s">
        <v>4888</v>
      </c>
      <c r="E1064" t="s">
        <v>4889</v>
      </c>
      <c r="F1064" s="15">
        <v>-234.5</v>
      </c>
      <c r="G1064" t="s">
        <v>50</v>
      </c>
      <c r="H1064" t="s">
        <v>67</v>
      </c>
      <c r="I1064" t="s">
        <v>52</v>
      </c>
      <c r="J1064">
        <f>VLOOKUP(B1064,自助退!B:F,5,FALSE)</f>
        <v>234.5</v>
      </c>
      <c r="K1064" s="40" t="str">
        <f t="shared" si="16"/>
        <v/>
      </c>
    </row>
    <row r="1065" spans="1:11" ht="14.25">
      <c r="A1065" t="s">
        <v>4890</v>
      </c>
      <c r="B1065" s="15">
        <v>1300418</v>
      </c>
      <c r="C1065" t="s">
        <v>4891</v>
      </c>
      <c r="D1065" t="s">
        <v>4892</v>
      </c>
      <c r="E1065" t="s">
        <v>4893</v>
      </c>
      <c r="F1065" s="15">
        <v>-770</v>
      </c>
      <c r="G1065" t="s">
        <v>50</v>
      </c>
      <c r="H1065" t="s">
        <v>78</v>
      </c>
      <c r="I1065" t="s">
        <v>52</v>
      </c>
      <c r="J1065">
        <f>VLOOKUP(B1065,自助退!B:F,5,FALSE)</f>
        <v>770</v>
      </c>
      <c r="K1065" s="40" t="str">
        <f t="shared" si="16"/>
        <v/>
      </c>
    </row>
    <row r="1066" spans="1:11" ht="14.25">
      <c r="A1066" t="s">
        <v>4894</v>
      </c>
      <c r="B1066" s="15">
        <v>1300854</v>
      </c>
      <c r="C1066" t="s">
        <v>4895</v>
      </c>
      <c r="D1066" t="s">
        <v>4896</v>
      </c>
      <c r="E1066" t="s">
        <v>4897</v>
      </c>
      <c r="F1066" s="15">
        <v>-166.22</v>
      </c>
      <c r="G1066" t="s">
        <v>50</v>
      </c>
      <c r="H1066" t="s">
        <v>78</v>
      </c>
      <c r="I1066" t="s">
        <v>52</v>
      </c>
      <c r="J1066">
        <f>VLOOKUP(B1066,自助退!B:F,5,FALSE)</f>
        <v>166.22</v>
      </c>
      <c r="K1066" s="40" t="str">
        <f t="shared" si="16"/>
        <v/>
      </c>
    </row>
    <row r="1067" spans="1:11" ht="14.25">
      <c r="A1067" t="s">
        <v>4898</v>
      </c>
      <c r="B1067" s="15">
        <v>1300964</v>
      </c>
      <c r="C1067" t="s">
        <v>4899</v>
      </c>
      <c r="D1067" t="s">
        <v>4900</v>
      </c>
      <c r="E1067" t="s">
        <v>4901</v>
      </c>
      <c r="F1067" s="15">
        <v>-27</v>
      </c>
      <c r="G1067" t="s">
        <v>50</v>
      </c>
      <c r="H1067" t="s">
        <v>78</v>
      </c>
      <c r="I1067" t="s">
        <v>52</v>
      </c>
      <c r="J1067">
        <f>VLOOKUP(B1067,自助退!B:F,5,FALSE)</f>
        <v>27</v>
      </c>
      <c r="K1067" s="40" t="str">
        <f t="shared" si="16"/>
        <v/>
      </c>
    </row>
    <row r="1068" spans="1:11" ht="14.25">
      <c r="A1068" t="s">
        <v>4902</v>
      </c>
      <c r="B1068" s="15">
        <v>1301009</v>
      </c>
      <c r="C1068" t="s">
        <v>4903</v>
      </c>
      <c r="D1068" t="s">
        <v>4904</v>
      </c>
      <c r="E1068" t="s">
        <v>4905</v>
      </c>
      <c r="F1068" s="15">
        <v>-487.5</v>
      </c>
      <c r="G1068" t="s">
        <v>50</v>
      </c>
      <c r="H1068" t="s">
        <v>71</v>
      </c>
      <c r="I1068" t="s">
        <v>52</v>
      </c>
      <c r="J1068">
        <f>VLOOKUP(B1068,自助退!B:F,5,FALSE)</f>
        <v>487.5</v>
      </c>
      <c r="K1068" s="40" t="str">
        <f t="shared" si="16"/>
        <v/>
      </c>
    </row>
    <row r="1069" spans="1:11" ht="14.25">
      <c r="A1069" t="s">
        <v>4906</v>
      </c>
      <c r="B1069" s="15">
        <v>1301143</v>
      </c>
      <c r="C1069" t="s">
        <v>4907</v>
      </c>
      <c r="D1069" t="s">
        <v>4908</v>
      </c>
      <c r="E1069" t="s">
        <v>4909</v>
      </c>
      <c r="F1069" s="15">
        <v>-184</v>
      </c>
      <c r="G1069" t="s">
        <v>50</v>
      </c>
      <c r="H1069" t="s">
        <v>153</v>
      </c>
      <c r="I1069" t="s">
        <v>52</v>
      </c>
      <c r="J1069">
        <f>VLOOKUP(B1069,自助退!B:F,5,FALSE)</f>
        <v>184</v>
      </c>
      <c r="K1069" s="40" t="str">
        <f t="shared" si="16"/>
        <v/>
      </c>
    </row>
    <row r="1070" spans="1:11" ht="14.25">
      <c r="A1070" t="s">
        <v>4910</v>
      </c>
      <c r="B1070" s="15">
        <v>1301215</v>
      </c>
      <c r="C1070" t="s">
        <v>4911</v>
      </c>
      <c r="D1070" t="s">
        <v>4912</v>
      </c>
      <c r="E1070" t="s">
        <v>4913</v>
      </c>
      <c r="F1070" s="15">
        <v>-653.78</v>
      </c>
      <c r="G1070" t="s">
        <v>50</v>
      </c>
      <c r="H1070" t="s">
        <v>66</v>
      </c>
      <c r="I1070" t="s">
        <v>52</v>
      </c>
      <c r="J1070">
        <f>VLOOKUP(B1070,自助退!B:F,5,FALSE)</f>
        <v>653.78</v>
      </c>
      <c r="K1070" s="40" t="str">
        <f t="shared" si="16"/>
        <v/>
      </c>
    </row>
    <row r="1071" spans="1:11" ht="14.25">
      <c r="A1071" t="s">
        <v>4914</v>
      </c>
      <c r="B1071" s="15">
        <v>1301323</v>
      </c>
      <c r="C1071" t="s">
        <v>4915</v>
      </c>
      <c r="D1071" t="s">
        <v>4916</v>
      </c>
      <c r="E1071" t="s">
        <v>4917</v>
      </c>
      <c r="F1071" s="15">
        <v>-380</v>
      </c>
      <c r="G1071" t="s">
        <v>50</v>
      </c>
      <c r="H1071" t="s">
        <v>54</v>
      </c>
      <c r="I1071" t="s">
        <v>52</v>
      </c>
      <c r="J1071">
        <f>VLOOKUP(B1071,自助退!B:F,5,FALSE)</f>
        <v>380</v>
      </c>
      <c r="K1071" s="40" t="str">
        <f t="shared" si="16"/>
        <v/>
      </c>
    </row>
    <row r="1072" spans="1:11" ht="14.25">
      <c r="A1072" t="s">
        <v>4918</v>
      </c>
      <c r="B1072" s="15">
        <v>1301580</v>
      </c>
      <c r="C1072" t="s">
        <v>4919</v>
      </c>
      <c r="D1072" t="s">
        <v>3279</v>
      </c>
      <c r="E1072" t="s">
        <v>3280</v>
      </c>
      <c r="F1072" s="15">
        <v>-50</v>
      </c>
      <c r="G1072" t="s">
        <v>50</v>
      </c>
      <c r="H1072" t="s">
        <v>51</v>
      </c>
      <c r="I1072" t="s">
        <v>52</v>
      </c>
      <c r="J1072">
        <f>VLOOKUP(B1072,自助退!B:F,5,FALSE)</f>
        <v>50</v>
      </c>
      <c r="K1072" s="40" t="str">
        <f t="shared" si="16"/>
        <v/>
      </c>
    </row>
    <row r="1073" spans="1:11" ht="14.25">
      <c r="A1073" t="s">
        <v>4920</v>
      </c>
      <c r="B1073" s="15">
        <v>1301767</v>
      </c>
      <c r="C1073" t="s">
        <v>4921</v>
      </c>
      <c r="D1073" t="s">
        <v>4922</v>
      </c>
      <c r="E1073" t="s">
        <v>4923</v>
      </c>
      <c r="F1073" s="15">
        <v>-74.03</v>
      </c>
      <c r="G1073" t="s">
        <v>50</v>
      </c>
      <c r="H1073" t="s">
        <v>60</v>
      </c>
      <c r="I1073" t="s">
        <v>52</v>
      </c>
      <c r="J1073">
        <f>VLOOKUP(B1073,自助退!B:F,5,FALSE)</f>
        <v>74.03</v>
      </c>
      <c r="K1073" s="40" t="str">
        <f t="shared" si="16"/>
        <v/>
      </c>
    </row>
    <row r="1074" spans="1:11" ht="14.25">
      <c r="A1074" t="s">
        <v>4924</v>
      </c>
      <c r="B1074" s="15">
        <v>1302131</v>
      </c>
      <c r="C1074" t="s">
        <v>4925</v>
      </c>
      <c r="D1074" t="s">
        <v>4439</v>
      </c>
      <c r="E1074" t="s">
        <v>4440</v>
      </c>
      <c r="F1074" s="15">
        <v>-7112</v>
      </c>
      <c r="G1074" t="s">
        <v>50</v>
      </c>
      <c r="H1074" t="s">
        <v>68</v>
      </c>
      <c r="I1074" t="s">
        <v>52</v>
      </c>
      <c r="J1074">
        <f>VLOOKUP(B1074,自助退!B:F,5,FALSE)</f>
        <v>7112</v>
      </c>
      <c r="K1074" s="40" t="str">
        <f t="shared" si="16"/>
        <v/>
      </c>
    </row>
    <row r="1075" spans="1:11" ht="14.25">
      <c r="A1075" t="s">
        <v>4926</v>
      </c>
      <c r="B1075" s="15">
        <v>1302730</v>
      </c>
      <c r="C1075" t="s">
        <v>4927</v>
      </c>
      <c r="D1075" t="s">
        <v>4928</v>
      </c>
      <c r="E1075" t="s">
        <v>4929</v>
      </c>
      <c r="F1075" s="15">
        <v>-50</v>
      </c>
      <c r="G1075" t="s">
        <v>50</v>
      </c>
      <c r="H1075" t="s">
        <v>54</v>
      </c>
      <c r="I1075" t="s">
        <v>52</v>
      </c>
      <c r="J1075">
        <f>VLOOKUP(B1075,自助退!B:F,5,FALSE)</f>
        <v>50</v>
      </c>
      <c r="K1075" s="40" t="str">
        <f t="shared" si="16"/>
        <v/>
      </c>
    </row>
    <row r="1076" spans="1:11" ht="14.25">
      <c r="A1076" t="s">
        <v>4930</v>
      </c>
      <c r="B1076" s="15">
        <v>1302771</v>
      </c>
      <c r="C1076" t="s">
        <v>4931</v>
      </c>
      <c r="D1076" t="s">
        <v>4932</v>
      </c>
      <c r="E1076" t="s">
        <v>4933</v>
      </c>
      <c r="F1076" s="15">
        <v>-2656.88</v>
      </c>
      <c r="G1076" t="s">
        <v>50</v>
      </c>
      <c r="H1076" t="s">
        <v>68</v>
      </c>
      <c r="I1076" t="s">
        <v>52</v>
      </c>
      <c r="J1076">
        <f>VLOOKUP(B1076,自助退!B:F,5,FALSE)</f>
        <v>2656.88</v>
      </c>
      <c r="K1076" s="40" t="str">
        <f t="shared" si="16"/>
        <v/>
      </c>
    </row>
    <row r="1077" spans="1:11" ht="14.25">
      <c r="A1077" t="s">
        <v>4934</v>
      </c>
      <c r="B1077" s="15">
        <v>1302957</v>
      </c>
      <c r="C1077" t="s">
        <v>4935</v>
      </c>
      <c r="D1077" t="s">
        <v>4936</v>
      </c>
      <c r="E1077" t="s">
        <v>4937</v>
      </c>
      <c r="F1077" s="15">
        <v>-145.5</v>
      </c>
      <c r="G1077" t="s">
        <v>50</v>
      </c>
      <c r="H1077" t="s">
        <v>74</v>
      </c>
      <c r="I1077" t="s">
        <v>52</v>
      </c>
      <c r="J1077">
        <f>VLOOKUP(B1077,自助退!B:F,5,FALSE)</f>
        <v>145.5</v>
      </c>
      <c r="K1077" s="40" t="str">
        <f t="shared" si="16"/>
        <v/>
      </c>
    </row>
    <row r="1078" spans="1:11" ht="14.25">
      <c r="A1078" t="s">
        <v>4938</v>
      </c>
      <c r="B1078" s="15">
        <v>1303082</v>
      </c>
      <c r="C1078" t="s">
        <v>4939</v>
      </c>
      <c r="D1078" t="s">
        <v>4940</v>
      </c>
      <c r="E1078" t="s">
        <v>4941</v>
      </c>
      <c r="F1078" s="15">
        <v>-120</v>
      </c>
      <c r="G1078" t="s">
        <v>50</v>
      </c>
      <c r="H1078" t="s">
        <v>82</v>
      </c>
      <c r="I1078" t="s">
        <v>52</v>
      </c>
      <c r="J1078">
        <f>VLOOKUP(B1078,自助退!B:F,5,FALSE)</f>
        <v>120</v>
      </c>
      <c r="K1078" s="40" t="str">
        <f t="shared" si="16"/>
        <v/>
      </c>
    </row>
    <row r="1079" spans="1:11" ht="14.25">
      <c r="A1079" t="s">
        <v>4942</v>
      </c>
      <c r="B1079" s="15">
        <v>1303084</v>
      </c>
      <c r="C1079" t="s">
        <v>4943</v>
      </c>
      <c r="D1079" t="s">
        <v>4944</v>
      </c>
      <c r="E1079" t="s">
        <v>294</v>
      </c>
      <c r="F1079" s="15">
        <v>-266</v>
      </c>
      <c r="G1079" t="s">
        <v>50</v>
      </c>
      <c r="H1079" t="s">
        <v>53</v>
      </c>
      <c r="I1079" t="s">
        <v>52</v>
      </c>
      <c r="J1079">
        <f>VLOOKUP(B1079,自助退!B:F,5,FALSE)</f>
        <v>266</v>
      </c>
      <c r="K1079" s="40" t="str">
        <f t="shared" si="16"/>
        <v/>
      </c>
    </row>
    <row r="1080" spans="1:11" ht="14.25">
      <c r="A1080" t="s">
        <v>4945</v>
      </c>
      <c r="B1080" s="15">
        <v>1304626</v>
      </c>
      <c r="C1080" t="s">
        <v>4946</v>
      </c>
      <c r="D1080" t="s">
        <v>4947</v>
      </c>
      <c r="E1080" t="s">
        <v>4948</v>
      </c>
      <c r="F1080" s="15">
        <v>-59</v>
      </c>
      <c r="G1080" t="s">
        <v>50</v>
      </c>
      <c r="H1080" t="s">
        <v>73</v>
      </c>
      <c r="I1080" t="s">
        <v>52</v>
      </c>
      <c r="J1080">
        <f>VLOOKUP(B1080,自助退!B:F,5,FALSE)</f>
        <v>59</v>
      </c>
      <c r="K1080" s="40" t="str">
        <f t="shared" si="16"/>
        <v/>
      </c>
    </row>
    <row r="1081" spans="1:11" ht="14.25">
      <c r="A1081" t="s">
        <v>4949</v>
      </c>
      <c r="B1081" s="15">
        <v>1304662</v>
      </c>
      <c r="C1081" t="s">
        <v>4950</v>
      </c>
      <c r="D1081" t="s">
        <v>4951</v>
      </c>
      <c r="E1081" t="s">
        <v>4952</v>
      </c>
      <c r="F1081" s="15">
        <v>-900</v>
      </c>
      <c r="G1081" t="s">
        <v>50</v>
      </c>
      <c r="H1081" t="s">
        <v>59</v>
      </c>
      <c r="I1081" t="s">
        <v>52</v>
      </c>
      <c r="J1081">
        <f>VLOOKUP(B1081,自助退!B:F,5,FALSE)</f>
        <v>900</v>
      </c>
      <c r="K1081" s="40" t="str">
        <f t="shared" si="16"/>
        <v/>
      </c>
    </row>
    <row r="1082" spans="1:11" ht="14.25">
      <c r="A1082" t="s">
        <v>4953</v>
      </c>
      <c r="B1082" s="15">
        <v>1305507</v>
      </c>
      <c r="C1082" t="s">
        <v>4954</v>
      </c>
      <c r="D1082" t="s">
        <v>2859</v>
      </c>
      <c r="E1082" t="s">
        <v>2860</v>
      </c>
      <c r="F1082" s="15">
        <v>-4.5</v>
      </c>
      <c r="G1082" t="s">
        <v>50</v>
      </c>
      <c r="H1082" t="s">
        <v>97</v>
      </c>
      <c r="I1082" t="s">
        <v>52</v>
      </c>
      <c r="J1082">
        <f>VLOOKUP(B1082,自助退!B:F,5,FALSE)</f>
        <v>4.5</v>
      </c>
      <c r="K1082" s="40" t="str">
        <f t="shared" si="16"/>
        <v/>
      </c>
    </row>
    <row r="1083" spans="1:11" ht="14.25">
      <c r="A1083" t="s">
        <v>4955</v>
      </c>
      <c r="B1083" s="15">
        <v>1305731</v>
      </c>
      <c r="C1083" t="s">
        <v>4956</v>
      </c>
      <c r="D1083" t="s">
        <v>4957</v>
      </c>
      <c r="E1083" t="s">
        <v>4958</v>
      </c>
      <c r="F1083" s="15">
        <v>-269.98</v>
      </c>
      <c r="G1083" t="s">
        <v>50</v>
      </c>
      <c r="H1083" t="s">
        <v>81</v>
      </c>
      <c r="I1083" t="s">
        <v>52</v>
      </c>
      <c r="J1083">
        <f>VLOOKUP(B1083,自助退!B:F,5,FALSE)</f>
        <v>269.98</v>
      </c>
      <c r="K1083" s="40" t="str">
        <f t="shared" si="16"/>
        <v/>
      </c>
    </row>
    <row r="1084" spans="1:11" ht="14.25">
      <c r="A1084" t="s">
        <v>4959</v>
      </c>
      <c r="B1084" s="15">
        <v>1305992</v>
      </c>
      <c r="C1084" t="s">
        <v>4960</v>
      </c>
      <c r="D1084" t="s">
        <v>4961</v>
      </c>
      <c r="E1084" t="s">
        <v>4962</v>
      </c>
      <c r="F1084" s="15">
        <v>-117</v>
      </c>
      <c r="G1084" t="s">
        <v>50</v>
      </c>
      <c r="H1084" t="s">
        <v>74</v>
      </c>
      <c r="I1084" t="s">
        <v>52</v>
      </c>
      <c r="J1084">
        <f>VLOOKUP(B1084,自助退!B:F,5,FALSE)</f>
        <v>117</v>
      </c>
      <c r="K1084" s="40" t="str">
        <f t="shared" si="16"/>
        <v/>
      </c>
    </row>
    <row r="1085" spans="1:11" ht="14.25">
      <c r="A1085" t="s">
        <v>4963</v>
      </c>
      <c r="B1085" s="15">
        <v>1306593</v>
      </c>
      <c r="C1085" t="s">
        <v>4964</v>
      </c>
      <c r="D1085" t="s">
        <v>4469</v>
      </c>
      <c r="E1085" t="s">
        <v>4470</v>
      </c>
      <c r="F1085" s="15">
        <v>-2860</v>
      </c>
      <c r="G1085" t="s">
        <v>50</v>
      </c>
      <c r="H1085" t="s">
        <v>76</v>
      </c>
      <c r="I1085" t="s">
        <v>52</v>
      </c>
      <c r="J1085">
        <f>VLOOKUP(B1085,自助退!B:F,5,FALSE)</f>
        <v>2860</v>
      </c>
      <c r="K1085" s="40" t="str">
        <f t="shared" si="16"/>
        <v/>
      </c>
    </row>
    <row r="1086" spans="1:11" ht="14.25">
      <c r="A1086" t="s">
        <v>4965</v>
      </c>
      <c r="B1086" s="15">
        <v>1306734</v>
      </c>
      <c r="C1086" t="s">
        <v>4966</v>
      </c>
      <c r="D1086" t="s">
        <v>4967</v>
      </c>
      <c r="E1086" t="s">
        <v>4968</v>
      </c>
      <c r="F1086" s="15">
        <v>-200</v>
      </c>
      <c r="G1086" t="s">
        <v>50</v>
      </c>
      <c r="H1086" t="s">
        <v>82</v>
      </c>
      <c r="I1086" t="s">
        <v>52</v>
      </c>
      <c r="J1086">
        <f>VLOOKUP(B1086,自助退!B:F,5,FALSE)</f>
        <v>200</v>
      </c>
      <c r="K1086" s="40" t="str">
        <f t="shared" si="16"/>
        <v/>
      </c>
    </row>
    <row r="1087" spans="1:11" ht="14.25">
      <c r="A1087" t="s">
        <v>4969</v>
      </c>
      <c r="B1087" s="15">
        <v>1307724</v>
      </c>
      <c r="C1087" t="s">
        <v>4970</v>
      </c>
      <c r="D1087" t="s">
        <v>4971</v>
      </c>
      <c r="E1087" t="s">
        <v>4972</v>
      </c>
      <c r="F1087" s="15">
        <v>-78.28</v>
      </c>
      <c r="G1087" t="s">
        <v>50</v>
      </c>
      <c r="H1087" t="s">
        <v>51</v>
      </c>
      <c r="I1087" t="s">
        <v>52</v>
      </c>
      <c r="J1087">
        <f>VLOOKUP(B1087,自助退!B:F,5,FALSE)</f>
        <v>78.28</v>
      </c>
      <c r="K1087" s="40" t="str">
        <f t="shared" si="16"/>
        <v/>
      </c>
    </row>
    <row r="1088" spans="1:11" ht="14.25">
      <c r="A1088" t="s">
        <v>4973</v>
      </c>
      <c r="B1088" s="15">
        <v>1307742</v>
      </c>
      <c r="C1088" t="s">
        <v>4974</v>
      </c>
      <c r="D1088" t="s">
        <v>4975</v>
      </c>
      <c r="E1088" t="s">
        <v>4976</v>
      </c>
      <c r="F1088" s="15">
        <v>-310</v>
      </c>
      <c r="G1088" t="s">
        <v>50</v>
      </c>
      <c r="H1088" t="s">
        <v>65</v>
      </c>
      <c r="I1088" t="s">
        <v>52</v>
      </c>
      <c r="J1088">
        <f>VLOOKUP(B1088,自助退!B:F,5,FALSE)</f>
        <v>310</v>
      </c>
      <c r="K1088" s="40" t="str">
        <f t="shared" si="16"/>
        <v/>
      </c>
    </row>
    <row r="1089" spans="1:11" ht="14.25">
      <c r="A1089" t="s">
        <v>4977</v>
      </c>
      <c r="B1089" s="15">
        <v>1307958</v>
      </c>
      <c r="C1089" t="s">
        <v>4978</v>
      </c>
      <c r="D1089" t="s">
        <v>4979</v>
      </c>
      <c r="E1089" t="s">
        <v>4980</v>
      </c>
      <c r="F1089" s="15">
        <v>-1194</v>
      </c>
      <c r="G1089" t="s">
        <v>50</v>
      </c>
      <c r="H1089" t="s">
        <v>80</v>
      </c>
      <c r="I1089" t="s">
        <v>52</v>
      </c>
      <c r="J1089">
        <f>VLOOKUP(B1089,自助退!B:F,5,FALSE)</f>
        <v>1194</v>
      </c>
      <c r="K1089" s="40" t="str">
        <f t="shared" si="16"/>
        <v/>
      </c>
    </row>
    <row r="1090" spans="1:11" ht="14.25">
      <c r="A1090" t="s">
        <v>4981</v>
      </c>
      <c r="B1090" s="15">
        <v>1308717</v>
      </c>
      <c r="C1090" t="s">
        <v>4982</v>
      </c>
      <c r="D1090" t="s">
        <v>4983</v>
      </c>
      <c r="E1090" t="s">
        <v>4984</v>
      </c>
      <c r="F1090" s="15">
        <v>-2490</v>
      </c>
      <c r="G1090" t="s">
        <v>50</v>
      </c>
      <c r="H1090" t="s">
        <v>84</v>
      </c>
      <c r="I1090" t="s">
        <v>52</v>
      </c>
      <c r="J1090">
        <f>VLOOKUP(B1090,自助退!B:F,5,FALSE)</f>
        <v>2490</v>
      </c>
      <c r="K1090" s="40" t="str">
        <f t="shared" si="16"/>
        <v/>
      </c>
    </row>
    <row r="1091" spans="1:11" ht="14.25">
      <c r="A1091" t="s">
        <v>4985</v>
      </c>
      <c r="B1091" s="15">
        <v>1308839</v>
      </c>
      <c r="C1091" t="s">
        <v>4986</v>
      </c>
      <c r="D1091" t="s">
        <v>4987</v>
      </c>
      <c r="E1091" t="s">
        <v>4988</v>
      </c>
      <c r="F1091" s="15">
        <v>-1118</v>
      </c>
      <c r="G1091" t="s">
        <v>50</v>
      </c>
      <c r="H1091" t="s">
        <v>81</v>
      </c>
      <c r="I1091" t="s">
        <v>52</v>
      </c>
      <c r="J1091">
        <f>VLOOKUP(B1091,自助退!B:F,5,FALSE)</f>
        <v>1118</v>
      </c>
      <c r="K1091" s="40" t="str">
        <f t="shared" ref="K1091:K1154" si="17">IF(J1091=F1091*-1,"",1)</f>
        <v/>
      </c>
    </row>
    <row r="1092" spans="1:11" ht="14.25">
      <c r="A1092" t="s">
        <v>4989</v>
      </c>
      <c r="B1092" s="15">
        <v>1309005</v>
      </c>
      <c r="C1092" t="s">
        <v>4990</v>
      </c>
      <c r="D1092" t="s">
        <v>4991</v>
      </c>
      <c r="E1092" t="s">
        <v>4992</v>
      </c>
      <c r="F1092" s="15">
        <v>-269.98</v>
      </c>
      <c r="G1092" t="s">
        <v>50</v>
      </c>
      <c r="H1092" t="s">
        <v>135</v>
      </c>
      <c r="I1092" t="s">
        <v>52</v>
      </c>
      <c r="J1092">
        <f>VLOOKUP(B1092,自助退!B:F,5,FALSE)</f>
        <v>269.98</v>
      </c>
      <c r="K1092" s="40" t="str">
        <f t="shared" si="17"/>
        <v/>
      </c>
    </row>
    <row r="1093" spans="1:11" ht="14.25">
      <c r="A1093" t="s">
        <v>4993</v>
      </c>
      <c r="B1093" s="15">
        <v>1309960</v>
      </c>
      <c r="C1093" t="s">
        <v>4994</v>
      </c>
      <c r="D1093" t="s">
        <v>4371</v>
      </c>
      <c r="E1093" t="s">
        <v>4372</v>
      </c>
      <c r="F1093" s="15">
        <v>-63</v>
      </c>
      <c r="G1093" t="s">
        <v>50</v>
      </c>
      <c r="H1093" t="s">
        <v>65</v>
      </c>
      <c r="I1093" t="s">
        <v>52</v>
      </c>
      <c r="J1093">
        <f>VLOOKUP(B1093,自助退!B:F,5,FALSE)</f>
        <v>63</v>
      </c>
      <c r="K1093" s="40" t="str">
        <f t="shared" si="17"/>
        <v/>
      </c>
    </row>
    <row r="1094" spans="1:11" ht="14.25">
      <c r="A1094" t="s">
        <v>4995</v>
      </c>
      <c r="B1094" s="15">
        <v>1310140</v>
      </c>
      <c r="C1094" t="s">
        <v>4996</v>
      </c>
      <c r="D1094" t="s">
        <v>4997</v>
      </c>
      <c r="E1094" t="s">
        <v>4998</v>
      </c>
      <c r="F1094" s="15">
        <v>-87.5</v>
      </c>
      <c r="G1094" t="s">
        <v>50</v>
      </c>
      <c r="H1094" t="s">
        <v>84</v>
      </c>
      <c r="I1094" t="s">
        <v>52</v>
      </c>
      <c r="J1094">
        <f>VLOOKUP(B1094,自助退!B:F,5,FALSE)</f>
        <v>87.5</v>
      </c>
      <c r="K1094" s="40" t="str">
        <f t="shared" si="17"/>
        <v/>
      </c>
    </row>
    <row r="1095" spans="1:11" ht="14.25">
      <c r="A1095" t="s">
        <v>4999</v>
      </c>
      <c r="B1095" s="15">
        <v>1310403</v>
      </c>
      <c r="C1095" t="s">
        <v>5000</v>
      </c>
      <c r="D1095" t="s">
        <v>5001</v>
      </c>
      <c r="E1095" t="s">
        <v>5002</v>
      </c>
      <c r="F1095" s="15">
        <v>-164.98</v>
      </c>
      <c r="G1095" t="s">
        <v>50</v>
      </c>
      <c r="H1095" t="s">
        <v>59</v>
      </c>
      <c r="I1095" t="s">
        <v>52</v>
      </c>
      <c r="J1095">
        <f>VLOOKUP(B1095,自助退!B:F,5,FALSE)</f>
        <v>164.98</v>
      </c>
      <c r="K1095" s="40" t="str">
        <f t="shared" si="17"/>
        <v/>
      </c>
    </row>
    <row r="1096" spans="1:11" ht="14.25">
      <c r="A1096" t="s">
        <v>5003</v>
      </c>
      <c r="B1096" s="15">
        <v>1310454</v>
      </c>
      <c r="C1096" t="s">
        <v>5004</v>
      </c>
      <c r="D1096" t="s">
        <v>5005</v>
      </c>
      <c r="E1096" t="s">
        <v>5006</v>
      </c>
      <c r="F1096" s="15">
        <v>-164.98</v>
      </c>
      <c r="G1096" t="s">
        <v>50</v>
      </c>
      <c r="H1096" t="s">
        <v>59</v>
      </c>
      <c r="I1096" t="s">
        <v>52</v>
      </c>
      <c r="J1096">
        <f>VLOOKUP(B1096,自助退!B:F,5,FALSE)</f>
        <v>164.98</v>
      </c>
      <c r="K1096" s="40" t="str">
        <f t="shared" si="17"/>
        <v/>
      </c>
    </row>
    <row r="1097" spans="1:11" ht="14.25">
      <c r="A1097" t="s">
        <v>5007</v>
      </c>
      <c r="B1097" s="15">
        <v>1310890</v>
      </c>
      <c r="C1097" t="s">
        <v>5008</v>
      </c>
      <c r="D1097" t="s">
        <v>2238</v>
      </c>
      <c r="E1097" t="s">
        <v>2239</v>
      </c>
      <c r="F1097" s="15">
        <v>-950</v>
      </c>
      <c r="G1097" t="s">
        <v>50</v>
      </c>
      <c r="H1097" t="s">
        <v>71</v>
      </c>
      <c r="I1097" t="s">
        <v>52</v>
      </c>
      <c r="J1097">
        <f>VLOOKUP(B1097,自助退!B:F,5,FALSE)</f>
        <v>950</v>
      </c>
      <c r="K1097" s="40" t="str">
        <f t="shared" si="17"/>
        <v/>
      </c>
    </row>
    <row r="1098" spans="1:11" ht="14.25">
      <c r="A1098" t="s">
        <v>5009</v>
      </c>
      <c r="B1098" s="15">
        <v>1310929</v>
      </c>
      <c r="C1098" t="s">
        <v>5010</v>
      </c>
      <c r="D1098" t="s">
        <v>5011</v>
      </c>
      <c r="E1098" t="s">
        <v>5012</v>
      </c>
      <c r="F1098" s="15">
        <v>-400</v>
      </c>
      <c r="G1098" t="s">
        <v>50</v>
      </c>
      <c r="H1098" t="s">
        <v>61</v>
      </c>
      <c r="I1098" t="s">
        <v>52</v>
      </c>
      <c r="J1098">
        <f>VLOOKUP(B1098,自助退!B:F,5,FALSE)</f>
        <v>400</v>
      </c>
      <c r="K1098" s="40" t="str">
        <f t="shared" si="17"/>
        <v/>
      </c>
    </row>
    <row r="1099" spans="1:11" ht="14.25">
      <c r="A1099" t="s">
        <v>5013</v>
      </c>
      <c r="B1099" s="15">
        <v>1311954</v>
      </c>
      <c r="C1099" t="s">
        <v>5014</v>
      </c>
      <c r="D1099" t="s">
        <v>5015</v>
      </c>
      <c r="E1099" t="s">
        <v>5016</v>
      </c>
      <c r="F1099" s="15">
        <v>-206.96</v>
      </c>
      <c r="G1099" t="s">
        <v>50</v>
      </c>
      <c r="H1099" t="s">
        <v>67</v>
      </c>
      <c r="I1099" t="s">
        <v>52</v>
      </c>
      <c r="J1099">
        <f>VLOOKUP(B1099,自助退!B:F,5,FALSE)</f>
        <v>206.96</v>
      </c>
      <c r="K1099" s="40" t="str">
        <f t="shared" si="17"/>
        <v/>
      </c>
    </row>
    <row r="1100" spans="1:11" ht="14.25">
      <c r="A1100" t="s">
        <v>5017</v>
      </c>
      <c r="B1100" s="15">
        <v>1312198</v>
      </c>
      <c r="C1100" t="s">
        <v>5018</v>
      </c>
      <c r="D1100" t="s">
        <v>5019</v>
      </c>
      <c r="E1100" t="s">
        <v>5020</v>
      </c>
      <c r="F1100" s="15">
        <v>-49.93</v>
      </c>
      <c r="G1100" t="s">
        <v>50</v>
      </c>
      <c r="H1100" t="s">
        <v>78</v>
      </c>
      <c r="I1100" t="s">
        <v>52</v>
      </c>
      <c r="J1100">
        <f>VLOOKUP(B1100,自助退!B:F,5,FALSE)</f>
        <v>49.93</v>
      </c>
      <c r="K1100" s="40" t="str">
        <f t="shared" si="17"/>
        <v/>
      </c>
    </row>
    <row r="1101" spans="1:11" ht="14.25">
      <c r="A1101" t="s">
        <v>5021</v>
      </c>
      <c r="B1101" s="15">
        <v>1312405</v>
      </c>
      <c r="C1101" t="s">
        <v>5022</v>
      </c>
      <c r="D1101" t="s">
        <v>5023</v>
      </c>
      <c r="E1101" t="s">
        <v>5024</v>
      </c>
      <c r="F1101" s="15">
        <v>-218</v>
      </c>
      <c r="G1101" t="s">
        <v>50</v>
      </c>
      <c r="H1101" t="s">
        <v>64</v>
      </c>
      <c r="I1101" t="s">
        <v>52</v>
      </c>
      <c r="J1101">
        <f>VLOOKUP(B1101,自助退!B:F,5,FALSE)</f>
        <v>218</v>
      </c>
      <c r="K1101" s="40" t="str">
        <f t="shared" si="17"/>
        <v/>
      </c>
    </row>
    <row r="1102" spans="1:11" ht="14.25">
      <c r="A1102" t="s">
        <v>5025</v>
      </c>
      <c r="B1102" s="15">
        <v>1313153</v>
      </c>
      <c r="C1102" t="s">
        <v>5026</v>
      </c>
      <c r="D1102" t="s">
        <v>5027</v>
      </c>
      <c r="E1102" t="s">
        <v>5028</v>
      </c>
      <c r="F1102" s="15">
        <v>-800</v>
      </c>
      <c r="G1102" t="s">
        <v>50</v>
      </c>
      <c r="H1102" t="s">
        <v>62</v>
      </c>
      <c r="I1102" t="s">
        <v>52</v>
      </c>
      <c r="J1102">
        <f>VLOOKUP(B1102,自助退!B:F,5,FALSE)</f>
        <v>800</v>
      </c>
      <c r="K1102" s="40" t="str">
        <f t="shared" si="17"/>
        <v/>
      </c>
    </row>
    <row r="1103" spans="1:11" ht="14.25">
      <c r="A1103" t="s">
        <v>5029</v>
      </c>
      <c r="B1103" s="15">
        <v>1313194</v>
      </c>
      <c r="C1103" t="s">
        <v>5030</v>
      </c>
      <c r="D1103" t="s">
        <v>5031</v>
      </c>
      <c r="E1103" t="s">
        <v>5032</v>
      </c>
      <c r="F1103" s="15">
        <v>-1000</v>
      </c>
      <c r="G1103" t="s">
        <v>50</v>
      </c>
      <c r="H1103" t="s">
        <v>68</v>
      </c>
      <c r="I1103" t="s">
        <v>52</v>
      </c>
      <c r="J1103">
        <f>VLOOKUP(B1103,自助退!B:F,5,FALSE)</f>
        <v>1000</v>
      </c>
      <c r="K1103" s="40" t="str">
        <f t="shared" si="17"/>
        <v/>
      </c>
    </row>
    <row r="1104" spans="1:11" ht="14.25">
      <c r="A1104" t="s">
        <v>5033</v>
      </c>
      <c r="B1104" s="15">
        <v>1313251</v>
      </c>
      <c r="C1104" t="s">
        <v>5034</v>
      </c>
      <c r="D1104" t="s">
        <v>5035</v>
      </c>
      <c r="E1104" t="s">
        <v>5036</v>
      </c>
      <c r="F1104" s="15">
        <v>-93.2</v>
      </c>
      <c r="G1104" t="s">
        <v>50</v>
      </c>
      <c r="H1104" t="s">
        <v>59</v>
      </c>
      <c r="I1104" t="s">
        <v>52</v>
      </c>
      <c r="J1104">
        <f>VLOOKUP(B1104,自助退!B:F,5,FALSE)</f>
        <v>93.2</v>
      </c>
      <c r="K1104" s="40" t="str">
        <f t="shared" si="17"/>
        <v/>
      </c>
    </row>
    <row r="1105" spans="1:11" ht="14.25">
      <c r="A1105" t="s">
        <v>5037</v>
      </c>
      <c r="B1105" s="15">
        <v>1313899</v>
      </c>
      <c r="C1105" t="s">
        <v>5038</v>
      </c>
      <c r="D1105" t="s">
        <v>5039</v>
      </c>
      <c r="E1105" t="s">
        <v>5040</v>
      </c>
      <c r="F1105" s="15">
        <v>-87.5</v>
      </c>
      <c r="G1105" t="s">
        <v>50</v>
      </c>
      <c r="H1105" t="s">
        <v>69</v>
      </c>
      <c r="I1105" t="s">
        <v>52</v>
      </c>
      <c r="J1105">
        <f>VLOOKUP(B1105,自助退!B:F,5,FALSE)</f>
        <v>87.5</v>
      </c>
      <c r="K1105" s="40" t="str">
        <f t="shared" si="17"/>
        <v/>
      </c>
    </row>
    <row r="1106" spans="1:11" ht="14.25">
      <c r="A1106" t="s">
        <v>5041</v>
      </c>
      <c r="B1106" s="15">
        <v>1314025</v>
      </c>
      <c r="C1106" t="s">
        <v>5042</v>
      </c>
      <c r="D1106" t="s">
        <v>5043</v>
      </c>
      <c r="E1106" t="s">
        <v>5044</v>
      </c>
      <c r="F1106" s="15">
        <v>-0.72</v>
      </c>
      <c r="G1106" t="s">
        <v>50</v>
      </c>
      <c r="H1106" t="s">
        <v>62</v>
      </c>
      <c r="I1106" t="s">
        <v>52</v>
      </c>
      <c r="J1106">
        <f>VLOOKUP(B1106,自助退!B:F,5,FALSE)</f>
        <v>0.72</v>
      </c>
      <c r="K1106" s="40" t="str">
        <f t="shared" si="17"/>
        <v/>
      </c>
    </row>
    <row r="1107" spans="1:11" ht="14.25">
      <c r="A1107" t="s">
        <v>5045</v>
      </c>
      <c r="B1107" s="15">
        <v>1314260</v>
      </c>
      <c r="C1107" t="s">
        <v>5046</v>
      </c>
      <c r="D1107" t="s">
        <v>5047</v>
      </c>
      <c r="E1107" t="s">
        <v>5048</v>
      </c>
      <c r="F1107" s="15">
        <v>-123.2</v>
      </c>
      <c r="G1107" t="s">
        <v>50</v>
      </c>
      <c r="H1107" t="s">
        <v>272</v>
      </c>
      <c r="I1107" t="s">
        <v>52</v>
      </c>
      <c r="J1107">
        <f>VLOOKUP(B1107,自助退!B:F,5,FALSE)</f>
        <v>123.2</v>
      </c>
      <c r="K1107" s="40" t="str">
        <f t="shared" si="17"/>
        <v/>
      </c>
    </row>
    <row r="1108" spans="1:11" ht="14.25">
      <c r="A1108" t="s">
        <v>5049</v>
      </c>
      <c r="B1108" s="15">
        <v>1314678</v>
      </c>
      <c r="C1108" t="s">
        <v>5050</v>
      </c>
      <c r="D1108" t="s">
        <v>5051</v>
      </c>
      <c r="E1108" t="s">
        <v>5052</v>
      </c>
      <c r="F1108" s="15">
        <v>-250.5</v>
      </c>
      <c r="G1108" t="s">
        <v>50</v>
      </c>
      <c r="H1108" t="s">
        <v>71</v>
      </c>
      <c r="I1108" t="s">
        <v>52</v>
      </c>
      <c r="J1108">
        <f>VLOOKUP(B1108,自助退!B:F,5,FALSE)</f>
        <v>250.5</v>
      </c>
      <c r="K1108" s="40" t="str">
        <f t="shared" si="17"/>
        <v/>
      </c>
    </row>
    <row r="1109" spans="1:11" ht="14.25">
      <c r="A1109" t="s">
        <v>5053</v>
      </c>
      <c r="B1109" s="15">
        <v>1314935</v>
      </c>
      <c r="C1109" t="s">
        <v>5054</v>
      </c>
      <c r="D1109" t="s">
        <v>5055</v>
      </c>
      <c r="E1109" t="s">
        <v>5056</v>
      </c>
      <c r="F1109" s="15">
        <v>-391.95</v>
      </c>
      <c r="G1109" t="s">
        <v>50</v>
      </c>
      <c r="H1109" t="s">
        <v>72</v>
      </c>
      <c r="I1109" t="s">
        <v>52</v>
      </c>
      <c r="J1109">
        <f>VLOOKUP(B1109,自助退!B:F,5,FALSE)</f>
        <v>391.95</v>
      </c>
      <c r="K1109" s="40" t="str">
        <f t="shared" si="17"/>
        <v/>
      </c>
    </row>
    <row r="1110" spans="1:11" ht="14.25">
      <c r="A1110" t="s">
        <v>5057</v>
      </c>
      <c r="B1110" s="15">
        <v>1315050</v>
      </c>
      <c r="C1110" t="s">
        <v>5058</v>
      </c>
      <c r="D1110" t="s">
        <v>5059</v>
      </c>
      <c r="E1110" t="s">
        <v>5060</v>
      </c>
      <c r="F1110" s="15">
        <v>-233.2</v>
      </c>
      <c r="G1110" t="s">
        <v>50</v>
      </c>
      <c r="H1110" t="s">
        <v>59</v>
      </c>
      <c r="I1110" t="s">
        <v>52</v>
      </c>
      <c r="J1110">
        <f>VLOOKUP(B1110,自助退!B:F,5,FALSE)</f>
        <v>233.2</v>
      </c>
      <c r="K1110" s="40" t="str">
        <f t="shared" si="17"/>
        <v/>
      </c>
    </row>
    <row r="1111" spans="1:11" ht="14.25">
      <c r="A1111" t="s">
        <v>5061</v>
      </c>
      <c r="B1111" s="15">
        <v>1315071</v>
      </c>
      <c r="C1111" t="s">
        <v>5062</v>
      </c>
      <c r="D1111" t="s">
        <v>5063</v>
      </c>
      <c r="E1111" t="s">
        <v>168</v>
      </c>
      <c r="F1111" s="15">
        <v>-59.5</v>
      </c>
      <c r="G1111" t="s">
        <v>50</v>
      </c>
      <c r="H1111" t="s">
        <v>62</v>
      </c>
      <c r="I1111" t="s">
        <v>52</v>
      </c>
      <c r="J1111">
        <f>VLOOKUP(B1111,自助退!B:F,5,FALSE)</f>
        <v>59.5</v>
      </c>
      <c r="K1111" s="40" t="str">
        <f t="shared" si="17"/>
        <v/>
      </c>
    </row>
    <row r="1112" spans="1:11" ht="14.25">
      <c r="A1112" t="s">
        <v>5064</v>
      </c>
      <c r="B1112" s="15">
        <v>1316029</v>
      </c>
      <c r="C1112" t="s">
        <v>5065</v>
      </c>
      <c r="D1112" t="s">
        <v>5066</v>
      </c>
      <c r="E1112" t="s">
        <v>5067</v>
      </c>
      <c r="F1112" s="15">
        <v>-170</v>
      </c>
      <c r="G1112" t="s">
        <v>50</v>
      </c>
      <c r="H1112" t="s">
        <v>55</v>
      </c>
      <c r="I1112" t="s">
        <v>52</v>
      </c>
      <c r="J1112">
        <f>VLOOKUP(B1112,自助退!B:F,5,FALSE)</f>
        <v>170</v>
      </c>
      <c r="K1112" s="40" t="str">
        <f t="shared" si="17"/>
        <v/>
      </c>
    </row>
    <row r="1113" spans="1:11" ht="14.25">
      <c r="A1113" t="s">
        <v>5068</v>
      </c>
      <c r="B1113" s="15">
        <v>1316369</v>
      </c>
      <c r="C1113" t="s">
        <v>5069</v>
      </c>
      <c r="D1113" t="s">
        <v>5070</v>
      </c>
      <c r="E1113" t="s">
        <v>5071</v>
      </c>
      <c r="F1113" s="15">
        <v>-858</v>
      </c>
      <c r="G1113" t="s">
        <v>50</v>
      </c>
      <c r="H1113" t="s">
        <v>67</v>
      </c>
      <c r="I1113" t="s">
        <v>52</v>
      </c>
      <c r="J1113">
        <f>VLOOKUP(B1113,自助退!B:F,5,FALSE)</f>
        <v>858</v>
      </c>
      <c r="K1113" s="40" t="str">
        <f t="shared" si="17"/>
        <v/>
      </c>
    </row>
    <row r="1114" spans="1:11" ht="14.25">
      <c r="A1114" t="s">
        <v>5072</v>
      </c>
      <c r="B1114" s="15">
        <v>1316583</v>
      </c>
      <c r="C1114" t="s">
        <v>5073</v>
      </c>
      <c r="D1114" t="s">
        <v>5074</v>
      </c>
      <c r="E1114" t="s">
        <v>5075</v>
      </c>
      <c r="F1114" s="15">
        <v>-740</v>
      </c>
      <c r="G1114" t="s">
        <v>50</v>
      </c>
      <c r="H1114" t="s">
        <v>80</v>
      </c>
      <c r="I1114" t="s">
        <v>52</v>
      </c>
      <c r="J1114">
        <f>VLOOKUP(B1114,自助退!B:F,5,FALSE)</f>
        <v>740</v>
      </c>
      <c r="K1114" s="40" t="str">
        <f t="shared" si="17"/>
        <v/>
      </c>
    </row>
    <row r="1115" spans="1:11" ht="14.25">
      <c r="A1115" t="s">
        <v>5076</v>
      </c>
      <c r="B1115" s="15">
        <v>1317370</v>
      </c>
      <c r="C1115" t="s">
        <v>5077</v>
      </c>
      <c r="D1115" t="s">
        <v>5078</v>
      </c>
      <c r="E1115" t="s">
        <v>5079</v>
      </c>
      <c r="F1115" s="15">
        <v>-11560.14</v>
      </c>
      <c r="G1115" t="s">
        <v>50</v>
      </c>
      <c r="H1115" t="s">
        <v>66</v>
      </c>
      <c r="I1115" t="s">
        <v>52</v>
      </c>
      <c r="J1115">
        <f>VLOOKUP(B1115,自助退!B:F,5,FALSE)</f>
        <v>11560.14</v>
      </c>
      <c r="K1115" s="40" t="str">
        <f t="shared" si="17"/>
        <v/>
      </c>
    </row>
    <row r="1116" spans="1:11" ht="14.25">
      <c r="A1116" t="s">
        <v>5080</v>
      </c>
      <c r="B1116" s="15">
        <v>1317392</v>
      </c>
      <c r="C1116" t="s">
        <v>5081</v>
      </c>
      <c r="D1116" t="s">
        <v>5082</v>
      </c>
      <c r="E1116" t="s">
        <v>5083</v>
      </c>
      <c r="F1116" s="15">
        <v>-38.56</v>
      </c>
      <c r="G1116" t="s">
        <v>50</v>
      </c>
      <c r="H1116" t="s">
        <v>54</v>
      </c>
      <c r="I1116" t="s">
        <v>52</v>
      </c>
      <c r="J1116">
        <f>VLOOKUP(B1116,自助退!B:F,5,FALSE)</f>
        <v>38.56</v>
      </c>
      <c r="K1116" s="40" t="str">
        <f t="shared" si="17"/>
        <v/>
      </c>
    </row>
    <row r="1117" spans="1:11" ht="14.25">
      <c r="A1117" t="s">
        <v>5084</v>
      </c>
      <c r="B1117" s="15">
        <v>1317402</v>
      </c>
      <c r="C1117" t="s">
        <v>5085</v>
      </c>
      <c r="D1117" t="s">
        <v>5086</v>
      </c>
      <c r="E1117" t="s">
        <v>5087</v>
      </c>
      <c r="F1117" s="15">
        <v>-1066</v>
      </c>
      <c r="G1117" t="s">
        <v>50</v>
      </c>
      <c r="H1117" t="s">
        <v>57</v>
      </c>
      <c r="I1117" t="s">
        <v>52</v>
      </c>
      <c r="J1117">
        <f>VLOOKUP(B1117,自助退!B:F,5,FALSE)</f>
        <v>1066</v>
      </c>
      <c r="K1117" s="40" t="str">
        <f t="shared" si="17"/>
        <v/>
      </c>
    </row>
    <row r="1118" spans="1:11" ht="14.25">
      <c r="A1118" t="s">
        <v>5088</v>
      </c>
      <c r="B1118" s="15">
        <v>1317442</v>
      </c>
      <c r="C1118" t="s">
        <v>5089</v>
      </c>
      <c r="D1118" t="s">
        <v>5090</v>
      </c>
      <c r="E1118" t="s">
        <v>5091</v>
      </c>
      <c r="F1118" s="15">
        <v>-223.5</v>
      </c>
      <c r="G1118" t="s">
        <v>50</v>
      </c>
      <c r="H1118" t="s">
        <v>80</v>
      </c>
      <c r="I1118" t="s">
        <v>52</v>
      </c>
      <c r="J1118">
        <f>VLOOKUP(B1118,自助退!B:F,5,FALSE)</f>
        <v>223.5</v>
      </c>
      <c r="K1118" s="40" t="str">
        <f t="shared" si="17"/>
        <v/>
      </c>
    </row>
    <row r="1119" spans="1:11" ht="14.25">
      <c r="A1119" t="s">
        <v>5092</v>
      </c>
      <c r="B1119" s="15">
        <v>1317457</v>
      </c>
      <c r="C1119" t="s">
        <v>5093</v>
      </c>
      <c r="D1119" t="s">
        <v>2107</v>
      </c>
      <c r="E1119" t="s">
        <v>2108</v>
      </c>
      <c r="F1119" s="15">
        <v>-3.16</v>
      </c>
      <c r="G1119" t="s">
        <v>50</v>
      </c>
      <c r="H1119" t="s">
        <v>69</v>
      </c>
      <c r="I1119" t="s">
        <v>52</v>
      </c>
      <c r="J1119">
        <f>VLOOKUP(B1119,自助退!B:F,5,FALSE)</f>
        <v>3.16</v>
      </c>
      <c r="K1119" s="40" t="str">
        <f t="shared" si="17"/>
        <v/>
      </c>
    </row>
    <row r="1120" spans="1:11" ht="14.25">
      <c r="A1120" t="s">
        <v>5094</v>
      </c>
      <c r="B1120" s="15">
        <v>1317473</v>
      </c>
      <c r="C1120" t="s">
        <v>5095</v>
      </c>
      <c r="D1120" t="s">
        <v>5096</v>
      </c>
      <c r="E1120" t="s">
        <v>5097</v>
      </c>
      <c r="F1120" s="15">
        <v>-800</v>
      </c>
      <c r="G1120" t="s">
        <v>50</v>
      </c>
      <c r="H1120" t="s">
        <v>61</v>
      </c>
      <c r="I1120" t="s">
        <v>52</v>
      </c>
      <c r="J1120">
        <f>VLOOKUP(B1120,自助退!B:F,5,FALSE)</f>
        <v>800</v>
      </c>
      <c r="K1120" s="40" t="str">
        <f t="shared" si="17"/>
        <v/>
      </c>
    </row>
    <row r="1121" spans="1:11" ht="14.25">
      <c r="A1121" t="s">
        <v>5098</v>
      </c>
      <c r="B1121" s="15">
        <v>1317749</v>
      </c>
      <c r="C1121" t="s">
        <v>5099</v>
      </c>
      <c r="D1121" t="s">
        <v>5100</v>
      </c>
      <c r="E1121" t="s">
        <v>5101</v>
      </c>
      <c r="F1121" s="15">
        <v>-23.65</v>
      </c>
      <c r="G1121" t="s">
        <v>50</v>
      </c>
      <c r="H1121" t="s">
        <v>51</v>
      </c>
      <c r="I1121" t="s">
        <v>52</v>
      </c>
      <c r="J1121">
        <f>VLOOKUP(B1121,自助退!B:F,5,FALSE)</f>
        <v>23.65</v>
      </c>
      <c r="K1121" s="40" t="str">
        <f t="shared" si="17"/>
        <v/>
      </c>
    </row>
    <row r="1122" spans="1:11" ht="14.25">
      <c r="A1122" t="s">
        <v>5102</v>
      </c>
      <c r="B1122" s="15">
        <v>1317880</v>
      </c>
      <c r="C1122" t="s">
        <v>5103</v>
      </c>
      <c r="D1122" t="s">
        <v>5104</v>
      </c>
      <c r="E1122" t="s">
        <v>5105</v>
      </c>
      <c r="F1122" s="15">
        <v>-3288.6</v>
      </c>
      <c r="G1122" t="s">
        <v>50</v>
      </c>
      <c r="H1122" t="s">
        <v>72</v>
      </c>
      <c r="I1122" t="s">
        <v>52</v>
      </c>
      <c r="J1122">
        <f>VLOOKUP(B1122,自助退!B:F,5,FALSE)</f>
        <v>3288.6</v>
      </c>
      <c r="K1122" s="40" t="str">
        <f t="shared" si="17"/>
        <v/>
      </c>
    </row>
    <row r="1123" spans="1:11" ht="14.25">
      <c r="A1123" t="s">
        <v>5106</v>
      </c>
      <c r="B1123" s="15">
        <v>1317883</v>
      </c>
      <c r="C1123" t="s">
        <v>5107</v>
      </c>
      <c r="D1123" t="s">
        <v>5108</v>
      </c>
      <c r="E1123" t="s">
        <v>5109</v>
      </c>
      <c r="F1123" s="15">
        <v>-245.2</v>
      </c>
      <c r="G1123" t="s">
        <v>50</v>
      </c>
      <c r="H1123" t="s">
        <v>55</v>
      </c>
      <c r="I1123" t="s">
        <v>52</v>
      </c>
      <c r="J1123">
        <f>VLOOKUP(B1123,自助退!B:F,5,FALSE)</f>
        <v>245.2</v>
      </c>
      <c r="K1123" s="40" t="str">
        <f t="shared" si="17"/>
        <v/>
      </c>
    </row>
    <row r="1124" spans="1:11" ht="14.25">
      <c r="A1124" t="s">
        <v>5110</v>
      </c>
      <c r="B1124" s="15">
        <v>1317938</v>
      </c>
      <c r="C1124" t="s">
        <v>5111</v>
      </c>
      <c r="D1124" t="s">
        <v>5112</v>
      </c>
      <c r="E1124" t="s">
        <v>5113</v>
      </c>
      <c r="F1124" s="15">
        <v>-189.5</v>
      </c>
      <c r="G1124" t="s">
        <v>50</v>
      </c>
      <c r="H1124" t="s">
        <v>58</v>
      </c>
      <c r="I1124" t="s">
        <v>52</v>
      </c>
      <c r="J1124">
        <f>VLOOKUP(B1124,自助退!B:F,5,FALSE)</f>
        <v>189.5</v>
      </c>
      <c r="K1124" s="40" t="str">
        <f t="shared" si="17"/>
        <v/>
      </c>
    </row>
    <row r="1125" spans="1:11" ht="14.25">
      <c r="A1125" t="s">
        <v>5114</v>
      </c>
      <c r="B1125" s="15">
        <v>1317972</v>
      </c>
      <c r="C1125" t="s">
        <v>5115</v>
      </c>
      <c r="D1125" t="s">
        <v>5035</v>
      </c>
      <c r="E1125" t="s">
        <v>5036</v>
      </c>
      <c r="F1125" s="15">
        <v>-16</v>
      </c>
      <c r="G1125" t="s">
        <v>50</v>
      </c>
      <c r="H1125" t="s">
        <v>63</v>
      </c>
      <c r="I1125" t="s">
        <v>52</v>
      </c>
      <c r="J1125">
        <f>VLOOKUP(B1125,自助退!B:F,5,FALSE)</f>
        <v>16</v>
      </c>
      <c r="K1125" s="40" t="str">
        <f t="shared" si="17"/>
        <v/>
      </c>
    </row>
    <row r="1126" spans="1:11" ht="14.25">
      <c r="A1126" t="s">
        <v>5116</v>
      </c>
      <c r="B1126" s="15">
        <v>1318008</v>
      </c>
      <c r="C1126" t="s">
        <v>5117</v>
      </c>
      <c r="D1126" t="s">
        <v>5118</v>
      </c>
      <c r="E1126" t="s">
        <v>344</v>
      </c>
      <c r="F1126" s="15">
        <v>-1740</v>
      </c>
      <c r="G1126" t="s">
        <v>50</v>
      </c>
      <c r="H1126" t="s">
        <v>66</v>
      </c>
      <c r="I1126" t="s">
        <v>52</v>
      </c>
      <c r="J1126">
        <f>VLOOKUP(B1126,自助退!B:F,5,FALSE)</f>
        <v>1740</v>
      </c>
      <c r="K1126" s="40" t="str">
        <f t="shared" si="17"/>
        <v/>
      </c>
    </row>
    <row r="1127" spans="1:11" ht="14.25">
      <c r="A1127" t="s">
        <v>5119</v>
      </c>
      <c r="B1127" s="15">
        <v>1318107</v>
      </c>
      <c r="C1127" t="s">
        <v>5120</v>
      </c>
      <c r="D1127" t="s">
        <v>5121</v>
      </c>
      <c r="E1127" t="s">
        <v>5122</v>
      </c>
      <c r="F1127" s="15">
        <v>-35.25</v>
      </c>
      <c r="G1127" t="s">
        <v>50</v>
      </c>
      <c r="H1127" t="s">
        <v>63</v>
      </c>
      <c r="I1127" t="s">
        <v>52</v>
      </c>
      <c r="J1127">
        <f>VLOOKUP(B1127,自助退!B:F,5,FALSE)</f>
        <v>35.25</v>
      </c>
      <c r="K1127" s="40" t="str">
        <f t="shared" si="17"/>
        <v/>
      </c>
    </row>
    <row r="1128" spans="1:11" ht="14.25">
      <c r="A1128" t="s">
        <v>5123</v>
      </c>
      <c r="B1128" s="15">
        <v>1318165</v>
      </c>
      <c r="C1128" t="s">
        <v>5124</v>
      </c>
      <c r="D1128" t="s">
        <v>5125</v>
      </c>
      <c r="E1128" t="s">
        <v>5126</v>
      </c>
      <c r="F1128" s="15">
        <v>-34</v>
      </c>
      <c r="G1128" t="s">
        <v>50</v>
      </c>
      <c r="H1128" t="s">
        <v>60</v>
      </c>
      <c r="I1128" t="s">
        <v>52</v>
      </c>
      <c r="J1128">
        <f>VLOOKUP(B1128,自助退!B:F,5,FALSE)</f>
        <v>34</v>
      </c>
      <c r="K1128" s="40" t="str">
        <f t="shared" si="17"/>
        <v/>
      </c>
    </row>
    <row r="1129" spans="1:11" ht="14.25">
      <c r="A1129" t="s">
        <v>5127</v>
      </c>
      <c r="B1129" s="15">
        <v>1318208</v>
      </c>
      <c r="C1129" t="s">
        <v>5128</v>
      </c>
      <c r="D1129" t="s">
        <v>5129</v>
      </c>
      <c r="E1129" t="s">
        <v>5130</v>
      </c>
      <c r="F1129" s="15">
        <v>-263.2</v>
      </c>
      <c r="G1129" t="s">
        <v>50</v>
      </c>
      <c r="H1129" t="s">
        <v>68</v>
      </c>
      <c r="I1129" t="s">
        <v>52</v>
      </c>
      <c r="J1129">
        <f>VLOOKUP(B1129,自助退!B:F,5,FALSE)</f>
        <v>263.2</v>
      </c>
      <c r="K1129" s="40" t="str">
        <f t="shared" si="17"/>
        <v/>
      </c>
    </row>
    <row r="1130" spans="1:11" ht="14.25">
      <c r="A1130" t="s">
        <v>5131</v>
      </c>
      <c r="B1130" s="15">
        <v>1318224</v>
      </c>
      <c r="C1130" t="s">
        <v>5132</v>
      </c>
      <c r="D1130" t="s">
        <v>5133</v>
      </c>
      <c r="E1130" t="s">
        <v>5134</v>
      </c>
      <c r="F1130" s="15">
        <v>-300</v>
      </c>
      <c r="G1130" t="s">
        <v>50</v>
      </c>
      <c r="H1130" t="s">
        <v>54</v>
      </c>
      <c r="I1130" t="s">
        <v>52</v>
      </c>
      <c r="J1130">
        <f>VLOOKUP(B1130,自助退!B:F,5,FALSE)</f>
        <v>300</v>
      </c>
      <c r="K1130" s="40" t="str">
        <f t="shared" si="17"/>
        <v/>
      </c>
    </row>
    <row r="1131" spans="1:11" ht="14.25">
      <c r="A1131" t="s">
        <v>5135</v>
      </c>
      <c r="B1131" s="15">
        <v>1318225</v>
      </c>
      <c r="C1131" t="s">
        <v>5136</v>
      </c>
      <c r="D1131" t="s">
        <v>5137</v>
      </c>
      <c r="E1131" t="s">
        <v>192</v>
      </c>
      <c r="F1131" s="15">
        <v>-263.2</v>
      </c>
      <c r="G1131" t="s">
        <v>50</v>
      </c>
      <c r="H1131" t="s">
        <v>68</v>
      </c>
      <c r="I1131" t="s">
        <v>52</v>
      </c>
      <c r="J1131">
        <f>VLOOKUP(B1131,自助退!B:F,5,FALSE)</f>
        <v>263.2</v>
      </c>
      <c r="K1131" s="40" t="str">
        <f t="shared" si="17"/>
        <v/>
      </c>
    </row>
    <row r="1132" spans="1:11" ht="14.25">
      <c r="A1132" t="s">
        <v>5138</v>
      </c>
      <c r="B1132" s="15">
        <v>1318289</v>
      </c>
      <c r="C1132" t="s">
        <v>5139</v>
      </c>
      <c r="D1132" t="s">
        <v>5140</v>
      </c>
      <c r="E1132" t="s">
        <v>5141</v>
      </c>
      <c r="F1132" s="15">
        <v>-123.2</v>
      </c>
      <c r="G1132" t="s">
        <v>50</v>
      </c>
      <c r="H1132" t="s">
        <v>68</v>
      </c>
      <c r="I1132" t="s">
        <v>52</v>
      </c>
      <c r="J1132">
        <f>VLOOKUP(B1132,自助退!B:F,5,FALSE)</f>
        <v>123.2</v>
      </c>
      <c r="K1132" s="40" t="str">
        <f t="shared" si="17"/>
        <v/>
      </c>
    </row>
    <row r="1133" spans="1:11" ht="14.25">
      <c r="A1133" t="s">
        <v>5142</v>
      </c>
      <c r="B1133" s="15">
        <v>1318315</v>
      </c>
      <c r="C1133" t="s">
        <v>5143</v>
      </c>
      <c r="D1133" t="s">
        <v>5144</v>
      </c>
      <c r="E1133" t="s">
        <v>5145</v>
      </c>
      <c r="F1133" s="15">
        <v>-63.2</v>
      </c>
      <c r="G1133" t="s">
        <v>50</v>
      </c>
      <c r="H1133" t="s">
        <v>68</v>
      </c>
      <c r="I1133" t="s">
        <v>52</v>
      </c>
      <c r="J1133">
        <f>VLOOKUP(B1133,自助退!B:F,5,FALSE)</f>
        <v>63.2</v>
      </c>
      <c r="K1133" s="40" t="str">
        <f t="shared" si="17"/>
        <v/>
      </c>
    </row>
    <row r="1134" spans="1:11" ht="14.25">
      <c r="A1134" t="s">
        <v>5146</v>
      </c>
      <c r="B1134" s="15">
        <v>1318337</v>
      </c>
      <c r="C1134" t="s">
        <v>5147</v>
      </c>
      <c r="D1134" t="s">
        <v>5148</v>
      </c>
      <c r="E1134" t="s">
        <v>5149</v>
      </c>
      <c r="F1134" s="15">
        <v>-63.2</v>
      </c>
      <c r="G1134" t="s">
        <v>50</v>
      </c>
      <c r="H1134" t="s">
        <v>68</v>
      </c>
      <c r="I1134" t="s">
        <v>52</v>
      </c>
      <c r="J1134">
        <f>VLOOKUP(B1134,自助退!B:F,5,FALSE)</f>
        <v>63.2</v>
      </c>
      <c r="K1134" s="40" t="str">
        <f t="shared" si="17"/>
        <v/>
      </c>
    </row>
    <row r="1135" spans="1:11" ht="14.25">
      <c r="A1135" t="s">
        <v>5150</v>
      </c>
      <c r="B1135" s="15">
        <v>1318360</v>
      </c>
      <c r="C1135" t="s">
        <v>5151</v>
      </c>
      <c r="D1135" t="s">
        <v>5152</v>
      </c>
      <c r="E1135" t="s">
        <v>5153</v>
      </c>
      <c r="F1135" s="15">
        <v>-123.2</v>
      </c>
      <c r="G1135" t="s">
        <v>50</v>
      </c>
      <c r="H1135" t="s">
        <v>68</v>
      </c>
      <c r="I1135" t="s">
        <v>52</v>
      </c>
      <c r="J1135">
        <f>VLOOKUP(B1135,自助退!B:F,5,FALSE)</f>
        <v>123.2</v>
      </c>
      <c r="K1135" s="40" t="str">
        <f t="shared" si="17"/>
        <v/>
      </c>
    </row>
    <row r="1136" spans="1:11" ht="14.25">
      <c r="A1136" t="s">
        <v>5154</v>
      </c>
      <c r="B1136" s="15">
        <v>1318375</v>
      </c>
      <c r="C1136" t="s">
        <v>5155</v>
      </c>
      <c r="D1136" t="s">
        <v>5156</v>
      </c>
      <c r="E1136" t="s">
        <v>5157</v>
      </c>
      <c r="F1136" s="15">
        <v>-1</v>
      </c>
      <c r="G1136" t="s">
        <v>50</v>
      </c>
      <c r="H1136" t="s">
        <v>53</v>
      </c>
      <c r="I1136" t="s">
        <v>52</v>
      </c>
      <c r="J1136">
        <f>VLOOKUP(B1136,自助退!B:F,5,FALSE)</f>
        <v>1</v>
      </c>
      <c r="K1136" s="40" t="str">
        <f t="shared" si="17"/>
        <v/>
      </c>
    </row>
    <row r="1137" spans="1:11" ht="14.25">
      <c r="A1137" t="s">
        <v>5158</v>
      </c>
      <c r="B1137" s="15">
        <v>1318377</v>
      </c>
      <c r="C1137" t="s">
        <v>5159</v>
      </c>
      <c r="D1137" t="s">
        <v>5160</v>
      </c>
      <c r="E1137" t="s">
        <v>5161</v>
      </c>
      <c r="F1137" s="15">
        <v>-141.19999999999999</v>
      </c>
      <c r="G1137" t="s">
        <v>50</v>
      </c>
      <c r="H1137" t="s">
        <v>68</v>
      </c>
      <c r="I1137" t="s">
        <v>52</v>
      </c>
      <c r="J1137">
        <f>VLOOKUP(B1137,自助退!B:F,5,FALSE)</f>
        <v>141.19999999999999</v>
      </c>
      <c r="K1137" s="40" t="str">
        <f t="shared" si="17"/>
        <v/>
      </c>
    </row>
    <row r="1138" spans="1:11" ht="14.25">
      <c r="A1138" t="s">
        <v>5162</v>
      </c>
      <c r="B1138" s="15">
        <v>1318409</v>
      </c>
      <c r="C1138" t="s">
        <v>5163</v>
      </c>
      <c r="D1138" t="s">
        <v>5164</v>
      </c>
      <c r="E1138" t="s">
        <v>3265</v>
      </c>
      <c r="F1138" s="15">
        <v>-152</v>
      </c>
      <c r="G1138" t="s">
        <v>50</v>
      </c>
      <c r="H1138" t="s">
        <v>76</v>
      </c>
      <c r="I1138" t="s">
        <v>52</v>
      </c>
      <c r="J1138">
        <f>VLOOKUP(B1138,自助退!B:F,5,FALSE)</f>
        <v>152</v>
      </c>
      <c r="K1138" s="40" t="str">
        <f t="shared" si="17"/>
        <v/>
      </c>
    </row>
    <row r="1139" spans="1:11" ht="14.25">
      <c r="A1139" t="s">
        <v>5165</v>
      </c>
      <c r="B1139" s="15">
        <v>1318413</v>
      </c>
      <c r="C1139" t="s">
        <v>5166</v>
      </c>
      <c r="D1139" t="s">
        <v>5167</v>
      </c>
      <c r="E1139" t="s">
        <v>5168</v>
      </c>
      <c r="F1139" s="15">
        <v>-196.3</v>
      </c>
      <c r="G1139" t="s">
        <v>50</v>
      </c>
      <c r="H1139" t="s">
        <v>68</v>
      </c>
      <c r="I1139" t="s">
        <v>52</v>
      </c>
      <c r="J1139">
        <f>VLOOKUP(B1139,自助退!B:F,5,FALSE)</f>
        <v>196.3</v>
      </c>
      <c r="K1139" s="40" t="str">
        <f t="shared" si="17"/>
        <v/>
      </c>
    </row>
    <row r="1140" spans="1:11" ht="14.25">
      <c r="A1140" t="s">
        <v>5169</v>
      </c>
      <c r="B1140" s="15">
        <v>1318428</v>
      </c>
      <c r="C1140" t="s">
        <v>5170</v>
      </c>
      <c r="D1140" t="s">
        <v>5171</v>
      </c>
      <c r="E1140" t="s">
        <v>5172</v>
      </c>
      <c r="F1140" s="15">
        <v>-84</v>
      </c>
      <c r="G1140" t="s">
        <v>50</v>
      </c>
      <c r="H1140" t="s">
        <v>153</v>
      </c>
      <c r="I1140" t="s">
        <v>52</v>
      </c>
      <c r="J1140">
        <f>VLOOKUP(B1140,自助退!B:F,5,FALSE)</f>
        <v>84</v>
      </c>
      <c r="K1140" s="40" t="str">
        <f t="shared" si="17"/>
        <v/>
      </c>
    </row>
    <row r="1141" spans="1:11" ht="14.25">
      <c r="A1141" t="s">
        <v>5173</v>
      </c>
      <c r="B1141" s="15">
        <v>1318528</v>
      </c>
      <c r="C1141" t="s">
        <v>5174</v>
      </c>
      <c r="D1141" t="s">
        <v>5175</v>
      </c>
      <c r="E1141" t="s">
        <v>5176</v>
      </c>
      <c r="F1141" s="15">
        <v>-1567.82</v>
      </c>
      <c r="G1141" t="s">
        <v>50</v>
      </c>
      <c r="H1141" t="s">
        <v>53</v>
      </c>
      <c r="I1141" t="s">
        <v>52</v>
      </c>
      <c r="J1141">
        <f>VLOOKUP(B1141,自助退!B:F,5,FALSE)</f>
        <v>1567.82</v>
      </c>
      <c r="K1141" s="40" t="str">
        <f t="shared" si="17"/>
        <v/>
      </c>
    </row>
    <row r="1142" spans="1:11" ht="14.25">
      <c r="A1142" t="s">
        <v>5177</v>
      </c>
      <c r="B1142" s="15">
        <v>1318698</v>
      </c>
      <c r="C1142" t="s">
        <v>5178</v>
      </c>
      <c r="D1142" t="s">
        <v>5179</v>
      </c>
      <c r="E1142" t="s">
        <v>5180</v>
      </c>
      <c r="F1142" s="15">
        <v>-10750.75</v>
      </c>
      <c r="G1142" t="s">
        <v>50</v>
      </c>
      <c r="H1142" t="s">
        <v>73</v>
      </c>
      <c r="I1142" t="s">
        <v>52</v>
      </c>
      <c r="J1142">
        <f>VLOOKUP(B1142,自助退!B:F,5,FALSE)</f>
        <v>10750.75</v>
      </c>
      <c r="K1142" s="40" t="str">
        <f t="shared" si="17"/>
        <v/>
      </c>
    </row>
    <row r="1143" spans="1:11" ht="14.25">
      <c r="A1143" t="s">
        <v>5181</v>
      </c>
      <c r="B1143" s="15">
        <v>1318751</v>
      </c>
      <c r="C1143" t="s">
        <v>5182</v>
      </c>
      <c r="D1143" t="s">
        <v>5183</v>
      </c>
      <c r="E1143" t="s">
        <v>5184</v>
      </c>
      <c r="F1143" s="15">
        <v>-355.5</v>
      </c>
      <c r="G1143" t="s">
        <v>50</v>
      </c>
      <c r="H1143" t="s">
        <v>63</v>
      </c>
      <c r="I1143" t="s">
        <v>52</v>
      </c>
      <c r="J1143">
        <f>VLOOKUP(B1143,自助退!B:F,5,FALSE)</f>
        <v>355.5</v>
      </c>
      <c r="K1143" s="40" t="str">
        <f t="shared" si="17"/>
        <v/>
      </c>
    </row>
    <row r="1144" spans="1:11" ht="14.25">
      <c r="A1144" t="s">
        <v>5185</v>
      </c>
      <c r="B1144" s="15">
        <v>1319098</v>
      </c>
      <c r="C1144" t="s">
        <v>5186</v>
      </c>
      <c r="D1144" t="s">
        <v>5187</v>
      </c>
      <c r="E1144" t="s">
        <v>5188</v>
      </c>
      <c r="F1144" s="15">
        <v>-386.22</v>
      </c>
      <c r="G1144" t="s">
        <v>50</v>
      </c>
      <c r="H1144" t="s">
        <v>63</v>
      </c>
      <c r="I1144" t="s">
        <v>52</v>
      </c>
      <c r="J1144">
        <f>VLOOKUP(B1144,自助退!B:F,5,FALSE)</f>
        <v>386.22</v>
      </c>
      <c r="K1144" s="40" t="str">
        <f t="shared" si="17"/>
        <v/>
      </c>
    </row>
    <row r="1145" spans="1:11" ht="14.25">
      <c r="A1145" t="s">
        <v>5189</v>
      </c>
      <c r="B1145" s="15">
        <v>1319162</v>
      </c>
      <c r="C1145" t="s">
        <v>5190</v>
      </c>
      <c r="D1145" t="s">
        <v>5191</v>
      </c>
      <c r="E1145" t="s">
        <v>5192</v>
      </c>
      <c r="F1145" s="15">
        <v>-1000</v>
      </c>
      <c r="G1145" t="s">
        <v>50</v>
      </c>
      <c r="H1145" t="s">
        <v>54</v>
      </c>
      <c r="I1145" t="s">
        <v>52</v>
      </c>
      <c r="J1145">
        <f>VLOOKUP(B1145,自助退!B:F,5,FALSE)</f>
        <v>1000</v>
      </c>
      <c r="K1145" s="40" t="str">
        <f t="shared" si="17"/>
        <v/>
      </c>
    </row>
    <row r="1146" spans="1:11" ht="14.25">
      <c r="A1146" t="s">
        <v>5193</v>
      </c>
      <c r="B1146" s="15">
        <v>1319445</v>
      </c>
      <c r="C1146" t="s">
        <v>5194</v>
      </c>
      <c r="D1146" t="s">
        <v>5195</v>
      </c>
      <c r="E1146" t="s">
        <v>5196</v>
      </c>
      <c r="F1146" s="15">
        <v>-416.98</v>
      </c>
      <c r="G1146" t="s">
        <v>50</v>
      </c>
      <c r="H1146" t="s">
        <v>53</v>
      </c>
      <c r="I1146" t="s">
        <v>52</v>
      </c>
      <c r="J1146">
        <f>VLOOKUP(B1146,自助退!B:F,5,FALSE)</f>
        <v>416.98</v>
      </c>
      <c r="K1146" s="40" t="str">
        <f t="shared" si="17"/>
        <v/>
      </c>
    </row>
    <row r="1147" spans="1:11" ht="14.25">
      <c r="A1147" t="s">
        <v>5197</v>
      </c>
      <c r="B1147" s="15">
        <v>1319521</v>
      </c>
      <c r="C1147" t="s">
        <v>5198</v>
      </c>
      <c r="D1147" t="s">
        <v>270</v>
      </c>
      <c r="E1147" t="s">
        <v>271</v>
      </c>
      <c r="F1147" s="15">
        <v>-785.7</v>
      </c>
      <c r="G1147" t="s">
        <v>50</v>
      </c>
      <c r="H1147" t="s">
        <v>53</v>
      </c>
      <c r="I1147" t="s">
        <v>52</v>
      </c>
      <c r="J1147">
        <f>VLOOKUP(B1147,自助退!B:F,5,FALSE)</f>
        <v>785.7</v>
      </c>
      <c r="K1147" s="40" t="str">
        <f t="shared" si="17"/>
        <v/>
      </c>
    </row>
    <row r="1148" spans="1:11" ht="14.25">
      <c r="A1148" t="s">
        <v>5199</v>
      </c>
      <c r="B1148" s="15">
        <v>1319859</v>
      </c>
      <c r="C1148" t="s">
        <v>5200</v>
      </c>
      <c r="D1148" t="s">
        <v>5201</v>
      </c>
      <c r="E1148" t="s">
        <v>5202</v>
      </c>
      <c r="F1148" s="15">
        <v>-10</v>
      </c>
      <c r="G1148" t="s">
        <v>50</v>
      </c>
      <c r="H1148" t="s">
        <v>153</v>
      </c>
      <c r="I1148" t="s">
        <v>52</v>
      </c>
      <c r="J1148">
        <f>VLOOKUP(B1148,自助退!B:F,5,FALSE)</f>
        <v>10</v>
      </c>
      <c r="K1148" s="40" t="str">
        <f t="shared" si="17"/>
        <v/>
      </c>
    </row>
    <row r="1149" spans="1:11" ht="14.25">
      <c r="A1149" t="s">
        <v>5203</v>
      </c>
      <c r="B1149" s="15">
        <v>1319893</v>
      </c>
      <c r="C1149" t="s">
        <v>5204</v>
      </c>
      <c r="D1149" t="s">
        <v>5205</v>
      </c>
      <c r="E1149" t="s">
        <v>5206</v>
      </c>
      <c r="F1149" s="15">
        <v>-1000</v>
      </c>
      <c r="G1149" t="s">
        <v>50</v>
      </c>
      <c r="H1149" t="s">
        <v>78</v>
      </c>
      <c r="I1149" t="s">
        <v>52</v>
      </c>
      <c r="J1149">
        <f>VLOOKUP(B1149,自助退!B:F,5,FALSE)</f>
        <v>1000</v>
      </c>
      <c r="K1149" s="40" t="str">
        <f t="shared" si="17"/>
        <v/>
      </c>
    </row>
    <row r="1150" spans="1:11" ht="14.25">
      <c r="A1150" t="s">
        <v>5207</v>
      </c>
      <c r="B1150" s="15">
        <v>1320207</v>
      </c>
      <c r="C1150" t="s">
        <v>5208</v>
      </c>
      <c r="D1150" t="s">
        <v>5209</v>
      </c>
      <c r="E1150" t="s">
        <v>5210</v>
      </c>
      <c r="F1150" s="15">
        <v>-107.72</v>
      </c>
      <c r="G1150" t="s">
        <v>50</v>
      </c>
      <c r="H1150" t="s">
        <v>74</v>
      </c>
      <c r="I1150" t="s">
        <v>52</v>
      </c>
      <c r="J1150">
        <f>VLOOKUP(B1150,自助退!B:F,5,FALSE)</f>
        <v>107.72</v>
      </c>
      <c r="K1150" s="40" t="str">
        <f t="shared" si="17"/>
        <v/>
      </c>
    </row>
    <row r="1151" spans="1:11" ht="14.25">
      <c r="A1151" t="s">
        <v>5211</v>
      </c>
      <c r="B1151" s="15">
        <v>1320218</v>
      </c>
      <c r="C1151" t="s">
        <v>5212</v>
      </c>
      <c r="D1151" t="s">
        <v>5213</v>
      </c>
      <c r="E1151" t="s">
        <v>5214</v>
      </c>
      <c r="F1151" s="15">
        <v>-482.93</v>
      </c>
      <c r="G1151" t="s">
        <v>50</v>
      </c>
      <c r="H1151" t="s">
        <v>80</v>
      </c>
      <c r="I1151" t="s">
        <v>52</v>
      </c>
      <c r="J1151">
        <f>VLOOKUP(B1151,自助退!B:F,5,FALSE)</f>
        <v>482.93</v>
      </c>
      <c r="K1151" s="40" t="str">
        <f t="shared" si="17"/>
        <v/>
      </c>
    </row>
    <row r="1152" spans="1:11" ht="14.25">
      <c r="A1152" t="s">
        <v>5215</v>
      </c>
      <c r="B1152" s="15">
        <v>1320477</v>
      </c>
      <c r="C1152" t="s">
        <v>5216</v>
      </c>
      <c r="D1152" t="s">
        <v>5217</v>
      </c>
      <c r="E1152" t="s">
        <v>5218</v>
      </c>
      <c r="F1152" s="15">
        <v>-12.5</v>
      </c>
      <c r="G1152" t="s">
        <v>50</v>
      </c>
      <c r="H1152" t="s">
        <v>77</v>
      </c>
      <c r="I1152" t="s">
        <v>52</v>
      </c>
      <c r="J1152">
        <f>VLOOKUP(B1152,自助退!B:F,5,FALSE)</f>
        <v>12.5</v>
      </c>
      <c r="K1152" s="40" t="str">
        <f t="shared" si="17"/>
        <v/>
      </c>
    </row>
    <row r="1153" spans="1:11" ht="14.25">
      <c r="A1153" t="s">
        <v>5219</v>
      </c>
      <c r="B1153" s="15">
        <v>1320549</v>
      </c>
      <c r="C1153" t="s">
        <v>5220</v>
      </c>
      <c r="D1153" t="s">
        <v>5221</v>
      </c>
      <c r="E1153" t="s">
        <v>5222</v>
      </c>
      <c r="F1153" s="15">
        <v>-387.22</v>
      </c>
      <c r="G1153" t="s">
        <v>50</v>
      </c>
      <c r="H1153" t="s">
        <v>53</v>
      </c>
      <c r="I1153" t="s">
        <v>52</v>
      </c>
      <c r="J1153">
        <f>VLOOKUP(B1153,自助退!B:F,5,FALSE)</f>
        <v>387.22</v>
      </c>
      <c r="K1153" s="40" t="str">
        <f t="shared" si="17"/>
        <v/>
      </c>
    </row>
    <row r="1154" spans="1:11" ht="14.25">
      <c r="A1154" t="s">
        <v>5223</v>
      </c>
      <c r="B1154" s="15">
        <v>1321455</v>
      </c>
      <c r="C1154" t="s">
        <v>5224</v>
      </c>
      <c r="D1154" t="s">
        <v>5225</v>
      </c>
      <c r="E1154" t="s">
        <v>5226</v>
      </c>
      <c r="F1154" s="15">
        <v>-200</v>
      </c>
      <c r="G1154" t="s">
        <v>50</v>
      </c>
      <c r="H1154" t="s">
        <v>53</v>
      </c>
      <c r="I1154" t="s">
        <v>52</v>
      </c>
      <c r="J1154">
        <f>VLOOKUP(B1154,自助退!B:F,5,FALSE)</f>
        <v>200</v>
      </c>
      <c r="K1154" s="40" t="str">
        <f t="shared" si="17"/>
        <v/>
      </c>
    </row>
    <row r="1155" spans="1:11" ht="14.25">
      <c r="A1155" t="s">
        <v>5227</v>
      </c>
      <c r="B1155" s="15">
        <v>1321525</v>
      </c>
      <c r="C1155" t="s">
        <v>5228</v>
      </c>
      <c r="D1155" t="s">
        <v>5229</v>
      </c>
      <c r="E1155" t="s">
        <v>5230</v>
      </c>
      <c r="F1155" s="15">
        <v>-1858.48</v>
      </c>
      <c r="G1155" t="s">
        <v>50</v>
      </c>
      <c r="H1155" t="s">
        <v>60</v>
      </c>
      <c r="I1155" t="s">
        <v>52</v>
      </c>
      <c r="J1155">
        <f>VLOOKUP(B1155,自助退!B:F,5,FALSE)</f>
        <v>1858.48</v>
      </c>
      <c r="K1155" s="40" t="str">
        <f t="shared" ref="K1155:K1218" si="18">IF(J1155=F1155*-1,"",1)</f>
        <v/>
      </c>
    </row>
    <row r="1156" spans="1:11" ht="14.25">
      <c r="A1156" t="s">
        <v>5231</v>
      </c>
      <c r="B1156" s="15">
        <v>1321839</v>
      </c>
      <c r="C1156" t="s">
        <v>5232</v>
      </c>
      <c r="D1156" t="s">
        <v>5233</v>
      </c>
      <c r="E1156" t="s">
        <v>5234</v>
      </c>
      <c r="F1156" s="15">
        <v>-694.92</v>
      </c>
      <c r="G1156" t="s">
        <v>50</v>
      </c>
      <c r="H1156" t="s">
        <v>60</v>
      </c>
      <c r="I1156" t="s">
        <v>52</v>
      </c>
      <c r="J1156">
        <f>VLOOKUP(B1156,自助退!B:F,5,FALSE)</f>
        <v>694.92</v>
      </c>
      <c r="K1156" s="40" t="str">
        <f t="shared" si="18"/>
        <v/>
      </c>
    </row>
    <row r="1157" spans="1:11" ht="14.25">
      <c r="A1157" t="s">
        <v>5235</v>
      </c>
      <c r="B1157" s="15">
        <v>1321883</v>
      </c>
      <c r="C1157" t="s">
        <v>5236</v>
      </c>
      <c r="D1157" t="s">
        <v>5237</v>
      </c>
      <c r="E1157" t="s">
        <v>5238</v>
      </c>
      <c r="F1157" s="15">
        <v>-24.5</v>
      </c>
      <c r="G1157" t="s">
        <v>50</v>
      </c>
      <c r="H1157" t="s">
        <v>74</v>
      </c>
      <c r="I1157" t="s">
        <v>52</v>
      </c>
      <c r="J1157">
        <f>VLOOKUP(B1157,自助退!B:F,5,FALSE)</f>
        <v>24.5</v>
      </c>
      <c r="K1157" s="40" t="str">
        <f t="shared" si="18"/>
        <v/>
      </c>
    </row>
    <row r="1158" spans="1:11" ht="14.25">
      <c r="A1158" t="s">
        <v>5239</v>
      </c>
      <c r="B1158" s="15">
        <v>1322369</v>
      </c>
      <c r="C1158" t="s">
        <v>5240</v>
      </c>
      <c r="D1158" t="s">
        <v>5241</v>
      </c>
      <c r="E1158" t="s">
        <v>5242</v>
      </c>
      <c r="F1158" s="15">
        <v>-158.44</v>
      </c>
      <c r="G1158" t="s">
        <v>50</v>
      </c>
      <c r="H1158" t="s">
        <v>67</v>
      </c>
      <c r="I1158" t="s">
        <v>52</v>
      </c>
      <c r="J1158">
        <f>VLOOKUP(B1158,自助退!B:F,5,FALSE)</f>
        <v>158.44</v>
      </c>
      <c r="K1158" s="40" t="str">
        <f t="shared" si="18"/>
        <v/>
      </c>
    </row>
    <row r="1159" spans="1:11" ht="14.25">
      <c r="A1159" t="s">
        <v>5243</v>
      </c>
      <c r="B1159" s="15">
        <v>1322489</v>
      </c>
      <c r="C1159" t="s">
        <v>5244</v>
      </c>
      <c r="D1159" t="s">
        <v>5245</v>
      </c>
      <c r="E1159" t="s">
        <v>5246</v>
      </c>
      <c r="F1159" s="15">
        <v>-654</v>
      </c>
      <c r="G1159" t="s">
        <v>50</v>
      </c>
      <c r="H1159" t="s">
        <v>63</v>
      </c>
      <c r="I1159" t="s">
        <v>52</v>
      </c>
      <c r="J1159">
        <f>VLOOKUP(B1159,自助退!B:F,5,FALSE)</f>
        <v>654</v>
      </c>
      <c r="K1159" s="40" t="str">
        <f t="shared" si="18"/>
        <v/>
      </c>
    </row>
    <row r="1160" spans="1:11" ht="14.25">
      <c r="A1160" t="s">
        <v>5247</v>
      </c>
      <c r="B1160" s="15">
        <v>1322879</v>
      </c>
      <c r="C1160" t="s">
        <v>5248</v>
      </c>
      <c r="D1160" t="s">
        <v>5249</v>
      </c>
      <c r="E1160" t="s">
        <v>5250</v>
      </c>
      <c r="F1160" s="15">
        <v>-1320.52</v>
      </c>
      <c r="G1160" t="s">
        <v>50</v>
      </c>
      <c r="H1160" t="s">
        <v>66</v>
      </c>
      <c r="I1160" t="s">
        <v>52</v>
      </c>
      <c r="J1160">
        <f>VLOOKUP(B1160,自助退!B:F,5,FALSE)</f>
        <v>1320.52</v>
      </c>
      <c r="K1160" s="40" t="str">
        <f t="shared" si="18"/>
        <v/>
      </c>
    </row>
    <row r="1161" spans="1:11" ht="14.25">
      <c r="A1161" t="s">
        <v>5251</v>
      </c>
      <c r="B1161" s="15">
        <v>1323010</v>
      </c>
      <c r="C1161" t="s">
        <v>5252</v>
      </c>
      <c r="D1161" t="s">
        <v>5253</v>
      </c>
      <c r="E1161" t="s">
        <v>5254</v>
      </c>
      <c r="F1161" s="15">
        <v>-369.88</v>
      </c>
      <c r="G1161" t="s">
        <v>50</v>
      </c>
      <c r="H1161" t="s">
        <v>78</v>
      </c>
      <c r="I1161" t="s">
        <v>52</v>
      </c>
      <c r="J1161">
        <f>VLOOKUP(B1161,自助退!B:F,5,FALSE)</f>
        <v>369.88</v>
      </c>
      <c r="K1161" s="40" t="str">
        <f t="shared" si="18"/>
        <v/>
      </c>
    </row>
    <row r="1162" spans="1:11" ht="14.25">
      <c r="A1162" t="s">
        <v>5255</v>
      </c>
      <c r="B1162" s="15">
        <v>1323139</v>
      </c>
      <c r="C1162" t="s">
        <v>5256</v>
      </c>
      <c r="D1162" t="s">
        <v>5257</v>
      </c>
      <c r="E1162" t="s">
        <v>5258</v>
      </c>
      <c r="F1162" s="15">
        <v>-842.5</v>
      </c>
      <c r="G1162" t="s">
        <v>50</v>
      </c>
      <c r="H1162" t="s">
        <v>65</v>
      </c>
      <c r="I1162" t="s">
        <v>52</v>
      </c>
      <c r="J1162">
        <f>VLOOKUP(B1162,自助退!B:F,5,FALSE)</f>
        <v>842.5</v>
      </c>
      <c r="K1162" s="40" t="str">
        <f t="shared" si="18"/>
        <v/>
      </c>
    </row>
    <row r="1163" spans="1:11" ht="14.25">
      <c r="A1163" t="s">
        <v>5259</v>
      </c>
      <c r="B1163" s="15">
        <v>1323205</v>
      </c>
      <c r="C1163" t="s">
        <v>5260</v>
      </c>
      <c r="D1163" t="s">
        <v>5261</v>
      </c>
      <c r="E1163" t="s">
        <v>5262</v>
      </c>
      <c r="F1163" s="15">
        <v>-345.5</v>
      </c>
      <c r="G1163" t="s">
        <v>50</v>
      </c>
      <c r="H1163" t="s">
        <v>61</v>
      </c>
      <c r="I1163" t="s">
        <v>52</v>
      </c>
      <c r="J1163">
        <f>VLOOKUP(B1163,自助退!B:F,5,FALSE)</f>
        <v>345.5</v>
      </c>
      <c r="K1163" s="40" t="str">
        <f t="shared" si="18"/>
        <v/>
      </c>
    </row>
    <row r="1164" spans="1:11" ht="14.25">
      <c r="A1164" t="s">
        <v>5263</v>
      </c>
      <c r="B1164" s="15">
        <v>1323343</v>
      </c>
      <c r="C1164" t="s">
        <v>5264</v>
      </c>
      <c r="D1164" t="s">
        <v>5265</v>
      </c>
      <c r="E1164" t="s">
        <v>5266</v>
      </c>
      <c r="F1164" s="15">
        <v>-21</v>
      </c>
      <c r="G1164" t="s">
        <v>50</v>
      </c>
      <c r="H1164" t="s">
        <v>66</v>
      </c>
      <c r="I1164" t="s">
        <v>52</v>
      </c>
      <c r="J1164">
        <f>VLOOKUP(B1164,自助退!B:F,5,FALSE)</f>
        <v>21</v>
      </c>
      <c r="K1164" s="40" t="str">
        <f t="shared" si="18"/>
        <v/>
      </c>
    </row>
    <row r="1165" spans="1:11" ht="14.25">
      <c r="A1165" t="s">
        <v>5267</v>
      </c>
      <c r="B1165" s="15">
        <v>1323522</v>
      </c>
      <c r="C1165" t="s">
        <v>5268</v>
      </c>
      <c r="D1165" t="s">
        <v>5269</v>
      </c>
      <c r="E1165" t="s">
        <v>5270</v>
      </c>
      <c r="F1165" s="15">
        <v>-1400</v>
      </c>
      <c r="G1165" t="s">
        <v>50</v>
      </c>
      <c r="H1165" t="s">
        <v>72</v>
      </c>
      <c r="I1165" t="s">
        <v>52</v>
      </c>
      <c r="J1165">
        <f>VLOOKUP(B1165,自助退!B:F,5,FALSE)</f>
        <v>1400</v>
      </c>
      <c r="K1165" s="40" t="str">
        <f t="shared" si="18"/>
        <v/>
      </c>
    </row>
    <row r="1166" spans="1:11" ht="14.25">
      <c r="A1166" t="s">
        <v>5271</v>
      </c>
      <c r="B1166" s="15">
        <v>1323530</v>
      </c>
      <c r="C1166" t="s">
        <v>5272</v>
      </c>
      <c r="D1166" t="s">
        <v>5273</v>
      </c>
      <c r="E1166" t="s">
        <v>5274</v>
      </c>
      <c r="F1166" s="15">
        <v>-196.93</v>
      </c>
      <c r="G1166" t="s">
        <v>50</v>
      </c>
      <c r="H1166" t="s">
        <v>60</v>
      </c>
      <c r="I1166" t="s">
        <v>52</v>
      </c>
      <c r="J1166">
        <f>VLOOKUP(B1166,自助退!B:F,5,FALSE)</f>
        <v>196.93</v>
      </c>
      <c r="K1166" s="40" t="str">
        <f t="shared" si="18"/>
        <v/>
      </c>
    </row>
    <row r="1167" spans="1:11" ht="14.25">
      <c r="A1167" t="s">
        <v>5275</v>
      </c>
      <c r="B1167" s="15">
        <v>1323615</v>
      </c>
      <c r="C1167" t="s">
        <v>5276</v>
      </c>
      <c r="D1167" t="s">
        <v>5277</v>
      </c>
      <c r="E1167" t="s">
        <v>5278</v>
      </c>
      <c r="F1167" s="15">
        <v>-14.5</v>
      </c>
      <c r="G1167" t="s">
        <v>50</v>
      </c>
      <c r="H1167" t="s">
        <v>75</v>
      </c>
      <c r="I1167" t="s">
        <v>52</v>
      </c>
      <c r="J1167">
        <f>VLOOKUP(B1167,自助退!B:F,5,FALSE)</f>
        <v>14.5</v>
      </c>
      <c r="K1167" s="40" t="str">
        <f t="shared" si="18"/>
        <v/>
      </c>
    </row>
    <row r="1168" spans="1:11" ht="14.25">
      <c r="A1168" t="s">
        <v>5279</v>
      </c>
      <c r="B1168" s="15">
        <v>1323850</v>
      </c>
      <c r="C1168" t="s">
        <v>5280</v>
      </c>
      <c r="D1168" t="s">
        <v>5281</v>
      </c>
      <c r="E1168" t="s">
        <v>5282</v>
      </c>
      <c r="F1168" s="15">
        <v>-153</v>
      </c>
      <c r="G1168" t="s">
        <v>50</v>
      </c>
      <c r="H1168" t="s">
        <v>63</v>
      </c>
      <c r="I1168" t="s">
        <v>52</v>
      </c>
      <c r="J1168">
        <f>VLOOKUP(B1168,自助退!B:F,5,FALSE)</f>
        <v>153</v>
      </c>
      <c r="K1168" s="40" t="str">
        <f t="shared" si="18"/>
        <v/>
      </c>
    </row>
    <row r="1169" spans="1:11" ht="14.25">
      <c r="A1169" t="s">
        <v>5283</v>
      </c>
      <c r="B1169" s="15">
        <v>1323909</v>
      </c>
      <c r="C1169" t="s">
        <v>5284</v>
      </c>
      <c r="D1169" t="s">
        <v>5285</v>
      </c>
      <c r="E1169" t="s">
        <v>5286</v>
      </c>
      <c r="F1169" s="15">
        <v>-38</v>
      </c>
      <c r="G1169" t="s">
        <v>50</v>
      </c>
      <c r="H1169" t="s">
        <v>60</v>
      </c>
      <c r="I1169" t="s">
        <v>52</v>
      </c>
      <c r="J1169">
        <f>VLOOKUP(B1169,自助退!B:F,5,FALSE)</f>
        <v>38</v>
      </c>
      <c r="K1169" s="40" t="str">
        <f t="shared" si="18"/>
        <v/>
      </c>
    </row>
    <row r="1170" spans="1:11" ht="14.25">
      <c r="A1170" t="s">
        <v>5287</v>
      </c>
      <c r="B1170" s="15">
        <v>1324198</v>
      </c>
      <c r="C1170" t="s">
        <v>5288</v>
      </c>
      <c r="D1170" t="s">
        <v>5289</v>
      </c>
      <c r="E1170" t="s">
        <v>5290</v>
      </c>
      <c r="F1170" s="15">
        <v>-24.25</v>
      </c>
      <c r="G1170" t="s">
        <v>50</v>
      </c>
      <c r="H1170" t="s">
        <v>53</v>
      </c>
      <c r="I1170" t="s">
        <v>52</v>
      </c>
      <c r="J1170">
        <f>VLOOKUP(B1170,自助退!B:F,5,FALSE)</f>
        <v>24.25</v>
      </c>
      <c r="K1170" s="40" t="str">
        <f t="shared" si="18"/>
        <v/>
      </c>
    </row>
    <row r="1171" spans="1:11" ht="14.25">
      <c r="A1171" t="s">
        <v>5291</v>
      </c>
      <c r="B1171" s="15">
        <v>1324224</v>
      </c>
      <c r="C1171" t="s">
        <v>5292</v>
      </c>
      <c r="D1171" t="s">
        <v>5293</v>
      </c>
      <c r="E1171" t="s">
        <v>5294</v>
      </c>
      <c r="F1171" s="15">
        <v>-309.82</v>
      </c>
      <c r="G1171" t="s">
        <v>50</v>
      </c>
      <c r="H1171" t="s">
        <v>75</v>
      </c>
      <c r="I1171" t="s">
        <v>52</v>
      </c>
      <c r="J1171">
        <f>VLOOKUP(B1171,自助退!B:F,5,FALSE)</f>
        <v>309.82</v>
      </c>
      <c r="K1171" s="40" t="str">
        <f t="shared" si="18"/>
        <v/>
      </c>
    </row>
    <row r="1172" spans="1:11" ht="14.25">
      <c r="A1172" t="s">
        <v>5295</v>
      </c>
      <c r="B1172" s="15">
        <v>1324478</v>
      </c>
      <c r="C1172" t="s">
        <v>5296</v>
      </c>
      <c r="D1172" t="s">
        <v>5297</v>
      </c>
      <c r="E1172" t="s">
        <v>345</v>
      </c>
      <c r="F1172" s="15">
        <v>-81.08</v>
      </c>
      <c r="G1172" t="s">
        <v>50</v>
      </c>
      <c r="H1172" t="s">
        <v>69</v>
      </c>
      <c r="I1172" t="s">
        <v>52</v>
      </c>
      <c r="J1172">
        <f>VLOOKUP(B1172,自助退!B:F,5,FALSE)</f>
        <v>81.08</v>
      </c>
      <c r="K1172" s="40" t="str">
        <f t="shared" si="18"/>
        <v/>
      </c>
    </row>
    <row r="1173" spans="1:11" ht="14.25">
      <c r="A1173" t="s">
        <v>5298</v>
      </c>
      <c r="B1173" s="15">
        <v>1324487</v>
      </c>
      <c r="C1173" t="s">
        <v>5299</v>
      </c>
      <c r="D1173" t="s">
        <v>5300</v>
      </c>
      <c r="E1173" t="s">
        <v>5301</v>
      </c>
      <c r="F1173" s="15">
        <v>-2614.4899999999998</v>
      </c>
      <c r="G1173" t="s">
        <v>50</v>
      </c>
      <c r="H1173" t="s">
        <v>364</v>
      </c>
      <c r="I1173" t="s">
        <v>52</v>
      </c>
      <c r="J1173">
        <f>VLOOKUP(B1173,自助退!B:F,5,FALSE)</f>
        <v>2614.4899999999998</v>
      </c>
      <c r="K1173" s="40" t="str">
        <f t="shared" si="18"/>
        <v/>
      </c>
    </row>
    <row r="1174" spans="1:11" ht="14.25">
      <c r="A1174" t="s">
        <v>5302</v>
      </c>
      <c r="B1174" s="15">
        <v>1324723</v>
      </c>
      <c r="C1174" t="s">
        <v>5303</v>
      </c>
      <c r="D1174" t="s">
        <v>5304</v>
      </c>
      <c r="E1174" t="s">
        <v>5305</v>
      </c>
      <c r="F1174" s="15">
        <v>-200</v>
      </c>
      <c r="G1174" t="s">
        <v>50</v>
      </c>
      <c r="H1174" t="s">
        <v>57</v>
      </c>
      <c r="I1174" t="s">
        <v>52</v>
      </c>
      <c r="J1174">
        <f>VLOOKUP(B1174,自助退!B:F,5,FALSE)</f>
        <v>200</v>
      </c>
      <c r="K1174" s="40" t="str">
        <f t="shared" si="18"/>
        <v/>
      </c>
    </row>
    <row r="1175" spans="1:11" ht="14.25">
      <c r="A1175" t="s">
        <v>5306</v>
      </c>
      <c r="B1175" s="15">
        <v>1324939</v>
      </c>
      <c r="C1175" t="s">
        <v>5307</v>
      </c>
      <c r="D1175" t="s">
        <v>5308</v>
      </c>
      <c r="E1175" t="s">
        <v>5309</v>
      </c>
      <c r="F1175" s="15">
        <v>-2000</v>
      </c>
      <c r="G1175" t="s">
        <v>50</v>
      </c>
      <c r="H1175" t="s">
        <v>53</v>
      </c>
      <c r="I1175" t="s">
        <v>52</v>
      </c>
      <c r="J1175">
        <f>VLOOKUP(B1175,自助退!B:F,5,FALSE)</f>
        <v>2000</v>
      </c>
      <c r="K1175" s="40" t="str">
        <f t="shared" si="18"/>
        <v/>
      </c>
    </row>
    <row r="1176" spans="1:11" ht="14.25">
      <c r="A1176" t="s">
        <v>5310</v>
      </c>
      <c r="B1176" s="15">
        <v>1324962</v>
      </c>
      <c r="C1176" t="s">
        <v>5311</v>
      </c>
      <c r="D1176" t="s">
        <v>318</v>
      </c>
      <c r="E1176" t="s">
        <v>319</v>
      </c>
      <c r="F1176" s="15">
        <v>-572.62</v>
      </c>
      <c r="G1176" t="s">
        <v>50</v>
      </c>
      <c r="H1176" t="s">
        <v>58</v>
      </c>
      <c r="I1176" t="s">
        <v>52</v>
      </c>
      <c r="J1176">
        <f>VLOOKUP(B1176,自助退!B:F,5,FALSE)</f>
        <v>572.62</v>
      </c>
      <c r="K1176" s="40" t="str">
        <f t="shared" si="18"/>
        <v/>
      </c>
    </row>
    <row r="1177" spans="1:11" ht="14.25">
      <c r="A1177" t="s">
        <v>5312</v>
      </c>
      <c r="B1177" s="15">
        <v>1325021</v>
      </c>
      <c r="C1177" t="s">
        <v>5313</v>
      </c>
      <c r="D1177" t="s">
        <v>2317</v>
      </c>
      <c r="E1177" t="s">
        <v>2318</v>
      </c>
      <c r="F1177" s="15">
        <v>-169.39</v>
      </c>
      <c r="G1177" t="s">
        <v>50</v>
      </c>
      <c r="H1177" t="s">
        <v>72</v>
      </c>
      <c r="I1177" t="s">
        <v>52</v>
      </c>
      <c r="J1177">
        <f>VLOOKUP(B1177,自助退!B:F,5,FALSE)</f>
        <v>169.39</v>
      </c>
      <c r="K1177" s="40" t="str">
        <f t="shared" si="18"/>
        <v/>
      </c>
    </row>
    <row r="1178" spans="1:11" ht="14.25">
      <c r="A1178" t="s">
        <v>5312</v>
      </c>
      <c r="B1178" s="15">
        <v>1325022</v>
      </c>
      <c r="C1178" t="s">
        <v>5314</v>
      </c>
      <c r="D1178" t="s">
        <v>5315</v>
      </c>
      <c r="E1178" t="s">
        <v>5316</v>
      </c>
      <c r="F1178" s="15">
        <v>-107.5</v>
      </c>
      <c r="G1178" t="s">
        <v>50</v>
      </c>
      <c r="H1178" t="s">
        <v>68</v>
      </c>
      <c r="I1178" t="s">
        <v>52</v>
      </c>
      <c r="J1178">
        <f>VLOOKUP(B1178,自助退!B:F,5,FALSE)</f>
        <v>107.5</v>
      </c>
      <c r="K1178" s="40" t="str">
        <f t="shared" si="18"/>
        <v/>
      </c>
    </row>
    <row r="1179" spans="1:11" ht="14.25">
      <c r="A1179" t="s">
        <v>5317</v>
      </c>
      <c r="B1179" s="15">
        <v>1325183</v>
      </c>
      <c r="C1179" t="s">
        <v>5318</v>
      </c>
      <c r="D1179" t="s">
        <v>5319</v>
      </c>
      <c r="E1179" t="s">
        <v>5320</v>
      </c>
      <c r="F1179" s="15">
        <v>-7.69</v>
      </c>
      <c r="G1179" t="s">
        <v>50</v>
      </c>
      <c r="H1179" t="s">
        <v>53</v>
      </c>
      <c r="I1179" t="s">
        <v>52</v>
      </c>
      <c r="J1179">
        <f>VLOOKUP(B1179,自助退!B:F,5,FALSE)</f>
        <v>7.69</v>
      </c>
      <c r="K1179" s="40" t="str">
        <f t="shared" si="18"/>
        <v/>
      </c>
    </row>
    <row r="1180" spans="1:11" ht="14.25">
      <c r="A1180" t="s">
        <v>5321</v>
      </c>
      <c r="B1180" s="15">
        <v>1325243</v>
      </c>
      <c r="C1180" t="s">
        <v>5322</v>
      </c>
      <c r="D1180" t="s">
        <v>5323</v>
      </c>
      <c r="E1180" t="s">
        <v>5324</v>
      </c>
      <c r="F1180" s="15">
        <v>-19.64</v>
      </c>
      <c r="G1180" t="s">
        <v>50</v>
      </c>
      <c r="H1180" t="s">
        <v>53</v>
      </c>
      <c r="I1180" t="s">
        <v>52</v>
      </c>
      <c r="J1180">
        <f>VLOOKUP(B1180,自助退!B:F,5,FALSE)</f>
        <v>19.64</v>
      </c>
      <c r="K1180" s="40" t="str">
        <f t="shared" si="18"/>
        <v/>
      </c>
    </row>
    <row r="1181" spans="1:11" ht="14.25">
      <c r="A1181" t="s">
        <v>5325</v>
      </c>
      <c r="B1181" s="15">
        <v>1325299</v>
      </c>
      <c r="C1181" t="s">
        <v>5326</v>
      </c>
      <c r="D1181" t="s">
        <v>316</v>
      </c>
      <c r="E1181" t="s">
        <v>317</v>
      </c>
      <c r="F1181" s="15">
        <v>-785.2</v>
      </c>
      <c r="G1181" t="s">
        <v>50</v>
      </c>
      <c r="H1181" t="s">
        <v>58</v>
      </c>
      <c r="I1181" t="s">
        <v>52</v>
      </c>
      <c r="J1181">
        <f>VLOOKUP(B1181,自助退!B:F,5,FALSE)</f>
        <v>785.2</v>
      </c>
      <c r="K1181" s="40" t="str">
        <f t="shared" si="18"/>
        <v/>
      </c>
    </row>
    <row r="1182" spans="1:11" ht="14.25">
      <c r="A1182" t="s">
        <v>5327</v>
      </c>
      <c r="B1182" s="15">
        <v>1325340</v>
      </c>
      <c r="C1182" t="s">
        <v>5328</v>
      </c>
      <c r="D1182" t="s">
        <v>5329</v>
      </c>
      <c r="E1182" t="s">
        <v>5330</v>
      </c>
      <c r="F1182" s="15">
        <v>-74.930000000000007</v>
      </c>
      <c r="G1182" t="s">
        <v>50</v>
      </c>
      <c r="H1182" t="s">
        <v>61</v>
      </c>
      <c r="I1182" t="s">
        <v>52</v>
      </c>
      <c r="J1182">
        <f>VLOOKUP(B1182,自助退!B:F,5,FALSE)</f>
        <v>74.930000000000007</v>
      </c>
      <c r="K1182" s="40" t="str">
        <f t="shared" si="18"/>
        <v/>
      </c>
    </row>
    <row r="1183" spans="1:11" ht="14.25">
      <c r="A1183" t="s">
        <v>5331</v>
      </c>
      <c r="B1183" s="15">
        <v>1325341</v>
      </c>
      <c r="C1183" t="s">
        <v>5332</v>
      </c>
      <c r="D1183" t="s">
        <v>5333</v>
      </c>
      <c r="E1183" t="s">
        <v>5334</v>
      </c>
      <c r="F1183" s="15">
        <v>-34</v>
      </c>
      <c r="G1183" t="s">
        <v>50</v>
      </c>
      <c r="H1183" t="s">
        <v>74</v>
      </c>
      <c r="I1183" t="s">
        <v>52</v>
      </c>
      <c r="J1183">
        <f>VLOOKUP(B1183,自助退!B:F,5,FALSE)</f>
        <v>34</v>
      </c>
      <c r="K1183" s="40" t="str">
        <f t="shared" si="18"/>
        <v/>
      </c>
    </row>
    <row r="1184" spans="1:11" ht="14.25">
      <c r="A1184" t="s">
        <v>5335</v>
      </c>
      <c r="B1184" s="15">
        <v>1325411</v>
      </c>
      <c r="C1184" t="s">
        <v>5336</v>
      </c>
      <c r="D1184" t="s">
        <v>5333</v>
      </c>
      <c r="E1184" t="s">
        <v>5334</v>
      </c>
      <c r="F1184" s="15">
        <v>-16</v>
      </c>
      <c r="G1184" t="s">
        <v>50</v>
      </c>
      <c r="H1184" t="s">
        <v>74</v>
      </c>
      <c r="I1184" t="s">
        <v>52</v>
      </c>
      <c r="J1184">
        <f>VLOOKUP(B1184,自助退!B:F,5,FALSE)</f>
        <v>16</v>
      </c>
      <c r="K1184" s="40" t="str">
        <f t="shared" si="18"/>
        <v/>
      </c>
    </row>
    <row r="1185" spans="1:11" ht="14.25">
      <c r="A1185" t="s">
        <v>5337</v>
      </c>
      <c r="B1185" s="15">
        <v>1325716</v>
      </c>
      <c r="C1185" t="s">
        <v>5338</v>
      </c>
      <c r="D1185" t="s">
        <v>5339</v>
      </c>
      <c r="E1185" t="s">
        <v>5340</v>
      </c>
      <c r="F1185" s="15">
        <v>-2400</v>
      </c>
      <c r="G1185" t="s">
        <v>50</v>
      </c>
      <c r="H1185" t="s">
        <v>161</v>
      </c>
      <c r="I1185" t="s">
        <v>52</v>
      </c>
      <c r="J1185">
        <f>VLOOKUP(B1185,自助退!B:F,5,FALSE)</f>
        <v>2400</v>
      </c>
      <c r="K1185" s="40" t="str">
        <f t="shared" si="18"/>
        <v/>
      </c>
    </row>
    <row r="1186" spans="1:11" ht="14.25">
      <c r="A1186" t="s">
        <v>5341</v>
      </c>
      <c r="B1186" s="15">
        <v>1326032</v>
      </c>
      <c r="C1186" t="s">
        <v>5342</v>
      </c>
      <c r="D1186" t="s">
        <v>5343</v>
      </c>
      <c r="E1186" t="s">
        <v>5344</v>
      </c>
      <c r="F1186" s="15">
        <v>-282.5</v>
      </c>
      <c r="G1186" t="s">
        <v>50</v>
      </c>
      <c r="H1186" t="s">
        <v>78</v>
      </c>
      <c r="I1186" t="s">
        <v>52</v>
      </c>
      <c r="J1186">
        <f>VLOOKUP(B1186,自助退!B:F,5,FALSE)</f>
        <v>282.5</v>
      </c>
      <c r="K1186" s="40" t="str">
        <f t="shared" si="18"/>
        <v/>
      </c>
    </row>
    <row r="1187" spans="1:11" ht="14.25">
      <c r="A1187" t="s">
        <v>5345</v>
      </c>
      <c r="B1187" s="15">
        <v>1326598</v>
      </c>
      <c r="C1187" t="s">
        <v>5346</v>
      </c>
      <c r="D1187" t="s">
        <v>5347</v>
      </c>
      <c r="E1187" t="s">
        <v>5348</v>
      </c>
      <c r="F1187" s="15">
        <v>-100</v>
      </c>
      <c r="G1187" t="s">
        <v>50</v>
      </c>
      <c r="H1187" t="s">
        <v>73</v>
      </c>
      <c r="I1187" t="s">
        <v>52</v>
      </c>
      <c r="J1187">
        <f>VLOOKUP(B1187,自助退!B:F,5,FALSE)</f>
        <v>100</v>
      </c>
      <c r="K1187" s="40" t="str">
        <f t="shared" si="18"/>
        <v/>
      </c>
    </row>
    <row r="1188" spans="1:11" ht="14.25">
      <c r="A1188" t="s">
        <v>5349</v>
      </c>
      <c r="B1188" s="15">
        <v>1326704</v>
      </c>
      <c r="C1188" t="s">
        <v>5350</v>
      </c>
      <c r="D1188" t="s">
        <v>5351</v>
      </c>
      <c r="E1188" t="s">
        <v>5352</v>
      </c>
      <c r="F1188" s="15">
        <v>-42</v>
      </c>
      <c r="G1188" t="s">
        <v>50</v>
      </c>
      <c r="H1188" t="s">
        <v>66</v>
      </c>
      <c r="I1188" t="s">
        <v>52</v>
      </c>
      <c r="J1188">
        <f>VLOOKUP(B1188,自助退!B:F,5,FALSE)</f>
        <v>42</v>
      </c>
      <c r="K1188" s="40" t="str">
        <f t="shared" si="18"/>
        <v/>
      </c>
    </row>
    <row r="1189" spans="1:11" ht="14.25">
      <c r="A1189" t="s">
        <v>5353</v>
      </c>
      <c r="B1189" s="15">
        <v>1326711</v>
      </c>
      <c r="C1189" t="s">
        <v>5354</v>
      </c>
      <c r="D1189" t="s">
        <v>5355</v>
      </c>
      <c r="E1189" t="s">
        <v>5356</v>
      </c>
      <c r="F1189" s="15">
        <v>-334.68</v>
      </c>
      <c r="G1189" t="s">
        <v>50</v>
      </c>
      <c r="H1189" t="s">
        <v>137</v>
      </c>
      <c r="I1189" t="s">
        <v>52</v>
      </c>
      <c r="J1189">
        <f>VLOOKUP(B1189,自助退!B:F,5,FALSE)</f>
        <v>334.68</v>
      </c>
      <c r="K1189" s="40" t="str">
        <f t="shared" si="18"/>
        <v/>
      </c>
    </row>
    <row r="1190" spans="1:11" ht="14.25">
      <c r="A1190" t="s">
        <v>5357</v>
      </c>
      <c r="B1190" s="15">
        <v>1326828</v>
      </c>
      <c r="C1190" t="s">
        <v>5358</v>
      </c>
      <c r="D1190" t="s">
        <v>5359</v>
      </c>
      <c r="E1190" t="s">
        <v>5360</v>
      </c>
      <c r="F1190" s="15">
        <v>-89</v>
      </c>
      <c r="G1190" t="s">
        <v>50</v>
      </c>
      <c r="H1190" t="s">
        <v>84</v>
      </c>
      <c r="I1190" t="s">
        <v>52</v>
      </c>
      <c r="J1190">
        <f>VLOOKUP(B1190,自助退!B:F,5,FALSE)</f>
        <v>89</v>
      </c>
      <c r="K1190" s="40" t="str">
        <f t="shared" si="18"/>
        <v/>
      </c>
    </row>
    <row r="1191" spans="1:11" ht="14.25">
      <c r="A1191" t="s">
        <v>5361</v>
      </c>
      <c r="B1191" s="15">
        <v>1326978</v>
      </c>
      <c r="C1191" t="s">
        <v>5362</v>
      </c>
      <c r="D1191" t="s">
        <v>5363</v>
      </c>
      <c r="E1191" t="s">
        <v>5364</v>
      </c>
      <c r="F1191" s="15">
        <v>-393</v>
      </c>
      <c r="G1191" t="s">
        <v>50</v>
      </c>
      <c r="H1191" t="s">
        <v>84</v>
      </c>
      <c r="I1191" t="s">
        <v>52</v>
      </c>
      <c r="J1191">
        <f>VLOOKUP(B1191,自助退!B:F,5,FALSE)</f>
        <v>393</v>
      </c>
      <c r="K1191" s="40" t="str">
        <f t="shared" si="18"/>
        <v/>
      </c>
    </row>
    <row r="1192" spans="1:11" ht="14.25">
      <c r="A1192" t="s">
        <v>5365</v>
      </c>
      <c r="B1192" s="15">
        <v>1327027</v>
      </c>
      <c r="C1192" t="s">
        <v>5366</v>
      </c>
      <c r="D1192" t="s">
        <v>5367</v>
      </c>
      <c r="E1192" t="s">
        <v>5368</v>
      </c>
      <c r="F1192" s="15">
        <v>-120</v>
      </c>
      <c r="G1192" t="s">
        <v>50</v>
      </c>
      <c r="H1192" t="s">
        <v>72</v>
      </c>
      <c r="I1192" t="s">
        <v>52</v>
      </c>
      <c r="J1192">
        <f>VLOOKUP(B1192,自助退!B:F,5,FALSE)</f>
        <v>120</v>
      </c>
      <c r="K1192" s="40" t="str">
        <f t="shared" si="18"/>
        <v/>
      </c>
    </row>
    <row r="1193" spans="1:11" ht="14.25">
      <c r="A1193" t="s">
        <v>5369</v>
      </c>
      <c r="B1193" s="15">
        <v>1327125</v>
      </c>
      <c r="C1193" t="s">
        <v>5370</v>
      </c>
      <c r="D1193" t="s">
        <v>5371</v>
      </c>
      <c r="E1193" t="s">
        <v>5372</v>
      </c>
      <c r="F1193" s="15">
        <v>-123.3</v>
      </c>
      <c r="G1193" t="s">
        <v>50</v>
      </c>
      <c r="H1193" t="s">
        <v>80</v>
      </c>
      <c r="I1193" t="s">
        <v>52</v>
      </c>
      <c r="J1193">
        <f>VLOOKUP(B1193,自助退!B:F,5,FALSE)</f>
        <v>123.3</v>
      </c>
      <c r="K1193" s="40" t="str">
        <f t="shared" si="18"/>
        <v/>
      </c>
    </row>
    <row r="1194" spans="1:11" ht="14.25">
      <c r="A1194" t="s">
        <v>5373</v>
      </c>
      <c r="B1194" s="15">
        <v>1327211</v>
      </c>
      <c r="C1194" t="s">
        <v>5374</v>
      </c>
      <c r="D1194" t="s">
        <v>5375</v>
      </c>
      <c r="E1194" t="s">
        <v>5376</v>
      </c>
      <c r="F1194" s="15">
        <v>-100</v>
      </c>
      <c r="G1194" t="s">
        <v>50</v>
      </c>
      <c r="H1194" t="s">
        <v>72</v>
      </c>
      <c r="I1194" t="s">
        <v>52</v>
      </c>
      <c r="J1194">
        <f>VLOOKUP(B1194,自助退!B:F,5,FALSE)</f>
        <v>100</v>
      </c>
      <c r="K1194" s="40" t="str">
        <f t="shared" si="18"/>
        <v/>
      </c>
    </row>
    <row r="1195" spans="1:11" ht="14.25">
      <c r="A1195" t="s">
        <v>5377</v>
      </c>
      <c r="B1195" s="15">
        <v>1327285</v>
      </c>
      <c r="C1195" t="s">
        <v>5378</v>
      </c>
      <c r="D1195" t="s">
        <v>5379</v>
      </c>
      <c r="E1195" t="s">
        <v>5380</v>
      </c>
      <c r="F1195" s="15">
        <v>-145.19999999999999</v>
      </c>
      <c r="G1195" t="s">
        <v>50</v>
      </c>
      <c r="H1195" t="s">
        <v>76</v>
      </c>
      <c r="I1195" t="s">
        <v>52</v>
      </c>
      <c r="J1195">
        <f>VLOOKUP(B1195,自助退!B:F,5,FALSE)</f>
        <v>145.19999999999999</v>
      </c>
      <c r="K1195" s="40" t="str">
        <f t="shared" si="18"/>
        <v/>
      </c>
    </row>
    <row r="1196" spans="1:11" ht="14.25">
      <c r="A1196" t="s">
        <v>5381</v>
      </c>
      <c r="B1196" s="15">
        <v>1327383</v>
      </c>
      <c r="C1196" t="s">
        <v>5382</v>
      </c>
      <c r="D1196" t="s">
        <v>5383</v>
      </c>
      <c r="E1196" t="s">
        <v>5384</v>
      </c>
      <c r="F1196" s="15">
        <v>-400</v>
      </c>
      <c r="G1196" t="s">
        <v>50</v>
      </c>
      <c r="H1196" t="s">
        <v>78</v>
      </c>
      <c r="I1196" t="s">
        <v>52</v>
      </c>
      <c r="J1196">
        <f>VLOOKUP(B1196,自助退!B:F,5,FALSE)</f>
        <v>400</v>
      </c>
      <c r="K1196" s="40" t="str">
        <f t="shared" si="18"/>
        <v/>
      </c>
    </row>
    <row r="1197" spans="1:11" ht="14.25">
      <c r="A1197" t="s">
        <v>5385</v>
      </c>
      <c r="B1197" s="15">
        <v>1327426</v>
      </c>
      <c r="C1197" t="s">
        <v>5386</v>
      </c>
      <c r="D1197" t="s">
        <v>5387</v>
      </c>
      <c r="E1197" t="s">
        <v>5388</v>
      </c>
      <c r="F1197" s="15">
        <v>-20</v>
      </c>
      <c r="G1197" t="s">
        <v>50</v>
      </c>
      <c r="H1197" t="s">
        <v>73</v>
      </c>
      <c r="I1197" t="s">
        <v>52</v>
      </c>
      <c r="J1197">
        <f>VLOOKUP(B1197,自助退!B:F,5,FALSE)</f>
        <v>20</v>
      </c>
      <c r="K1197" s="40" t="str">
        <f t="shared" si="18"/>
        <v/>
      </c>
    </row>
    <row r="1198" spans="1:11" ht="14.25">
      <c r="A1198" t="s">
        <v>5389</v>
      </c>
      <c r="B1198" s="15">
        <v>1327485</v>
      </c>
      <c r="C1198" t="s">
        <v>5390</v>
      </c>
      <c r="D1198" t="s">
        <v>5391</v>
      </c>
      <c r="E1198" t="s">
        <v>5392</v>
      </c>
      <c r="F1198" s="15">
        <v>-12.48</v>
      </c>
      <c r="G1198" t="s">
        <v>50</v>
      </c>
      <c r="H1198" t="s">
        <v>80</v>
      </c>
      <c r="I1198" t="s">
        <v>52</v>
      </c>
      <c r="J1198">
        <f>VLOOKUP(B1198,自助退!B:F,5,FALSE)</f>
        <v>12.48</v>
      </c>
      <c r="K1198" s="40" t="str">
        <f t="shared" si="18"/>
        <v/>
      </c>
    </row>
    <row r="1199" spans="1:11" ht="14.25">
      <c r="A1199" t="s">
        <v>5393</v>
      </c>
      <c r="B1199" s="15">
        <v>1327533</v>
      </c>
      <c r="C1199" t="s">
        <v>5394</v>
      </c>
      <c r="D1199" t="s">
        <v>5395</v>
      </c>
      <c r="E1199" t="s">
        <v>5396</v>
      </c>
      <c r="F1199" s="15">
        <v>-257.72000000000003</v>
      </c>
      <c r="G1199" t="s">
        <v>50</v>
      </c>
      <c r="H1199" t="s">
        <v>80</v>
      </c>
      <c r="I1199" t="s">
        <v>52</v>
      </c>
      <c r="J1199">
        <f>VLOOKUP(B1199,自助退!B:F,5,FALSE)</f>
        <v>257.72000000000003</v>
      </c>
      <c r="K1199" s="40" t="str">
        <f t="shared" si="18"/>
        <v/>
      </c>
    </row>
    <row r="1200" spans="1:11" ht="14.25">
      <c r="A1200" t="s">
        <v>5397</v>
      </c>
      <c r="B1200" s="15">
        <v>1327674</v>
      </c>
      <c r="C1200" t="s">
        <v>5398</v>
      </c>
      <c r="D1200" t="s">
        <v>5399</v>
      </c>
      <c r="E1200" t="s">
        <v>5400</v>
      </c>
      <c r="F1200" s="15">
        <v>-433.5</v>
      </c>
      <c r="G1200" t="s">
        <v>50</v>
      </c>
      <c r="H1200" t="s">
        <v>63</v>
      </c>
      <c r="I1200" t="s">
        <v>52</v>
      </c>
      <c r="J1200">
        <f>VLOOKUP(B1200,自助退!B:F,5,FALSE)</f>
        <v>433.5</v>
      </c>
      <c r="K1200" s="40" t="str">
        <f t="shared" si="18"/>
        <v/>
      </c>
    </row>
    <row r="1201" spans="1:11" ht="14.25">
      <c r="A1201" t="s">
        <v>5401</v>
      </c>
      <c r="B1201" s="15">
        <v>1327865</v>
      </c>
      <c r="C1201" t="s">
        <v>5402</v>
      </c>
      <c r="D1201" t="s">
        <v>5403</v>
      </c>
      <c r="E1201" t="s">
        <v>5404</v>
      </c>
      <c r="F1201" s="15">
        <v>-1840.61</v>
      </c>
      <c r="G1201" t="s">
        <v>50</v>
      </c>
      <c r="H1201" t="s">
        <v>67</v>
      </c>
      <c r="I1201" t="s">
        <v>52</v>
      </c>
      <c r="J1201">
        <f>VLOOKUP(B1201,自助退!B:F,5,FALSE)</f>
        <v>1840.61</v>
      </c>
      <c r="K1201" s="40" t="str">
        <f t="shared" si="18"/>
        <v/>
      </c>
    </row>
    <row r="1202" spans="1:11" ht="14.25">
      <c r="A1202" t="s">
        <v>5405</v>
      </c>
      <c r="B1202" s="15">
        <v>1327885</v>
      </c>
      <c r="C1202" t="s">
        <v>5406</v>
      </c>
      <c r="D1202" t="s">
        <v>5407</v>
      </c>
      <c r="E1202" t="s">
        <v>5408</v>
      </c>
      <c r="F1202" s="15">
        <v>-606.5</v>
      </c>
      <c r="G1202" t="s">
        <v>50</v>
      </c>
      <c r="H1202" t="s">
        <v>76</v>
      </c>
      <c r="I1202" t="s">
        <v>52</v>
      </c>
      <c r="J1202">
        <f>VLOOKUP(B1202,自助退!B:F,5,FALSE)</f>
        <v>606.5</v>
      </c>
      <c r="K1202" s="40" t="str">
        <f t="shared" si="18"/>
        <v/>
      </c>
    </row>
    <row r="1203" spans="1:11" ht="14.25">
      <c r="A1203" t="s">
        <v>5409</v>
      </c>
      <c r="B1203" s="15">
        <v>1327911</v>
      </c>
      <c r="C1203" t="s">
        <v>5410</v>
      </c>
      <c r="D1203" t="s">
        <v>5411</v>
      </c>
      <c r="E1203" t="s">
        <v>5412</v>
      </c>
      <c r="F1203" s="15">
        <v>-400</v>
      </c>
      <c r="G1203" t="s">
        <v>50</v>
      </c>
      <c r="H1203" t="s">
        <v>76</v>
      </c>
      <c r="I1203" t="s">
        <v>52</v>
      </c>
      <c r="J1203">
        <f>VLOOKUP(B1203,自助退!B:F,5,FALSE)</f>
        <v>400</v>
      </c>
      <c r="K1203" s="40" t="str">
        <f t="shared" si="18"/>
        <v/>
      </c>
    </row>
    <row r="1204" spans="1:11" ht="14.25">
      <c r="A1204" t="s">
        <v>5413</v>
      </c>
      <c r="B1204" s="15">
        <v>1328018</v>
      </c>
      <c r="C1204" t="s">
        <v>5414</v>
      </c>
      <c r="D1204" t="s">
        <v>5415</v>
      </c>
      <c r="E1204" t="s">
        <v>5416</v>
      </c>
      <c r="F1204" s="15">
        <v>-100</v>
      </c>
      <c r="G1204" t="s">
        <v>50</v>
      </c>
      <c r="H1204" t="s">
        <v>70</v>
      </c>
      <c r="I1204" t="s">
        <v>52</v>
      </c>
      <c r="J1204">
        <f>VLOOKUP(B1204,自助退!B:F,5,FALSE)</f>
        <v>100</v>
      </c>
      <c r="K1204" s="40" t="str">
        <f t="shared" si="18"/>
        <v/>
      </c>
    </row>
    <row r="1205" spans="1:11" ht="14.25">
      <c r="A1205" t="s">
        <v>5417</v>
      </c>
      <c r="B1205" s="15">
        <v>1328054</v>
      </c>
      <c r="C1205" t="s">
        <v>5418</v>
      </c>
      <c r="D1205" t="s">
        <v>5419</v>
      </c>
      <c r="E1205" t="s">
        <v>5420</v>
      </c>
      <c r="F1205" s="15">
        <v>-270.5</v>
      </c>
      <c r="G1205" t="s">
        <v>50</v>
      </c>
      <c r="H1205" t="s">
        <v>57</v>
      </c>
      <c r="I1205" t="s">
        <v>52</v>
      </c>
      <c r="J1205">
        <f>VLOOKUP(B1205,自助退!B:F,5,FALSE)</f>
        <v>270.5</v>
      </c>
      <c r="K1205" s="40" t="str">
        <f t="shared" si="18"/>
        <v/>
      </c>
    </row>
    <row r="1206" spans="1:11" ht="14.25">
      <c r="A1206" t="s">
        <v>5421</v>
      </c>
      <c r="B1206" s="15">
        <v>1328105</v>
      </c>
      <c r="C1206" t="s">
        <v>5422</v>
      </c>
      <c r="D1206" t="s">
        <v>5423</v>
      </c>
      <c r="E1206" t="s">
        <v>5424</v>
      </c>
      <c r="F1206" s="15">
        <v>-374.5</v>
      </c>
      <c r="G1206" t="s">
        <v>50</v>
      </c>
      <c r="H1206" t="s">
        <v>60</v>
      </c>
      <c r="I1206" t="s">
        <v>52</v>
      </c>
      <c r="J1206">
        <f>VLOOKUP(B1206,自助退!B:F,5,FALSE)</f>
        <v>374.5</v>
      </c>
      <c r="K1206" s="40" t="str">
        <f t="shared" si="18"/>
        <v/>
      </c>
    </row>
    <row r="1207" spans="1:11" ht="14.25">
      <c r="A1207" t="s">
        <v>5425</v>
      </c>
      <c r="B1207" s="15">
        <v>1329265</v>
      </c>
      <c r="C1207" t="s">
        <v>5426</v>
      </c>
      <c r="D1207" t="s">
        <v>5427</v>
      </c>
      <c r="E1207" t="s">
        <v>5428</v>
      </c>
      <c r="F1207" s="15">
        <v>-161.19999999999999</v>
      </c>
      <c r="G1207" t="s">
        <v>50</v>
      </c>
      <c r="H1207" t="s">
        <v>61</v>
      </c>
      <c r="I1207" t="s">
        <v>52</v>
      </c>
      <c r="J1207">
        <f>VLOOKUP(B1207,自助退!B:F,5,FALSE)</f>
        <v>161.19999999999999</v>
      </c>
      <c r="K1207" s="40" t="str">
        <f t="shared" si="18"/>
        <v/>
      </c>
    </row>
    <row r="1208" spans="1:11" ht="14.25">
      <c r="A1208" t="s">
        <v>5429</v>
      </c>
      <c r="B1208" s="15">
        <v>1329856</v>
      </c>
      <c r="C1208" t="s">
        <v>5430</v>
      </c>
      <c r="D1208" t="s">
        <v>5431</v>
      </c>
      <c r="E1208" t="s">
        <v>332</v>
      </c>
      <c r="F1208" s="15">
        <v>-1100</v>
      </c>
      <c r="G1208" t="s">
        <v>50</v>
      </c>
      <c r="H1208" t="s">
        <v>60</v>
      </c>
      <c r="I1208" t="s">
        <v>52</v>
      </c>
      <c r="J1208">
        <f>VLOOKUP(B1208,自助退!B:F,5,FALSE)</f>
        <v>1100</v>
      </c>
      <c r="K1208" s="40" t="str">
        <f t="shared" si="18"/>
        <v/>
      </c>
    </row>
    <row r="1209" spans="1:11" ht="14.25">
      <c r="A1209" t="s">
        <v>5432</v>
      </c>
      <c r="B1209" s="15">
        <v>1330295</v>
      </c>
      <c r="C1209" t="s">
        <v>5433</v>
      </c>
      <c r="D1209" t="s">
        <v>5434</v>
      </c>
      <c r="E1209" t="s">
        <v>5435</v>
      </c>
      <c r="F1209" s="15">
        <v>-20</v>
      </c>
      <c r="G1209" t="s">
        <v>50</v>
      </c>
      <c r="H1209" t="s">
        <v>64</v>
      </c>
      <c r="I1209" t="s">
        <v>52</v>
      </c>
      <c r="J1209">
        <f>VLOOKUP(B1209,自助退!B:F,5,FALSE)</f>
        <v>20</v>
      </c>
      <c r="K1209" s="40" t="str">
        <f t="shared" si="18"/>
        <v/>
      </c>
    </row>
    <row r="1210" spans="1:11" ht="14.25">
      <c r="A1210" t="s">
        <v>5436</v>
      </c>
      <c r="B1210" s="15">
        <v>1331857</v>
      </c>
      <c r="C1210" t="s">
        <v>5437</v>
      </c>
      <c r="D1210" t="s">
        <v>5438</v>
      </c>
      <c r="E1210" t="s">
        <v>5439</v>
      </c>
      <c r="F1210" s="15">
        <v>-255</v>
      </c>
      <c r="G1210" t="s">
        <v>50</v>
      </c>
      <c r="H1210" t="s">
        <v>77</v>
      </c>
      <c r="I1210" t="s">
        <v>52</v>
      </c>
      <c r="J1210">
        <f>VLOOKUP(B1210,自助退!B:F,5,FALSE)</f>
        <v>255</v>
      </c>
      <c r="K1210" s="40" t="str">
        <f t="shared" si="18"/>
        <v/>
      </c>
    </row>
    <row r="1211" spans="1:11" ht="14.25">
      <c r="A1211" t="s">
        <v>5440</v>
      </c>
      <c r="B1211" s="15">
        <v>1332379</v>
      </c>
      <c r="C1211" t="s">
        <v>5441</v>
      </c>
      <c r="D1211" t="s">
        <v>5442</v>
      </c>
      <c r="E1211" t="s">
        <v>5443</v>
      </c>
      <c r="F1211" s="15">
        <v>-1235</v>
      </c>
      <c r="G1211" t="s">
        <v>50</v>
      </c>
      <c r="H1211" t="s">
        <v>62</v>
      </c>
      <c r="I1211" t="s">
        <v>52</v>
      </c>
      <c r="J1211">
        <f>VLOOKUP(B1211,自助退!B:F,5,FALSE)</f>
        <v>1235</v>
      </c>
      <c r="K1211" s="40" t="str">
        <f t="shared" si="18"/>
        <v/>
      </c>
    </row>
    <row r="1212" spans="1:11" ht="14.25">
      <c r="A1212" t="s">
        <v>5444</v>
      </c>
      <c r="B1212" s="15">
        <v>1332432</v>
      </c>
      <c r="C1212" t="s">
        <v>5445</v>
      </c>
      <c r="D1212" t="s">
        <v>5446</v>
      </c>
      <c r="E1212" t="s">
        <v>5447</v>
      </c>
      <c r="F1212" s="15">
        <v>-900</v>
      </c>
      <c r="G1212" t="s">
        <v>50</v>
      </c>
      <c r="H1212" t="s">
        <v>153</v>
      </c>
      <c r="I1212" t="s">
        <v>52</v>
      </c>
      <c r="J1212">
        <f>VLOOKUP(B1212,自助退!B:F,5,FALSE)</f>
        <v>900</v>
      </c>
      <c r="K1212" s="40" t="str">
        <f t="shared" si="18"/>
        <v/>
      </c>
    </row>
    <row r="1213" spans="1:11" ht="14.25">
      <c r="A1213" t="s">
        <v>5448</v>
      </c>
      <c r="B1213" s="15">
        <v>1332561</v>
      </c>
      <c r="C1213" t="s">
        <v>5449</v>
      </c>
      <c r="D1213" t="s">
        <v>5450</v>
      </c>
      <c r="E1213" t="s">
        <v>5451</v>
      </c>
      <c r="F1213" s="15">
        <v>-84.36</v>
      </c>
      <c r="G1213" t="s">
        <v>50</v>
      </c>
      <c r="H1213" t="s">
        <v>62</v>
      </c>
      <c r="I1213" t="s">
        <v>52</v>
      </c>
      <c r="J1213">
        <f>VLOOKUP(B1213,自助退!B:F,5,FALSE)</f>
        <v>84.36</v>
      </c>
      <c r="K1213" s="40" t="str">
        <f t="shared" si="18"/>
        <v/>
      </c>
    </row>
    <row r="1214" spans="1:11" ht="14.25">
      <c r="A1214" t="s">
        <v>5452</v>
      </c>
      <c r="B1214" s="15">
        <v>1333370</v>
      </c>
      <c r="C1214" t="s">
        <v>5453</v>
      </c>
      <c r="D1214" t="s">
        <v>5454</v>
      </c>
      <c r="E1214" t="s">
        <v>5455</v>
      </c>
      <c r="F1214" s="15">
        <v>-1000</v>
      </c>
      <c r="G1214" t="s">
        <v>50</v>
      </c>
      <c r="H1214" t="s">
        <v>72</v>
      </c>
      <c r="I1214" t="s">
        <v>52</v>
      </c>
      <c r="J1214">
        <f>VLOOKUP(B1214,自助退!B:F,5,FALSE)</f>
        <v>1000</v>
      </c>
      <c r="K1214" s="40" t="str">
        <f t="shared" si="18"/>
        <v/>
      </c>
    </row>
    <row r="1215" spans="1:11" ht="14.25">
      <c r="A1215" t="s">
        <v>5456</v>
      </c>
      <c r="B1215" s="15">
        <v>1333413</v>
      </c>
      <c r="C1215" t="s">
        <v>5457</v>
      </c>
      <c r="D1215" t="s">
        <v>5454</v>
      </c>
      <c r="E1215" t="s">
        <v>5455</v>
      </c>
      <c r="F1215" s="15">
        <v>-500</v>
      </c>
      <c r="G1215" t="s">
        <v>50</v>
      </c>
      <c r="H1215" t="s">
        <v>72</v>
      </c>
      <c r="I1215" t="s">
        <v>52</v>
      </c>
      <c r="J1215">
        <f>VLOOKUP(B1215,自助退!B:F,5,FALSE)</f>
        <v>500</v>
      </c>
      <c r="K1215" s="40" t="str">
        <f t="shared" si="18"/>
        <v/>
      </c>
    </row>
    <row r="1216" spans="1:11" ht="14.25">
      <c r="A1216" t="s">
        <v>5458</v>
      </c>
      <c r="B1216" s="15">
        <v>1334259</v>
      </c>
      <c r="C1216" t="s">
        <v>5459</v>
      </c>
      <c r="D1216" t="s">
        <v>5460</v>
      </c>
      <c r="E1216" t="s">
        <v>183</v>
      </c>
      <c r="F1216" s="15">
        <v>-1871</v>
      </c>
      <c r="G1216" t="s">
        <v>50</v>
      </c>
      <c r="H1216" t="s">
        <v>63</v>
      </c>
      <c r="I1216" t="s">
        <v>52</v>
      </c>
      <c r="J1216">
        <f>VLOOKUP(B1216,自助退!B:F,5,FALSE)</f>
        <v>1871</v>
      </c>
      <c r="K1216" s="40" t="str">
        <f t="shared" si="18"/>
        <v/>
      </c>
    </row>
    <row r="1217" spans="1:11" ht="14.25">
      <c r="A1217" t="s">
        <v>5461</v>
      </c>
      <c r="B1217" s="15">
        <v>1335351</v>
      </c>
      <c r="C1217" t="s">
        <v>5462</v>
      </c>
      <c r="D1217" t="s">
        <v>5463</v>
      </c>
      <c r="E1217" t="s">
        <v>5464</v>
      </c>
      <c r="F1217" s="15">
        <v>-390</v>
      </c>
      <c r="G1217" t="s">
        <v>50</v>
      </c>
      <c r="H1217" t="s">
        <v>69</v>
      </c>
      <c r="I1217" t="s">
        <v>52</v>
      </c>
      <c r="J1217">
        <f>VLOOKUP(B1217,自助退!B:F,5,FALSE)</f>
        <v>390</v>
      </c>
      <c r="K1217" s="40" t="str">
        <f t="shared" si="18"/>
        <v/>
      </c>
    </row>
    <row r="1218" spans="1:11" ht="14.25">
      <c r="A1218" t="s">
        <v>5465</v>
      </c>
      <c r="B1218" s="15">
        <v>1335544</v>
      </c>
      <c r="C1218" t="s">
        <v>5466</v>
      </c>
      <c r="D1218" t="s">
        <v>5467</v>
      </c>
      <c r="E1218" t="s">
        <v>5468</v>
      </c>
      <c r="F1218" s="15">
        <v>-1562</v>
      </c>
      <c r="G1218" t="s">
        <v>50</v>
      </c>
      <c r="H1218" t="s">
        <v>54</v>
      </c>
      <c r="I1218" t="s">
        <v>52</v>
      </c>
      <c r="J1218">
        <f>VLOOKUP(B1218,自助退!B:F,5,FALSE)</f>
        <v>1562</v>
      </c>
      <c r="K1218" s="40" t="str">
        <f t="shared" si="18"/>
        <v/>
      </c>
    </row>
    <row r="1219" spans="1:11" ht="14.25">
      <c r="A1219" t="s">
        <v>5469</v>
      </c>
      <c r="B1219" s="15">
        <v>1336438</v>
      </c>
      <c r="C1219" t="s">
        <v>5470</v>
      </c>
      <c r="D1219" t="s">
        <v>5471</v>
      </c>
      <c r="E1219" t="s">
        <v>5472</v>
      </c>
      <c r="F1219" s="15">
        <v>-198.4</v>
      </c>
      <c r="G1219" t="s">
        <v>50</v>
      </c>
      <c r="H1219" t="s">
        <v>78</v>
      </c>
      <c r="I1219" t="s">
        <v>52</v>
      </c>
      <c r="J1219">
        <f>VLOOKUP(B1219,自助退!B:F,5,FALSE)</f>
        <v>198.4</v>
      </c>
      <c r="K1219" s="40" t="str">
        <f t="shared" ref="K1219:K1282" si="19">IF(J1219=F1219*-1,"",1)</f>
        <v/>
      </c>
    </row>
    <row r="1220" spans="1:11" ht="14.25">
      <c r="A1220" t="s">
        <v>5473</v>
      </c>
      <c r="B1220" s="15">
        <v>1336678</v>
      </c>
      <c r="C1220" t="s">
        <v>5474</v>
      </c>
      <c r="D1220" t="s">
        <v>5475</v>
      </c>
      <c r="E1220" t="s">
        <v>5476</v>
      </c>
      <c r="F1220" s="15">
        <v>-79.14</v>
      </c>
      <c r="G1220" t="s">
        <v>50</v>
      </c>
      <c r="H1220" t="s">
        <v>69</v>
      </c>
      <c r="I1220" t="s">
        <v>52</v>
      </c>
      <c r="J1220">
        <f>VLOOKUP(B1220,自助退!B:F,5,FALSE)</f>
        <v>79.14</v>
      </c>
      <c r="K1220" s="40" t="str">
        <f t="shared" si="19"/>
        <v/>
      </c>
    </row>
    <row r="1221" spans="1:11" ht="14.25">
      <c r="A1221" t="s">
        <v>5477</v>
      </c>
      <c r="B1221" s="15">
        <v>1336723</v>
      </c>
      <c r="C1221" t="s">
        <v>5478</v>
      </c>
      <c r="D1221" t="s">
        <v>5479</v>
      </c>
      <c r="E1221" t="s">
        <v>5480</v>
      </c>
      <c r="F1221" s="15">
        <v>-1300</v>
      </c>
      <c r="G1221" t="s">
        <v>50</v>
      </c>
      <c r="H1221" t="s">
        <v>163</v>
      </c>
      <c r="I1221" t="s">
        <v>52</v>
      </c>
      <c r="J1221">
        <f>VLOOKUP(B1221,自助退!B:F,5,FALSE)</f>
        <v>1300</v>
      </c>
      <c r="K1221" s="40" t="str">
        <f t="shared" si="19"/>
        <v/>
      </c>
    </row>
    <row r="1222" spans="1:11" ht="14.25">
      <c r="A1222" t="s">
        <v>5481</v>
      </c>
      <c r="B1222" s="15">
        <v>1337164</v>
      </c>
      <c r="C1222" t="s">
        <v>5482</v>
      </c>
      <c r="D1222" t="s">
        <v>5483</v>
      </c>
      <c r="E1222" t="s">
        <v>5484</v>
      </c>
      <c r="F1222" s="15">
        <v>-100</v>
      </c>
      <c r="G1222" t="s">
        <v>50</v>
      </c>
      <c r="H1222" t="s">
        <v>74</v>
      </c>
      <c r="I1222" t="s">
        <v>52</v>
      </c>
      <c r="J1222">
        <f>VLOOKUP(B1222,自助退!B:F,5,FALSE)</f>
        <v>100</v>
      </c>
      <c r="K1222" s="40" t="str">
        <f t="shared" si="19"/>
        <v/>
      </c>
    </row>
    <row r="1223" spans="1:11" ht="14.25">
      <c r="A1223" t="s">
        <v>5485</v>
      </c>
      <c r="B1223" s="15">
        <v>1337214</v>
      </c>
      <c r="C1223" t="s">
        <v>5486</v>
      </c>
      <c r="D1223" t="s">
        <v>5483</v>
      </c>
      <c r="E1223" t="s">
        <v>5484</v>
      </c>
      <c r="F1223" s="15">
        <v>-500</v>
      </c>
      <c r="G1223" t="s">
        <v>50</v>
      </c>
      <c r="H1223" t="s">
        <v>74</v>
      </c>
      <c r="I1223" t="s">
        <v>52</v>
      </c>
      <c r="J1223">
        <f>VLOOKUP(B1223,自助退!B:F,5,FALSE)</f>
        <v>500</v>
      </c>
      <c r="K1223" s="40" t="str">
        <f t="shared" si="19"/>
        <v/>
      </c>
    </row>
    <row r="1224" spans="1:11" ht="14.25">
      <c r="A1224" t="s">
        <v>5487</v>
      </c>
      <c r="B1224" s="15">
        <v>1337303</v>
      </c>
      <c r="C1224" t="s">
        <v>5488</v>
      </c>
      <c r="D1224" t="s">
        <v>5483</v>
      </c>
      <c r="E1224" t="s">
        <v>5484</v>
      </c>
      <c r="F1224" s="15">
        <v>-304.69</v>
      </c>
      <c r="G1224" t="s">
        <v>50</v>
      </c>
      <c r="H1224" t="s">
        <v>74</v>
      </c>
      <c r="I1224" t="s">
        <v>52</v>
      </c>
      <c r="J1224">
        <f>VLOOKUP(B1224,自助退!B:F,5,FALSE)</f>
        <v>304.69</v>
      </c>
      <c r="K1224" s="40" t="str">
        <f t="shared" si="19"/>
        <v/>
      </c>
    </row>
    <row r="1225" spans="1:11" ht="14.25">
      <c r="A1225" t="s">
        <v>5489</v>
      </c>
      <c r="B1225" s="15">
        <v>1337522</v>
      </c>
      <c r="C1225" t="s">
        <v>5490</v>
      </c>
      <c r="D1225" t="s">
        <v>5491</v>
      </c>
      <c r="E1225" t="s">
        <v>5492</v>
      </c>
      <c r="F1225" s="15">
        <v>-193.22</v>
      </c>
      <c r="G1225" t="s">
        <v>50</v>
      </c>
      <c r="H1225" t="s">
        <v>53</v>
      </c>
      <c r="I1225" t="s">
        <v>52</v>
      </c>
      <c r="J1225">
        <f>VLOOKUP(B1225,自助退!B:F,5,FALSE)</f>
        <v>193.22</v>
      </c>
      <c r="K1225" s="40" t="str">
        <f t="shared" si="19"/>
        <v/>
      </c>
    </row>
    <row r="1226" spans="1:11" ht="14.25">
      <c r="A1226" t="s">
        <v>5493</v>
      </c>
      <c r="B1226" s="15">
        <v>1337829</v>
      </c>
      <c r="C1226" t="s">
        <v>5494</v>
      </c>
      <c r="D1226" t="s">
        <v>5495</v>
      </c>
      <c r="E1226" t="s">
        <v>5496</v>
      </c>
      <c r="F1226" s="15">
        <v>-3800</v>
      </c>
      <c r="G1226" t="s">
        <v>50</v>
      </c>
      <c r="H1226" t="s">
        <v>67</v>
      </c>
      <c r="I1226" t="s">
        <v>52</v>
      </c>
      <c r="J1226">
        <f>VLOOKUP(B1226,自助退!B:F,5,FALSE)</f>
        <v>3800</v>
      </c>
      <c r="K1226" s="40" t="str">
        <f t="shared" si="19"/>
        <v/>
      </c>
    </row>
    <row r="1227" spans="1:11" ht="14.25">
      <c r="A1227" t="s">
        <v>5497</v>
      </c>
      <c r="B1227" s="15">
        <v>1337869</v>
      </c>
      <c r="C1227" t="s">
        <v>5498</v>
      </c>
      <c r="D1227" t="s">
        <v>5499</v>
      </c>
      <c r="E1227" t="s">
        <v>5500</v>
      </c>
      <c r="F1227" s="15">
        <v>-30.5</v>
      </c>
      <c r="G1227" t="s">
        <v>50</v>
      </c>
      <c r="H1227" t="s">
        <v>66</v>
      </c>
      <c r="I1227" t="s">
        <v>52</v>
      </c>
      <c r="J1227">
        <f>VLOOKUP(B1227,自助退!B:F,5,FALSE)</f>
        <v>30.5</v>
      </c>
      <c r="K1227" s="40" t="str">
        <f t="shared" si="19"/>
        <v/>
      </c>
    </row>
    <row r="1228" spans="1:11" ht="14.25">
      <c r="A1228" t="s">
        <v>5501</v>
      </c>
      <c r="B1228" s="15">
        <v>1338314</v>
      </c>
      <c r="C1228" t="s">
        <v>5502</v>
      </c>
      <c r="D1228" t="s">
        <v>5503</v>
      </c>
      <c r="E1228" t="s">
        <v>5504</v>
      </c>
      <c r="F1228" s="15">
        <v>-1049</v>
      </c>
      <c r="G1228" t="s">
        <v>50</v>
      </c>
      <c r="H1228" t="s">
        <v>59</v>
      </c>
      <c r="I1228" t="s">
        <v>52</v>
      </c>
      <c r="J1228">
        <f>VLOOKUP(B1228,自助退!B:F,5,FALSE)</f>
        <v>1049</v>
      </c>
      <c r="K1228" s="40" t="str">
        <f t="shared" si="19"/>
        <v/>
      </c>
    </row>
    <row r="1229" spans="1:11" ht="14.25">
      <c r="A1229" t="s">
        <v>5505</v>
      </c>
      <c r="B1229" s="15">
        <v>1338408</v>
      </c>
      <c r="C1229" t="s">
        <v>5506</v>
      </c>
      <c r="D1229" t="s">
        <v>5507</v>
      </c>
      <c r="E1229" t="s">
        <v>5508</v>
      </c>
      <c r="F1229" s="15">
        <v>-500</v>
      </c>
      <c r="G1229" t="s">
        <v>50</v>
      </c>
      <c r="H1229" t="s">
        <v>72</v>
      </c>
      <c r="I1229" t="s">
        <v>52</v>
      </c>
      <c r="J1229">
        <f>VLOOKUP(B1229,自助退!B:F,5,FALSE)</f>
        <v>500</v>
      </c>
      <c r="K1229" s="40" t="str">
        <f t="shared" si="19"/>
        <v/>
      </c>
    </row>
    <row r="1230" spans="1:11" ht="14.25">
      <c r="A1230" t="s">
        <v>5509</v>
      </c>
      <c r="B1230" s="15">
        <v>1338439</v>
      </c>
      <c r="C1230" t="s">
        <v>5510</v>
      </c>
      <c r="D1230" t="s">
        <v>5511</v>
      </c>
      <c r="E1230" t="s">
        <v>5512</v>
      </c>
      <c r="F1230" s="15">
        <v>-97</v>
      </c>
      <c r="G1230" t="s">
        <v>50</v>
      </c>
      <c r="H1230" t="s">
        <v>78</v>
      </c>
      <c r="I1230" t="s">
        <v>52</v>
      </c>
      <c r="J1230">
        <f>VLOOKUP(B1230,自助退!B:F,5,FALSE)</f>
        <v>97</v>
      </c>
      <c r="K1230" s="40" t="str">
        <f t="shared" si="19"/>
        <v/>
      </c>
    </row>
    <row r="1231" spans="1:11" ht="14.25">
      <c r="A1231" t="s">
        <v>5513</v>
      </c>
      <c r="B1231" s="15">
        <v>1339202</v>
      </c>
      <c r="C1231" t="s">
        <v>5514</v>
      </c>
      <c r="D1231" t="s">
        <v>5511</v>
      </c>
      <c r="E1231" t="s">
        <v>5512</v>
      </c>
      <c r="F1231" s="15">
        <v>-8.0399999999999991</v>
      </c>
      <c r="G1231" t="s">
        <v>50</v>
      </c>
      <c r="H1231" t="s">
        <v>55</v>
      </c>
      <c r="I1231" t="s">
        <v>52</v>
      </c>
      <c r="J1231">
        <f>VLOOKUP(B1231,自助退!B:F,5,FALSE)</f>
        <v>8.0399999999999991</v>
      </c>
      <c r="K1231" s="40" t="str">
        <f t="shared" si="19"/>
        <v/>
      </c>
    </row>
    <row r="1232" spans="1:11" ht="14.25">
      <c r="A1232" t="s">
        <v>5515</v>
      </c>
      <c r="B1232" s="15">
        <v>1339264</v>
      </c>
      <c r="C1232" t="s">
        <v>5516</v>
      </c>
      <c r="D1232" t="s">
        <v>5517</v>
      </c>
      <c r="E1232" t="s">
        <v>5518</v>
      </c>
      <c r="F1232" s="15">
        <v>-371.81</v>
      </c>
      <c r="G1232" t="s">
        <v>50</v>
      </c>
      <c r="H1232" t="s">
        <v>78</v>
      </c>
      <c r="I1232" t="s">
        <v>52</v>
      </c>
      <c r="J1232">
        <f>VLOOKUP(B1232,自助退!B:F,5,FALSE)</f>
        <v>371.81</v>
      </c>
      <c r="K1232" s="40" t="str">
        <f t="shared" si="19"/>
        <v/>
      </c>
    </row>
    <row r="1233" spans="1:11" ht="14.25">
      <c r="A1233" t="s">
        <v>5519</v>
      </c>
      <c r="B1233" s="15">
        <v>1339324</v>
      </c>
      <c r="C1233" t="s">
        <v>5520</v>
      </c>
      <c r="D1233" t="s">
        <v>5521</v>
      </c>
      <c r="E1233" t="s">
        <v>5522</v>
      </c>
      <c r="F1233" s="15">
        <v>-508.73</v>
      </c>
      <c r="G1233" t="s">
        <v>50</v>
      </c>
      <c r="H1233" t="s">
        <v>65</v>
      </c>
      <c r="I1233" t="s">
        <v>52</v>
      </c>
      <c r="J1233">
        <f>VLOOKUP(B1233,自助退!B:F,5,FALSE)</f>
        <v>508.73</v>
      </c>
      <c r="K1233" s="40" t="str">
        <f t="shared" si="19"/>
        <v/>
      </c>
    </row>
    <row r="1234" spans="1:11" ht="14.25">
      <c r="A1234" t="s">
        <v>5523</v>
      </c>
      <c r="B1234" s="15">
        <v>1339532</v>
      </c>
      <c r="C1234" t="s">
        <v>5524</v>
      </c>
      <c r="D1234" t="s">
        <v>5525</v>
      </c>
      <c r="E1234" t="s">
        <v>5526</v>
      </c>
      <c r="F1234" s="15">
        <v>-668</v>
      </c>
      <c r="G1234" t="s">
        <v>50</v>
      </c>
      <c r="H1234" t="s">
        <v>55</v>
      </c>
      <c r="I1234" t="s">
        <v>52</v>
      </c>
      <c r="J1234">
        <f>VLOOKUP(B1234,自助退!B:F,5,FALSE)</f>
        <v>668</v>
      </c>
      <c r="K1234" s="40" t="str">
        <f t="shared" si="19"/>
        <v/>
      </c>
    </row>
    <row r="1235" spans="1:11" ht="14.25">
      <c r="A1235" t="s">
        <v>5527</v>
      </c>
      <c r="B1235" s="15">
        <v>1340018</v>
      </c>
      <c r="C1235" t="s">
        <v>5528</v>
      </c>
      <c r="D1235" t="s">
        <v>5529</v>
      </c>
      <c r="E1235" t="s">
        <v>5526</v>
      </c>
      <c r="F1235" s="15">
        <v>-1000</v>
      </c>
      <c r="G1235" t="s">
        <v>50</v>
      </c>
      <c r="H1235" t="s">
        <v>55</v>
      </c>
      <c r="I1235" t="s">
        <v>52</v>
      </c>
      <c r="J1235">
        <f>VLOOKUP(B1235,自助退!B:F,5,FALSE)</f>
        <v>1000</v>
      </c>
      <c r="K1235" s="40" t="str">
        <f t="shared" si="19"/>
        <v/>
      </c>
    </row>
    <row r="1236" spans="1:11" ht="14.25">
      <c r="A1236" t="s">
        <v>5530</v>
      </c>
      <c r="B1236" s="15">
        <v>1340350</v>
      </c>
      <c r="C1236" t="s">
        <v>5531</v>
      </c>
      <c r="D1236" t="s">
        <v>5532</v>
      </c>
      <c r="E1236" t="s">
        <v>5533</v>
      </c>
      <c r="F1236" s="15">
        <v>-245.2</v>
      </c>
      <c r="G1236" t="s">
        <v>50</v>
      </c>
      <c r="H1236" t="s">
        <v>59</v>
      </c>
      <c r="I1236" t="s">
        <v>52</v>
      </c>
      <c r="J1236">
        <f>VLOOKUP(B1236,自助退!B:F,5,FALSE)</f>
        <v>245.2</v>
      </c>
      <c r="K1236" s="40" t="str">
        <f t="shared" si="19"/>
        <v/>
      </c>
    </row>
    <row r="1237" spans="1:11" ht="14.25">
      <c r="A1237" t="s">
        <v>5534</v>
      </c>
      <c r="B1237" s="15">
        <v>1340370</v>
      </c>
      <c r="C1237" t="s">
        <v>5535</v>
      </c>
      <c r="D1237" t="s">
        <v>5536</v>
      </c>
      <c r="E1237" t="s">
        <v>5537</v>
      </c>
      <c r="F1237" s="15">
        <v>-3</v>
      </c>
      <c r="G1237" t="s">
        <v>50</v>
      </c>
      <c r="H1237" t="s">
        <v>66</v>
      </c>
      <c r="I1237" t="s">
        <v>52</v>
      </c>
      <c r="J1237">
        <f>VLOOKUP(B1237,自助退!B:F,5,FALSE)</f>
        <v>3</v>
      </c>
      <c r="K1237" s="40" t="str">
        <f t="shared" si="19"/>
        <v/>
      </c>
    </row>
    <row r="1238" spans="1:11" ht="14.25">
      <c r="A1238" t="s">
        <v>5538</v>
      </c>
      <c r="B1238" s="15">
        <v>1340501</v>
      </c>
      <c r="C1238" t="s">
        <v>5539</v>
      </c>
      <c r="D1238" t="s">
        <v>5536</v>
      </c>
      <c r="E1238" t="s">
        <v>5537</v>
      </c>
      <c r="F1238" s="15">
        <v>-200</v>
      </c>
      <c r="G1238" t="s">
        <v>50</v>
      </c>
      <c r="H1238" t="s">
        <v>66</v>
      </c>
      <c r="I1238" t="s">
        <v>52</v>
      </c>
      <c r="J1238">
        <f>VLOOKUP(B1238,自助退!B:F,5,FALSE)</f>
        <v>200</v>
      </c>
      <c r="K1238" s="40" t="str">
        <f t="shared" si="19"/>
        <v/>
      </c>
    </row>
    <row r="1239" spans="1:11" ht="14.25">
      <c r="A1239" t="s">
        <v>5540</v>
      </c>
      <c r="B1239" s="15">
        <v>1340651</v>
      </c>
      <c r="C1239" t="s">
        <v>5541</v>
      </c>
      <c r="D1239" t="s">
        <v>5536</v>
      </c>
      <c r="E1239" t="s">
        <v>5537</v>
      </c>
      <c r="F1239" s="15">
        <v>-479</v>
      </c>
      <c r="G1239" t="s">
        <v>50</v>
      </c>
      <c r="H1239" t="s">
        <v>61</v>
      </c>
      <c r="I1239" t="s">
        <v>52</v>
      </c>
      <c r="J1239">
        <f>VLOOKUP(B1239,自助退!B:F,5,FALSE)</f>
        <v>479</v>
      </c>
      <c r="K1239" s="40" t="str">
        <f t="shared" si="19"/>
        <v/>
      </c>
    </row>
    <row r="1240" spans="1:11" ht="14.25">
      <c r="A1240" t="s">
        <v>5542</v>
      </c>
      <c r="B1240" s="15">
        <v>1340667</v>
      </c>
      <c r="C1240" t="s">
        <v>5543</v>
      </c>
      <c r="D1240" t="s">
        <v>5544</v>
      </c>
      <c r="E1240" t="s">
        <v>5545</v>
      </c>
      <c r="F1240" s="15">
        <v>-456.5</v>
      </c>
      <c r="G1240" t="s">
        <v>50</v>
      </c>
      <c r="H1240" t="s">
        <v>60</v>
      </c>
      <c r="I1240" t="s">
        <v>52</v>
      </c>
      <c r="J1240">
        <f>VLOOKUP(B1240,自助退!B:F,5,FALSE)</f>
        <v>456.5</v>
      </c>
      <c r="K1240" s="40" t="str">
        <f t="shared" si="19"/>
        <v/>
      </c>
    </row>
    <row r="1241" spans="1:11" ht="14.25">
      <c r="A1241" t="s">
        <v>5546</v>
      </c>
      <c r="B1241" s="15">
        <v>1340939</v>
      </c>
      <c r="C1241" t="s">
        <v>5547</v>
      </c>
      <c r="D1241" t="s">
        <v>875</v>
      </c>
      <c r="E1241" t="s">
        <v>876</v>
      </c>
      <c r="F1241" s="15">
        <v>-54.98</v>
      </c>
      <c r="G1241" t="s">
        <v>50</v>
      </c>
      <c r="H1241" t="s">
        <v>57</v>
      </c>
      <c r="I1241" t="s">
        <v>52</v>
      </c>
      <c r="J1241">
        <f>VLOOKUP(B1241,自助退!B:F,5,FALSE)</f>
        <v>54.98</v>
      </c>
      <c r="K1241" s="40" t="str">
        <f t="shared" si="19"/>
        <v/>
      </c>
    </row>
    <row r="1242" spans="1:11" ht="14.25">
      <c r="A1242" t="s">
        <v>5548</v>
      </c>
      <c r="B1242" s="15">
        <v>1341425</v>
      </c>
      <c r="C1242" t="s">
        <v>5549</v>
      </c>
      <c r="D1242" t="s">
        <v>5550</v>
      </c>
      <c r="E1242" t="s">
        <v>5551</v>
      </c>
      <c r="F1242" s="15">
        <v>-200</v>
      </c>
      <c r="G1242" t="s">
        <v>50</v>
      </c>
      <c r="H1242" t="s">
        <v>80</v>
      </c>
      <c r="I1242" t="s">
        <v>52</v>
      </c>
      <c r="J1242">
        <f>VLOOKUP(B1242,自助退!B:F,5,FALSE)</f>
        <v>200</v>
      </c>
      <c r="K1242" s="40" t="str">
        <f t="shared" si="19"/>
        <v/>
      </c>
    </row>
    <row r="1243" spans="1:11" ht="14.25">
      <c r="A1243" t="s">
        <v>5552</v>
      </c>
      <c r="B1243" s="15">
        <v>1341480</v>
      </c>
      <c r="C1243" t="s">
        <v>5553</v>
      </c>
      <c r="D1243" t="s">
        <v>5554</v>
      </c>
      <c r="E1243" t="s">
        <v>5555</v>
      </c>
      <c r="F1243" s="15">
        <v>-5000</v>
      </c>
      <c r="G1243" t="s">
        <v>50</v>
      </c>
      <c r="H1243" t="s">
        <v>165</v>
      </c>
      <c r="I1243" t="s">
        <v>52</v>
      </c>
      <c r="J1243">
        <f>VLOOKUP(B1243,自助退!B:F,5,FALSE)</f>
        <v>5000</v>
      </c>
      <c r="K1243" s="40" t="str">
        <f t="shared" si="19"/>
        <v/>
      </c>
    </row>
    <row r="1244" spans="1:11" ht="14.25">
      <c r="A1244" t="s">
        <v>5556</v>
      </c>
      <c r="B1244" s="15">
        <v>1341780</v>
      </c>
      <c r="C1244" t="s">
        <v>5557</v>
      </c>
      <c r="D1244" t="s">
        <v>5558</v>
      </c>
      <c r="E1244" t="s">
        <v>5559</v>
      </c>
      <c r="F1244" s="15">
        <v>-1775</v>
      </c>
      <c r="G1244" t="s">
        <v>50</v>
      </c>
      <c r="H1244" t="s">
        <v>65</v>
      </c>
      <c r="I1244" t="s">
        <v>52</v>
      </c>
      <c r="J1244">
        <f>VLOOKUP(B1244,自助退!B:F,5,FALSE)</f>
        <v>1775</v>
      </c>
      <c r="K1244" s="40" t="str">
        <f t="shared" si="19"/>
        <v/>
      </c>
    </row>
    <row r="1245" spans="1:11" ht="14.25">
      <c r="A1245" t="s">
        <v>5560</v>
      </c>
      <c r="B1245" s="15">
        <v>1341820</v>
      </c>
      <c r="C1245" t="s">
        <v>5561</v>
      </c>
      <c r="D1245" t="s">
        <v>5562</v>
      </c>
      <c r="E1245" t="s">
        <v>5563</v>
      </c>
      <c r="F1245" s="15">
        <v>-996.5</v>
      </c>
      <c r="G1245" t="s">
        <v>50</v>
      </c>
      <c r="H1245" t="s">
        <v>65</v>
      </c>
      <c r="I1245" t="s">
        <v>52</v>
      </c>
      <c r="J1245">
        <f>VLOOKUP(B1245,自助退!B:F,5,FALSE)</f>
        <v>996.5</v>
      </c>
      <c r="K1245" s="40" t="str">
        <f t="shared" si="19"/>
        <v/>
      </c>
    </row>
    <row r="1246" spans="1:11" ht="14.25">
      <c r="A1246" t="s">
        <v>5564</v>
      </c>
      <c r="B1246" s="15">
        <v>1341921</v>
      </c>
      <c r="C1246" t="s">
        <v>5565</v>
      </c>
      <c r="D1246" t="s">
        <v>5566</v>
      </c>
      <c r="E1246" t="s">
        <v>5567</v>
      </c>
      <c r="F1246" s="15">
        <v>-22805.53</v>
      </c>
      <c r="G1246" t="s">
        <v>50</v>
      </c>
      <c r="H1246" t="s">
        <v>76</v>
      </c>
      <c r="I1246" t="s">
        <v>52</v>
      </c>
      <c r="J1246">
        <f>VLOOKUP(B1246,自助退!B:F,5,FALSE)</f>
        <v>22805.53</v>
      </c>
      <c r="K1246" s="40" t="str">
        <f t="shared" si="19"/>
        <v/>
      </c>
    </row>
    <row r="1247" spans="1:11" ht="14.25">
      <c r="A1247" t="s">
        <v>5568</v>
      </c>
      <c r="B1247" s="15">
        <v>1342099</v>
      </c>
      <c r="C1247" t="s">
        <v>5569</v>
      </c>
      <c r="D1247" t="s">
        <v>5570</v>
      </c>
      <c r="E1247" t="s">
        <v>5571</v>
      </c>
      <c r="F1247" s="15">
        <v>-550</v>
      </c>
      <c r="G1247" t="s">
        <v>50</v>
      </c>
      <c r="H1247" t="s">
        <v>66</v>
      </c>
      <c r="I1247" t="s">
        <v>52</v>
      </c>
      <c r="J1247">
        <f>VLOOKUP(B1247,自助退!B:F,5,FALSE)</f>
        <v>550</v>
      </c>
      <c r="K1247" s="40" t="str">
        <f t="shared" si="19"/>
        <v/>
      </c>
    </row>
    <row r="1248" spans="1:11" ht="14.25">
      <c r="A1248" t="s">
        <v>5572</v>
      </c>
      <c r="B1248" s="15">
        <v>1342284</v>
      </c>
      <c r="C1248" t="s">
        <v>5573</v>
      </c>
      <c r="D1248" t="s">
        <v>5574</v>
      </c>
      <c r="E1248" t="s">
        <v>5575</v>
      </c>
      <c r="F1248" s="15">
        <v>-266.55</v>
      </c>
      <c r="G1248" t="s">
        <v>50</v>
      </c>
      <c r="H1248" t="s">
        <v>61</v>
      </c>
      <c r="I1248" t="s">
        <v>52</v>
      </c>
      <c r="J1248">
        <f>VLOOKUP(B1248,自助退!B:F,5,FALSE)</f>
        <v>266.55</v>
      </c>
      <c r="K1248" s="40" t="str">
        <f t="shared" si="19"/>
        <v/>
      </c>
    </row>
    <row r="1249" spans="1:11" ht="14.25">
      <c r="A1249" t="s">
        <v>5576</v>
      </c>
      <c r="B1249" s="15">
        <v>1342292</v>
      </c>
      <c r="C1249" t="s">
        <v>5577</v>
      </c>
      <c r="D1249" t="s">
        <v>5578</v>
      </c>
      <c r="E1249" t="s">
        <v>5579</v>
      </c>
      <c r="F1249" s="15">
        <v>-297.06</v>
      </c>
      <c r="G1249" t="s">
        <v>50</v>
      </c>
      <c r="H1249" t="s">
        <v>76</v>
      </c>
      <c r="I1249" t="s">
        <v>52</v>
      </c>
      <c r="J1249">
        <f>VLOOKUP(B1249,自助退!B:F,5,FALSE)</f>
        <v>297.06</v>
      </c>
      <c r="K1249" s="40" t="str">
        <f t="shared" si="19"/>
        <v/>
      </c>
    </row>
    <row r="1250" spans="1:11" ht="14.25">
      <c r="A1250" t="s">
        <v>5580</v>
      </c>
      <c r="B1250" s="15">
        <v>1342310</v>
      </c>
      <c r="C1250" t="s">
        <v>5581</v>
      </c>
      <c r="D1250" t="s">
        <v>5582</v>
      </c>
      <c r="E1250" t="s">
        <v>5583</v>
      </c>
      <c r="F1250" s="15">
        <v>-92.5</v>
      </c>
      <c r="G1250" t="s">
        <v>50</v>
      </c>
      <c r="H1250" t="s">
        <v>136</v>
      </c>
      <c r="I1250" t="s">
        <v>52</v>
      </c>
      <c r="J1250">
        <f>VLOOKUP(B1250,自助退!B:F,5,FALSE)</f>
        <v>92.5</v>
      </c>
      <c r="K1250" s="40" t="str">
        <f t="shared" si="19"/>
        <v/>
      </c>
    </row>
    <row r="1251" spans="1:11" ht="14.25">
      <c r="A1251" t="s">
        <v>5584</v>
      </c>
      <c r="B1251" s="15">
        <v>1342366</v>
      </c>
      <c r="C1251" t="s">
        <v>5585</v>
      </c>
      <c r="D1251" t="s">
        <v>5586</v>
      </c>
      <c r="E1251" t="s">
        <v>5587</v>
      </c>
      <c r="F1251" s="15">
        <v>-13.95</v>
      </c>
      <c r="G1251" t="s">
        <v>50</v>
      </c>
      <c r="H1251" t="s">
        <v>65</v>
      </c>
      <c r="I1251" t="s">
        <v>52</v>
      </c>
      <c r="J1251">
        <f>VLOOKUP(B1251,自助退!B:F,5,FALSE)</f>
        <v>13.95</v>
      </c>
      <c r="K1251" s="40" t="str">
        <f t="shared" si="19"/>
        <v/>
      </c>
    </row>
    <row r="1252" spans="1:11" ht="14.25">
      <c r="A1252" t="s">
        <v>5588</v>
      </c>
      <c r="B1252" s="15">
        <v>1342369</v>
      </c>
      <c r="C1252" t="s">
        <v>5589</v>
      </c>
      <c r="D1252" t="s">
        <v>5590</v>
      </c>
      <c r="E1252" t="s">
        <v>5591</v>
      </c>
      <c r="F1252" s="15">
        <v>-272.94</v>
      </c>
      <c r="G1252" t="s">
        <v>50</v>
      </c>
      <c r="H1252" t="s">
        <v>79</v>
      </c>
      <c r="I1252" t="s">
        <v>52</v>
      </c>
      <c r="J1252">
        <f>VLOOKUP(B1252,自助退!B:F,5,FALSE)</f>
        <v>272.94</v>
      </c>
      <c r="K1252" s="40" t="str">
        <f t="shared" si="19"/>
        <v/>
      </c>
    </row>
    <row r="1253" spans="1:11" ht="14.25">
      <c r="A1253" t="s">
        <v>5592</v>
      </c>
      <c r="B1253" s="15">
        <v>1342661</v>
      </c>
      <c r="C1253" t="s">
        <v>5593</v>
      </c>
      <c r="D1253" t="s">
        <v>5594</v>
      </c>
      <c r="E1253" t="s">
        <v>5595</v>
      </c>
      <c r="F1253" s="15">
        <v>-31.5</v>
      </c>
      <c r="G1253" t="s">
        <v>50</v>
      </c>
      <c r="H1253" t="s">
        <v>63</v>
      </c>
      <c r="I1253" t="s">
        <v>52</v>
      </c>
      <c r="J1253">
        <f>VLOOKUP(B1253,自助退!B:F,5,FALSE)</f>
        <v>31.5</v>
      </c>
      <c r="K1253" s="40" t="str">
        <f t="shared" si="19"/>
        <v/>
      </c>
    </row>
    <row r="1254" spans="1:11" ht="14.25">
      <c r="A1254" t="s">
        <v>5596</v>
      </c>
      <c r="B1254" s="15">
        <v>1342701</v>
      </c>
      <c r="C1254" t="s">
        <v>5597</v>
      </c>
      <c r="D1254" t="s">
        <v>5598</v>
      </c>
      <c r="E1254" t="s">
        <v>5599</v>
      </c>
      <c r="F1254" s="15">
        <v>-187</v>
      </c>
      <c r="G1254" t="s">
        <v>50</v>
      </c>
      <c r="H1254" t="s">
        <v>62</v>
      </c>
      <c r="I1254" t="s">
        <v>52</v>
      </c>
      <c r="J1254">
        <f>VLOOKUP(B1254,自助退!B:F,5,FALSE)</f>
        <v>187</v>
      </c>
      <c r="K1254" s="40" t="str">
        <f t="shared" si="19"/>
        <v/>
      </c>
    </row>
    <row r="1255" spans="1:11" ht="14.25">
      <c r="A1255" t="s">
        <v>5600</v>
      </c>
      <c r="B1255" s="15">
        <v>1342781</v>
      </c>
      <c r="C1255" t="s">
        <v>5601</v>
      </c>
      <c r="D1255" t="s">
        <v>237</v>
      </c>
      <c r="E1255" t="s">
        <v>171</v>
      </c>
      <c r="F1255" s="15">
        <v>-142.5</v>
      </c>
      <c r="G1255" t="s">
        <v>50</v>
      </c>
      <c r="H1255" t="s">
        <v>63</v>
      </c>
      <c r="I1255" t="s">
        <v>52</v>
      </c>
      <c r="J1255">
        <f>VLOOKUP(B1255,自助退!B:F,5,FALSE)</f>
        <v>142.5</v>
      </c>
      <c r="K1255" s="40" t="str">
        <f t="shared" si="19"/>
        <v/>
      </c>
    </row>
    <row r="1256" spans="1:11" ht="14.25">
      <c r="A1256" t="s">
        <v>5602</v>
      </c>
      <c r="B1256" s="15">
        <v>1342827</v>
      </c>
      <c r="C1256" t="s">
        <v>5603</v>
      </c>
      <c r="D1256" t="s">
        <v>5604</v>
      </c>
      <c r="E1256" t="s">
        <v>5605</v>
      </c>
      <c r="F1256" s="15">
        <v>-700</v>
      </c>
      <c r="G1256" t="s">
        <v>50</v>
      </c>
      <c r="H1256" t="s">
        <v>64</v>
      </c>
      <c r="I1256" t="s">
        <v>52</v>
      </c>
      <c r="J1256">
        <f>VLOOKUP(B1256,自助退!B:F,5,FALSE)</f>
        <v>700</v>
      </c>
      <c r="K1256" s="40" t="str">
        <f t="shared" si="19"/>
        <v/>
      </c>
    </row>
    <row r="1257" spans="1:11" ht="14.25">
      <c r="A1257" t="s">
        <v>5606</v>
      </c>
      <c r="B1257" s="15">
        <v>1342838</v>
      </c>
      <c r="C1257" t="s">
        <v>5607</v>
      </c>
      <c r="D1257" t="s">
        <v>5608</v>
      </c>
      <c r="E1257" t="s">
        <v>5609</v>
      </c>
      <c r="F1257" s="15">
        <v>-330.34</v>
      </c>
      <c r="G1257" t="s">
        <v>50</v>
      </c>
      <c r="H1257" t="s">
        <v>71</v>
      </c>
      <c r="I1257" t="s">
        <v>52</v>
      </c>
      <c r="J1257">
        <f>VLOOKUP(B1257,自助退!B:F,5,FALSE)</f>
        <v>330.34</v>
      </c>
      <c r="K1257" s="40" t="str">
        <f t="shared" si="19"/>
        <v/>
      </c>
    </row>
    <row r="1258" spans="1:11" ht="14.25">
      <c r="A1258" t="s">
        <v>5610</v>
      </c>
      <c r="B1258" s="15">
        <v>1342929</v>
      </c>
      <c r="C1258" t="s">
        <v>5611</v>
      </c>
      <c r="D1258" t="s">
        <v>5612</v>
      </c>
      <c r="E1258" t="s">
        <v>5613</v>
      </c>
      <c r="F1258" s="15">
        <v>-375.5</v>
      </c>
      <c r="G1258" t="s">
        <v>50</v>
      </c>
      <c r="H1258" t="s">
        <v>53</v>
      </c>
      <c r="I1258" t="s">
        <v>52</v>
      </c>
      <c r="J1258">
        <f>VLOOKUP(B1258,自助退!B:F,5,FALSE)</f>
        <v>375.5</v>
      </c>
      <c r="K1258" s="40" t="str">
        <f t="shared" si="19"/>
        <v/>
      </c>
    </row>
    <row r="1259" spans="1:11" ht="14.25">
      <c r="A1259" t="s">
        <v>5614</v>
      </c>
      <c r="B1259" s="15">
        <v>1342937</v>
      </c>
      <c r="C1259" t="s">
        <v>5615</v>
      </c>
      <c r="D1259" t="s">
        <v>5616</v>
      </c>
      <c r="E1259" t="s">
        <v>5617</v>
      </c>
      <c r="F1259" s="15">
        <v>-14733.83</v>
      </c>
      <c r="G1259" t="s">
        <v>50</v>
      </c>
      <c r="H1259" t="s">
        <v>63</v>
      </c>
      <c r="I1259" t="s">
        <v>52</v>
      </c>
      <c r="J1259">
        <f>VLOOKUP(B1259,自助退!B:F,5,FALSE)</f>
        <v>14733.83</v>
      </c>
      <c r="K1259" s="40" t="str">
        <f t="shared" si="19"/>
        <v/>
      </c>
    </row>
    <row r="1260" spans="1:11" ht="14.25">
      <c r="A1260" t="s">
        <v>5618</v>
      </c>
      <c r="B1260" s="15">
        <v>1342955</v>
      </c>
      <c r="C1260" t="s">
        <v>5619</v>
      </c>
      <c r="D1260" t="s">
        <v>5620</v>
      </c>
      <c r="E1260" t="s">
        <v>5621</v>
      </c>
      <c r="F1260" s="15">
        <v>-442.42</v>
      </c>
      <c r="G1260" t="s">
        <v>50</v>
      </c>
      <c r="H1260" t="s">
        <v>65</v>
      </c>
      <c r="I1260" t="s">
        <v>52</v>
      </c>
      <c r="J1260">
        <f>VLOOKUP(B1260,自助退!B:F,5,FALSE)</f>
        <v>442.42</v>
      </c>
      <c r="K1260" s="40" t="str">
        <f t="shared" si="19"/>
        <v/>
      </c>
    </row>
    <row r="1261" spans="1:11" ht="14.25">
      <c r="A1261" t="s">
        <v>5622</v>
      </c>
      <c r="B1261" s="15">
        <v>1343039</v>
      </c>
      <c r="C1261" t="s">
        <v>5623</v>
      </c>
      <c r="D1261" t="s">
        <v>5624</v>
      </c>
      <c r="E1261" t="s">
        <v>5625</v>
      </c>
      <c r="F1261" s="15">
        <v>-130.69999999999999</v>
      </c>
      <c r="G1261" t="s">
        <v>50</v>
      </c>
      <c r="H1261" t="s">
        <v>57</v>
      </c>
      <c r="I1261" t="s">
        <v>52</v>
      </c>
      <c r="J1261">
        <f>VLOOKUP(B1261,自助退!B:F,5,FALSE)</f>
        <v>130.69999999999999</v>
      </c>
      <c r="K1261" s="40" t="str">
        <f t="shared" si="19"/>
        <v/>
      </c>
    </row>
    <row r="1262" spans="1:11" ht="14.25">
      <c r="A1262" t="s">
        <v>5626</v>
      </c>
      <c r="B1262" s="15">
        <v>1343134</v>
      </c>
      <c r="C1262" t="s">
        <v>5627</v>
      </c>
      <c r="D1262" t="s">
        <v>5628</v>
      </c>
      <c r="E1262" t="s">
        <v>5629</v>
      </c>
      <c r="F1262" s="15">
        <v>-1436</v>
      </c>
      <c r="G1262" t="s">
        <v>50</v>
      </c>
      <c r="H1262" t="s">
        <v>61</v>
      </c>
      <c r="I1262" t="s">
        <v>52</v>
      </c>
      <c r="J1262">
        <f>VLOOKUP(B1262,自助退!B:F,5,FALSE)</f>
        <v>1436</v>
      </c>
      <c r="K1262" s="40" t="str">
        <f t="shared" si="19"/>
        <v/>
      </c>
    </row>
    <row r="1263" spans="1:11" ht="14.25">
      <c r="A1263" t="s">
        <v>5630</v>
      </c>
      <c r="B1263" s="15">
        <v>1343186</v>
      </c>
      <c r="C1263" t="s">
        <v>5631</v>
      </c>
      <c r="D1263" t="s">
        <v>5632</v>
      </c>
      <c r="E1263" t="s">
        <v>5633</v>
      </c>
      <c r="F1263" s="15">
        <v>-3000</v>
      </c>
      <c r="G1263" t="s">
        <v>50</v>
      </c>
      <c r="H1263" t="s">
        <v>76</v>
      </c>
      <c r="I1263" t="s">
        <v>52</v>
      </c>
      <c r="J1263">
        <f>VLOOKUP(B1263,自助退!B:F,5,FALSE)</f>
        <v>3000</v>
      </c>
      <c r="K1263" s="40" t="str">
        <f t="shared" si="19"/>
        <v/>
      </c>
    </row>
    <row r="1264" spans="1:11" ht="14.25">
      <c r="A1264" t="s">
        <v>5634</v>
      </c>
      <c r="B1264" s="15">
        <v>1343192</v>
      </c>
      <c r="C1264" t="s">
        <v>5635</v>
      </c>
      <c r="D1264" t="s">
        <v>5636</v>
      </c>
      <c r="E1264" t="s">
        <v>5629</v>
      </c>
      <c r="F1264" s="15">
        <v>-431</v>
      </c>
      <c r="G1264" t="s">
        <v>50</v>
      </c>
      <c r="H1264" t="s">
        <v>60</v>
      </c>
      <c r="I1264" t="s">
        <v>52</v>
      </c>
      <c r="J1264">
        <f>VLOOKUP(B1264,自助退!B:F,5,FALSE)</f>
        <v>431</v>
      </c>
      <c r="K1264" s="40" t="str">
        <f t="shared" si="19"/>
        <v/>
      </c>
    </row>
    <row r="1265" spans="1:11" ht="14.25">
      <c r="A1265" t="s">
        <v>5637</v>
      </c>
      <c r="B1265" s="15">
        <v>1343254</v>
      </c>
      <c r="C1265" t="s">
        <v>5638</v>
      </c>
      <c r="D1265" t="s">
        <v>151</v>
      </c>
      <c r="E1265" t="s">
        <v>152</v>
      </c>
      <c r="F1265" s="15">
        <v>-700</v>
      </c>
      <c r="G1265" t="s">
        <v>50</v>
      </c>
      <c r="H1265" t="s">
        <v>57</v>
      </c>
      <c r="I1265" t="s">
        <v>52</v>
      </c>
      <c r="J1265">
        <f>VLOOKUP(B1265,自助退!B:F,5,FALSE)</f>
        <v>700</v>
      </c>
      <c r="K1265" s="40" t="str">
        <f t="shared" si="19"/>
        <v/>
      </c>
    </row>
    <row r="1266" spans="1:11" ht="14.25">
      <c r="A1266" t="s">
        <v>5639</v>
      </c>
      <c r="B1266" s="15">
        <v>1343467</v>
      </c>
      <c r="C1266" t="s">
        <v>5640</v>
      </c>
      <c r="D1266" t="s">
        <v>5495</v>
      </c>
      <c r="E1266" t="s">
        <v>5496</v>
      </c>
      <c r="F1266" s="15">
        <v>-116.52</v>
      </c>
      <c r="G1266" t="s">
        <v>50</v>
      </c>
      <c r="H1266" t="s">
        <v>74</v>
      </c>
      <c r="I1266" t="s">
        <v>52</v>
      </c>
      <c r="J1266">
        <f>VLOOKUP(B1266,自助退!B:F,5,FALSE)</f>
        <v>116.52</v>
      </c>
      <c r="K1266" s="40" t="str">
        <f t="shared" si="19"/>
        <v/>
      </c>
    </row>
    <row r="1267" spans="1:11" ht="14.25">
      <c r="A1267" t="s">
        <v>5641</v>
      </c>
      <c r="B1267" s="15">
        <v>1344232</v>
      </c>
      <c r="C1267" t="s">
        <v>5642</v>
      </c>
      <c r="D1267" t="s">
        <v>5643</v>
      </c>
      <c r="E1267" t="s">
        <v>5644</v>
      </c>
      <c r="F1267" s="15">
        <v>-2882.03</v>
      </c>
      <c r="G1267" t="s">
        <v>50</v>
      </c>
      <c r="H1267" t="s">
        <v>74</v>
      </c>
      <c r="I1267" t="s">
        <v>52</v>
      </c>
      <c r="J1267">
        <f>VLOOKUP(B1267,自助退!B:F,5,FALSE)</f>
        <v>2882.03</v>
      </c>
      <c r="K1267" s="40" t="str">
        <f t="shared" si="19"/>
        <v/>
      </c>
    </row>
    <row r="1268" spans="1:11" ht="14.25">
      <c r="A1268" t="s">
        <v>5645</v>
      </c>
      <c r="B1268" s="15">
        <v>1344371</v>
      </c>
      <c r="C1268" t="s">
        <v>5646</v>
      </c>
      <c r="D1268" t="s">
        <v>5647</v>
      </c>
      <c r="E1268" t="s">
        <v>5648</v>
      </c>
      <c r="F1268" s="15">
        <v>-189</v>
      </c>
      <c r="G1268" t="s">
        <v>50</v>
      </c>
      <c r="H1268" t="s">
        <v>80</v>
      </c>
      <c r="I1268" t="s">
        <v>52</v>
      </c>
      <c r="J1268">
        <f>VLOOKUP(B1268,自助退!B:F,5,FALSE)</f>
        <v>189</v>
      </c>
      <c r="K1268" s="40" t="str">
        <f t="shared" si="19"/>
        <v/>
      </c>
    </row>
    <row r="1269" spans="1:11" ht="14.25">
      <c r="A1269" t="s">
        <v>5649</v>
      </c>
      <c r="B1269" s="15">
        <v>1344507</v>
      </c>
      <c r="C1269" t="s">
        <v>5650</v>
      </c>
      <c r="D1269" t="s">
        <v>5651</v>
      </c>
      <c r="E1269" t="s">
        <v>5652</v>
      </c>
      <c r="F1269" s="15">
        <v>-1150</v>
      </c>
      <c r="G1269" t="s">
        <v>50</v>
      </c>
      <c r="H1269" t="s">
        <v>136</v>
      </c>
      <c r="I1269" t="s">
        <v>52</v>
      </c>
      <c r="J1269">
        <f>VLOOKUP(B1269,自助退!B:F,5,FALSE)</f>
        <v>1150</v>
      </c>
      <c r="K1269" s="40" t="str">
        <f t="shared" si="19"/>
        <v/>
      </c>
    </row>
    <row r="1270" spans="1:11" ht="14.25">
      <c r="A1270" t="s">
        <v>5653</v>
      </c>
      <c r="B1270" s="15">
        <v>1344768</v>
      </c>
      <c r="C1270" t="s">
        <v>5654</v>
      </c>
      <c r="D1270" t="s">
        <v>5655</v>
      </c>
      <c r="E1270" t="s">
        <v>5656</v>
      </c>
      <c r="F1270" s="15">
        <v>-12.5</v>
      </c>
      <c r="G1270" t="s">
        <v>50</v>
      </c>
      <c r="H1270" t="s">
        <v>65</v>
      </c>
      <c r="I1270" t="s">
        <v>52</v>
      </c>
      <c r="J1270">
        <f>VLOOKUP(B1270,自助退!B:F,5,FALSE)</f>
        <v>12.5</v>
      </c>
      <c r="K1270" s="40" t="str">
        <f t="shared" si="19"/>
        <v/>
      </c>
    </row>
    <row r="1271" spans="1:11" ht="14.25">
      <c r="A1271" t="s">
        <v>5657</v>
      </c>
      <c r="B1271" s="15">
        <v>1345091</v>
      </c>
      <c r="C1271" t="s">
        <v>5658</v>
      </c>
      <c r="D1271" t="s">
        <v>5659</v>
      </c>
      <c r="E1271" t="s">
        <v>5660</v>
      </c>
      <c r="F1271" s="15">
        <v>-91.2</v>
      </c>
      <c r="G1271" t="s">
        <v>50</v>
      </c>
      <c r="H1271" t="s">
        <v>66</v>
      </c>
      <c r="I1271" t="s">
        <v>52</v>
      </c>
      <c r="J1271">
        <f>VLOOKUP(B1271,自助退!B:F,5,FALSE)</f>
        <v>91.2</v>
      </c>
      <c r="K1271" s="40" t="str">
        <f t="shared" si="19"/>
        <v/>
      </c>
    </row>
    <row r="1272" spans="1:11" ht="14.25">
      <c r="A1272" t="s">
        <v>5661</v>
      </c>
      <c r="B1272" s="15">
        <v>1345238</v>
      </c>
      <c r="C1272" t="s">
        <v>5662</v>
      </c>
      <c r="D1272" t="s">
        <v>5663</v>
      </c>
      <c r="E1272" t="s">
        <v>5664</v>
      </c>
      <c r="F1272" s="15">
        <v>-538</v>
      </c>
      <c r="G1272" t="s">
        <v>50</v>
      </c>
      <c r="H1272" t="s">
        <v>62</v>
      </c>
      <c r="I1272" t="s">
        <v>52</v>
      </c>
      <c r="J1272">
        <f>VLOOKUP(B1272,自助退!B:F,5,FALSE)</f>
        <v>538</v>
      </c>
      <c r="K1272" s="40" t="str">
        <f t="shared" si="19"/>
        <v/>
      </c>
    </row>
    <row r="1273" spans="1:11" ht="14.25">
      <c r="A1273" t="s">
        <v>5665</v>
      </c>
      <c r="B1273" s="15">
        <v>1345258</v>
      </c>
      <c r="C1273" t="s">
        <v>5666</v>
      </c>
      <c r="D1273" t="s">
        <v>5667</v>
      </c>
      <c r="E1273" t="s">
        <v>5668</v>
      </c>
      <c r="F1273" s="15">
        <v>-228.89</v>
      </c>
      <c r="G1273" t="s">
        <v>50</v>
      </c>
      <c r="H1273" t="s">
        <v>66</v>
      </c>
      <c r="I1273" t="s">
        <v>52</v>
      </c>
      <c r="J1273">
        <f>VLOOKUP(B1273,自助退!B:F,5,FALSE)</f>
        <v>228.89</v>
      </c>
      <c r="K1273" s="40" t="str">
        <f t="shared" si="19"/>
        <v/>
      </c>
    </row>
    <row r="1274" spans="1:11" ht="14.25">
      <c r="A1274" t="s">
        <v>5669</v>
      </c>
      <c r="B1274" s="15">
        <v>1346019</v>
      </c>
      <c r="C1274" t="s">
        <v>5670</v>
      </c>
      <c r="D1274" t="s">
        <v>360</v>
      </c>
      <c r="E1274" t="s">
        <v>361</v>
      </c>
      <c r="F1274" s="15">
        <v>-492.5</v>
      </c>
      <c r="G1274" t="s">
        <v>50</v>
      </c>
      <c r="H1274" t="s">
        <v>76</v>
      </c>
      <c r="I1274" t="s">
        <v>52</v>
      </c>
      <c r="J1274">
        <f>VLOOKUP(B1274,自助退!B:F,5,FALSE)</f>
        <v>492.5</v>
      </c>
      <c r="K1274" s="40" t="str">
        <f t="shared" si="19"/>
        <v/>
      </c>
    </row>
    <row r="1275" spans="1:11" ht="14.25">
      <c r="A1275" t="s">
        <v>5671</v>
      </c>
      <c r="B1275" s="15">
        <v>1346061</v>
      </c>
      <c r="C1275" t="s">
        <v>5672</v>
      </c>
      <c r="D1275" t="s">
        <v>362</v>
      </c>
      <c r="E1275" t="s">
        <v>363</v>
      </c>
      <c r="F1275" s="15">
        <v>-206.2</v>
      </c>
      <c r="G1275" t="s">
        <v>50</v>
      </c>
      <c r="H1275" t="s">
        <v>76</v>
      </c>
      <c r="I1275" t="s">
        <v>52</v>
      </c>
      <c r="J1275">
        <f>VLOOKUP(B1275,自助退!B:F,5,FALSE)</f>
        <v>206.2</v>
      </c>
      <c r="K1275" s="40" t="str">
        <f t="shared" si="19"/>
        <v/>
      </c>
    </row>
    <row r="1276" spans="1:11" ht="14.25">
      <c r="A1276" t="s">
        <v>5673</v>
      </c>
      <c r="B1276" s="15">
        <v>1346078</v>
      </c>
      <c r="C1276" t="s">
        <v>5674</v>
      </c>
      <c r="D1276" t="s">
        <v>5675</v>
      </c>
      <c r="E1276" t="s">
        <v>5676</v>
      </c>
      <c r="F1276" s="15">
        <v>-94.5</v>
      </c>
      <c r="G1276" t="s">
        <v>50</v>
      </c>
      <c r="H1276" t="s">
        <v>72</v>
      </c>
      <c r="I1276" t="s">
        <v>52</v>
      </c>
      <c r="J1276">
        <f>VLOOKUP(B1276,自助退!B:F,5,FALSE)</f>
        <v>94.5</v>
      </c>
      <c r="K1276" s="40" t="str">
        <f t="shared" si="19"/>
        <v/>
      </c>
    </row>
    <row r="1277" spans="1:11" ht="14.25">
      <c r="A1277" t="s">
        <v>5677</v>
      </c>
      <c r="B1277" s="15">
        <v>1346468</v>
      </c>
      <c r="C1277" t="s">
        <v>5678</v>
      </c>
      <c r="D1277" t="s">
        <v>5679</v>
      </c>
      <c r="E1277" t="s">
        <v>5680</v>
      </c>
      <c r="F1277" s="15">
        <v>-161</v>
      </c>
      <c r="G1277" t="s">
        <v>50</v>
      </c>
      <c r="H1277" t="s">
        <v>153</v>
      </c>
      <c r="I1277" t="s">
        <v>52</v>
      </c>
      <c r="J1277">
        <f>VLOOKUP(B1277,自助退!B:F,5,FALSE)</f>
        <v>161</v>
      </c>
      <c r="K1277" s="40" t="str">
        <f t="shared" si="19"/>
        <v/>
      </c>
    </row>
    <row r="1278" spans="1:11" ht="14.25">
      <c r="A1278" t="s">
        <v>5681</v>
      </c>
      <c r="B1278" s="15">
        <v>1346606</v>
      </c>
      <c r="C1278" t="s">
        <v>5682</v>
      </c>
      <c r="D1278" t="s">
        <v>5683</v>
      </c>
      <c r="E1278" t="s">
        <v>5684</v>
      </c>
      <c r="F1278" s="15">
        <v>-1923.72</v>
      </c>
      <c r="G1278" t="s">
        <v>50</v>
      </c>
      <c r="H1278" t="s">
        <v>63</v>
      </c>
      <c r="I1278" t="s">
        <v>52</v>
      </c>
      <c r="J1278">
        <f>VLOOKUP(B1278,自助退!B:F,5,FALSE)</f>
        <v>1923.72</v>
      </c>
      <c r="K1278" s="40" t="str">
        <f t="shared" si="19"/>
        <v/>
      </c>
    </row>
    <row r="1279" spans="1:11" ht="14.25">
      <c r="A1279" t="s">
        <v>5685</v>
      </c>
      <c r="B1279" s="15">
        <v>1346792</v>
      </c>
      <c r="C1279" t="s">
        <v>5686</v>
      </c>
      <c r="D1279" t="s">
        <v>5687</v>
      </c>
      <c r="E1279" t="s">
        <v>5688</v>
      </c>
      <c r="F1279" s="15">
        <v>-41.34</v>
      </c>
      <c r="G1279" t="s">
        <v>50</v>
      </c>
      <c r="H1279" t="s">
        <v>68</v>
      </c>
      <c r="I1279" t="s">
        <v>52</v>
      </c>
      <c r="J1279">
        <f>VLOOKUP(B1279,自助退!B:F,5,FALSE)</f>
        <v>41.34</v>
      </c>
      <c r="K1279" s="40" t="str">
        <f t="shared" si="19"/>
        <v/>
      </c>
    </row>
    <row r="1280" spans="1:11" ht="14.25">
      <c r="A1280" t="s">
        <v>5689</v>
      </c>
      <c r="B1280" s="15">
        <v>1346876</v>
      </c>
      <c r="C1280" t="s">
        <v>5690</v>
      </c>
      <c r="D1280" t="s">
        <v>5691</v>
      </c>
      <c r="E1280" t="s">
        <v>5692</v>
      </c>
      <c r="F1280" s="15">
        <v>-5804.49</v>
      </c>
      <c r="G1280" t="s">
        <v>50</v>
      </c>
      <c r="H1280" t="s">
        <v>82</v>
      </c>
      <c r="I1280" t="s">
        <v>52</v>
      </c>
      <c r="J1280">
        <f>VLOOKUP(B1280,自助退!B:F,5,FALSE)</f>
        <v>5804.49</v>
      </c>
      <c r="K1280" s="40" t="str">
        <f t="shared" si="19"/>
        <v/>
      </c>
    </row>
    <row r="1281" spans="1:11" ht="14.25">
      <c r="A1281" t="s">
        <v>5693</v>
      </c>
      <c r="B1281" s="15">
        <v>1347109</v>
      </c>
      <c r="C1281" t="s">
        <v>5694</v>
      </c>
      <c r="D1281" t="s">
        <v>5695</v>
      </c>
      <c r="E1281" t="s">
        <v>5696</v>
      </c>
      <c r="F1281" s="15">
        <v>-626</v>
      </c>
      <c r="G1281" t="s">
        <v>50</v>
      </c>
      <c r="H1281" t="s">
        <v>166</v>
      </c>
      <c r="I1281" t="s">
        <v>52</v>
      </c>
      <c r="J1281">
        <f>VLOOKUP(B1281,自助退!B:F,5,FALSE)</f>
        <v>626</v>
      </c>
      <c r="K1281" s="40" t="str">
        <f t="shared" si="19"/>
        <v/>
      </c>
    </row>
    <row r="1282" spans="1:11" ht="14.25">
      <c r="A1282" t="s">
        <v>5697</v>
      </c>
      <c r="B1282" s="15">
        <v>1347115</v>
      </c>
      <c r="C1282" t="s">
        <v>5698</v>
      </c>
      <c r="D1282" t="s">
        <v>5699</v>
      </c>
      <c r="E1282" t="s">
        <v>5700</v>
      </c>
      <c r="F1282" s="15">
        <v>-363</v>
      </c>
      <c r="G1282" t="s">
        <v>50</v>
      </c>
      <c r="H1282" t="s">
        <v>80</v>
      </c>
      <c r="I1282" t="s">
        <v>52</v>
      </c>
      <c r="J1282">
        <f>VLOOKUP(B1282,自助退!B:F,5,FALSE)</f>
        <v>363</v>
      </c>
      <c r="K1282" s="40" t="str">
        <f t="shared" si="19"/>
        <v/>
      </c>
    </row>
    <row r="1283" spans="1:11" ht="14.25">
      <c r="A1283" t="s">
        <v>5701</v>
      </c>
      <c r="B1283" s="15">
        <v>1347554</v>
      </c>
      <c r="C1283" t="s">
        <v>5702</v>
      </c>
      <c r="D1283" t="s">
        <v>5703</v>
      </c>
      <c r="E1283" t="s">
        <v>5704</v>
      </c>
      <c r="F1283" s="15">
        <v>-340.5</v>
      </c>
      <c r="G1283" t="s">
        <v>50</v>
      </c>
      <c r="H1283" t="s">
        <v>76</v>
      </c>
      <c r="I1283" t="s">
        <v>52</v>
      </c>
      <c r="J1283">
        <f>VLOOKUP(B1283,自助退!B:F,5,FALSE)</f>
        <v>340.5</v>
      </c>
      <c r="K1283" s="40" t="str">
        <f t="shared" ref="K1283:K1291" si="20">IF(J1283=F1283*-1,"",1)</f>
        <v/>
      </c>
    </row>
    <row r="1284" spans="1:11" ht="14.25">
      <c r="A1284" t="s">
        <v>5705</v>
      </c>
      <c r="B1284" s="15">
        <v>1347641</v>
      </c>
      <c r="C1284" t="s">
        <v>5706</v>
      </c>
      <c r="D1284" t="s">
        <v>5707</v>
      </c>
      <c r="E1284" t="s">
        <v>5708</v>
      </c>
      <c r="F1284" s="15">
        <v>-2997.48</v>
      </c>
      <c r="G1284" t="s">
        <v>50</v>
      </c>
      <c r="H1284" t="s">
        <v>68</v>
      </c>
      <c r="I1284" t="s">
        <v>52</v>
      </c>
      <c r="J1284">
        <f>VLOOKUP(B1284,自助退!B:F,5,FALSE)</f>
        <v>2997.48</v>
      </c>
      <c r="K1284" s="40" t="str">
        <f t="shared" si="20"/>
        <v/>
      </c>
    </row>
    <row r="1285" spans="1:11" ht="14.25">
      <c r="A1285" t="s">
        <v>5709</v>
      </c>
      <c r="B1285" s="15">
        <v>1347668</v>
      </c>
      <c r="C1285" t="s">
        <v>5710</v>
      </c>
      <c r="D1285" t="s">
        <v>5711</v>
      </c>
      <c r="E1285" t="s">
        <v>5712</v>
      </c>
      <c r="F1285" s="15">
        <v>-7000</v>
      </c>
      <c r="G1285" t="s">
        <v>50</v>
      </c>
      <c r="H1285" t="s">
        <v>60</v>
      </c>
      <c r="I1285" t="s">
        <v>52</v>
      </c>
      <c r="J1285">
        <f>VLOOKUP(B1285,自助退!B:F,5,FALSE)</f>
        <v>7000</v>
      </c>
      <c r="K1285" s="40" t="str">
        <f t="shared" si="20"/>
        <v/>
      </c>
    </row>
    <row r="1286" spans="1:11" ht="14.25">
      <c r="A1286" t="s">
        <v>5713</v>
      </c>
      <c r="B1286" s="15">
        <v>1348287</v>
      </c>
      <c r="C1286" t="s">
        <v>5714</v>
      </c>
      <c r="D1286" t="s">
        <v>5715</v>
      </c>
      <c r="E1286" t="s">
        <v>5716</v>
      </c>
      <c r="F1286" s="15">
        <v>-2232.98</v>
      </c>
      <c r="G1286" t="s">
        <v>50</v>
      </c>
      <c r="H1286" t="s">
        <v>65</v>
      </c>
      <c r="I1286" t="s">
        <v>52</v>
      </c>
      <c r="J1286">
        <f>VLOOKUP(B1286,自助退!B:F,5,FALSE)</f>
        <v>2232.98</v>
      </c>
      <c r="K1286" s="40" t="str">
        <f t="shared" si="20"/>
        <v/>
      </c>
    </row>
    <row r="1287" spans="1:11" ht="14.25">
      <c r="A1287" t="s">
        <v>5717</v>
      </c>
      <c r="B1287" s="15">
        <v>1348292</v>
      </c>
      <c r="C1287" t="s">
        <v>5718</v>
      </c>
      <c r="D1287" t="s">
        <v>5719</v>
      </c>
      <c r="E1287" t="s">
        <v>5720</v>
      </c>
      <c r="F1287" s="15">
        <v>-42</v>
      </c>
      <c r="G1287" t="s">
        <v>50</v>
      </c>
      <c r="H1287" t="s">
        <v>62</v>
      </c>
      <c r="I1287" t="s">
        <v>52</v>
      </c>
      <c r="J1287">
        <f>VLOOKUP(B1287,自助退!B:F,5,FALSE)</f>
        <v>42</v>
      </c>
      <c r="K1287" s="40" t="str">
        <f t="shared" si="20"/>
        <v/>
      </c>
    </row>
    <row r="1288" spans="1:11" ht="14.25">
      <c r="A1288" t="s">
        <v>5721</v>
      </c>
      <c r="B1288" s="15">
        <v>1348394</v>
      </c>
      <c r="C1288" t="s">
        <v>5722</v>
      </c>
      <c r="D1288" t="s">
        <v>5723</v>
      </c>
      <c r="E1288" t="s">
        <v>5724</v>
      </c>
      <c r="F1288" s="15">
        <v>-957.5</v>
      </c>
      <c r="G1288" t="s">
        <v>50</v>
      </c>
      <c r="H1288" t="s">
        <v>74</v>
      </c>
      <c r="I1288" t="s">
        <v>52</v>
      </c>
      <c r="J1288">
        <f>VLOOKUP(B1288,自助退!B:F,5,FALSE)</f>
        <v>957.5</v>
      </c>
      <c r="K1288" s="40" t="str">
        <f t="shared" si="20"/>
        <v/>
      </c>
    </row>
    <row r="1289" spans="1:11" ht="14.25">
      <c r="A1289" t="s">
        <v>5725</v>
      </c>
      <c r="B1289" s="15">
        <v>1348413</v>
      </c>
      <c r="C1289" t="s">
        <v>5726</v>
      </c>
      <c r="D1289" t="s">
        <v>5727</v>
      </c>
      <c r="E1289" t="s">
        <v>5728</v>
      </c>
      <c r="F1289" s="15">
        <v>-775</v>
      </c>
      <c r="G1289" t="s">
        <v>50</v>
      </c>
      <c r="H1289" t="s">
        <v>54</v>
      </c>
      <c r="I1289" t="s">
        <v>52</v>
      </c>
      <c r="J1289">
        <f>VLOOKUP(B1289,自助退!B:F,5,FALSE)</f>
        <v>775</v>
      </c>
      <c r="K1289" s="40" t="str">
        <f t="shared" si="20"/>
        <v/>
      </c>
    </row>
    <row r="1290" spans="1:11" ht="14.25">
      <c r="A1290" t="s">
        <v>5729</v>
      </c>
      <c r="B1290" s="15">
        <v>1348487</v>
      </c>
      <c r="C1290" t="s">
        <v>5730</v>
      </c>
      <c r="D1290" t="s">
        <v>5731</v>
      </c>
      <c r="E1290" t="s">
        <v>5732</v>
      </c>
      <c r="F1290" s="15">
        <v>-5847.1</v>
      </c>
      <c r="G1290" t="s">
        <v>50</v>
      </c>
      <c r="H1290" t="s">
        <v>73</v>
      </c>
      <c r="I1290" t="s">
        <v>52</v>
      </c>
      <c r="J1290">
        <f>VLOOKUP(B1290,自助退!B:F,5,FALSE)</f>
        <v>5847.1</v>
      </c>
      <c r="K1290" s="40" t="str">
        <f t="shared" si="20"/>
        <v/>
      </c>
    </row>
    <row r="1291" spans="1:11" ht="14.25">
      <c r="A1291" t="s">
        <v>5733</v>
      </c>
      <c r="B1291" s="15">
        <v>1348885</v>
      </c>
      <c r="C1291" t="s">
        <v>5734</v>
      </c>
      <c r="D1291" t="s">
        <v>5735</v>
      </c>
      <c r="E1291" t="s">
        <v>5736</v>
      </c>
      <c r="F1291" s="15">
        <v>-97</v>
      </c>
      <c r="G1291" t="s">
        <v>50</v>
      </c>
      <c r="H1291" t="s">
        <v>80</v>
      </c>
      <c r="I1291" t="s">
        <v>52</v>
      </c>
      <c r="J1291">
        <f>VLOOKUP(B1291,自助退!B:F,5,FALSE)</f>
        <v>97</v>
      </c>
      <c r="K1291" s="40" t="str">
        <f t="shared" si="20"/>
        <v/>
      </c>
    </row>
    <row r="1292" spans="1:11" ht="14.25">
      <c r="A1292" t="s">
        <v>5737</v>
      </c>
      <c r="B1292" s="15">
        <v>1349160</v>
      </c>
      <c r="C1292" t="s">
        <v>5738</v>
      </c>
      <c r="D1292" t="s">
        <v>5739</v>
      </c>
      <c r="E1292" t="s">
        <v>5740</v>
      </c>
      <c r="F1292" s="15">
        <v>-142.5</v>
      </c>
      <c r="G1292" t="s">
        <v>50</v>
      </c>
      <c r="H1292" t="s">
        <v>76</v>
      </c>
      <c r="I1292" t="s">
        <v>52</v>
      </c>
      <c r="J1292">
        <f>VLOOKUP(B1292,自助退!B:F,5,FALSE)</f>
        <v>142.5</v>
      </c>
      <c r="K1292" s="40" t="str">
        <f>IF(J1292=F1292*-1,"",1)</f>
        <v/>
      </c>
    </row>
    <row r="1293" spans="1:11" ht="14.25">
      <c r="A1293" t="s">
        <v>5741</v>
      </c>
      <c r="B1293" s="15">
        <v>1349513</v>
      </c>
      <c r="C1293" t="s">
        <v>5742</v>
      </c>
      <c r="D1293" t="s">
        <v>5743</v>
      </c>
      <c r="E1293" t="s">
        <v>5744</v>
      </c>
      <c r="F1293" s="15">
        <v>-1</v>
      </c>
      <c r="G1293" t="s">
        <v>50</v>
      </c>
      <c r="H1293" t="s">
        <v>57</v>
      </c>
      <c r="I1293" t="s">
        <v>52</v>
      </c>
      <c r="J1293">
        <f>VLOOKUP(B1293,自助退!B:F,5,FALSE)</f>
        <v>1</v>
      </c>
      <c r="K1293" s="40" t="str">
        <f t="shared" ref="K1293:K1356" si="21">IF(J1293=F1293*-1,"",1)</f>
        <v/>
      </c>
    </row>
    <row r="1294" spans="1:11" ht="14.25">
      <c r="A1294" t="s">
        <v>5745</v>
      </c>
      <c r="B1294" s="15">
        <v>1349597</v>
      </c>
      <c r="C1294" t="s">
        <v>5746</v>
      </c>
      <c r="D1294" t="s">
        <v>5747</v>
      </c>
      <c r="E1294" t="s">
        <v>5748</v>
      </c>
      <c r="F1294" s="15">
        <v>-167.5</v>
      </c>
      <c r="G1294" t="s">
        <v>50</v>
      </c>
      <c r="H1294" t="s">
        <v>51</v>
      </c>
      <c r="I1294" t="s">
        <v>52</v>
      </c>
      <c r="J1294">
        <f>VLOOKUP(B1294,自助退!B:F,5,FALSE)</f>
        <v>167.5</v>
      </c>
      <c r="K1294" s="40" t="str">
        <f t="shared" si="21"/>
        <v/>
      </c>
    </row>
    <row r="1295" spans="1:11" ht="14.25">
      <c r="A1295" t="s">
        <v>5749</v>
      </c>
      <c r="B1295" s="15">
        <v>1349599</v>
      </c>
      <c r="C1295" t="s">
        <v>5750</v>
      </c>
      <c r="D1295" t="s">
        <v>5751</v>
      </c>
      <c r="E1295" t="s">
        <v>5752</v>
      </c>
      <c r="F1295" s="15">
        <v>-12184.93</v>
      </c>
      <c r="G1295" t="s">
        <v>50</v>
      </c>
      <c r="H1295" t="s">
        <v>60</v>
      </c>
      <c r="I1295" t="s">
        <v>52</v>
      </c>
      <c r="J1295">
        <f>VLOOKUP(B1295,自助退!B:F,5,FALSE)</f>
        <v>12184.93</v>
      </c>
      <c r="K1295" s="40" t="str">
        <f t="shared" si="21"/>
        <v/>
      </c>
    </row>
    <row r="1296" spans="1:11" ht="14.25">
      <c r="A1296" t="s">
        <v>5753</v>
      </c>
      <c r="B1296" s="15">
        <v>1349665</v>
      </c>
      <c r="C1296" t="s">
        <v>5754</v>
      </c>
      <c r="D1296" t="s">
        <v>5755</v>
      </c>
      <c r="E1296" t="s">
        <v>5756</v>
      </c>
      <c r="F1296" s="15">
        <v>-933.92</v>
      </c>
      <c r="G1296" t="s">
        <v>50</v>
      </c>
      <c r="H1296" t="s">
        <v>83</v>
      </c>
      <c r="I1296" t="s">
        <v>52</v>
      </c>
      <c r="J1296">
        <f>VLOOKUP(B1296,自助退!B:F,5,FALSE)</f>
        <v>933.92</v>
      </c>
      <c r="K1296" s="40" t="str">
        <f t="shared" si="21"/>
        <v/>
      </c>
    </row>
    <row r="1297" spans="1:11" ht="14.25">
      <c r="A1297" t="s">
        <v>5757</v>
      </c>
      <c r="B1297" s="15">
        <v>1349684</v>
      </c>
      <c r="C1297" t="s">
        <v>5758</v>
      </c>
      <c r="D1297" t="s">
        <v>5759</v>
      </c>
      <c r="E1297" t="s">
        <v>5760</v>
      </c>
      <c r="F1297" s="15">
        <v>-950</v>
      </c>
      <c r="G1297" t="s">
        <v>50</v>
      </c>
      <c r="H1297" t="s">
        <v>61</v>
      </c>
      <c r="I1297" t="s">
        <v>52</v>
      </c>
      <c r="J1297">
        <f>VLOOKUP(B1297,自助退!B:F,5,FALSE)</f>
        <v>950</v>
      </c>
      <c r="K1297" s="40" t="str">
        <f t="shared" si="21"/>
        <v/>
      </c>
    </row>
    <row r="1298" spans="1:11" ht="14.25">
      <c r="A1298" t="s">
        <v>5761</v>
      </c>
      <c r="B1298" s="15">
        <v>1349712</v>
      </c>
      <c r="C1298" t="s">
        <v>5762</v>
      </c>
      <c r="D1298" t="s">
        <v>5763</v>
      </c>
      <c r="E1298" t="s">
        <v>5764</v>
      </c>
      <c r="F1298" s="15">
        <v>-192.5</v>
      </c>
      <c r="G1298" t="s">
        <v>50</v>
      </c>
      <c r="H1298" t="s">
        <v>79</v>
      </c>
      <c r="I1298" t="s">
        <v>52</v>
      </c>
      <c r="J1298">
        <f>VLOOKUP(B1298,自助退!B:F,5,FALSE)</f>
        <v>192.5</v>
      </c>
      <c r="K1298" s="40" t="str">
        <f t="shared" si="21"/>
        <v/>
      </c>
    </row>
    <row r="1299" spans="1:11" ht="14.25">
      <c r="A1299" t="s">
        <v>5765</v>
      </c>
      <c r="B1299" s="15">
        <v>1349784</v>
      </c>
      <c r="C1299" t="s">
        <v>5766</v>
      </c>
      <c r="D1299" t="s">
        <v>5767</v>
      </c>
      <c r="E1299" t="s">
        <v>5768</v>
      </c>
      <c r="F1299" s="15">
        <v>-307.48</v>
      </c>
      <c r="G1299" t="s">
        <v>50</v>
      </c>
      <c r="H1299" t="s">
        <v>72</v>
      </c>
      <c r="I1299" t="s">
        <v>52</v>
      </c>
      <c r="J1299">
        <f>VLOOKUP(B1299,自助退!B:F,5,FALSE)</f>
        <v>307.48</v>
      </c>
      <c r="K1299" s="40" t="str">
        <f t="shared" si="21"/>
        <v/>
      </c>
    </row>
    <row r="1300" spans="1:11" ht="14.25">
      <c r="A1300" t="s">
        <v>5769</v>
      </c>
      <c r="B1300" s="15">
        <v>1349827</v>
      </c>
      <c r="C1300" t="s">
        <v>5770</v>
      </c>
      <c r="D1300" t="s">
        <v>5771</v>
      </c>
      <c r="E1300" t="s">
        <v>5772</v>
      </c>
      <c r="F1300" s="15">
        <v>-610.14</v>
      </c>
      <c r="G1300" t="s">
        <v>50</v>
      </c>
      <c r="H1300" t="s">
        <v>137</v>
      </c>
      <c r="I1300" t="s">
        <v>52</v>
      </c>
      <c r="J1300">
        <f>VLOOKUP(B1300,自助退!B:F,5,FALSE)</f>
        <v>610.14</v>
      </c>
      <c r="K1300" s="40" t="str">
        <f t="shared" si="21"/>
        <v/>
      </c>
    </row>
    <row r="1301" spans="1:11" ht="14.25">
      <c r="A1301" t="s">
        <v>5773</v>
      </c>
      <c r="B1301" s="15">
        <v>1349861</v>
      </c>
      <c r="C1301" t="s">
        <v>5774</v>
      </c>
      <c r="D1301" t="s">
        <v>5775</v>
      </c>
      <c r="E1301" t="s">
        <v>5776</v>
      </c>
      <c r="F1301" s="15">
        <v>-1549.5</v>
      </c>
      <c r="G1301" t="s">
        <v>50</v>
      </c>
      <c r="H1301" t="s">
        <v>73</v>
      </c>
      <c r="I1301" t="s">
        <v>52</v>
      </c>
      <c r="J1301">
        <f>VLOOKUP(B1301,自助退!B:F,5,FALSE)</f>
        <v>1549.5</v>
      </c>
      <c r="K1301" s="40" t="str">
        <f t="shared" si="21"/>
        <v/>
      </c>
    </row>
    <row r="1302" spans="1:11" ht="14.25">
      <c r="A1302" t="s">
        <v>5777</v>
      </c>
      <c r="B1302" s="15">
        <v>1349970</v>
      </c>
      <c r="C1302" t="s">
        <v>5778</v>
      </c>
      <c r="D1302" t="s">
        <v>5779</v>
      </c>
      <c r="E1302" t="s">
        <v>5780</v>
      </c>
      <c r="F1302" s="15">
        <v>-299.83999999999997</v>
      </c>
      <c r="G1302" t="s">
        <v>50</v>
      </c>
      <c r="H1302" t="s">
        <v>55</v>
      </c>
      <c r="I1302" t="s">
        <v>52</v>
      </c>
      <c r="J1302">
        <f>VLOOKUP(B1302,自助退!B:F,5,FALSE)</f>
        <v>299.83999999999997</v>
      </c>
      <c r="K1302" s="40" t="str">
        <f t="shared" si="21"/>
        <v/>
      </c>
    </row>
    <row r="1303" spans="1:11" ht="14.25">
      <c r="A1303" t="s">
        <v>5781</v>
      </c>
      <c r="B1303" s="15">
        <v>1350100</v>
      </c>
      <c r="C1303" t="s">
        <v>5782</v>
      </c>
      <c r="D1303" t="s">
        <v>5783</v>
      </c>
      <c r="E1303" t="s">
        <v>5784</v>
      </c>
      <c r="F1303" s="15">
        <v>-2908.02</v>
      </c>
      <c r="G1303" t="s">
        <v>50</v>
      </c>
      <c r="H1303" t="s">
        <v>73</v>
      </c>
      <c r="I1303" t="s">
        <v>52</v>
      </c>
      <c r="J1303">
        <f>VLOOKUP(B1303,自助退!B:F,5,FALSE)</f>
        <v>2908.02</v>
      </c>
      <c r="K1303" s="40" t="str">
        <f t="shared" si="21"/>
        <v/>
      </c>
    </row>
    <row r="1304" spans="1:11" ht="14.25">
      <c r="A1304" t="s">
        <v>5785</v>
      </c>
      <c r="B1304" s="15">
        <v>1350194</v>
      </c>
      <c r="C1304" t="s">
        <v>5786</v>
      </c>
      <c r="D1304" t="s">
        <v>5787</v>
      </c>
      <c r="E1304" t="s">
        <v>5788</v>
      </c>
      <c r="F1304" s="15">
        <v>-1720</v>
      </c>
      <c r="G1304" t="s">
        <v>50</v>
      </c>
      <c r="H1304" t="s">
        <v>57</v>
      </c>
      <c r="I1304" t="s">
        <v>52</v>
      </c>
      <c r="J1304">
        <f>VLOOKUP(B1304,自助退!B:F,5,FALSE)</f>
        <v>1720</v>
      </c>
      <c r="K1304" s="40" t="str">
        <f t="shared" si="21"/>
        <v/>
      </c>
    </row>
    <row r="1305" spans="1:11" ht="14.25">
      <c r="A1305" t="s">
        <v>5789</v>
      </c>
      <c r="B1305" s="15">
        <v>1350485</v>
      </c>
      <c r="C1305" t="s">
        <v>5790</v>
      </c>
      <c r="D1305" t="s">
        <v>5791</v>
      </c>
      <c r="E1305" t="s">
        <v>5792</v>
      </c>
      <c r="F1305" s="15">
        <v>-63</v>
      </c>
      <c r="G1305" t="s">
        <v>50</v>
      </c>
      <c r="H1305" t="s">
        <v>74</v>
      </c>
      <c r="I1305" t="s">
        <v>52</v>
      </c>
      <c r="J1305">
        <f>VLOOKUP(B1305,自助退!B:F,5,FALSE)</f>
        <v>63</v>
      </c>
      <c r="K1305" s="40" t="str">
        <f t="shared" si="21"/>
        <v/>
      </c>
    </row>
    <row r="1306" spans="1:11" ht="14.25">
      <c r="A1306" t="s">
        <v>5793</v>
      </c>
      <c r="B1306" s="15">
        <v>1350613</v>
      </c>
      <c r="C1306" t="s">
        <v>5794</v>
      </c>
      <c r="D1306" t="s">
        <v>5795</v>
      </c>
      <c r="E1306" t="s">
        <v>5796</v>
      </c>
      <c r="F1306" s="15">
        <v>-400</v>
      </c>
      <c r="G1306" t="s">
        <v>50</v>
      </c>
      <c r="H1306" t="s">
        <v>71</v>
      </c>
      <c r="I1306" t="s">
        <v>52</v>
      </c>
      <c r="J1306">
        <f>VLOOKUP(B1306,自助退!B:F,5,FALSE)</f>
        <v>400</v>
      </c>
      <c r="K1306" s="40" t="str">
        <f t="shared" si="21"/>
        <v/>
      </c>
    </row>
    <row r="1307" spans="1:11" ht="14.25">
      <c r="A1307" t="s">
        <v>5797</v>
      </c>
      <c r="B1307" s="15">
        <v>1350851</v>
      </c>
      <c r="C1307" t="s">
        <v>5798</v>
      </c>
      <c r="D1307" t="s">
        <v>5799</v>
      </c>
      <c r="E1307" t="s">
        <v>5800</v>
      </c>
      <c r="F1307" s="15">
        <v>-999.5</v>
      </c>
      <c r="G1307" t="s">
        <v>50</v>
      </c>
      <c r="H1307" t="s">
        <v>77</v>
      </c>
      <c r="I1307" t="s">
        <v>52</v>
      </c>
      <c r="J1307">
        <f>VLOOKUP(B1307,自助退!B:F,5,FALSE)</f>
        <v>999.5</v>
      </c>
      <c r="K1307" s="40" t="str">
        <f t="shared" si="21"/>
        <v/>
      </c>
    </row>
    <row r="1308" spans="1:11" ht="14.25">
      <c r="A1308" t="s">
        <v>5801</v>
      </c>
      <c r="B1308" s="15">
        <v>1350880</v>
      </c>
      <c r="C1308" t="s">
        <v>5802</v>
      </c>
      <c r="D1308" t="s">
        <v>5803</v>
      </c>
      <c r="E1308" t="s">
        <v>1656</v>
      </c>
      <c r="F1308" s="15">
        <v>-300</v>
      </c>
      <c r="G1308" t="s">
        <v>50</v>
      </c>
      <c r="H1308" t="s">
        <v>80</v>
      </c>
      <c r="I1308" t="s">
        <v>52</v>
      </c>
      <c r="J1308">
        <f>VLOOKUP(B1308,自助退!B:F,5,FALSE)</f>
        <v>300</v>
      </c>
      <c r="K1308" s="40" t="str">
        <f t="shared" si="21"/>
        <v/>
      </c>
    </row>
    <row r="1309" spans="1:11" ht="14.25">
      <c r="A1309" t="s">
        <v>5804</v>
      </c>
      <c r="B1309" s="15">
        <v>1351075</v>
      </c>
      <c r="C1309" t="s">
        <v>5805</v>
      </c>
      <c r="D1309" t="s">
        <v>5806</v>
      </c>
      <c r="E1309" t="s">
        <v>5807</v>
      </c>
      <c r="F1309" s="15">
        <v>-17.100000000000001</v>
      </c>
      <c r="G1309" t="s">
        <v>50</v>
      </c>
      <c r="H1309" t="s">
        <v>54</v>
      </c>
      <c r="I1309" t="s">
        <v>52</v>
      </c>
      <c r="J1309">
        <f>VLOOKUP(B1309,自助退!B:F,5,FALSE)</f>
        <v>17.100000000000001</v>
      </c>
      <c r="K1309" s="40" t="str">
        <f t="shared" si="21"/>
        <v/>
      </c>
    </row>
    <row r="1310" spans="1:11" ht="14.25">
      <c r="A1310" t="s">
        <v>5808</v>
      </c>
      <c r="B1310" s="15">
        <v>1351168</v>
      </c>
      <c r="C1310" t="s">
        <v>5809</v>
      </c>
      <c r="D1310" t="s">
        <v>5810</v>
      </c>
      <c r="E1310" t="s">
        <v>5811</v>
      </c>
      <c r="F1310" s="15">
        <v>-360</v>
      </c>
      <c r="G1310" t="s">
        <v>50</v>
      </c>
      <c r="H1310" t="s">
        <v>56</v>
      </c>
      <c r="I1310" t="s">
        <v>52</v>
      </c>
      <c r="J1310">
        <f>VLOOKUP(B1310,自助退!B:F,5,FALSE)</f>
        <v>360</v>
      </c>
      <c r="K1310" s="40" t="str">
        <f t="shared" si="21"/>
        <v/>
      </c>
    </row>
    <row r="1311" spans="1:11" ht="14.25">
      <c r="A1311" t="s">
        <v>5812</v>
      </c>
      <c r="B1311" s="15">
        <v>1351233</v>
      </c>
      <c r="C1311" t="s">
        <v>5813</v>
      </c>
      <c r="D1311" t="s">
        <v>5814</v>
      </c>
      <c r="E1311" t="s">
        <v>5815</v>
      </c>
      <c r="F1311" s="15">
        <v>-33.99</v>
      </c>
      <c r="G1311" t="s">
        <v>50</v>
      </c>
      <c r="H1311" t="s">
        <v>66</v>
      </c>
      <c r="I1311" t="s">
        <v>52</v>
      </c>
      <c r="J1311">
        <f>VLOOKUP(B1311,自助退!B:F,5,FALSE)</f>
        <v>33.99</v>
      </c>
      <c r="K1311" s="40" t="str">
        <f t="shared" si="21"/>
        <v/>
      </c>
    </row>
    <row r="1312" spans="1:11" ht="14.25">
      <c r="A1312" t="s">
        <v>5816</v>
      </c>
      <c r="B1312" s="15">
        <v>1351280</v>
      </c>
      <c r="C1312" t="s">
        <v>5817</v>
      </c>
      <c r="D1312" t="s">
        <v>5818</v>
      </c>
      <c r="E1312" t="s">
        <v>5819</v>
      </c>
      <c r="F1312" s="15">
        <v>-218.54</v>
      </c>
      <c r="G1312" t="s">
        <v>50</v>
      </c>
      <c r="H1312" t="s">
        <v>67</v>
      </c>
      <c r="I1312" t="s">
        <v>52</v>
      </c>
      <c r="J1312">
        <f>VLOOKUP(B1312,自助退!B:F,5,FALSE)</f>
        <v>218.54</v>
      </c>
      <c r="K1312" s="40" t="str">
        <f t="shared" si="21"/>
        <v/>
      </c>
    </row>
    <row r="1313" spans="1:11" ht="14.25">
      <c r="A1313" t="s">
        <v>5820</v>
      </c>
      <c r="B1313" s="15">
        <v>1351329</v>
      </c>
      <c r="C1313" t="s">
        <v>5821</v>
      </c>
      <c r="D1313" t="s">
        <v>5822</v>
      </c>
      <c r="E1313" t="s">
        <v>5823</v>
      </c>
      <c r="F1313" s="15">
        <v>-120</v>
      </c>
      <c r="G1313" t="s">
        <v>50</v>
      </c>
      <c r="H1313" t="s">
        <v>65</v>
      </c>
      <c r="I1313" t="s">
        <v>52</v>
      </c>
      <c r="J1313">
        <f>VLOOKUP(B1313,自助退!B:F,5,FALSE)</f>
        <v>120</v>
      </c>
      <c r="K1313" s="40" t="str">
        <f t="shared" si="21"/>
        <v/>
      </c>
    </row>
    <row r="1314" spans="1:11" ht="14.25">
      <c r="A1314" t="s">
        <v>5824</v>
      </c>
      <c r="B1314" s="15">
        <v>1351358</v>
      </c>
      <c r="C1314" t="s">
        <v>5825</v>
      </c>
      <c r="D1314" t="s">
        <v>5826</v>
      </c>
      <c r="E1314" t="s">
        <v>5827</v>
      </c>
      <c r="F1314" s="15">
        <v>-450</v>
      </c>
      <c r="G1314" t="s">
        <v>50</v>
      </c>
      <c r="H1314" t="s">
        <v>61</v>
      </c>
      <c r="I1314" t="s">
        <v>52</v>
      </c>
      <c r="J1314">
        <f>VLOOKUP(B1314,自助退!B:F,5,FALSE)</f>
        <v>450</v>
      </c>
      <c r="K1314" s="40" t="str">
        <f t="shared" si="21"/>
        <v/>
      </c>
    </row>
    <row r="1315" spans="1:11" ht="14.25">
      <c r="A1315" t="s">
        <v>5828</v>
      </c>
      <c r="B1315" s="15">
        <v>1351496</v>
      </c>
      <c r="C1315" t="s">
        <v>5829</v>
      </c>
      <c r="D1315" t="s">
        <v>5830</v>
      </c>
      <c r="E1315" t="s">
        <v>5831</v>
      </c>
      <c r="F1315" s="15">
        <v>-337.34</v>
      </c>
      <c r="G1315" t="s">
        <v>50</v>
      </c>
      <c r="H1315" t="s">
        <v>57</v>
      </c>
      <c r="I1315" t="s">
        <v>52</v>
      </c>
      <c r="J1315">
        <f>VLOOKUP(B1315,自助退!B:F,5,FALSE)</f>
        <v>337.34</v>
      </c>
      <c r="K1315" s="40" t="str">
        <f t="shared" si="21"/>
        <v/>
      </c>
    </row>
    <row r="1316" spans="1:11" ht="14.25">
      <c r="A1316" t="s">
        <v>5832</v>
      </c>
      <c r="B1316" s="15">
        <v>1351994</v>
      </c>
      <c r="C1316" t="s">
        <v>5833</v>
      </c>
      <c r="D1316" t="s">
        <v>2550</v>
      </c>
      <c r="E1316" t="s">
        <v>2551</v>
      </c>
      <c r="F1316" s="15">
        <v>-2000</v>
      </c>
      <c r="G1316" t="s">
        <v>50</v>
      </c>
      <c r="H1316" t="s">
        <v>53</v>
      </c>
      <c r="I1316" t="s">
        <v>52</v>
      </c>
      <c r="J1316">
        <f>VLOOKUP(B1316,自助退!B:F,5,FALSE)</f>
        <v>2000</v>
      </c>
      <c r="K1316" s="40" t="str">
        <f t="shared" si="21"/>
        <v/>
      </c>
    </row>
    <row r="1317" spans="1:11" ht="14.25">
      <c r="A1317" t="s">
        <v>5834</v>
      </c>
      <c r="B1317" s="15">
        <v>1352882</v>
      </c>
      <c r="C1317" t="s">
        <v>5835</v>
      </c>
      <c r="D1317" t="s">
        <v>5836</v>
      </c>
      <c r="E1317" t="s">
        <v>181</v>
      </c>
      <c r="F1317" s="15">
        <v>-551</v>
      </c>
      <c r="G1317" t="s">
        <v>50</v>
      </c>
      <c r="H1317" t="s">
        <v>69</v>
      </c>
      <c r="I1317" t="s">
        <v>52</v>
      </c>
      <c r="J1317">
        <f>VLOOKUP(B1317,自助退!B:F,5,FALSE)</f>
        <v>551</v>
      </c>
      <c r="K1317" s="40" t="str">
        <f t="shared" si="21"/>
        <v/>
      </c>
    </row>
    <row r="1318" spans="1:11" ht="14.25">
      <c r="A1318" t="s">
        <v>5837</v>
      </c>
      <c r="B1318" s="15">
        <v>1353414</v>
      </c>
      <c r="C1318" t="s">
        <v>5838</v>
      </c>
      <c r="D1318" t="s">
        <v>5839</v>
      </c>
      <c r="E1318" t="s">
        <v>5840</v>
      </c>
      <c r="F1318" s="15">
        <v>-350</v>
      </c>
      <c r="G1318" t="s">
        <v>50</v>
      </c>
      <c r="H1318" t="s">
        <v>64</v>
      </c>
      <c r="I1318" t="s">
        <v>52</v>
      </c>
      <c r="J1318">
        <f>VLOOKUP(B1318,自助退!B:F,5,FALSE)</f>
        <v>350</v>
      </c>
      <c r="K1318" s="40" t="str">
        <f t="shared" si="21"/>
        <v/>
      </c>
    </row>
    <row r="1319" spans="1:11" ht="14.25">
      <c r="A1319" t="s">
        <v>5841</v>
      </c>
      <c r="B1319" s="15">
        <v>1353421</v>
      </c>
      <c r="C1319" t="s">
        <v>5842</v>
      </c>
      <c r="D1319" t="s">
        <v>5843</v>
      </c>
      <c r="E1319" t="s">
        <v>5844</v>
      </c>
      <c r="F1319" s="15">
        <v>-87.5</v>
      </c>
      <c r="G1319" t="s">
        <v>50</v>
      </c>
      <c r="H1319" t="s">
        <v>61</v>
      </c>
      <c r="I1319" t="s">
        <v>52</v>
      </c>
      <c r="J1319">
        <f>VLOOKUP(B1319,自助退!B:F,5,FALSE)</f>
        <v>87.5</v>
      </c>
      <c r="K1319" s="40" t="str">
        <f t="shared" si="21"/>
        <v/>
      </c>
    </row>
    <row r="1320" spans="1:11" ht="14.25">
      <c r="A1320" t="s">
        <v>5845</v>
      </c>
      <c r="B1320" s="15">
        <v>1353716</v>
      </c>
      <c r="C1320" t="s">
        <v>5846</v>
      </c>
      <c r="D1320" t="s">
        <v>5847</v>
      </c>
      <c r="E1320" t="s">
        <v>5848</v>
      </c>
      <c r="F1320" s="15">
        <v>-5000</v>
      </c>
      <c r="G1320" t="s">
        <v>50</v>
      </c>
      <c r="H1320" t="s">
        <v>82</v>
      </c>
      <c r="I1320" t="s">
        <v>52</v>
      </c>
      <c r="J1320">
        <f>VLOOKUP(B1320,自助退!B:F,5,FALSE)</f>
        <v>5000</v>
      </c>
      <c r="K1320" s="40" t="str">
        <f t="shared" si="21"/>
        <v/>
      </c>
    </row>
    <row r="1321" spans="1:11" ht="14.25">
      <c r="A1321" t="s">
        <v>5849</v>
      </c>
      <c r="B1321" s="15">
        <v>1354109</v>
      </c>
      <c r="C1321" t="s">
        <v>5850</v>
      </c>
      <c r="D1321" t="s">
        <v>5851</v>
      </c>
      <c r="E1321" t="s">
        <v>5852</v>
      </c>
      <c r="F1321" s="15">
        <v>-50</v>
      </c>
      <c r="G1321" t="s">
        <v>50</v>
      </c>
      <c r="H1321" t="s">
        <v>81</v>
      </c>
      <c r="I1321" t="s">
        <v>52</v>
      </c>
      <c r="J1321">
        <f>VLOOKUP(B1321,自助退!B:F,5,FALSE)</f>
        <v>50</v>
      </c>
      <c r="K1321" s="40" t="str">
        <f t="shared" si="21"/>
        <v/>
      </c>
    </row>
    <row r="1322" spans="1:11" ht="14.25">
      <c r="A1322" t="s">
        <v>5853</v>
      </c>
      <c r="B1322" s="15">
        <v>1354291</v>
      </c>
      <c r="C1322" t="s">
        <v>5854</v>
      </c>
      <c r="D1322" t="s">
        <v>5855</v>
      </c>
      <c r="E1322" t="s">
        <v>5856</v>
      </c>
      <c r="F1322" s="15">
        <v>-568</v>
      </c>
      <c r="G1322" t="s">
        <v>50</v>
      </c>
      <c r="H1322" t="s">
        <v>73</v>
      </c>
      <c r="I1322" t="s">
        <v>52</v>
      </c>
      <c r="J1322">
        <f>VLOOKUP(B1322,自助退!B:F,5,FALSE)</f>
        <v>568</v>
      </c>
      <c r="K1322" s="40" t="str">
        <f t="shared" si="21"/>
        <v/>
      </c>
    </row>
    <row r="1323" spans="1:11" ht="14.25">
      <c r="A1323" t="s">
        <v>5857</v>
      </c>
      <c r="B1323" s="15">
        <v>1354664</v>
      </c>
      <c r="C1323" t="s">
        <v>5858</v>
      </c>
      <c r="D1323" t="s">
        <v>5859</v>
      </c>
      <c r="E1323" t="s">
        <v>5860</v>
      </c>
      <c r="F1323" s="15">
        <v>-790</v>
      </c>
      <c r="G1323" t="s">
        <v>50</v>
      </c>
      <c r="H1323" t="s">
        <v>75</v>
      </c>
      <c r="I1323" t="s">
        <v>52</v>
      </c>
      <c r="J1323">
        <f>VLOOKUP(B1323,自助退!B:F,5,FALSE)</f>
        <v>790</v>
      </c>
      <c r="K1323" s="40" t="str">
        <f t="shared" si="21"/>
        <v/>
      </c>
    </row>
    <row r="1324" spans="1:11" ht="14.25">
      <c r="A1324" t="s">
        <v>5861</v>
      </c>
      <c r="B1324" s="15">
        <v>1354681</v>
      </c>
      <c r="C1324" t="s">
        <v>5862</v>
      </c>
      <c r="D1324" t="s">
        <v>5863</v>
      </c>
      <c r="E1324" t="s">
        <v>5864</v>
      </c>
      <c r="F1324" s="15">
        <v>-2800</v>
      </c>
      <c r="G1324" t="s">
        <v>50</v>
      </c>
      <c r="H1324" t="s">
        <v>73</v>
      </c>
      <c r="I1324" t="s">
        <v>52</v>
      </c>
      <c r="J1324">
        <f>VLOOKUP(B1324,自助退!B:F,5,FALSE)</f>
        <v>2800</v>
      </c>
      <c r="K1324" s="40" t="str">
        <f t="shared" si="21"/>
        <v/>
      </c>
    </row>
    <row r="1325" spans="1:11" ht="14.25">
      <c r="A1325" t="s">
        <v>5865</v>
      </c>
      <c r="B1325" s="15">
        <v>1354795</v>
      </c>
      <c r="C1325" t="s">
        <v>5866</v>
      </c>
      <c r="D1325" t="s">
        <v>5867</v>
      </c>
      <c r="E1325" t="s">
        <v>5868</v>
      </c>
      <c r="F1325" s="15">
        <v>-500</v>
      </c>
      <c r="G1325" t="s">
        <v>50</v>
      </c>
      <c r="H1325" t="s">
        <v>53</v>
      </c>
      <c r="I1325" t="s">
        <v>52</v>
      </c>
      <c r="J1325">
        <f>VLOOKUP(B1325,自助退!B:F,5,FALSE)</f>
        <v>500</v>
      </c>
      <c r="K1325" s="40" t="str">
        <f t="shared" si="21"/>
        <v/>
      </c>
    </row>
    <row r="1326" spans="1:11" ht="14.25">
      <c r="A1326" t="s">
        <v>5869</v>
      </c>
      <c r="B1326" s="15">
        <v>1355299</v>
      </c>
      <c r="C1326" t="s">
        <v>5870</v>
      </c>
      <c r="D1326" t="s">
        <v>5871</v>
      </c>
      <c r="E1326" t="s">
        <v>5872</v>
      </c>
      <c r="F1326" s="15">
        <v>-20</v>
      </c>
      <c r="G1326" t="s">
        <v>50</v>
      </c>
      <c r="H1326" t="s">
        <v>136</v>
      </c>
      <c r="I1326" t="s">
        <v>52</v>
      </c>
      <c r="J1326">
        <f>VLOOKUP(B1326,自助退!B:F,5,FALSE)</f>
        <v>20</v>
      </c>
      <c r="K1326" s="40" t="str">
        <f t="shared" si="21"/>
        <v/>
      </c>
    </row>
    <row r="1327" spans="1:11" ht="14.25">
      <c r="A1327" t="s">
        <v>5873</v>
      </c>
      <c r="B1327" s="15">
        <v>1355746</v>
      </c>
      <c r="C1327" t="s">
        <v>5874</v>
      </c>
      <c r="D1327" t="s">
        <v>5875</v>
      </c>
      <c r="E1327" t="s">
        <v>5876</v>
      </c>
      <c r="F1327" s="15">
        <v>-164.04</v>
      </c>
      <c r="G1327" t="s">
        <v>50</v>
      </c>
      <c r="H1327" t="s">
        <v>53</v>
      </c>
      <c r="I1327" t="s">
        <v>52</v>
      </c>
      <c r="J1327">
        <f>VLOOKUP(B1327,自助退!B:F,5,FALSE)</f>
        <v>164.04</v>
      </c>
      <c r="K1327" s="40" t="str">
        <f t="shared" si="21"/>
        <v/>
      </c>
    </row>
    <row r="1328" spans="1:11" ht="14.25">
      <c r="A1328" t="s">
        <v>5877</v>
      </c>
      <c r="B1328" s="15">
        <v>1356028</v>
      </c>
      <c r="C1328" t="s">
        <v>5878</v>
      </c>
      <c r="D1328" t="s">
        <v>5879</v>
      </c>
      <c r="E1328" t="s">
        <v>274</v>
      </c>
      <c r="F1328" s="15">
        <v>-142</v>
      </c>
      <c r="G1328" t="s">
        <v>50</v>
      </c>
      <c r="H1328" t="s">
        <v>61</v>
      </c>
      <c r="I1328" t="s">
        <v>52</v>
      </c>
      <c r="J1328">
        <f>VLOOKUP(B1328,自助退!B:F,5,FALSE)</f>
        <v>142</v>
      </c>
      <c r="K1328" s="40" t="str">
        <f t="shared" si="21"/>
        <v/>
      </c>
    </row>
    <row r="1329" spans="1:11" ht="14.25">
      <c r="A1329" t="s">
        <v>5880</v>
      </c>
      <c r="B1329" s="15">
        <v>1357429</v>
      </c>
      <c r="C1329" t="s">
        <v>5881</v>
      </c>
      <c r="D1329" t="s">
        <v>5882</v>
      </c>
      <c r="E1329" t="s">
        <v>5883</v>
      </c>
      <c r="F1329" s="15">
        <v>-82.34</v>
      </c>
      <c r="G1329" t="s">
        <v>50</v>
      </c>
      <c r="H1329" t="s">
        <v>62</v>
      </c>
      <c r="I1329" t="s">
        <v>52</v>
      </c>
      <c r="J1329">
        <f>VLOOKUP(B1329,自助退!B:F,5,FALSE)</f>
        <v>82.34</v>
      </c>
      <c r="K1329" s="40" t="str">
        <f t="shared" si="21"/>
        <v/>
      </c>
    </row>
    <row r="1330" spans="1:11" ht="14.25">
      <c r="A1330" t="s">
        <v>5884</v>
      </c>
      <c r="B1330" s="15">
        <v>1357461</v>
      </c>
      <c r="C1330" t="s">
        <v>5885</v>
      </c>
      <c r="D1330" t="s">
        <v>5886</v>
      </c>
      <c r="E1330" t="s">
        <v>5887</v>
      </c>
      <c r="F1330" s="15">
        <v>-7.19</v>
      </c>
      <c r="G1330" t="s">
        <v>50</v>
      </c>
      <c r="H1330" t="s">
        <v>67</v>
      </c>
      <c r="I1330" t="s">
        <v>52</v>
      </c>
      <c r="J1330">
        <f>VLOOKUP(B1330,自助退!B:F,5,FALSE)</f>
        <v>7.19</v>
      </c>
      <c r="K1330" s="40" t="str">
        <f t="shared" si="21"/>
        <v/>
      </c>
    </row>
    <row r="1331" spans="1:11" ht="14.25">
      <c r="A1331" t="s">
        <v>5888</v>
      </c>
      <c r="B1331" s="15">
        <v>1357579</v>
      </c>
      <c r="C1331" t="s">
        <v>5889</v>
      </c>
      <c r="D1331" t="s">
        <v>5890</v>
      </c>
      <c r="E1331" t="s">
        <v>5891</v>
      </c>
      <c r="F1331" s="15">
        <v>-97</v>
      </c>
      <c r="G1331" t="s">
        <v>50</v>
      </c>
      <c r="H1331" t="s">
        <v>53</v>
      </c>
      <c r="I1331" t="s">
        <v>52</v>
      </c>
      <c r="J1331">
        <f>VLOOKUP(B1331,自助退!B:F,5,FALSE)</f>
        <v>97</v>
      </c>
      <c r="K1331" s="40" t="str">
        <f t="shared" si="21"/>
        <v/>
      </c>
    </row>
    <row r="1332" spans="1:11" ht="14.25">
      <c r="A1332" t="s">
        <v>5892</v>
      </c>
      <c r="B1332" s="15">
        <v>1358219</v>
      </c>
      <c r="C1332" t="s">
        <v>5893</v>
      </c>
      <c r="D1332" t="s">
        <v>5894</v>
      </c>
      <c r="E1332" t="s">
        <v>5895</v>
      </c>
      <c r="F1332" s="15">
        <v>-127.44</v>
      </c>
      <c r="G1332" t="s">
        <v>50</v>
      </c>
      <c r="H1332" t="s">
        <v>64</v>
      </c>
      <c r="I1332" t="s">
        <v>52</v>
      </c>
      <c r="J1332">
        <f>VLOOKUP(B1332,自助退!B:F,5,FALSE)</f>
        <v>127.44</v>
      </c>
      <c r="K1332" s="40" t="str">
        <f t="shared" si="21"/>
        <v/>
      </c>
    </row>
    <row r="1333" spans="1:11" ht="14.25">
      <c r="A1333" t="s">
        <v>5896</v>
      </c>
      <c r="B1333" s="15">
        <v>1358375</v>
      </c>
      <c r="C1333" t="s">
        <v>5897</v>
      </c>
      <c r="D1333" t="s">
        <v>5898</v>
      </c>
      <c r="E1333" t="s">
        <v>5899</v>
      </c>
      <c r="F1333" s="15">
        <v>-1000</v>
      </c>
      <c r="G1333" t="s">
        <v>50</v>
      </c>
      <c r="H1333" t="s">
        <v>74</v>
      </c>
      <c r="I1333" t="s">
        <v>52</v>
      </c>
      <c r="J1333">
        <f>VLOOKUP(B1333,自助退!B:F,5,FALSE)</f>
        <v>1000</v>
      </c>
      <c r="K1333" s="40" t="str">
        <f t="shared" si="21"/>
        <v/>
      </c>
    </row>
    <row r="1334" spans="1:11" ht="14.25">
      <c r="A1334" t="s">
        <v>5900</v>
      </c>
      <c r="B1334" s="15">
        <v>1358403</v>
      </c>
      <c r="C1334" t="s">
        <v>5901</v>
      </c>
      <c r="D1334" t="s">
        <v>5898</v>
      </c>
      <c r="E1334" t="s">
        <v>5899</v>
      </c>
      <c r="F1334" s="15">
        <v>-1000</v>
      </c>
      <c r="G1334" t="s">
        <v>50</v>
      </c>
      <c r="H1334" t="s">
        <v>74</v>
      </c>
      <c r="I1334" t="s">
        <v>52</v>
      </c>
      <c r="J1334">
        <f>VLOOKUP(B1334,自助退!B:F,5,FALSE)</f>
        <v>1000</v>
      </c>
      <c r="K1334" s="40" t="str">
        <f t="shared" si="21"/>
        <v/>
      </c>
    </row>
    <row r="1335" spans="1:11" ht="14.25">
      <c r="A1335" t="s">
        <v>5902</v>
      </c>
      <c r="B1335" s="15">
        <v>1358432</v>
      </c>
      <c r="C1335" t="s">
        <v>5903</v>
      </c>
      <c r="D1335" t="s">
        <v>5898</v>
      </c>
      <c r="E1335" t="s">
        <v>5899</v>
      </c>
      <c r="F1335" s="15">
        <v>-42.22</v>
      </c>
      <c r="G1335" t="s">
        <v>50</v>
      </c>
      <c r="H1335" t="s">
        <v>74</v>
      </c>
      <c r="I1335" t="s">
        <v>52</v>
      </c>
      <c r="J1335">
        <f>VLOOKUP(B1335,自助退!B:F,5,FALSE)</f>
        <v>42.22</v>
      </c>
      <c r="K1335" s="40" t="str">
        <f t="shared" si="21"/>
        <v/>
      </c>
    </row>
    <row r="1336" spans="1:11" ht="14.25">
      <c r="A1336" t="s">
        <v>5904</v>
      </c>
      <c r="B1336" s="15">
        <v>1358493</v>
      </c>
      <c r="C1336" t="s">
        <v>5905</v>
      </c>
      <c r="D1336" t="s">
        <v>5906</v>
      </c>
      <c r="E1336" t="s">
        <v>5907</v>
      </c>
      <c r="F1336" s="15">
        <v>-1.9</v>
      </c>
      <c r="G1336" t="s">
        <v>50</v>
      </c>
      <c r="H1336" t="s">
        <v>53</v>
      </c>
      <c r="I1336" t="s">
        <v>52</v>
      </c>
      <c r="J1336">
        <f>VLOOKUP(B1336,自助退!B:F,5,FALSE)</f>
        <v>1.9</v>
      </c>
      <c r="K1336" s="40" t="str">
        <f t="shared" si="21"/>
        <v/>
      </c>
    </row>
    <row r="1337" spans="1:11" ht="14.25">
      <c r="A1337" t="s">
        <v>5908</v>
      </c>
      <c r="B1337" s="15">
        <v>1358501</v>
      </c>
      <c r="C1337" t="s">
        <v>5909</v>
      </c>
      <c r="D1337" t="s">
        <v>5910</v>
      </c>
      <c r="E1337" t="s">
        <v>5911</v>
      </c>
      <c r="F1337" s="15">
        <v>-2000</v>
      </c>
      <c r="G1337" t="s">
        <v>50</v>
      </c>
      <c r="H1337" t="s">
        <v>60</v>
      </c>
      <c r="I1337" t="s">
        <v>52</v>
      </c>
      <c r="J1337">
        <f>VLOOKUP(B1337,自助退!B:F,5,FALSE)</f>
        <v>2000</v>
      </c>
      <c r="K1337" s="40" t="str">
        <f t="shared" si="21"/>
        <v/>
      </c>
    </row>
    <row r="1338" spans="1:11" ht="14.25">
      <c r="A1338" t="s">
        <v>5912</v>
      </c>
      <c r="B1338" s="15">
        <v>1358589</v>
      </c>
      <c r="C1338" t="s">
        <v>5913</v>
      </c>
      <c r="D1338" t="s">
        <v>5914</v>
      </c>
      <c r="E1338" t="s">
        <v>5915</v>
      </c>
      <c r="F1338" s="15">
        <v>-350</v>
      </c>
      <c r="G1338" t="s">
        <v>50</v>
      </c>
      <c r="H1338" t="s">
        <v>76</v>
      </c>
      <c r="I1338" t="s">
        <v>52</v>
      </c>
      <c r="J1338">
        <f>VLOOKUP(B1338,自助退!B:F,5,FALSE)</f>
        <v>350</v>
      </c>
      <c r="K1338" s="40" t="str">
        <f t="shared" si="21"/>
        <v/>
      </c>
    </row>
    <row r="1339" spans="1:11" ht="14.25">
      <c r="A1339" t="s">
        <v>5916</v>
      </c>
      <c r="B1339" s="15">
        <v>1358631</v>
      </c>
      <c r="C1339" t="s">
        <v>5917</v>
      </c>
      <c r="D1339" t="s">
        <v>5918</v>
      </c>
      <c r="E1339" t="s">
        <v>5919</v>
      </c>
      <c r="F1339" s="15">
        <v>-556.08000000000004</v>
      </c>
      <c r="G1339" t="s">
        <v>50</v>
      </c>
      <c r="H1339" t="s">
        <v>153</v>
      </c>
      <c r="I1339" t="s">
        <v>52</v>
      </c>
      <c r="J1339">
        <f>VLOOKUP(B1339,自助退!B:F,5,FALSE)</f>
        <v>556.08000000000004</v>
      </c>
      <c r="K1339" s="40" t="str">
        <f t="shared" si="21"/>
        <v/>
      </c>
    </row>
    <row r="1340" spans="1:11" ht="14.25">
      <c r="A1340" t="s">
        <v>5920</v>
      </c>
      <c r="B1340" s="15">
        <v>1358780</v>
      </c>
      <c r="C1340" t="s">
        <v>5921</v>
      </c>
      <c r="D1340" t="s">
        <v>5922</v>
      </c>
      <c r="E1340" t="s">
        <v>5923</v>
      </c>
      <c r="F1340" s="15">
        <v>-300</v>
      </c>
      <c r="G1340" t="s">
        <v>50</v>
      </c>
      <c r="H1340" t="s">
        <v>63</v>
      </c>
      <c r="I1340" t="s">
        <v>52</v>
      </c>
      <c r="J1340">
        <f>VLOOKUP(B1340,自助退!B:F,5,FALSE)</f>
        <v>300</v>
      </c>
      <c r="K1340" s="40" t="str">
        <f t="shared" si="21"/>
        <v/>
      </c>
    </row>
    <row r="1341" spans="1:11" ht="14.25">
      <c r="A1341" t="s">
        <v>5924</v>
      </c>
      <c r="B1341" s="15">
        <v>1358806</v>
      </c>
      <c r="C1341" t="s">
        <v>5925</v>
      </c>
      <c r="D1341" t="s">
        <v>5926</v>
      </c>
      <c r="E1341" t="s">
        <v>5927</v>
      </c>
      <c r="F1341" s="15">
        <v>-100</v>
      </c>
      <c r="G1341" t="s">
        <v>50</v>
      </c>
      <c r="H1341" t="s">
        <v>77</v>
      </c>
      <c r="I1341" t="s">
        <v>52</v>
      </c>
      <c r="J1341">
        <f>VLOOKUP(B1341,自助退!B:F,5,FALSE)</f>
        <v>100</v>
      </c>
      <c r="K1341" s="40" t="str">
        <f t="shared" si="21"/>
        <v/>
      </c>
    </row>
    <row r="1342" spans="1:11" ht="14.25">
      <c r="A1342" t="s">
        <v>5928</v>
      </c>
      <c r="B1342" s="15">
        <v>1358824</v>
      </c>
      <c r="C1342" t="s">
        <v>5929</v>
      </c>
      <c r="D1342" t="s">
        <v>1432</v>
      </c>
      <c r="E1342" t="s">
        <v>1433</v>
      </c>
      <c r="F1342" s="15">
        <v>-500</v>
      </c>
      <c r="G1342" t="s">
        <v>50</v>
      </c>
      <c r="H1342" t="s">
        <v>77</v>
      </c>
      <c r="I1342" t="s">
        <v>52</v>
      </c>
      <c r="J1342">
        <f>VLOOKUP(B1342,自助退!B:F,5,FALSE)</f>
        <v>500</v>
      </c>
      <c r="K1342" s="40" t="str">
        <f t="shared" si="21"/>
        <v/>
      </c>
    </row>
    <row r="1343" spans="1:11" ht="14.25">
      <c r="A1343" t="s">
        <v>5930</v>
      </c>
      <c r="B1343" s="15">
        <v>1358838</v>
      </c>
      <c r="C1343" t="s">
        <v>5931</v>
      </c>
      <c r="D1343" t="s">
        <v>5932</v>
      </c>
      <c r="E1343" t="s">
        <v>5933</v>
      </c>
      <c r="F1343" s="15">
        <v>-20</v>
      </c>
      <c r="G1343" t="s">
        <v>50</v>
      </c>
      <c r="H1343" t="s">
        <v>65</v>
      </c>
      <c r="I1343" t="s">
        <v>52</v>
      </c>
      <c r="J1343">
        <f>VLOOKUP(B1343,自助退!B:F,5,FALSE)</f>
        <v>20</v>
      </c>
      <c r="K1343" s="40" t="str">
        <f t="shared" si="21"/>
        <v/>
      </c>
    </row>
    <row r="1344" spans="1:11" ht="14.25">
      <c r="A1344" t="s">
        <v>5934</v>
      </c>
      <c r="B1344" s="15">
        <v>1358844</v>
      </c>
      <c r="C1344" t="s">
        <v>5935</v>
      </c>
      <c r="D1344" t="s">
        <v>5936</v>
      </c>
      <c r="E1344" t="s">
        <v>5937</v>
      </c>
      <c r="F1344" s="15">
        <v>-143.69</v>
      </c>
      <c r="G1344" t="s">
        <v>50</v>
      </c>
      <c r="H1344" t="s">
        <v>78</v>
      </c>
      <c r="I1344" t="s">
        <v>52</v>
      </c>
      <c r="J1344">
        <f>VLOOKUP(B1344,自助退!B:F,5,FALSE)</f>
        <v>143.69</v>
      </c>
      <c r="K1344" s="40" t="str">
        <f t="shared" si="21"/>
        <v/>
      </c>
    </row>
    <row r="1345" spans="1:11" ht="14.25">
      <c r="A1345" t="s">
        <v>5938</v>
      </c>
      <c r="B1345" s="15">
        <v>1359139</v>
      </c>
      <c r="C1345" t="s">
        <v>5939</v>
      </c>
      <c r="D1345" t="s">
        <v>5940</v>
      </c>
      <c r="E1345" t="s">
        <v>5941</v>
      </c>
      <c r="F1345" s="15">
        <v>-286.44</v>
      </c>
      <c r="G1345" t="s">
        <v>50</v>
      </c>
      <c r="H1345" t="s">
        <v>57</v>
      </c>
      <c r="I1345" t="s">
        <v>52</v>
      </c>
      <c r="J1345">
        <f>VLOOKUP(B1345,自助退!B:F,5,FALSE)</f>
        <v>286.44</v>
      </c>
      <c r="K1345" s="40" t="str">
        <f t="shared" si="21"/>
        <v/>
      </c>
    </row>
    <row r="1346" spans="1:11" ht="14.25">
      <c r="A1346" t="s">
        <v>5942</v>
      </c>
      <c r="B1346" s="15">
        <v>1359169</v>
      </c>
      <c r="C1346" t="s">
        <v>5943</v>
      </c>
      <c r="D1346" t="s">
        <v>5944</v>
      </c>
      <c r="E1346" t="s">
        <v>184</v>
      </c>
      <c r="F1346" s="15">
        <v>-984.5</v>
      </c>
      <c r="G1346" t="s">
        <v>50</v>
      </c>
      <c r="H1346" t="s">
        <v>72</v>
      </c>
      <c r="I1346" t="s">
        <v>52</v>
      </c>
      <c r="J1346">
        <f>VLOOKUP(B1346,自助退!B:F,5,FALSE)</f>
        <v>984.5</v>
      </c>
      <c r="K1346" s="40" t="str">
        <f t="shared" si="21"/>
        <v/>
      </c>
    </row>
    <row r="1347" spans="1:11" ht="14.25">
      <c r="A1347" t="s">
        <v>5945</v>
      </c>
      <c r="B1347" s="15">
        <v>1359188</v>
      </c>
      <c r="C1347" t="s">
        <v>5946</v>
      </c>
      <c r="D1347" t="s">
        <v>5947</v>
      </c>
      <c r="E1347" t="s">
        <v>5948</v>
      </c>
      <c r="F1347" s="15">
        <v>-179.48</v>
      </c>
      <c r="G1347" t="s">
        <v>50</v>
      </c>
      <c r="H1347" t="s">
        <v>73</v>
      </c>
      <c r="I1347" t="s">
        <v>52</v>
      </c>
      <c r="J1347">
        <f>VLOOKUP(B1347,自助退!B:F,5,FALSE)</f>
        <v>179.48</v>
      </c>
      <c r="K1347" s="40" t="str">
        <f t="shared" si="21"/>
        <v/>
      </c>
    </row>
    <row r="1348" spans="1:11" ht="14.25">
      <c r="A1348" t="s">
        <v>5949</v>
      </c>
      <c r="B1348" s="15">
        <v>1359224</v>
      </c>
      <c r="C1348" t="s">
        <v>5950</v>
      </c>
      <c r="D1348" t="s">
        <v>5951</v>
      </c>
      <c r="E1348" t="s">
        <v>5952</v>
      </c>
      <c r="F1348" s="15">
        <v>-191.18</v>
      </c>
      <c r="G1348" t="s">
        <v>50</v>
      </c>
      <c r="H1348" t="s">
        <v>77</v>
      </c>
      <c r="I1348" t="s">
        <v>52</v>
      </c>
      <c r="J1348">
        <f>VLOOKUP(B1348,自助退!B:F,5,FALSE)</f>
        <v>191.18</v>
      </c>
      <c r="K1348" s="40" t="str">
        <f t="shared" si="21"/>
        <v/>
      </c>
    </row>
    <row r="1349" spans="1:11" ht="14.25">
      <c r="A1349" t="s">
        <v>5953</v>
      </c>
      <c r="B1349" s="15">
        <v>1359236</v>
      </c>
      <c r="C1349" t="s">
        <v>5954</v>
      </c>
      <c r="D1349" t="s">
        <v>5955</v>
      </c>
      <c r="E1349" t="s">
        <v>5956</v>
      </c>
      <c r="F1349" s="15">
        <v>-386.66</v>
      </c>
      <c r="G1349" t="s">
        <v>50</v>
      </c>
      <c r="H1349" t="s">
        <v>60</v>
      </c>
      <c r="I1349" t="s">
        <v>52</v>
      </c>
      <c r="J1349">
        <f>VLOOKUP(B1349,自助退!B:F,5,FALSE)</f>
        <v>386.66</v>
      </c>
      <c r="K1349" s="40" t="str">
        <f t="shared" si="21"/>
        <v/>
      </c>
    </row>
    <row r="1350" spans="1:11" ht="14.25">
      <c r="A1350" t="s">
        <v>5957</v>
      </c>
      <c r="B1350" s="15">
        <v>1359275</v>
      </c>
      <c r="C1350" t="s">
        <v>5958</v>
      </c>
      <c r="D1350" t="s">
        <v>5959</v>
      </c>
      <c r="E1350" t="s">
        <v>5960</v>
      </c>
      <c r="F1350" s="15">
        <v>-2900</v>
      </c>
      <c r="G1350" t="s">
        <v>50</v>
      </c>
      <c r="H1350" t="s">
        <v>57</v>
      </c>
      <c r="I1350" t="s">
        <v>52</v>
      </c>
      <c r="J1350">
        <f>VLOOKUP(B1350,自助退!B:F,5,FALSE)</f>
        <v>2900</v>
      </c>
      <c r="K1350" s="40" t="str">
        <f t="shared" si="21"/>
        <v/>
      </c>
    </row>
    <row r="1351" spans="1:11" ht="14.25">
      <c r="A1351" t="s">
        <v>5961</v>
      </c>
      <c r="B1351" s="15">
        <v>1359299</v>
      </c>
      <c r="C1351" t="s">
        <v>5962</v>
      </c>
      <c r="D1351" t="s">
        <v>5963</v>
      </c>
      <c r="E1351" t="s">
        <v>5964</v>
      </c>
      <c r="F1351" s="15">
        <v>-500</v>
      </c>
      <c r="G1351" t="s">
        <v>50</v>
      </c>
      <c r="H1351" t="s">
        <v>57</v>
      </c>
      <c r="I1351" t="s">
        <v>52</v>
      </c>
      <c r="J1351">
        <f>VLOOKUP(B1351,自助退!B:F,5,FALSE)</f>
        <v>500</v>
      </c>
      <c r="K1351" s="40" t="str">
        <f t="shared" si="21"/>
        <v/>
      </c>
    </row>
    <row r="1352" spans="1:11" ht="14.25">
      <c r="A1352" t="s">
        <v>5965</v>
      </c>
      <c r="B1352" s="15">
        <v>1359818</v>
      </c>
      <c r="C1352" t="s">
        <v>5966</v>
      </c>
      <c r="D1352" t="s">
        <v>5967</v>
      </c>
      <c r="E1352" t="s">
        <v>5968</v>
      </c>
      <c r="F1352" s="15">
        <v>-6070</v>
      </c>
      <c r="G1352" t="s">
        <v>50</v>
      </c>
      <c r="H1352" t="s">
        <v>72</v>
      </c>
      <c r="I1352" t="s">
        <v>52</v>
      </c>
      <c r="J1352">
        <f>VLOOKUP(B1352,自助退!B:F,5,FALSE)</f>
        <v>6070</v>
      </c>
      <c r="K1352" s="40" t="str">
        <f t="shared" si="21"/>
        <v/>
      </c>
    </row>
    <row r="1353" spans="1:11" ht="14.25">
      <c r="A1353" t="s">
        <v>5969</v>
      </c>
      <c r="B1353" s="15">
        <v>1360437</v>
      </c>
      <c r="C1353" t="s">
        <v>5970</v>
      </c>
      <c r="D1353" t="s">
        <v>5971</v>
      </c>
      <c r="E1353" t="s">
        <v>5972</v>
      </c>
      <c r="F1353" s="15">
        <v>-272</v>
      </c>
      <c r="G1353" t="s">
        <v>50</v>
      </c>
      <c r="H1353" t="s">
        <v>82</v>
      </c>
      <c r="I1353" t="s">
        <v>52</v>
      </c>
      <c r="J1353">
        <f>VLOOKUP(B1353,自助退!B:F,5,FALSE)</f>
        <v>272</v>
      </c>
      <c r="K1353" s="40" t="str">
        <f t="shared" si="21"/>
        <v/>
      </c>
    </row>
    <row r="1354" spans="1:11" ht="14.25">
      <c r="A1354" t="s">
        <v>5973</v>
      </c>
      <c r="B1354" s="15">
        <v>1360724</v>
      </c>
      <c r="C1354" t="s">
        <v>5974</v>
      </c>
      <c r="D1354" t="s">
        <v>5975</v>
      </c>
      <c r="E1354" t="s">
        <v>5976</v>
      </c>
      <c r="F1354" s="15">
        <v>-1273.92</v>
      </c>
      <c r="G1354" t="s">
        <v>50</v>
      </c>
      <c r="H1354" t="s">
        <v>80</v>
      </c>
      <c r="I1354" t="s">
        <v>52</v>
      </c>
      <c r="J1354">
        <f>VLOOKUP(B1354,自助退!B:F,5,FALSE)</f>
        <v>1273.92</v>
      </c>
      <c r="K1354" s="40" t="str">
        <f t="shared" si="21"/>
        <v/>
      </c>
    </row>
    <row r="1355" spans="1:11" ht="14.25">
      <c r="A1355" t="s">
        <v>5977</v>
      </c>
      <c r="B1355" s="15">
        <v>1360760</v>
      </c>
      <c r="C1355" t="s">
        <v>5978</v>
      </c>
      <c r="D1355" t="s">
        <v>5979</v>
      </c>
      <c r="E1355" t="s">
        <v>5980</v>
      </c>
      <c r="F1355" s="15">
        <v>-27</v>
      </c>
      <c r="G1355" t="s">
        <v>50</v>
      </c>
      <c r="H1355" t="s">
        <v>53</v>
      </c>
      <c r="I1355" t="s">
        <v>52</v>
      </c>
      <c r="J1355">
        <f>VLOOKUP(B1355,自助退!B:F,5,FALSE)</f>
        <v>27</v>
      </c>
      <c r="K1355" s="40" t="str">
        <f t="shared" si="21"/>
        <v/>
      </c>
    </row>
    <row r="1356" spans="1:11" ht="14.25">
      <c r="A1356" t="s">
        <v>5981</v>
      </c>
      <c r="B1356" s="15">
        <v>1361083</v>
      </c>
      <c r="C1356" t="s">
        <v>5982</v>
      </c>
      <c r="D1356" t="s">
        <v>5983</v>
      </c>
      <c r="E1356" t="s">
        <v>5984</v>
      </c>
      <c r="F1356" s="15">
        <v>-350</v>
      </c>
      <c r="G1356" t="s">
        <v>50</v>
      </c>
      <c r="H1356" t="s">
        <v>153</v>
      </c>
      <c r="I1356" t="s">
        <v>52</v>
      </c>
      <c r="J1356">
        <f>VLOOKUP(B1356,自助退!B:F,5,FALSE)</f>
        <v>350</v>
      </c>
      <c r="K1356" s="40" t="str">
        <f t="shared" si="21"/>
        <v/>
      </c>
    </row>
    <row r="1357" spans="1:11" ht="14.25">
      <c r="A1357" t="s">
        <v>5985</v>
      </c>
      <c r="B1357" s="15">
        <v>1361108</v>
      </c>
      <c r="C1357" t="s">
        <v>5986</v>
      </c>
      <c r="D1357" t="s">
        <v>5987</v>
      </c>
      <c r="E1357" t="s">
        <v>5988</v>
      </c>
      <c r="F1357" s="15">
        <v>-150</v>
      </c>
      <c r="G1357" t="s">
        <v>50</v>
      </c>
      <c r="H1357" t="s">
        <v>81</v>
      </c>
      <c r="I1357" t="s">
        <v>52</v>
      </c>
      <c r="J1357">
        <f>VLOOKUP(B1357,自助退!B:F,5,FALSE)</f>
        <v>150</v>
      </c>
      <c r="K1357" s="40" t="str">
        <f t="shared" ref="K1357:K1420" si="22">IF(J1357=F1357*-1,"",1)</f>
        <v/>
      </c>
    </row>
    <row r="1358" spans="1:11" ht="14.25">
      <c r="A1358" t="s">
        <v>5989</v>
      </c>
      <c r="B1358" s="15">
        <v>1361332</v>
      </c>
      <c r="C1358" t="s">
        <v>5990</v>
      </c>
      <c r="D1358" t="s">
        <v>5975</v>
      </c>
      <c r="E1358" t="s">
        <v>5976</v>
      </c>
      <c r="F1358" s="15">
        <v>-134.08000000000001</v>
      </c>
      <c r="G1358" t="s">
        <v>50</v>
      </c>
      <c r="H1358" t="s">
        <v>153</v>
      </c>
      <c r="I1358" t="s">
        <v>52</v>
      </c>
      <c r="J1358">
        <f>VLOOKUP(B1358,自助退!B:F,5,FALSE)</f>
        <v>134.08000000000001</v>
      </c>
      <c r="K1358" s="40" t="str">
        <f t="shared" si="22"/>
        <v/>
      </c>
    </row>
    <row r="1359" spans="1:11" ht="14.25">
      <c r="A1359" t="s">
        <v>5991</v>
      </c>
      <c r="B1359" s="15">
        <v>1361560</v>
      </c>
      <c r="C1359" t="s">
        <v>5992</v>
      </c>
      <c r="D1359" t="s">
        <v>5993</v>
      </c>
      <c r="E1359" t="s">
        <v>5994</v>
      </c>
      <c r="F1359" s="15">
        <v>-50</v>
      </c>
      <c r="G1359" t="s">
        <v>50</v>
      </c>
      <c r="H1359" t="s">
        <v>61</v>
      </c>
      <c r="I1359" t="s">
        <v>52</v>
      </c>
      <c r="J1359">
        <f>VLOOKUP(B1359,自助退!B:F,5,FALSE)</f>
        <v>50</v>
      </c>
      <c r="K1359" s="40" t="str">
        <f t="shared" si="22"/>
        <v/>
      </c>
    </row>
    <row r="1360" spans="1:11" ht="14.25">
      <c r="A1360" t="s">
        <v>5995</v>
      </c>
      <c r="B1360" s="15">
        <v>1361649</v>
      </c>
      <c r="C1360" t="s">
        <v>5996</v>
      </c>
      <c r="D1360" t="s">
        <v>5997</v>
      </c>
      <c r="E1360" t="s">
        <v>5998</v>
      </c>
      <c r="F1360" s="15">
        <v>-164.36</v>
      </c>
      <c r="G1360" t="s">
        <v>50</v>
      </c>
      <c r="H1360" t="s">
        <v>57</v>
      </c>
      <c r="I1360" t="s">
        <v>52</v>
      </c>
      <c r="J1360">
        <f>VLOOKUP(B1360,自助退!B:F,5,FALSE)</f>
        <v>164.36</v>
      </c>
      <c r="K1360" s="40" t="str">
        <f t="shared" si="22"/>
        <v/>
      </c>
    </row>
    <row r="1361" spans="1:11" ht="14.25">
      <c r="A1361" t="s">
        <v>5999</v>
      </c>
      <c r="B1361" s="15">
        <v>1361656</v>
      </c>
      <c r="C1361" t="s">
        <v>6000</v>
      </c>
      <c r="D1361" t="s">
        <v>6001</v>
      </c>
      <c r="E1361" t="s">
        <v>6002</v>
      </c>
      <c r="F1361" s="15">
        <v>-860.5</v>
      </c>
      <c r="G1361" t="s">
        <v>50</v>
      </c>
      <c r="H1361" t="s">
        <v>77</v>
      </c>
      <c r="I1361" t="s">
        <v>52</v>
      </c>
      <c r="J1361">
        <f>VLOOKUP(B1361,自助退!B:F,5,FALSE)</f>
        <v>860.5</v>
      </c>
      <c r="K1361" s="40" t="str">
        <f t="shared" si="22"/>
        <v/>
      </c>
    </row>
    <row r="1362" spans="1:11" ht="14.25">
      <c r="A1362" t="s">
        <v>6003</v>
      </c>
      <c r="B1362" s="15">
        <v>1361678</v>
      </c>
      <c r="C1362" t="s">
        <v>6004</v>
      </c>
      <c r="D1362" t="s">
        <v>6005</v>
      </c>
      <c r="E1362" t="s">
        <v>6006</v>
      </c>
      <c r="F1362" s="15">
        <v>-24.5</v>
      </c>
      <c r="G1362" t="s">
        <v>50</v>
      </c>
      <c r="H1362" t="s">
        <v>64</v>
      </c>
      <c r="I1362" t="s">
        <v>52</v>
      </c>
      <c r="J1362">
        <f>VLOOKUP(B1362,自助退!B:F,5,FALSE)</f>
        <v>24.5</v>
      </c>
      <c r="K1362" s="40" t="str">
        <f t="shared" si="22"/>
        <v/>
      </c>
    </row>
    <row r="1363" spans="1:11" ht="14.25">
      <c r="A1363" t="s">
        <v>6007</v>
      </c>
      <c r="B1363" s="15">
        <v>1361952</v>
      </c>
      <c r="C1363" t="s">
        <v>6008</v>
      </c>
      <c r="D1363" t="s">
        <v>6009</v>
      </c>
      <c r="E1363" t="s">
        <v>6010</v>
      </c>
      <c r="F1363" s="15">
        <v>-94.5</v>
      </c>
      <c r="G1363" t="s">
        <v>50</v>
      </c>
      <c r="H1363" t="s">
        <v>135</v>
      </c>
      <c r="I1363" t="s">
        <v>52</v>
      </c>
      <c r="J1363">
        <f>VLOOKUP(B1363,自助退!B:F,5,FALSE)</f>
        <v>94.5</v>
      </c>
      <c r="K1363" s="40" t="str">
        <f t="shared" si="22"/>
        <v/>
      </c>
    </row>
    <row r="1364" spans="1:11" ht="14.25">
      <c r="A1364" t="s">
        <v>6011</v>
      </c>
      <c r="B1364" s="15">
        <v>1361965</v>
      </c>
      <c r="C1364" t="s">
        <v>6012</v>
      </c>
      <c r="D1364" t="s">
        <v>6013</v>
      </c>
      <c r="E1364" t="s">
        <v>6014</v>
      </c>
      <c r="F1364" s="15">
        <v>-100</v>
      </c>
      <c r="G1364" t="s">
        <v>50</v>
      </c>
      <c r="H1364" t="s">
        <v>65</v>
      </c>
      <c r="I1364" t="s">
        <v>52</v>
      </c>
      <c r="J1364">
        <f>VLOOKUP(B1364,自助退!B:F,5,FALSE)</f>
        <v>100</v>
      </c>
      <c r="K1364" s="40" t="str">
        <f t="shared" si="22"/>
        <v/>
      </c>
    </row>
    <row r="1365" spans="1:11" ht="14.25">
      <c r="A1365" t="s">
        <v>6015</v>
      </c>
      <c r="B1365" s="15">
        <v>1362033</v>
      </c>
      <c r="C1365" t="s">
        <v>6016</v>
      </c>
      <c r="D1365" t="s">
        <v>6013</v>
      </c>
      <c r="E1365" t="s">
        <v>6014</v>
      </c>
      <c r="F1365" s="15">
        <v>-100</v>
      </c>
      <c r="G1365" t="s">
        <v>50</v>
      </c>
      <c r="H1365" t="s">
        <v>81</v>
      </c>
      <c r="I1365" t="s">
        <v>52</v>
      </c>
      <c r="J1365">
        <f>VLOOKUP(B1365,自助退!B:F,5,FALSE)</f>
        <v>100</v>
      </c>
      <c r="K1365" s="40" t="str">
        <f t="shared" si="22"/>
        <v/>
      </c>
    </row>
    <row r="1366" spans="1:11" ht="14.25">
      <c r="A1366" t="s">
        <v>6017</v>
      </c>
      <c r="B1366" s="15">
        <v>1362182</v>
      </c>
      <c r="C1366" t="s">
        <v>6018</v>
      </c>
      <c r="D1366" t="s">
        <v>6019</v>
      </c>
      <c r="E1366" t="s">
        <v>6020</v>
      </c>
      <c r="F1366" s="15">
        <v>-89.5</v>
      </c>
      <c r="G1366" t="s">
        <v>50</v>
      </c>
      <c r="H1366" t="s">
        <v>61</v>
      </c>
      <c r="I1366" t="s">
        <v>52</v>
      </c>
      <c r="J1366">
        <f>VLOOKUP(B1366,自助退!B:F,5,FALSE)</f>
        <v>89.5</v>
      </c>
      <c r="K1366" s="40" t="str">
        <f t="shared" si="22"/>
        <v/>
      </c>
    </row>
    <row r="1367" spans="1:11" ht="14.25">
      <c r="A1367" t="s">
        <v>6021</v>
      </c>
      <c r="B1367" s="15">
        <v>1362354</v>
      </c>
      <c r="C1367" t="s">
        <v>6022</v>
      </c>
      <c r="D1367" t="s">
        <v>6023</v>
      </c>
      <c r="E1367" t="s">
        <v>6024</v>
      </c>
      <c r="F1367" s="15">
        <v>-3770.21</v>
      </c>
      <c r="G1367" t="s">
        <v>50</v>
      </c>
      <c r="H1367" t="s">
        <v>60</v>
      </c>
      <c r="I1367" t="s">
        <v>52</v>
      </c>
      <c r="J1367">
        <f>VLOOKUP(B1367,自助退!B:F,5,FALSE)</f>
        <v>3770.21</v>
      </c>
      <c r="K1367" s="40" t="str">
        <f t="shared" si="22"/>
        <v/>
      </c>
    </row>
    <row r="1368" spans="1:11" ht="14.25">
      <c r="A1368" t="s">
        <v>6025</v>
      </c>
      <c r="B1368" s="15">
        <v>1362358</v>
      </c>
      <c r="C1368" t="s">
        <v>6026</v>
      </c>
      <c r="D1368" t="s">
        <v>6027</v>
      </c>
      <c r="E1368" t="s">
        <v>6028</v>
      </c>
      <c r="F1368" s="15">
        <v>-4800</v>
      </c>
      <c r="G1368" t="s">
        <v>50</v>
      </c>
      <c r="H1368" t="s">
        <v>60</v>
      </c>
      <c r="I1368" t="s">
        <v>52</v>
      </c>
      <c r="J1368">
        <f>VLOOKUP(B1368,自助退!B:F,5,FALSE)</f>
        <v>4800</v>
      </c>
      <c r="K1368" s="40" t="str">
        <f t="shared" si="22"/>
        <v/>
      </c>
    </row>
    <row r="1369" spans="1:11" ht="14.25">
      <c r="A1369" t="s">
        <v>6029</v>
      </c>
      <c r="B1369" s="15">
        <v>1362359</v>
      </c>
      <c r="C1369" t="s">
        <v>6030</v>
      </c>
      <c r="D1369" t="s">
        <v>6027</v>
      </c>
      <c r="E1369" t="s">
        <v>6028</v>
      </c>
      <c r="F1369" s="15">
        <v>-63</v>
      </c>
      <c r="G1369" t="s">
        <v>50</v>
      </c>
      <c r="H1369" t="s">
        <v>60</v>
      </c>
      <c r="I1369" t="s">
        <v>52</v>
      </c>
      <c r="J1369">
        <f>VLOOKUP(B1369,自助退!B:F,5,FALSE)</f>
        <v>63</v>
      </c>
      <c r="K1369" s="40" t="str">
        <f t="shared" si="22"/>
        <v/>
      </c>
    </row>
    <row r="1370" spans="1:11" ht="14.25">
      <c r="A1370" t="s">
        <v>6031</v>
      </c>
      <c r="B1370" s="15">
        <v>1362617</v>
      </c>
      <c r="C1370" t="s">
        <v>6032</v>
      </c>
      <c r="D1370" t="s">
        <v>6033</v>
      </c>
      <c r="E1370" t="s">
        <v>6034</v>
      </c>
      <c r="F1370" s="15">
        <v>-170</v>
      </c>
      <c r="G1370" t="s">
        <v>50</v>
      </c>
      <c r="H1370" t="s">
        <v>162</v>
      </c>
      <c r="I1370" t="s">
        <v>52</v>
      </c>
      <c r="J1370">
        <f>VLOOKUP(B1370,自助退!B:F,5,FALSE)</f>
        <v>170</v>
      </c>
      <c r="K1370" s="40" t="str">
        <f t="shared" si="22"/>
        <v/>
      </c>
    </row>
    <row r="1371" spans="1:11" ht="14.25">
      <c r="A1371" t="s">
        <v>6035</v>
      </c>
      <c r="B1371" s="15">
        <v>1362628</v>
      </c>
      <c r="C1371" t="s">
        <v>6036</v>
      </c>
      <c r="D1371" t="s">
        <v>6037</v>
      </c>
      <c r="E1371" t="s">
        <v>6038</v>
      </c>
      <c r="F1371" s="15">
        <v>-5500</v>
      </c>
      <c r="G1371" t="s">
        <v>50</v>
      </c>
      <c r="H1371" t="s">
        <v>283</v>
      </c>
      <c r="I1371" t="s">
        <v>52</v>
      </c>
      <c r="J1371">
        <f>VLOOKUP(B1371,自助退!B:F,5,FALSE)</f>
        <v>5500</v>
      </c>
      <c r="K1371" s="40" t="str">
        <f t="shared" si="22"/>
        <v/>
      </c>
    </row>
    <row r="1372" spans="1:11" ht="14.25">
      <c r="A1372" t="s">
        <v>6039</v>
      </c>
      <c r="B1372" s="15">
        <v>1363216</v>
      </c>
      <c r="C1372" t="s">
        <v>6040</v>
      </c>
      <c r="D1372" t="s">
        <v>6041</v>
      </c>
      <c r="E1372" t="s">
        <v>6042</v>
      </c>
      <c r="F1372" s="15">
        <v>-300</v>
      </c>
      <c r="G1372" t="s">
        <v>50</v>
      </c>
      <c r="H1372" t="s">
        <v>60</v>
      </c>
      <c r="I1372" t="s">
        <v>52</v>
      </c>
      <c r="J1372">
        <f>VLOOKUP(B1372,自助退!B:F,5,FALSE)</f>
        <v>300</v>
      </c>
      <c r="K1372" s="40" t="str">
        <f t="shared" si="22"/>
        <v/>
      </c>
    </row>
    <row r="1373" spans="1:11" ht="14.25">
      <c r="A1373" t="s">
        <v>6043</v>
      </c>
      <c r="B1373" s="15">
        <v>1363561</v>
      </c>
      <c r="C1373" t="s">
        <v>6044</v>
      </c>
      <c r="D1373" t="s">
        <v>6045</v>
      </c>
      <c r="E1373" t="s">
        <v>6046</v>
      </c>
      <c r="F1373" s="15">
        <v>-30</v>
      </c>
      <c r="G1373" t="s">
        <v>50</v>
      </c>
      <c r="H1373" t="s">
        <v>73</v>
      </c>
      <c r="I1373" t="s">
        <v>52</v>
      </c>
      <c r="J1373">
        <f>VLOOKUP(B1373,自助退!B:F,5,FALSE)</f>
        <v>30</v>
      </c>
      <c r="K1373" s="40" t="str">
        <f t="shared" si="22"/>
        <v/>
      </c>
    </row>
    <row r="1374" spans="1:11" ht="14.25">
      <c r="A1374" t="s">
        <v>6047</v>
      </c>
      <c r="B1374" s="15">
        <v>1363814</v>
      </c>
      <c r="C1374" t="s">
        <v>6048</v>
      </c>
      <c r="D1374" t="s">
        <v>6049</v>
      </c>
      <c r="E1374" t="s">
        <v>6050</v>
      </c>
      <c r="F1374" s="15">
        <v>-182.62</v>
      </c>
      <c r="G1374" t="s">
        <v>50</v>
      </c>
      <c r="H1374" t="s">
        <v>60</v>
      </c>
      <c r="I1374" t="s">
        <v>52</v>
      </c>
      <c r="J1374">
        <f>VLOOKUP(B1374,自助退!B:F,5,FALSE)</f>
        <v>182.62</v>
      </c>
      <c r="K1374" s="40" t="str">
        <f t="shared" si="22"/>
        <v/>
      </c>
    </row>
    <row r="1375" spans="1:11" ht="14.25">
      <c r="A1375" t="s">
        <v>6051</v>
      </c>
      <c r="B1375" s="15">
        <v>1364053</v>
      </c>
      <c r="C1375" t="s">
        <v>6052</v>
      </c>
      <c r="D1375" t="s">
        <v>6053</v>
      </c>
      <c r="E1375" t="s">
        <v>6054</v>
      </c>
      <c r="F1375" s="15">
        <v>-1600</v>
      </c>
      <c r="G1375" t="s">
        <v>50</v>
      </c>
      <c r="H1375" t="s">
        <v>73</v>
      </c>
      <c r="I1375" t="s">
        <v>52</v>
      </c>
      <c r="J1375">
        <f>VLOOKUP(B1375,自助退!B:F,5,FALSE)</f>
        <v>1600</v>
      </c>
      <c r="K1375" s="40" t="str">
        <f t="shared" si="22"/>
        <v/>
      </c>
    </row>
    <row r="1376" spans="1:11" ht="14.25">
      <c r="A1376" t="s">
        <v>6055</v>
      </c>
      <c r="B1376" s="15">
        <v>1365067</v>
      </c>
      <c r="C1376" t="s">
        <v>6056</v>
      </c>
      <c r="D1376" t="s">
        <v>6057</v>
      </c>
      <c r="E1376" t="s">
        <v>6058</v>
      </c>
      <c r="F1376" s="15">
        <v>-2000</v>
      </c>
      <c r="G1376" t="s">
        <v>50</v>
      </c>
      <c r="H1376" t="s">
        <v>53</v>
      </c>
      <c r="I1376" t="s">
        <v>52</v>
      </c>
      <c r="J1376">
        <f>VLOOKUP(B1376,自助退!B:F,5,FALSE)</f>
        <v>2000</v>
      </c>
      <c r="K1376" s="40" t="str">
        <f t="shared" si="22"/>
        <v/>
      </c>
    </row>
    <row r="1377" spans="1:11" ht="14.25">
      <c r="A1377" t="s">
        <v>6059</v>
      </c>
      <c r="B1377" s="15">
        <v>1365305</v>
      </c>
      <c r="C1377" t="s">
        <v>6060</v>
      </c>
      <c r="D1377" t="s">
        <v>6061</v>
      </c>
      <c r="E1377" t="s">
        <v>6062</v>
      </c>
      <c r="F1377" s="15">
        <v>-14598.44</v>
      </c>
      <c r="G1377" t="s">
        <v>50</v>
      </c>
      <c r="H1377" t="s">
        <v>60</v>
      </c>
      <c r="I1377" t="s">
        <v>52</v>
      </c>
      <c r="J1377">
        <f>VLOOKUP(B1377,自助退!B:F,5,FALSE)</f>
        <v>14598.44</v>
      </c>
      <c r="K1377" s="40" t="str">
        <f t="shared" si="22"/>
        <v/>
      </c>
    </row>
    <row r="1378" spans="1:11" ht="14.25">
      <c r="A1378" t="s">
        <v>6063</v>
      </c>
      <c r="B1378" s="15">
        <v>1365427</v>
      </c>
      <c r="C1378" t="s">
        <v>6064</v>
      </c>
      <c r="D1378" t="s">
        <v>6065</v>
      </c>
      <c r="E1378" t="s">
        <v>6066</v>
      </c>
      <c r="F1378" s="15">
        <v>-50</v>
      </c>
      <c r="G1378" t="s">
        <v>50</v>
      </c>
      <c r="H1378" t="s">
        <v>53</v>
      </c>
      <c r="I1378" t="s">
        <v>52</v>
      </c>
      <c r="J1378">
        <f>VLOOKUP(B1378,自助退!B:F,5,FALSE)</f>
        <v>50</v>
      </c>
      <c r="K1378" s="40" t="str">
        <f t="shared" si="22"/>
        <v/>
      </c>
    </row>
    <row r="1379" spans="1:11" ht="14.25">
      <c r="A1379" t="s">
        <v>6067</v>
      </c>
      <c r="B1379" s="15">
        <v>1365783</v>
      </c>
      <c r="C1379" t="s">
        <v>6068</v>
      </c>
      <c r="D1379" t="s">
        <v>6069</v>
      </c>
      <c r="E1379" t="s">
        <v>6070</v>
      </c>
      <c r="F1379" s="15">
        <v>-50</v>
      </c>
      <c r="G1379" t="s">
        <v>50</v>
      </c>
      <c r="H1379" t="s">
        <v>60</v>
      </c>
      <c r="I1379" t="s">
        <v>52</v>
      </c>
      <c r="J1379">
        <f>VLOOKUP(B1379,自助退!B:F,5,FALSE)</f>
        <v>50</v>
      </c>
      <c r="K1379" s="40" t="str">
        <f t="shared" si="22"/>
        <v/>
      </c>
    </row>
    <row r="1380" spans="1:11" ht="14.25">
      <c r="A1380" t="s">
        <v>6071</v>
      </c>
      <c r="B1380" s="15">
        <v>1365951</v>
      </c>
      <c r="C1380" t="s">
        <v>6072</v>
      </c>
      <c r="D1380" t="s">
        <v>6073</v>
      </c>
      <c r="E1380" t="s">
        <v>6074</v>
      </c>
      <c r="F1380" s="15">
        <v>-1591.2</v>
      </c>
      <c r="G1380" t="s">
        <v>50</v>
      </c>
      <c r="H1380" t="s">
        <v>73</v>
      </c>
      <c r="I1380" t="s">
        <v>52</v>
      </c>
      <c r="J1380">
        <f>VLOOKUP(B1380,自助退!B:F,5,FALSE)</f>
        <v>1591.2</v>
      </c>
      <c r="K1380" s="40" t="str">
        <f t="shared" si="22"/>
        <v/>
      </c>
    </row>
    <row r="1381" spans="1:11" ht="14.25">
      <c r="A1381" t="s">
        <v>6075</v>
      </c>
      <c r="B1381" s="15">
        <v>1368565</v>
      </c>
      <c r="C1381" t="s">
        <v>6076</v>
      </c>
      <c r="D1381" t="s">
        <v>6077</v>
      </c>
      <c r="E1381" t="s">
        <v>6078</v>
      </c>
      <c r="F1381" s="15">
        <v>-339.5</v>
      </c>
      <c r="G1381" t="s">
        <v>50</v>
      </c>
      <c r="H1381" t="s">
        <v>83</v>
      </c>
      <c r="I1381" t="s">
        <v>52</v>
      </c>
      <c r="J1381">
        <f>VLOOKUP(B1381,自助退!B:F,5,FALSE)</f>
        <v>339.5</v>
      </c>
      <c r="K1381" s="40" t="str">
        <f t="shared" si="22"/>
        <v/>
      </c>
    </row>
    <row r="1382" spans="1:11" ht="14.25">
      <c r="A1382" t="s">
        <v>6079</v>
      </c>
      <c r="B1382" s="15">
        <v>1372459</v>
      </c>
      <c r="C1382" t="s">
        <v>6080</v>
      </c>
      <c r="D1382" t="s">
        <v>6081</v>
      </c>
      <c r="E1382" t="s">
        <v>6082</v>
      </c>
      <c r="F1382" s="15">
        <v>-1670.91</v>
      </c>
      <c r="G1382" t="s">
        <v>50</v>
      </c>
      <c r="H1382" t="s">
        <v>82</v>
      </c>
      <c r="I1382" t="s">
        <v>52</v>
      </c>
      <c r="J1382">
        <f>VLOOKUP(B1382,自助退!B:F,5,FALSE)</f>
        <v>1670.91</v>
      </c>
      <c r="K1382" s="40" t="str">
        <f t="shared" si="22"/>
        <v/>
      </c>
    </row>
    <row r="1383" spans="1:11" ht="14.25">
      <c r="A1383" t="s">
        <v>6083</v>
      </c>
      <c r="B1383" s="15">
        <v>1372695</v>
      </c>
      <c r="C1383" t="s">
        <v>6084</v>
      </c>
      <c r="D1383" t="s">
        <v>6085</v>
      </c>
      <c r="E1383" t="s">
        <v>6086</v>
      </c>
      <c r="F1383" s="15">
        <v>-448</v>
      </c>
      <c r="G1383" t="s">
        <v>50</v>
      </c>
      <c r="H1383" t="s">
        <v>72</v>
      </c>
      <c r="I1383" t="s">
        <v>52</v>
      </c>
      <c r="J1383">
        <f>VLOOKUP(B1383,自助退!B:F,5,FALSE)</f>
        <v>448</v>
      </c>
      <c r="K1383" s="40" t="str">
        <f t="shared" si="22"/>
        <v/>
      </c>
    </row>
    <row r="1384" spans="1:11" ht="14.25">
      <c r="A1384" t="s">
        <v>6087</v>
      </c>
      <c r="B1384" s="15">
        <v>1374707</v>
      </c>
      <c r="C1384" t="s">
        <v>6088</v>
      </c>
      <c r="D1384" t="s">
        <v>6089</v>
      </c>
      <c r="E1384" t="s">
        <v>6090</v>
      </c>
      <c r="F1384" s="15">
        <v>-340.47</v>
      </c>
      <c r="G1384" t="s">
        <v>50</v>
      </c>
      <c r="H1384" t="s">
        <v>69</v>
      </c>
      <c r="I1384" t="s">
        <v>52</v>
      </c>
      <c r="J1384">
        <f>VLOOKUP(B1384,自助退!B:F,5,FALSE)</f>
        <v>340.47</v>
      </c>
      <c r="K1384" s="40" t="str">
        <f t="shared" si="22"/>
        <v/>
      </c>
    </row>
    <row r="1385" spans="1:11" ht="14.25">
      <c r="A1385" t="s">
        <v>6091</v>
      </c>
      <c r="B1385" s="15">
        <v>1374823</v>
      </c>
      <c r="C1385" t="s">
        <v>6092</v>
      </c>
      <c r="D1385" t="s">
        <v>6093</v>
      </c>
      <c r="E1385" t="s">
        <v>6094</v>
      </c>
      <c r="F1385" s="15">
        <v>-32.92</v>
      </c>
      <c r="G1385" t="s">
        <v>50</v>
      </c>
      <c r="H1385" t="s">
        <v>6095</v>
      </c>
      <c r="I1385" t="s">
        <v>52</v>
      </c>
      <c r="J1385">
        <f>VLOOKUP(B1385,自助退!B:F,5,FALSE)</f>
        <v>32.92</v>
      </c>
      <c r="K1385" s="40" t="str">
        <f t="shared" si="22"/>
        <v/>
      </c>
    </row>
    <row r="1386" spans="1:11" ht="14.25">
      <c r="A1386" t="s">
        <v>6096</v>
      </c>
      <c r="B1386" s="15">
        <v>1375353</v>
      </c>
      <c r="C1386" t="s">
        <v>6097</v>
      </c>
      <c r="D1386" t="s">
        <v>6098</v>
      </c>
      <c r="E1386" t="s">
        <v>6099</v>
      </c>
      <c r="F1386" s="15">
        <v>-601.12</v>
      </c>
      <c r="G1386" t="s">
        <v>50</v>
      </c>
      <c r="H1386" t="s">
        <v>77</v>
      </c>
      <c r="I1386" t="s">
        <v>52</v>
      </c>
      <c r="J1386">
        <f>VLOOKUP(B1386,自助退!B:F,5,FALSE)</f>
        <v>601.12</v>
      </c>
      <c r="K1386" s="40" t="str">
        <f t="shared" si="22"/>
        <v/>
      </c>
    </row>
    <row r="1387" spans="1:11" ht="14.25">
      <c r="A1387" t="s">
        <v>6100</v>
      </c>
      <c r="B1387" s="15">
        <v>1377087</v>
      </c>
      <c r="C1387" t="s">
        <v>6101</v>
      </c>
      <c r="D1387" t="s">
        <v>6102</v>
      </c>
      <c r="E1387" t="s">
        <v>6103</v>
      </c>
      <c r="F1387" s="15">
        <v>-132</v>
      </c>
      <c r="G1387" t="s">
        <v>50</v>
      </c>
      <c r="H1387" t="s">
        <v>67</v>
      </c>
      <c r="I1387" t="s">
        <v>52</v>
      </c>
      <c r="J1387">
        <f>VLOOKUP(B1387,自助退!B:F,5,FALSE)</f>
        <v>132</v>
      </c>
      <c r="K1387" s="40" t="str">
        <f t="shared" si="22"/>
        <v/>
      </c>
    </row>
    <row r="1388" spans="1:11" ht="14.25">
      <c r="A1388" t="s">
        <v>6104</v>
      </c>
      <c r="B1388" s="15">
        <v>1377647</v>
      </c>
      <c r="C1388" t="s">
        <v>6105</v>
      </c>
      <c r="D1388" t="s">
        <v>6106</v>
      </c>
      <c r="E1388" t="s">
        <v>6107</v>
      </c>
      <c r="F1388" s="15">
        <v>-94.5</v>
      </c>
      <c r="G1388" t="s">
        <v>50</v>
      </c>
      <c r="H1388" t="s">
        <v>83</v>
      </c>
      <c r="I1388" t="s">
        <v>52</v>
      </c>
      <c r="J1388">
        <f>VLOOKUP(B1388,自助退!B:F,5,FALSE)</f>
        <v>94.5</v>
      </c>
      <c r="K1388" s="40" t="str">
        <f t="shared" si="22"/>
        <v/>
      </c>
    </row>
    <row r="1389" spans="1:11" ht="14.25">
      <c r="A1389" t="s">
        <v>6108</v>
      </c>
      <c r="B1389" s="15">
        <v>1377895</v>
      </c>
      <c r="C1389" t="s">
        <v>6109</v>
      </c>
      <c r="D1389" t="s">
        <v>6110</v>
      </c>
      <c r="E1389" t="s">
        <v>6111</v>
      </c>
      <c r="F1389" s="15">
        <v>-20</v>
      </c>
      <c r="G1389" t="s">
        <v>50</v>
      </c>
      <c r="H1389" t="s">
        <v>75</v>
      </c>
      <c r="I1389" t="s">
        <v>52</v>
      </c>
      <c r="J1389">
        <f>VLOOKUP(B1389,自助退!B:F,5,FALSE)</f>
        <v>20</v>
      </c>
      <c r="K1389" s="40" t="str">
        <f t="shared" si="22"/>
        <v/>
      </c>
    </row>
    <row r="1390" spans="1:11" ht="14.25">
      <c r="A1390" t="s">
        <v>6112</v>
      </c>
      <c r="B1390" s="15">
        <v>1377968</v>
      </c>
      <c r="C1390" t="s">
        <v>6113</v>
      </c>
      <c r="D1390" t="s">
        <v>6110</v>
      </c>
      <c r="E1390" t="s">
        <v>6111</v>
      </c>
      <c r="F1390" s="15">
        <v>-791.83</v>
      </c>
      <c r="G1390" t="s">
        <v>50</v>
      </c>
      <c r="H1390" t="s">
        <v>75</v>
      </c>
      <c r="I1390" t="s">
        <v>52</v>
      </c>
      <c r="J1390">
        <f>VLOOKUP(B1390,自助退!B:F,5,FALSE)</f>
        <v>791.83</v>
      </c>
      <c r="K1390" s="40" t="str">
        <f t="shared" si="22"/>
        <v/>
      </c>
    </row>
    <row r="1391" spans="1:11" ht="14.25">
      <c r="A1391" t="s">
        <v>6114</v>
      </c>
      <c r="B1391" s="15">
        <v>1378031</v>
      </c>
      <c r="C1391" t="s">
        <v>6115</v>
      </c>
      <c r="D1391" t="s">
        <v>6116</v>
      </c>
      <c r="E1391" t="s">
        <v>6117</v>
      </c>
      <c r="F1391" s="15">
        <v>-900</v>
      </c>
      <c r="G1391" t="s">
        <v>50</v>
      </c>
      <c r="H1391" t="s">
        <v>59</v>
      </c>
      <c r="I1391" t="s">
        <v>52</v>
      </c>
      <c r="J1391">
        <f>VLOOKUP(B1391,自助退!B:F,5,FALSE)</f>
        <v>900</v>
      </c>
      <c r="K1391" s="40" t="str">
        <f t="shared" si="22"/>
        <v/>
      </c>
    </row>
    <row r="1392" spans="1:11" ht="14.25">
      <c r="A1392" t="s">
        <v>6118</v>
      </c>
      <c r="B1392" s="15">
        <v>1378111</v>
      </c>
      <c r="C1392" t="s">
        <v>6119</v>
      </c>
      <c r="D1392" t="s">
        <v>6120</v>
      </c>
      <c r="E1392" t="s">
        <v>6121</v>
      </c>
      <c r="F1392" s="15">
        <v>-586</v>
      </c>
      <c r="G1392" t="s">
        <v>50</v>
      </c>
      <c r="H1392" t="s">
        <v>82</v>
      </c>
      <c r="I1392" t="s">
        <v>52</v>
      </c>
      <c r="J1392">
        <f>VLOOKUP(B1392,自助退!B:F,5,FALSE)</f>
        <v>586</v>
      </c>
      <c r="K1392" s="40" t="str">
        <f t="shared" si="22"/>
        <v/>
      </c>
    </row>
    <row r="1393" spans="1:11" ht="14.25">
      <c r="A1393" t="s">
        <v>6122</v>
      </c>
      <c r="B1393" s="15">
        <v>1378842</v>
      </c>
      <c r="C1393" t="s">
        <v>6123</v>
      </c>
      <c r="D1393" t="s">
        <v>6124</v>
      </c>
      <c r="E1393" t="s">
        <v>6125</v>
      </c>
      <c r="F1393" s="15">
        <v>-3000</v>
      </c>
      <c r="G1393" t="s">
        <v>50</v>
      </c>
      <c r="H1393" t="s">
        <v>77</v>
      </c>
      <c r="I1393" t="s">
        <v>52</v>
      </c>
      <c r="J1393">
        <f>VLOOKUP(B1393,自助退!B:F,5,FALSE)</f>
        <v>3000</v>
      </c>
      <c r="K1393" s="40" t="str">
        <f t="shared" si="22"/>
        <v/>
      </c>
    </row>
    <row r="1394" spans="1:11" ht="14.25">
      <c r="A1394" t="s">
        <v>6126</v>
      </c>
      <c r="B1394" s="15">
        <v>1380203</v>
      </c>
      <c r="C1394" t="s">
        <v>6127</v>
      </c>
      <c r="D1394" t="s">
        <v>6128</v>
      </c>
      <c r="E1394" t="s">
        <v>6129</v>
      </c>
      <c r="F1394" s="15">
        <v>-600</v>
      </c>
      <c r="G1394" t="s">
        <v>50</v>
      </c>
      <c r="H1394" t="s">
        <v>63</v>
      </c>
      <c r="I1394" t="s">
        <v>52</v>
      </c>
      <c r="J1394">
        <f>VLOOKUP(B1394,自助退!B:F,5,FALSE)</f>
        <v>600</v>
      </c>
      <c r="K1394" s="40" t="str">
        <f t="shared" si="22"/>
        <v/>
      </c>
    </row>
    <row r="1395" spans="1:11" ht="14.25">
      <c r="A1395" t="s">
        <v>6130</v>
      </c>
      <c r="B1395" s="15">
        <v>1380256</v>
      </c>
      <c r="C1395" t="s">
        <v>6131</v>
      </c>
      <c r="D1395" t="s">
        <v>6132</v>
      </c>
      <c r="E1395" t="s">
        <v>6133</v>
      </c>
      <c r="F1395" s="15">
        <v>-489.5</v>
      </c>
      <c r="G1395" t="s">
        <v>50</v>
      </c>
      <c r="H1395" t="s">
        <v>69</v>
      </c>
      <c r="I1395" t="s">
        <v>52</v>
      </c>
      <c r="J1395">
        <f>VLOOKUP(B1395,自助退!B:F,5,FALSE)</f>
        <v>489.5</v>
      </c>
      <c r="K1395" s="40" t="str">
        <f t="shared" si="22"/>
        <v/>
      </c>
    </row>
    <row r="1396" spans="1:11" ht="14.25">
      <c r="A1396" t="s">
        <v>6134</v>
      </c>
      <c r="B1396" s="15">
        <v>1380335</v>
      </c>
      <c r="C1396" t="s">
        <v>140</v>
      </c>
      <c r="D1396" t="s">
        <v>6135</v>
      </c>
      <c r="E1396" t="s">
        <v>6136</v>
      </c>
      <c r="F1396" s="15">
        <v>-500</v>
      </c>
      <c r="G1396" t="s">
        <v>50</v>
      </c>
      <c r="H1396" t="s">
        <v>66</v>
      </c>
      <c r="I1396" t="s">
        <v>85</v>
      </c>
      <c r="J1396">
        <f>VLOOKUP(B1396,自助退!B:F,5,FALSE)</f>
        <v>500</v>
      </c>
      <c r="K1396" s="40" t="str">
        <f t="shared" si="22"/>
        <v/>
      </c>
    </row>
    <row r="1397" spans="1:11" ht="14.25">
      <c r="A1397" t="s">
        <v>6137</v>
      </c>
      <c r="B1397" s="15">
        <v>1380539</v>
      </c>
      <c r="C1397" t="s">
        <v>6138</v>
      </c>
      <c r="D1397" t="s">
        <v>6139</v>
      </c>
      <c r="E1397" t="s">
        <v>6140</v>
      </c>
      <c r="F1397" s="15">
        <v>-92.5</v>
      </c>
      <c r="G1397" t="s">
        <v>50</v>
      </c>
      <c r="H1397" t="s">
        <v>68</v>
      </c>
      <c r="I1397" t="s">
        <v>52</v>
      </c>
      <c r="J1397">
        <f>VLOOKUP(B1397,自助退!B:F,5,FALSE)</f>
        <v>92.5</v>
      </c>
      <c r="K1397" s="40" t="str">
        <f t="shared" si="22"/>
        <v/>
      </c>
    </row>
    <row r="1398" spans="1:11" ht="14.25">
      <c r="A1398" t="s">
        <v>6141</v>
      </c>
      <c r="B1398" s="15">
        <v>1380759</v>
      </c>
      <c r="C1398" t="s">
        <v>6142</v>
      </c>
      <c r="D1398" t="s">
        <v>6143</v>
      </c>
      <c r="E1398" t="s">
        <v>6144</v>
      </c>
      <c r="F1398" s="15">
        <v>-999.5</v>
      </c>
      <c r="G1398" t="s">
        <v>50</v>
      </c>
      <c r="H1398" t="s">
        <v>66</v>
      </c>
      <c r="I1398" t="s">
        <v>52</v>
      </c>
      <c r="J1398">
        <f>VLOOKUP(B1398,自助退!B:F,5,FALSE)</f>
        <v>999.5</v>
      </c>
      <c r="K1398" s="40" t="str">
        <f t="shared" si="22"/>
        <v/>
      </c>
    </row>
    <row r="1399" spans="1:11" ht="14.25">
      <c r="A1399" t="s">
        <v>6145</v>
      </c>
      <c r="B1399" s="15">
        <v>1381273</v>
      </c>
      <c r="C1399" t="s">
        <v>6146</v>
      </c>
      <c r="D1399" t="s">
        <v>6147</v>
      </c>
      <c r="E1399" t="s">
        <v>6148</v>
      </c>
      <c r="F1399" s="15">
        <v>-600</v>
      </c>
      <c r="G1399" t="s">
        <v>50</v>
      </c>
      <c r="H1399" t="s">
        <v>67</v>
      </c>
      <c r="I1399" t="s">
        <v>52</v>
      </c>
      <c r="J1399">
        <f>VLOOKUP(B1399,自助退!B:F,5,FALSE)</f>
        <v>600</v>
      </c>
      <c r="K1399" s="40" t="str">
        <f t="shared" si="22"/>
        <v/>
      </c>
    </row>
    <row r="1400" spans="1:11" ht="14.25">
      <c r="A1400" t="s">
        <v>6149</v>
      </c>
      <c r="B1400" s="15">
        <v>1381602</v>
      </c>
      <c r="C1400" t="s">
        <v>6150</v>
      </c>
      <c r="D1400" t="s">
        <v>6151</v>
      </c>
      <c r="E1400" t="s">
        <v>6152</v>
      </c>
      <c r="F1400" s="15">
        <v>-184</v>
      </c>
      <c r="G1400" t="s">
        <v>50</v>
      </c>
      <c r="H1400" t="s">
        <v>60</v>
      </c>
      <c r="I1400" t="s">
        <v>52</v>
      </c>
      <c r="J1400">
        <f>VLOOKUP(B1400,自助退!B:F,5,FALSE)</f>
        <v>184</v>
      </c>
      <c r="K1400" s="40" t="str">
        <f t="shared" si="22"/>
        <v/>
      </c>
    </row>
    <row r="1401" spans="1:11" ht="14.25">
      <c r="A1401" t="s">
        <v>6153</v>
      </c>
      <c r="B1401" s="15">
        <v>1381764</v>
      </c>
      <c r="C1401" t="s">
        <v>6154</v>
      </c>
      <c r="D1401" t="s">
        <v>6155</v>
      </c>
      <c r="E1401" t="s">
        <v>6156</v>
      </c>
      <c r="F1401" s="15">
        <v>-31.5</v>
      </c>
      <c r="G1401" t="s">
        <v>50</v>
      </c>
      <c r="H1401" t="s">
        <v>153</v>
      </c>
      <c r="I1401" t="s">
        <v>52</v>
      </c>
      <c r="J1401">
        <f>VLOOKUP(B1401,自助退!B:F,5,FALSE)</f>
        <v>31.5</v>
      </c>
      <c r="K1401" s="40" t="str">
        <f t="shared" si="22"/>
        <v/>
      </c>
    </row>
    <row r="1402" spans="1:11" ht="14.25">
      <c r="A1402" t="s">
        <v>6157</v>
      </c>
      <c r="B1402" s="15">
        <v>1382015</v>
      </c>
      <c r="C1402" t="s">
        <v>6158</v>
      </c>
      <c r="D1402" t="s">
        <v>6159</v>
      </c>
      <c r="E1402" t="s">
        <v>6160</v>
      </c>
      <c r="F1402" s="15">
        <v>-319</v>
      </c>
      <c r="G1402" t="s">
        <v>50</v>
      </c>
      <c r="H1402" t="s">
        <v>63</v>
      </c>
      <c r="I1402" t="s">
        <v>52</v>
      </c>
      <c r="J1402">
        <f>VLOOKUP(B1402,自助退!B:F,5,FALSE)</f>
        <v>319</v>
      </c>
      <c r="K1402" s="40" t="str">
        <f t="shared" si="22"/>
        <v/>
      </c>
    </row>
    <row r="1403" spans="1:11" ht="14.25">
      <c r="A1403" t="s">
        <v>6161</v>
      </c>
      <c r="B1403" s="15">
        <v>1382349</v>
      </c>
      <c r="C1403" t="s">
        <v>6162</v>
      </c>
      <c r="D1403" t="s">
        <v>6163</v>
      </c>
      <c r="E1403" t="s">
        <v>6164</v>
      </c>
      <c r="F1403" s="15">
        <v>-540</v>
      </c>
      <c r="G1403" t="s">
        <v>50</v>
      </c>
      <c r="H1403" t="s">
        <v>153</v>
      </c>
      <c r="I1403" t="s">
        <v>52</v>
      </c>
      <c r="J1403">
        <f>VLOOKUP(B1403,自助退!B:F,5,FALSE)</f>
        <v>540</v>
      </c>
      <c r="K1403" s="40" t="str">
        <f t="shared" si="22"/>
        <v/>
      </c>
    </row>
    <row r="1404" spans="1:11" ht="14.25">
      <c r="A1404" t="s">
        <v>6165</v>
      </c>
      <c r="B1404" s="15">
        <v>1382411</v>
      </c>
      <c r="C1404" t="s">
        <v>6166</v>
      </c>
      <c r="D1404" t="s">
        <v>6167</v>
      </c>
      <c r="E1404" t="s">
        <v>6168</v>
      </c>
      <c r="F1404" s="15">
        <v>-168</v>
      </c>
      <c r="G1404" t="s">
        <v>50</v>
      </c>
      <c r="H1404" t="s">
        <v>75</v>
      </c>
      <c r="I1404" t="s">
        <v>52</v>
      </c>
      <c r="J1404">
        <f>VLOOKUP(B1404,自助退!B:F,5,FALSE)</f>
        <v>168</v>
      </c>
      <c r="K1404" s="40" t="str">
        <f t="shared" si="22"/>
        <v/>
      </c>
    </row>
    <row r="1405" spans="1:11" ht="14.25">
      <c r="A1405" t="s">
        <v>6169</v>
      </c>
      <c r="B1405" s="15">
        <v>1382670</v>
      </c>
      <c r="C1405" t="s">
        <v>6170</v>
      </c>
      <c r="D1405" t="s">
        <v>6171</v>
      </c>
      <c r="E1405" t="s">
        <v>6172</v>
      </c>
      <c r="F1405" s="15">
        <v>-630</v>
      </c>
      <c r="G1405" t="s">
        <v>50</v>
      </c>
      <c r="H1405" t="s">
        <v>57</v>
      </c>
      <c r="I1405" t="s">
        <v>52</v>
      </c>
      <c r="J1405">
        <f>VLOOKUP(B1405,自助退!B:F,5,FALSE)</f>
        <v>630</v>
      </c>
      <c r="K1405" s="40" t="str">
        <f t="shared" si="22"/>
        <v/>
      </c>
    </row>
    <row r="1406" spans="1:11" ht="14.25">
      <c r="A1406" t="s">
        <v>6173</v>
      </c>
      <c r="B1406" s="15">
        <v>1382758</v>
      </c>
      <c r="C1406" t="s">
        <v>6174</v>
      </c>
      <c r="D1406" t="s">
        <v>6175</v>
      </c>
      <c r="E1406" t="s">
        <v>6176</v>
      </c>
      <c r="F1406" s="15">
        <v>-741.2</v>
      </c>
      <c r="G1406" t="s">
        <v>50</v>
      </c>
      <c r="H1406" t="s">
        <v>76</v>
      </c>
      <c r="I1406" t="s">
        <v>52</v>
      </c>
      <c r="J1406">
        <f>VLOOKUP(B1406,自助退!B:F,5,FALSE)</f>
        <v>741.2</v>
      </c>
      <c r="K1406" s="40" t="str">
        <f t="shared" si="22"/>
        <v/>
      </c>
    </row>
    <row r="1407" spans="1:11" ht="14.25">
      <c r="A1407" t="s">
        <v>6177</v>
      </c>
      <c r="B1407" s="15">
        <v>1382828</v>
      </c>
      <c r="C1407" t="s">
        <v>6178</v>
      </c>
      <c r="D1407" t="s">
        <v>6179</v>
      </c>
      <c r="E1407" t="s">
        <v>6180</v>
      </c>
      <c r="F1407" s="15">
        <v>-881.2</v>
      </c>
      <c r="G1407" t="s">
        <v>50</v>
      </c>
      <c r="H1407" t="s">
        <v>76</v>
      </c>
      <c r="I1407" t="s">
        <v>52</v>
      </c>
      <c r="J1407">
        <f>VLOOKUP(B1407,自助退!B:F,5,FALSE)</f>
        <v>881.2</v>
      </c>
      <c r="K1407" s="40" t="str">
        <f t="shared" si="22"/>
        <v/>
      </c>
    </row>
    <row r="1408" spans="1:11" ht="14.25">
      <c r="A1408" t="s">
        <v>6181</v>
      </c>
      <c r="B1408" s="15">
        <v>1383368</v>
      </c>
      <c r="C1408" t="s">
        <v>6182</v>
      </c>
      <c r="D1408" t="s">
        <v>6183</v>
      </c>
      <c r="E1408" t="s">
        <v>6184</v>
      </c>
      <c r="F1408" s="15">
        <v>-260</v>
      </c>
      <c r="G1408" t="s">
        <v>50</v>
      </c>
      <c r="H1408" t="s">
        <v>57</v>
      </c>
      <c r="I1408" t="s">
        <v>52</v>
      </c>
      <c r="J1408">
        <f>VLOOKUP(B1408,自助退!B:F,5,FALSE)</f>
        <v>260</v>
      </c>
      <c r="K1408" s="40" t="str">
        <f t="shared" si="22"/>
        <v/>
      </c>
    </row>
    <row r="1409" spans="1:11" ht="14.25">
      <c r="A1409" t="s">
        <v>6185</v>
      </c>
      <c r="B1409" s="15">
        <v>1383670</v>
      </c>
      <c r="C1409" t="s">
        <v>6186</v>
      </c>
      <c r="D1409" t="s">
        <v>6187</v>
      </c>
      <c r="E1409" t="s">
        <v>6188</v>
      </c>
      <c r="F1409" s="15">
        <v>-3000</v>
      </c>
      <c r="G1409" t="s">
        <v>50</v>
      </c>
      <c r="H1409" t="s">
        <v>153</v>
      </c>
      <c r="I1409" t="s">
        <v>52</v>
      </c>
      <c r="J1409">
        <f>VLOOKUP(B1409,自助退!B:F,5,FALSE)</f>
        <v>3000</v>
      </c>
      <c r="K1409" s="40" t="str">
        <f t="shared" si="22"/>
        <v/>
      </c>
    </row>
    <row r="1410" spans="1:11" ht="14.25">
      <c r="A1410" t="s">
        <v>6189</v>
      </c>
      <c r="B1410" s="15">
        <v>1383730</v>
      </c>
      <c r="C1410" t="s">
        <v>6190</v>
      </c>
      <c r="D1410" t="s">
        <v>6191</v>
      </c>
      <c r="E1410" t="s">
        <v>6192</v>
      </c>
      <c r="F1410" s="15">
        <v>-358.4</v>
      </c>
      <c r="G1410" t="s">
        <v>50</v>
      </c>
      <c r="H1410" t="s">
        <v>59</v>
      </c>
      <c r="I1410" t="s">
        <v>52</v>
      </c>
      <c r="J1410">
        <f>VLOOKUP(B1410,自助退!B:F,5,FALSE)</f>
        <v>358.4</v>
      </c>
      <c r="K1410" s="40" t="str">
        <f t="shared" si="22"/>
        <v/>
      </c>
    </row>
    <row r="1411" spans="1:11" ht="14.25">
      <c r="A1411" t="s">
        <v>6193</v>
      </c>
      <c r="B1411" s="15">
        <v>1383781</v>
      </c>
      <c r="C1411" t="s">
        <v>6194</v>
      </c>
      <c r="D1411" t="s">
        <v>6195</v>
      </c>
      <c r="E1411" t="s">
        <v>6196</v>
      </c>
      <c r="F1411" s="15">
        <v>-1113.2</v>
      </c>
      <c r="G1411" t="s">
        <v>50</v>
      </c>
      <c r="H1411" t="s">
        <v>59</v>
      </c>
      <c r="I1411" t="s">
        <v>52</v>
      </c>
      <c r="J1411">
        <f>VLOOKUP(B1411,自助退!B:F,5,FALSE)</f>
        <v>1113.2</v>
      </c>
      <c r="K1411" s="40" t="str">
        <f t="shared" si="22"/>
        <v/>
      </c>
    </row>
    <row r="1412" spans="1:11" ht="14.25">
      <c r="A1412" t="s">
        <v>6197</v>
      </c>
      <c r="B1412" s="15">
        <v>1383851</v>
      </c>
      <c r="C1412" t="s">
        <v>6198</v>
      </c>
      <c r="D1412" t="s">
        <v>6199</v>
      </c>
      <c r="E1412" t="s">
        <v>6200</v>
      </c>
      <c r="F1412" s="15">
        <v>-1245.2</v>
      </c>
      <c r="G1412" t="s">
        <v>50</v>
      </c>
      <c r="H1412" t="s">
        <v>59</v>
      </c>
      <c r="I1412" t="s">
        <v>52</v>
      </c>
      <c r="J1412">
        <f>VLOOKUP(B1412,自助退!B:F,5,FALSE)</f>
        <v>1245.2</v>
      </c>
      <c r="K1412" s="40" t="str">
        <f t="shared" si="22"/>
        <v/>
      </c>
    </row>
    <row r="1413" spans="1:11" ht="14.25">
      <c r="A1413" t="s">
        <v>6201</v>
      </c>
      <c r="B1413" s="15">
        <v>1384252</v>
      </c>
      <c r="C1413" t="s">
        <v>6202</v>
      </c>
      <c r="D1413" t="s">
        <v>6203</v>
      </c>
      <c r="E1413" t="s">
        <v>3460</v>
      </c>
      <c r="F1413" s="15">
        <v>-1967</v>
      </c>
      <c r="G1413" t="s">
        <v>50</v>
      </c>
      <c r="H1413" t="s">
        <v>137</v>
      </c>
      <c r="I1413" t="s">
        <v>52</v>
      </c>
      <c r="J1413">
        <f>VLOOKUP(B1413,自助退!B:F,5,FALSE)</f>
        <v>1967</v>
      </c>
      <c r="K1413" s="40" t="str">
        <f t="shared" si="22"/>
        <v/>
      </c>
    </row>
    <row r="1414" spans="1:11" ht="14.25">
      <c r="A1414" t="s">
        <v>6204</v>
      </c>
      <c r="B1414" s="15">
        <v>1384318</v>
      </c>
      <c r="C1414" t="s">
        <v>6205</v>
      </c>
      <c r="D1414" t="s">
        <v>6206</v>
      </c>
      <c r="E1414" t="s">
        <v>6207</v>
      </c>
      <c r="F1414" s="15">
        <v>-263.2</v>
      </c>
      <c r="G1414" t="s">
        <v>50</v>
      </c>
      <c r="H1414" t="s">
        <v>55</v>
      </c>
      <c r="I1414" t="s">
        <v>52</v>
      </c>
      <c r="J1414">
        <f>VLOOKUP(B1414,自助退!B:F,5,FALSE)</f>
        <v>263.2</v>
      </c>
      <c r="K1414" s="40" t="str">
        <f t="shared" si="22"/>
        <v/>
      </c>
    </row>
    <row r="1415" spans="1:11" ht="14.25">
      <c r="A1415" t="s">
        <v>6208</v>
      </c>
      <c r="B1415" s="15">
        <v>1384414</v>
      </c>
      <c r="C1415" t="s">
        <v>6209</v>
      </c>
      <c r="D1415" t="s">
        <v>6210</v>
      </c>
      <c r="E1415" t="s">
        <v>6211</v>
      </c>
      <c r="F1415" s="15">
        <v>-2000</v>
      </c>
      <c r="G1415" t="s">
        <v>50</v>
      </c>
      <c r="H1415" t="s">
        <v>65</v>
      </c>
      <c r="I1415" t="s">
        <v>52</v>
      </c>
      <c r="J1415">
        <f>VLOOKUP(B1415,自助退!B:F,5,FALSE)</f>
        <v>2000</v>
      </c>
      <c r="K1415" s="40" t="str">
        <f t="shared" si="22"/>
        <v/>
      </c>
    </row>
    <row r="1416" spans="1:11" ht="14.25">
      <c r="A1416" t="s">
        <v>6212</v>
      </c>
      <c r="B1416" s="15">
        <v>1384513</v>
      </c>
      <c r="C1416" t="s">
        <v>6213</v>
      </c>
      <c r="D1416" t="s">
        <v>6214</v>
      </c>
      <c r="E1416" t="s">
        <v>6215</v>
      </c>
      <c r="F1416" s="15">
        <v>-1092</v>
      </c>
      <c r="G1416" t="s">
        <v>50</v>
      </c>
      <c r="H1416" t="s">
        <v>65</v>
      </c>
      <c r="I1416" t="s">
        <v>52</v>
      </c>
      <c r="J1416">
        <f>VLOOKUP(B1416,自助退!B:F,5,FALSE)</f>
        <v>1092</v>
      </c>
      <c r="K1416" s="40" t="str">
        <f t="shared" si="22"/>
        <v/>
      </c>
    </row>
    <row r="1417" spans="1:11" ht="14.25">
      <c r="A1417" t="s">
        <v>6216</v>
      </c>
      <c r="B1417" s="15">
        <v>1384775</v>
      </c>
      <c r="C1417" t="s">
        <v>6217</v>
      </c>
      <c r="D1417" t="s">
        <v>6218</v>
      </c>
      <c r="E1417" t="s">
        <v>6219</v>
      </c>
      <c r="F1417" s="15">
        <v>-205.13</v>
      </c>
      <c r="G1417" t="s">
        <v>50</v>
      </c>
      <c r="H1417" t="s">
        <v>54</v>
      </c>
      <c r="I1417" t="s">
        <v>52</v>
      </c>
      <c r="J1417">
        <f>VLOOKUP(B1417,自助退!B:F,5,FALSE)</f>
        <v>205.13</v>
      </c>
      <c r="K1417" s="40" t="str">
        <f t="shared" si="22"/>
        <v/>
      </c>
    </row>
    <row r="1418" spans="1:11" ht="14.25">
      <c r="A1418" t="s">
        <v>6220</v>
      </c>
      <c r="B1418" s="15">
        <v>1384998</v>
      </c>
      <c r="C1418" t="s">
        <v>6221</v>
      </c>
      <c r="D1418" t="s">
        <v>6222</v>
      </c>
      <c r="E1418" t="s">
        <v>6223</v>
      </c>
      <c r="F1418" s="15">
        <v>-400</v>
      </c>
      <c r="G1418" t="s">
        <v>50</v>
      </c>
      <c r="H1418" t="s">
        <v>76</v>
      </c>
      <c r="I1418" t="s">
        <v>52</v>
      </c>
      <c r="J1418">
        <f>VLOOKUP(B1418,自助退!B:F,5,FALSE)</f>
        <v>400</v>
      </c>
      <c r="K1418" s="40" t="str">
        <f t="shared" si="22"/>
        <v/>
      </c>
    </row>
    <row r="1419" spans="1:11" ht="14.25">
      <c r="A1419" t="s">
        <v>6224</v>
      </c>
      <c r="B1419" s="15">
        <v>1385010</v>
      </c>
      <c r="C1419" t="s">
        <v>6225</v>
      </c>
      <c r="D1419" t="s">
        <v>6226</v>
      </c>
      <c r="E1419" t="s">
        <v>6227</v>
      </c>
      <c r="F1419" s="15">
        <v>-500</v>
      </c>
      <c r="G1419" t="s">
        <v>50</v>
      </c>
      <c r="H1419" t="s">
        <v>53</v>
      </c>
      <c r="I1419" t="s">
        <v>52</v>
      </c>
      <c r="J1419">
        <f>VLOOKUP(B1419,自助退!B:F,5,FALSE)</f>
        <v>500</v>
      </c>
      <c r="K1419" s="40" t="str">
        <f t="shared" si="22"/>
        <v/>
      </c>
    </row>
    <row r="1420" spans="1:11" ht="14.25">
      <c r="A1420" t="s">
        <v>6228</v>
      </c>
      <c r="B1420" s="15">
        <v>1385049</v>
      </c>
      <c r="C1420" t="s">
        <v>6229</v>
      </c>
      <c r="D1420" t="s">
        <v>6230</v>
      </c>
      <c r="E1420" t="s">
        <v>6231</v>
      </c>
      <c r="F1420" s="15">
        <v>-200</v>
      </c>
      <c r="G1420" t="s">
        <v>50</v>
      </c>
      <c r="H1420" t="s">
        <v>75</v>
      </c>
      <c r="I1420" t="s">
        <v>52</v>
      </c>
      <c r="J1420">
        <f>VLOOKUP(B1420,自助退!B:F,5,FALSE)</f>
        <v>200</v>
      </c>
      <c r="K1420" s="40" t="str">
        <f t="shared" si="22"/>
        <v/>
      </c>
    </row>
    <row r="1421" spans="1:11" ht="14.25">
      <c r="A1421" t="s">
        <v>6232</v>
      </c>
      <c r="B1421" s="15">
        <v>1385325</v>
      </c>
      <c r="C1421" t="s">
        <v>6233</v>
      </c>
      <c r="D1421" t="s">
        <v>6234</v>
      </c>
      <c r="E1421" t="s">
        <v>6235</v>
      </c>
      <c r="F1421" s="15">
        <v>-989.5</v>
      </c>
      <c r="G1421" t="s">
        <v>50</v>
      </c>
      <c r="H1421" t="s">
        <v>76</v>
      </c>
      <c r="I1421" t="s">
        <v>52</v>
      </c>
      <c r="J1421">
        <f>VLOOKUP(B1421,自助退!B:F,5,FALSE)</f>
        <v>989.5</v>
      </c>
      <c r="K1421" s="40" t="str">
        <f t="shared" ref="K1421:K1484" si="23">IF(J1421=F1421*-1,"",1)</f>
        <v/>
      </c>
    </row>
    <row r="1422" spans="1:11" ht="14.25">
      <c r="A1422" t="s">
        <v>6236</v>
      </c>
      <c r="B1422" s="15">
        <v>1385366</v>
      </c>
      <c r="C1422" t="s">
        <v>6237</v>
      </c>
      <c r="D1422" t="s">
        <v>6238</v>
      </c>
      <c r="E1422" t="s">
        <v>5555</v>
      </c>
      <c r="F1422" s="15">
        <v>-1263.2</v>
      </c>
      <c r="G1422" t="s">
        <v>50</v>
      </c>
      <c r="H1422" t="s">
        <v>59</v>
      </c>
      <c r="I1422" t="s">
        <v>52</v>
      </c>
      <c r="J1422">
        <f>VLOOKUP(B1422,自助退!B:F,5,FALSE)</f>
        <v>1263.2</v>
      </c>
      <c r="K1422" s="40" t="str">
        <f t="shared" si="23"/>
        <v/>
      </c>
    </row>
    <row r="1423" spans="1:11" ht="14.25">
      <c r="A1423" t="s">
        <v>6239</v>
      </c>
      <c r="B1423" s="15">
        <v>1385532</v>
      </c>
      <c r="C1423" t="s">
        <v>6240</v>
      </c>
      <c r="D1423" t="s">
        <v>6241</v>
      </c>
      <c r="E1423" t="s">
        <v>6242</v>
      </c>
      <c r="F1423" s="15">
        <v>-261</v>
      </c>
      <c r="G1423" t="s">
        <v>50</v>
      </c>
      <c r="H1423" t="s">
        <v>59</v>
      </c>
      <c r="I1423" t="s">
        <v>52</v>
      </c>
      <c r="J1423">
        <f>VLOOKUP(B1423,自助退!B:F,5,FALSE)</f>
        <v>261</v>
      </c>
      <c r="K1423" s="40" t="str">
        <f t="shared" si="23"/>
        <v/>
      </c>
    </row>
    <row r="1424" spans="1:11" ht="14.25">
      <c r="A1424" t="s">
        <v>6243</v>
      </c>
      <c r="B1424" s="15">
        <v>1385549</v>
      </c>
      <c r="C1424" t="s">
        <v>6244</v>
      </c>
      <c r="D1424" t="s">
        <v>6245</v>
      </c>
      <c r="E1424" t="s">
        <v>6246</v>
      </c>
      <c r="F1424" s="15">
        <v>-64.5</v>
      </c>
      <c r="G1424" t="s">
        <v>50</v>
      </c>
      <c r="H1424" t="s">
        <v>71</v>
      </c>
      <c r="I1424" t="s">
        <v>52</v>
      </c>
      <c r="J1424">
        <f>VLOOKUP(B1424,自助退!B:F,5,FALSE)</f>
        <v>64.5</v>
      </c>
      <c r="K1424" s="40" t="str">
        <f t="shared" si="23"/>
        <v/>
      </c>
    </row>
    <row r="1425" spans="1:11" ht="14.25">
      <c r="A1425" t="s">
        <v>6247</v>
      </c>
      <c r="B1425" s="15">
        <v>1385585</v>
      </c>
      <c r="C1425" t="s">
        <v>6248</v>
      </c>
      <c r="D1425" t="s">
        <v>6249</v>
      </c>
      <c r="E1425" t="s">
        <v>6250</v>
      </c>
      <c r="F1425" s="15">
        <v>-5500</v>
      </c>
      <c r="G1425" t="s">
        <v>50</v>
      </c>
      <c r="H1425" t="s">
        <v>74</v>
      </c>
      <c r="I1425" t="s">
        <v>52</v>
      </c>
      <c r="J1425">
        <f>VLOOKUP(B1425,自助退!B:F,5,FALSE)</f>
        <v>5500</v>
      </c>
      <c r="K1425" s="40" t="str">
        <f t="shared" si="23"/>
        <v/>
      </c>
    </row>
    <row r="1426" spans="1:11" ht="14.25">
      <c r="A1426" t="s">
        <v>6251</v>
      </c>
      <c r="B1426" s="15">
        <v>1385759</v>
      </c>
      <c r="C1426" t="s">
        <v>6252</v>
      </c>
      <c r="D1426" t="s">
        <v>6253</v>
      </c>
      <c r="E1426" t="s">
        <v>6254</v>
      </c>
      <c r="F1426" s="15">
        <v>-435</v>
      </c>
      <c r="G1426" t="s">
        <v>50</v>
      </c>
      <c r="H1426" t="s">
        <v>55</v>
      </c>
      <c r="I1426" t="s">
        <v>52</v>
      </c>
      <c r="J1426">
        <f>VLOOKUP(B1426,自助退!B:F,5,FALSE)</f>
        <v>435</v>
      </c>
      <c r="K1426" s="40" t="str">
        <f t="shared" si="23"/>
        <v/>
      </c>
    </row>
    <row r="1427" spans="1:11" ht="14.25">
      <c r="A1427" t="s">
        <v>6255</v>
      </c>
      <c r="B1427" s="15">
        <v>1385768</v>
      </c>
      <c r="C1427" t="s">
        <v>6256</v>
      </c>
      <c r="D1427" t="s">
        <v>6257</v>
      </c>
      <c r="E1427" t="s">
        <v>6258</v>
      </c>
      <c r="F1427" s="15">
        <v>-1000</v>
      </c>
      <c r="G1427" t="s">
        <v>50</v>
      </c>
      <c r="H1427" t="s">
        <v>74</v>
      </c>
      <c r="I1427" t="s">
        <v>52</v>
      </c>
      <c r="J1427">
        <f>VLOOKUP(B1427,自助退!B:F,5,FALSE)</f>
        <v>1000</v>
      </c>
      <c r="K1427" s="40" t="str">
        <f t="shared" si="23"/>
        <v/>
      </c>
    </row>
    <row r="1428" spans="1:11" ht="14.25">
      <c r="A1428" t="s">
        <v>6259</v>
      </c>
      <c r="B1428" s="15">
        <v>1385783</v>
      </c>
      <c r="C1428" t="s">
        <v>6260</v>
      </c>
      <c r="D1428" t="s">
        <v>6261</v>
      </c>
      <c r="E1428" t="s">
        <v>6262</v>
      </c>
      <c r="F1428" s="15">
        <v>-230</v>
      </c>
      <c r="G1428" t="s">
        <v>50</v>
      </c>
      <c r="H1428" t="s">
        <v>6263</v>
      </c>
      <c r="I1428" t="s">
        <v>52</v>
      </c>
      <c r="J1428">
        <f>VLOOKUP(B1428,自助退!B:F,5,FALSE)</f>
        <v>230</v>
      </c>
      <c r="K1428" s="40" t="str">
        <f t="shared" si="23"/>
        <v/>
      </c>
    </row>
    <row r="1429" spans="1:11" ht="14.25">
      <c r="A1429" t="s">
        <v>6264</v>
      </c>
      <c r="B1429" s="15">
        <v>1385817</v>
      </c>
      <c r="C1429" t="s">
        <v>6265</v>
      </c>
      <c r="D1429" t="s">
        <v>6266</v>
      </c>
      <c r="E1429" t="s">
        <v>6267</v>
      </c>
      <c r="F1429" s="15">
        <v>-25.14</v>
      </c>
      <c r="G1429" t="s">
        <v>50</v>
      </c>
      <c r="H1429" t="s">
        <v>3382</v>
      </c>
      <c r="I1429" t="s">
        <v>52</v>
      </c>
      <c r="J1429">
        <f>VLOOKUP(B1429,自助退!B:F,5,FALSE)</f>
        <v>25.14</v>
      </c>
      <c r="K1429" s="40" t="str">
        <f t="shared" si="23"/>
        <v/>
      </c>
    </row>
    <row r="1430" spans="1:11" ht="14.25">
      <c r="A1430" t="s">
        <v>6268</v>
      </c>
      <c r="B1430" s="15">
        <v>1385834</v>
      </c>
      <c r="C1430" t="s">
        <v>6269</v>
      </c>
      <c r="D1430" t="s">
        <v>6270</v>
      </c>
      <c r="E1430" t="s">
        <v>6271</v>
      </c>
      <c r="F1430" s="15">
        <v>-25.14</v>
      </c>
      <c r="G1430" t="s">
        <v>50</v>
      </c>
      <c r="H1430" t="s">
        <v>3382</v>
      </c>
      <c r="I1430" t="s">
        <v>52</v>
      </c>
      <c r="J1430">
        <f>VLOOKUP(B1430,自助退!B:F,5,FALSE)</f>
        <v>25.14</v>
      </c>
      <c r="K1430" s="40" t="str">
        <f t="shared" si="23"/>
        <v/>
      </c>
    </row>
    <row r="1431" spans="1:11" ht="14.25">
      <c r="A1431" t="s">
        <v>6272</v>
      </c>
      <c r="B1431" s="15">
        <v>1385876</v>
      </c>
      <c r="C1431" t="s">
        <v>6273</v>
      </c>
      <c r="D1431" t="s">
        <v>6274</v>
      </c>
      <c r="E1431" t="s">
        <v>6275</v>
      </c>
      <c r="F1431" s="15">
        <v>-1482.31</v>
      </c>
      <c r="G1431" t="s">
        <v>50</v>
      </c>
      <c r="H1431" t="s">
        <v>53</v>
      </c>
      <c r="I1431" t="s">
        <v>52</v>
      </c>
      <c r="J1431">
        <f>VLOOKUP(B1431,自助退!B:F,5,FALSE)</f>
        <v>1482.31</v>
      </c>
      <c r="K1431" s="40" t="str">
        <f t="shared" si="23"/>
        <v/>
      </c>
    </row>
    <row r="1432" spans="1:11" ht="14.25">
      <c r="A1432" t="s">
        <v>6276</v>
      </c>
      <c r="B1432" s="15">
        <v>1385936</v>
      </c>
      <c r="C1432" t="s">
        <v>6277</v>
      </c>
      <c r="D1432" t="s">
        <v>6278</v>
      </c>
      <c r="E1432" t="s">
        <v>6279</v>
      </c>
      <c r="F1432" s="15">
        <v>-763.2</v>
      </c>
      <c r="G1432" t="s">
        <v>50</v>
      </c>
      <c r="H1432" t="s">
        <v>59</v>
      </c>
      <c r="I1432" t="s">
        <v>52</v>
      </c>
      <c r="J1432">
        <f>VLOOKUP(B1432,自助退!B:F,5,FALSE)</f>
        <v>763.2</v>
      </c>
      <c r="K1432" s="40" t="str">
        <f t="shared" si="23"/>
        <v/>
      </c>
    </row>
    <row r="1433" spans="1:11" ht="14.25">
      <c r="A1433" t="s">
        <v>6280</v>
      </c>
      <c r="B1433" s="15">
        <v>1385957</v>
      </c>
      <c r="C1433" t="s">
        <v>6281</v>
      </c>
      <c r="D1433" t="s">
        <v>6282</v>
      </c>
      <c r="E1433" t="s">
        <v>6283</v>
      </c>
      <c r="F1433" s="15">
        <v>-1245.2</v>
      </c>
      <c r="G1433" t="s">
        <v>50</v>
      </c>
      <c r="H1433" t="s">
        <v>59</v>
      </c>
      <c r="I1433" t="s">
        <v>52</v>
      </c>
      <c r="J1433">
        <f>VLOOKUP(B1433,自助退!B:F,5,FALSE)</f>
        <v>1245.2</v>
      </c>
      <c r="K1433" s="40" t="str">
        <f t="shared" si="23"/>
        <v/>
      </c>
    </row>
    <row r="1434" spans="1:11" ht="14.25">
      <c r="A1434" t="s">
        <v>6284</v>
      </c>
      <c r="B1434" s="15">
        <v>1385986</v>
      </c>
      <c r="C1434" t="s">
        <v>6285</v>
      </c>
      <c r="D1434" t="s">
        <v>6286</v>
      </c>
      <c r="E1434" t="s">
        <v>6287</v>
      </c>
      <c r="F1434" s="15">
        <v>-4900</v>
      </c>
      <c r="G1434" t="s">
        <v>50</v>
      </c>
      <c r="H1434" t="s">
        <v>60</v>
      </c>
      <c r="I1434" t="s">
        <v>52</v>
      </c>
      <c r="J1434">
        <f>VLOOKUP(B1434,自助退!B:F,5,FALSE)</f>
        <v>4900</v>
      </c>
      <c r="K1434" s="40" t="str">
        <f t="shared" si="23"/>
        <v/>
      </c>
    </row>
    <row r="1435" spans="1:11" ht="14.25">
      <c r="A1435" t="s">
        <v>6288</v>
      </c>
      <c r="B1435" s="15">
        <v>1386013</v>
      </c>
      <c r="C1435" t="s">
        <v>6289</v>
      </c>
      <c r="D1435" t="s">
        <v>6191</v>
      </c>
      <c r="E1435" t="s">
        <v>6192</v>
      </c>
      <c r="F1435" s="15">
        <v>-754.8</v>
      </c>
      <c r="G1435" t="s">
        <v>50</v>
      </c>
      <c r="H1435" t="s">
        <v>59</v>
      </c>
      <c r="I1435" t="s">
        <v>52</v>
      </c>
      <c r="J1435">
        <f>VLOOKUP(B1435,自助退!B:F,5,FALSE)</f>
        <v>754.8</v>
      </c>
      <c r="K1435" s="40" t="str">
        <f t="shared" si="23"/>
        <v/>
      </c>
    </row>
    <row r="1436" spans="1:11" ht="14.25">
      <c r="A1436" t="s">
        <v>6290</v>
      </c>
      <c r="B1436" s="15">
        <v>1386037</v>
      </c>
      <c r="C1436" t="s">
        <v>6291</v>
      </c>
      <c r="D1436" t="s">
        <v>6292</v>
      </c>
      <c r="E1436" t="s">
        <v>6293</v>
      </c>
      <c r="F1436" s="15">
        <v>-1800</v>
      </c>
      <c r="G1436" t="s">
        <v>50</v>
      </c>
      <c r="H1436" t="s">
        <v>76</v>
      </c>
      <c r="I1436" t="s">
        <v>52</v>
      </c>
      <c r="J1436">
        <f>VLOOKUP(B1436,自助退!B:F,5,FALSE)</f>
        <v>1800</v>
      </c>
      <c r="K1436" s="40" t="str">
        <f t="shared" si="23"/>
        <v/>
      </c>
    </row>
    <row r="1437" spans="1:11" ht="14.25">
      <c r="A1437" t="s">
        <v>6294</v>
      </c>
      <c r="B1437" s="15">
        <v>1386240</v>
      </c>
      <c r="C1437" t="s">
        <v>6295</v>
      </c>
      <c r="D1437" t="s">
        <v>6296</v>
      </c>
      <c r="E1437" t="s">
        <v>6297</v>
      </c>
      <c r="F1437" s="15">
        <v>-342.28</v>
      </c>
      <c r="G1437" t="s">
        <v>50</v>
      </c>
      <c r="H1437" t="s">
        <v>77</v>
      </c>
      <c r="I1437" t="s">
        <v>52</v>
      </c>
      <c r="J1437">
        <f>VLOOKUP(B1437,自助退!B:F,5,FALSE)</f>
        <v>342.28</v>
      </c>
      <c r="K1437" s="40" t="str">
        <f t="shared" si="23"/>
        <v/>
      </c>
    </row>
    <row r="1438" spans="1:11" ht="14.25">
      <c r="A1438" t="s">
        <v>6298</v>
      </c>
      <c r="B1438" s="15">
        <v>1386261</v>
      </c>
      <c r="C1438" t="s">
        <v>6299</v>
      </c>
      <c r="D1438" t="s">
        <v>6300</v>
      </c>
      <c r="E1438" t="s">
        <v>6301</v>
      </c>
      <c r="F1438" s="15">
        <v>-2000</v>
      </c>
      <c r="G1438" t="s">
        <v>50</v>
      </c>
      <c r="H1438" t="s">
        <v>74</v>
      </c>
      <c r="I1438" t="s">
        <v>52</v>
      </c>
      <c r="J1438">
        <f>VLOOKUP(B1438,自助退!B:F,5,FALSE)</f>
        <v>2000</v>
      </c>
      <c r="K1438" s="40" t="str">
        <f t="shared" si="23"/>
        <v/>
      </c>
    </row>
    <row r="1439" spans="1:11" ht="14.25">
      <c r="A1439" t="s">
        <v>6302</v>
      </c>
      <c r="B1439" s="15">
        <v>1386303</v>
      </c>
      <c r="C1439" t="s">
        <v>6303</v>
      </c>
      <c r="D1439" t="s">
        <v>6304</v>
      </c>
      <c r="E1439" t="s">
        <v>6305</v>
      </c>
      <c r="F1439" s="15">
        <v>-88</v>
      </c>
      <c r="G1439" t="s">
        <v>50</v>
      </c>
      <c r="H1439" t="s">
        <v>69</v>
      </c>
      <c r="I1439" t="s">
        <v>52</v>
      </c>
      <c r="J1439">
        <f>VLOOKUP(B1439,自助退!B:F,5,FALSE)</f>
        <v>88</v>
      </c>
      <c r="K1439" s="40" t="str">
        <f t="shared" si="23"/>
        <v/>
      </c>
    </row>
    <row r="1440" spans="1:11" ht="14.25">
      <c r="A1440" t="s">
        <v>6306</v>
      </c>
      <c r="B1440" s="15">
        <v>1386314</v>
      </c>
      <c r="C1440" t="s">
        <v>6307</v>
      </c>
      <c r="D1440" t="s">
        <v>6308</v>
      </c>
      <c r="E1440" t="s">
        <v>6309</v>
      </c>
      <c r="F1440" s="15">
        <v>-557</v>
      </c>
      <c r="G1440" t="s">
        <v>50</v>
      </c>
      <c r="H1440" t="s">
        <v>68</v>
      </c>
      <c r="I1440" t="s">
        <v>52</v>
      </c>
      <c r="J1440">
        <f>VLOOKUP(B1440,自助退!B:F,5,FALSE)</f>
        <v>557</v>
      </c>
      <c r="K1440" s="40" t="str">
        <f t="shared" si="23"/>
        <v/>
      </c>
    </row>
    <row r="1441" spans="1:11" ht="14.25">
      <c r="A1441" t="s">
        <v>6310</v>
      </c>
      <c r="B1441" s="15">
        <v>1386578</v>
      </c>
      <c r="C1441" t="s">
        <v>6311</v>
      </c>
      <c r="D1441" t="s">
        <v>6312</v>
      </c>
      <c r="E1441" t="s">
        <v>6313</v>
      </c>
      <c r="F1441" s="15">
        <v>-10001</v>
      </c>
      <c r="G1441" t="s">
        <v>50</v>
      </c>
      <c r="H1441" t="s">
        <v>153</v>
      </c>
      <c r="I1441" t="s">
        <v>52</v>
      </c>
      <c r="J1441">
        <f>VLOOKUP(B1441,自助退!B:F,5,FALSE)</f>
        <v>10001</v>
      </c>
      <c r="K1441" s="40" t="str">
        <f t="shared" si="23"/>
        <v/>
      </c>
    </row>
    <row r="1442" spans="1:11" ht="14.25">
      <c r="A1442" t="s">
        <v>6314</v>
      </c>
      <c r="B1442" s="15">
        <v>1386585</v>
      </c>
      <c r="C1442" t="s">
        <v>6315</v>
      </c>
      <c r="D1442" t="s">
        <v>6316</v>
      </c>
      <c r="E1442" t="s">
        <v>6317</v>
      </c>
      <c r="F1442" s="15">
        <v>-14.16</v>
      </c>
      <c r="G1442" t="s">
        <v>50</v>
      </c>
      <c r="H1442" t="s">
        <v>68</v>
      </c>
      <c r="I1442" t="s">
        <v>52</v>
      </c>
      <c r="J1442">
        <f>VLOOKUP(B1442,自助退!B:F,5,FALSE)</f>
        <v>14.16</v>
      </c>
      <c r="K1442" s="40" t="str">
        <f t="shared" si="23"/>
        <v/>
      </c>
    </row>
    <row r="1443" spans="1:11" ht="14.25">
      <c r="A1443" t="s">
        <v>6318</v>
      </c>
      <c r="B1443" s="15">
        <v>1386656</v>
      </c>
      <c r="C1443" t="s">
        <v>6319</v>
      </c>
      <c r="D1443" t="s">
        <v>6320</v>
      </c>
      <c r="E1443" t="s">
        <v>6321</v>
      </c>
      <c r="F1443" s="15">
        <v>-2471.54</v>
      </c>
      <c r="G1443" t="s">
        <v>50</v>
      </c>
      <c r="H1443" t="s">
        <v>153</v>
      </c>
      <c r="I1443" t="s">
        <v>52</v>
      </c>
      <c r="J1443">
        <f>VLOOKUP(B1443,自助退!B:F,5,FALSE)</f>
        <v>2471.54</v>
      </c>
      <c r="K1443" s="40" t="str">
        <f t="shared" si="23"/>
        <v/>
      </c>
    </row>
    <row r="1444" spans="1:11" ht="14.25">
      <c r="A1444" t="s">
        <v>6322</v>
      </c>
      <c r="B1444" s="15">
        <v>1388050</v>
      </c>
      <c r="C1444" t="s">
        <v>6323</v>
      </c>
      <c r="D1444" t="s">
        <v>6324</v>
      </c>
      <c r="E1444" t="s">
        <v>6325</v>
      </c>
      <c r="F1444" s="15">
        <v>-5000</v>
      </c>
      <c r="G1444" t="s">
        <v>50</v>
      </c>
      <c r="H1444" t="s">
        <v>60</v>
      </c>
      <c r="I1444" t="s">
        <v>52</v>
      </c>
      <c r="J1444">
        <f>VLOOKUP(B1444,自助退!B:F,5,FALSE)</f>
        <v>5000</v>
      </c>
      <c r="K1444" s="40" t="str">
        <f t="shared" si="23"/>
        <v/>
      </c>
    </row>
    <row r="1445" spans="1:11" ht="14.25">
      <c r="A1445" t="s">
        <v>6326</v>
      </c>
      <c r="B1445" s="15">
        <v>1388340</v>
      </c>
      <c r="C1445" t="s">
        <v>6327</v>
      </c>
      <c r="D1445" t="s">
        <v>6328</v>
      </c>
      <c r="E1445" t="s">
        <v>6329</v>
      </c>
      <c r="F1445" s="15">
        <v>-185</v>
      </c>
      <c r="G1445" t="s">
        <v>50</v>
      </c>
      <c r="H1445" t="s">
        <v>64</v>
      </c>
      <c r="I1445" t="s">
        <v>52</v>
      </c>
      <c r="J1445">
        <f>VLOOKUP(B1445,自助退!B:F,5,FALSE)</f>
        <v>185</v>
      </c>
      <c r="K1445" s="40" t="str">
        <f t="shared" si="23"/>
        <v/>
      </c>
    </row>
    <row r="1446" spans="1:11" ht="14.25">
      <c r="A1446" t="s">
        <v>6330</v>
      </c>
      <c r="B1446" s="15">
        <v>1388622</v>
      </c>
      <c r="C1446" t="s">
        <v>6331</v>
      </c>
      <c r="D1446" t="s">
        <v>6332</v>
      </c>
      <c r="E1446" t="s">
        <v>6333</v>
      </c>
      <c r="F1446" s="15">
        <v>-3390</v>
      </c>
      <c r="G1446" t="s">
        <v>50</v>
      </c>
      <c r="H1446" t="s">
        <v>76</v>
      </c>
      <c r="I1446" t="s">
        <v>52</v>
      </c>
      <c r="J1446">
        <f>VLOOKUP(B1446,自助退!B:F,5,FALSE)</f>
        <v>3390</v>
      </c>
      <c r="K1446" s="40" t="str">
        <f t="shared" si="23"/>
        <v/>
      </c>
    </row>
    <row r="1447" spans="1:11" ht="14.25">
      <c r="A1447" t="s">
        <v>6334</v>
      </c>
      <c r="B1447" s="15">
        <v>1388936</v>
      </c>
      <c r="C1447" t="s">
        <v>6335</v>
      </c>
      <c r="D1447" t="s">
        <v>6336</v>
      </c>
      <c r="E1447" t="s">
        <v>6337</v>
      </c>
      <c r="F1447" s="15">
        <v>-700</v>
      </c>
      <c r="G1447" t="s">
        <v>50</v>
      </c>
      <c r="H1447" t="s">
        <v>79</v>
      </c>
      <c r="I1447" t="s">
        <v>52</v>
      </c>
      <c r="J1447">
        <f>VLOOKUP(B1447,自助退!B:F,5,FALSE)</f>
        <v>700</v>
      </c>
      <c r="K1447" s="40" t="str">
        <f t="shared" si="23"/>
        <v/>
      </c>
    </row>
    <row r="1448" spans="1:11" ht="14.25">
      <c r="A1448" t="s">
        <v>6338</v>
      </c>
      <c r="B1448" s="15">
        <v>1389178</v>
      </c>
      <c r="C1448" t="s">
        <v>6339</v>
      </c>
      <c r="D1448" t="s">
        <v>6340</v>
      </c>
      <c r="E1448" t="s">
        <v>6341</v>
      </c>
      <c r="F1448" s="15">
        <v>-94.5</v>
      </c>
      <c r="G1448" t="s">
        <v>50</v>
      </c>
      <c r="H1448" t="s">
        <v>81</v>
      </c>
      <c r="I1448" t="s">
        <v>52</v>
      </c>
      <c r="J1448">
        <f>VLOOKUP(B1448,自助退!B:F,5,FALSE)</f>
        <v>94.5</v>
      </c>
      <c r="K1448" s="40" t="str">
        <f t="shared" si="23"/>
        <v/>
      </c>
    </row>
    <row r="1449" spans="1:11" ht="14.25">
      <c r="A1449" t="s">
        <v>6342</v>
      </c>
      <c r="B1449" s="15">
        <v>1389699</v>
      </c>
      <c r="C1449" t="s">
        <v>6343</v>
      </c>
      <c r="D1449" t="s">
        <v>6344</v>
      </c>
      <c r="E1449" t="s">
        <v>6345</v>
      </c>
      <c r="F1449" s="15">
        <v>-5000</v>
      </c>
      <c r="G1449" t="s">
        <v>50</v>
      </c>
      <c r="H1449" t="s">
        <v>77</v>
      </c>
      <c r="I1449" t="s">
        <v>52</v>
      </c>
      <c r="J1449">
        <f>VLOOKUP(B1449,自助退!B:F,5,FALSE)</f>
        <v>5000</v>
      </c>
      <c r="K1449" s="40" t="str">
        <f t="shared" si="23"/>
        <v/>
      </c>
    </row>
    <row r="1450" spans="1:11" ht="14.25">
      <c r="A1450" t="s">
        <v>6346</v>
      </c>
      <c r="B1450" s="15">
        <v>1389782</v>
      </c>
      <c r="C1450" t="s">
        <v>6347</v>
      </c>
      <c r="D1450" t="s">
        <v>6344</v>
      </c>
      <c r="E1450" t="s">
        <v>6345</v>
      </c>
      <c r="F1450" s="15">
        <v>-6294</v>
      </c>
      <c r="G1450" t="s">
        <v>50</v>
      </c>
      <c r="H1450" t="s">
        <v>77</v>
      </c>
      <c r="I1450" t="s">
        <v>52</v>
      </c>
      <c r="J1450">
        <f>VLOOKUP(B1450,自助退!B:F,5,FALSE)</f>
        <v>6294</v>
      </c>
      <c r="K1450" s="40" t="str">
        <f t="shared" si="23"/>
        <v/>
      </c>
    </row>
    <row r="1451" spans="1:11" ht="14.25">
      <c r="A1451" t="s">
        <v>6348</v>
      </c>
      <c r="B1451" s="15">
        <v>1389825</v>
      </c>
      <c r="C1451" t="s">
        <v>6349</v>
      </c>
      <c r="D1451" t="s">
        <v>6350</v>
      </c>
      <c r="E1451" t="s">
        <v>6351</v>
      </c>
      <c r="F1451" s="15">
        <v>-120.9</v>
      </c>
      <c r="G1451" t="s">
        <v>50</v>
      </c>
      <c r="H1451" t="s">
        <v>68</v>
      </c>
      <c r="I1451" t="s">
        <v>52</v>
      </c>
      <c r="J1451">
        <f>VLOOKUP(B1451,自助退!B:F,5,FALSE)</f>
        <v>120.9</v>
      </c>
      <c r="K1451" s="40" t="str">
        <f t="shared" si="23"/>
        <v/>
      </c>
    </row>
    <row r="1452" spans="1:11" ht="14.25">
      <c r="A1452" t="s">
        <v>6352</v>
      </c>
      <c r="B1452" s="15">
        <v>1390071</v>
      </c>
      <c r="C1452" t="s">
        <v>6353</v>
      </c>
      <c r="D1452" t="s">
        <v>6354</v>
      </c>
      <c r="E1452" t="s">
        <v>6355</v>
      </c>
      <c r="F1452" s="15">
        <v>-10000</v>
      </c>
      <c r="G1452" t="s">
        <v>50</v>
      </c>
      <c r="H1452" t="s">
        <v>136</v>
      </c>
      <c r="I1452" t="s">
        <v>52</v>
      </c>
      <c r="J1452">
        <f>VLOOKUP(B1452,自助退!B:F,5,FALSE)</f>
        <v>10000</v>
      </c>
      <c r="K1452" s="40" t="str">
        <f t="shared" si="23"/>
        <v/>
      </c>
    </row>
    <row r="1453" spans="1:11" ht="14.25">
      <c r="A1453" t="s">
        <v>6356</v>
      </c>
      <c r="B1453" s="15">
        <v>1390270</v>
      </c>
      <c r="C1453" t="s">
        <v>6357</v>
      </c>
      <c r="D1453" t="s">
        <v>6358</v>
      </c>
      <c r="E1453" t="s">
        <v>6359</v>
      </c>
      <c r="F1453" s="15">
        <v>-2.66</v>
      </c>
      <c r="G1453" t="s">
        <v>50</v>
      </c>
      <c r="H1453" t="s">
        <v>65</v>
      </c>
      <c r="I1453" t="s">
        <v>52</v>
      </c>
      <c r="J1453">
        <f>VLOOKUP(B1453,自助退!B:F,5,FALSE)</f>
        <v>2.66</v>
      </c>
      <c r="K1453" s="40" t="str">
        <f t="shared" si="23"/>
        <v/>
      </c>
    </row>
    <row r="1454" spans="1:11" ht="14.25">
      <c r="A1454" t="s">
        <v>6360</v>
      </c>
      <c r="B1454" s="15">
        <v>1390348</v>
      </c>
      <c r="C1454" t="s">
        <v>6361</v>
      </c>
      <c r="D1454" t="s">
        <v>6362</v>
      </c>
      <c r="E1454" t="s">
        <v>6363</v>
      </c>
      <c r="F1454" s="15">
        <v>-20</v>
      </c>
      <c r="G1454" t="s">
        <v>50</v>
      </c>
      <c r="H1454" t="s">
        <v>58</v>
      </c>
      <c r="I1454" t="s">
        <v>52</v>
      </c>
      <c r="J1454">
        <f>VLOOKUP(B1454,自助退!B:F,5,FALSE)</f>
        <v>20</v>
      </c>
      <c r="K1454" s="40" t="str">
        <f t="shared" si="23"/>
        <v/>
      </c>
    </row>
    <row r="1455" spans="1:11" ht="14.25">
      <c r="A1455" t="s">
        <v>6364</v>
      </c>
      <c r="B1455" s="15">
        <v>1390913</v>
      </c>
      <c r="C1455" t="s">
        <v>6365</v>
      </c>
      <c r="D1455" t="s">
        <v>5707</v>
      </c>
      <c r="E1455" t="s">
        <v>5708</v>
      </c>
      <c r="F1455" s="15">
        <v>-500</v>
      </c>
      <c r="G1455" t="s">
        <v>50</v>
      </c>
      <c r="H1455" t="s">
        <v>64</v>
      </c>
      <c r="I1455" t="s">
        <v>52</v>
      </c>
      <c r="J1455">
        <f>VLOOKUP(B1455,自助退!B:F,5,FALSE)</f>
        <v>500</v>
      </c>
      <c r="K1455" s="40" t="str">
        <f t="shared" si="23"/>
        <v/>
      </c>
    </row>
    <row r="1456" spans="1:11" ht="14.25">
      <c r="A1456" t="s">
        <v>6366</v>
      </c>
      <c r="B1456" s="15">
        <v>1390932</v>
      </c>
      <c r="C1456" t="s">
        <v>6367</v>
      </c>
      <c r="D1456" t="s">
        <v>6368</v>
      </c>
      <c r="E1456" t="s">
        <v>6369</v>
      </c>
      <c r="F1456" s="15">
        <v>-20</v>
      </c>
      <c r="G1456" t="s">
        <v>50</v>
      </c>
      <c r="H1456" t="s">
        <v>97</v>
      </c>
      <c r="I1456" t="s">
        <v>52</v>
      </c>
      <c r="J1456">
        <f>VLOOKUP(B1456,自助退!B:F,5,FALSE)</f>
        <v>20</v>
      </c>
      <c r="K1456" s="40" t="str">
        <f t="shared" si="23"/>
        <v/>
      </c>
    </row>
    <row r="1457" spans="1:11" ht="14.25">
      <c r="A1457" t="s">
        <v>6370</v>
      </c>
      <c r="B1457" s="15">
        <v>1391264</v>
      </c>
      <c r="C1457" t="s">
        <v>6371</v>
      </c>
      <c r="D1457" t="s">
        <v>3256</v>
      </c>
      <c r="E1457" t="s">
        <v>3257</v>
      </c>
      <c r="F1457" s="15">
        <v>-144.5</v>
      </c>
      <c r="G1457" t="s">
        <v>50</v>
      </c>
      <c r="H1457" t="s">
        <v>61</v>
      </c>
      <c r="I1457" t="s">
        <v>52</v>
      </c>
      <c r="J1457">
        <f>VLOOKUP(B1457,自助退!B:F,5,FALSE)</f>
        <v>144.5</v>
      </c>
      <c r="K1457" s="40" t="str">
        <f t="shared" si="23"/>
        <v/>
      </c>
    </row>
    <row r="1458" spans="1:11" ht="14.25">
      <c r="A1458" t="s">
        <v>6372</v>
      </c>
      <c r="B1458" s="15">
        <v>1391565</v>
      </c>
      <c r="C1458" t="s">
        <v>6373</v>
      </c>
      <c r="D1458" t="s">
        <v>6374</v>
      </c>
      <c r="E1458" t="s">
        <v>6375</v>
      </c>
      <c r="F1458" s="15">
        <v>-632.94000000000005</v>
      </c>
      <c r="G1458" t="s">
        <v>50</v>
      </c>
      <c r="H1458" t="s">
        <v>73</v>
      </c>
      <c r="I1458" t="s">
        <v>52</v>
      </c>
      <c r="J1458">
        <f>VLOOKUP(B1458,自助退!B:F,5,FALSE)</f>
        <v>632.94000000000005</v>
      </c>
      <c r="K1458" s="40" t="str">
        <f t="shared" si="23"/>
        <v/>
      </c>
    </row>
    <row r="1459" spans="1:11" ht="14.25">
      <c r="A1459" t="s">
        <v>6376</v>
      </c>
      <c r="B1459" s="15">
        <v>1391756</v>
      </c>
      <c r="C1459" t="s">
        <v>6377</v>
      </c>
      <c r="D1459" t="s">
        <v>6378</v>
      </c>
      <c r="E1459" t="s">
        <v>6379</v>
      </c>
      <c r="F1459" s="15">
        <v>-231.42</v>
      </c>
      <c r="G1459" t="s">
        <v>50</v>
      </c>
      <c r="H1459" t="s">
        <v>68</v>
      </c>
      <c r="I1459" t="s">
        <v>52</v>
      </c>
      <c r="J1459">
        <f>VLOOKUP(B1459,自助退!B:F,5,FALSE)</f>
        <v>231.42</v>
      </c>
      <c r="K1459" s="40" t="str">
        <f t="shared" si="23"/>
        <v/>
      </c>
    </row>
    <row r="1460" spans="1:11" ht="14.25">
      <c r="A1460" t="s">
        <v>6380</v>
      </c>
      <c r="B1460" s="15">
        <v>1391947</v>
      </c>
      <c r="C1460" t="s">
        <v>6381</v>
      </c>
      <c r="D1460" t="s">
        <v>6382</v>
      </c>
      <c r="E1460" t="s">
        <v>6383</v>
      </c>
      <c r="F1460" s="15">
        <v>-380.5</v>
      </c>
      <c r="G1460" t="s">
        <v>50</v>
      </c>
      <c r="H1460" t="s">
        <v>71</v>
      </c>
      <c r="I1460" t="s">
        <v>52</v>
      </c>
      <c r="J1460">
        <f>VLOOKUP(B1460,自助退!B:F,5,FALSE)</f>
        <v>380.5</v>
      </c>
      <c r="K1460" s="40" t="str">
        <f t="shared" si="23"/>
        <v/>
      </c>
    </row>
    <row r="1461" spans="1:11" ht="14.25">
      <c r="A1461" t="s">
        <v>6384</v>
      </c>
      <c r="B1461" s="15">
        <v>1392045</v>
      </c>
      <c r="C1461" t="s">
        <v>6385</v>
      </c>
      <c r="D1461" t="s">
        <v>6386</v>
      </c>
      <c r="E1461" t="s">
        <v>6387</v>
      </c>
      <c r="F1461" s="15">
        <v>-310</v>
      </c>
      <c r="G1461" t="s">
        <v>50</v>
      </c>
      <c r="H1461" t="s">
        <v>53</v>
      </c>
      <c r="I1461" t="s">
        <v>52</v>
      </c>
      <c r="J1461">
        <f>VLOOKUP(B1461,自助退!B:F,5,FALSE)</f>
        <v>310</v>
      </c>
      <c r="K1461" s="40" t="str">
        <f t="shared" si="23"/>
        <v/>
      </c>
    </row>
    <row r="1462" spans="1:11" ht="14.25">
      <c r="A1462" t="s">
        <v>6388</v>
      </c>
      <c r="B1462" s="15">
        <v>1392049</v>
      </c>
      <c r="C1462" t="s">
        <v>6389</v>
      </c>
      <c r="D1462" t="s">
        <v>6390</v>
      </c>
      <c r="E1462" t="s">
        <v>6391</v>
      </c>
      <c r="F1462" s="15">
        <v>-700</v>
      </c>
      <c r="G1462" t="s">
        <v>50</v>
      </c>
      <c r="H1462" t="s">
        <v>135</v>
      </c>
      <c r="I1462" t="s">
        <v>52</v>
      </c>
      <c r="J1462">
        <f>VLOOKUP(B1462,自助退!B:F,5,FALSE)</f>
        <v>700</v>
      </c>
      <c r="K1462" s="40" t="str">
        <f t="shared" si="23"/>
        <v/>
      </c>
    </row>
    <row r="1463" spans="1:11" ht="14.25">
      <c r="A1463" t="s">
        <v>6392</v>
      </c>
      <c r="B1463" s="15">
        <v>1392546</v>
      </c>
      <c r="C1463" t="s">
        <v>6393</v>
      </c>
      <c r="D1463" t="s">
        <v>4459</v>
      </c>
      <c r="E1463" t="s">
        <v>4460</v>
      </c>
      <c r="F1463" s="15">
        <v>-22.5</v>
      </c>
      <c r="G1463" t="s">
        <v>50</v>
      </c>
      <c r="H1463" t="s">
        <v>63</v>
      </c>
      <c r="I1463" t="s">
        <v>52</v>
      </c>
      <c r="J1463">
        <f>VLOOKUP(B1463,自助退!B:F,5,FALSE)</f>
        <v>22.5</v>
      </c>
      <c r="K1463" s="40" t="str">
        <f t="shared" si="23"/>
        <v/>
      </c>
    </row>
    <row r="1464" spans="1:11" ht="14.25">
      <c r="A1464" t="s">
        <v>6394</v>
      </c>
      <c r="B1464" s="15">
        <v>1392632</v>
      </c>
      <c r="C1464" t="s">
        <v>6395</v>
      </c>
      <c r="D1464" t="s">
        <v>6396</v>
      </c>
      <c r="E1464" t="s">
        <v>6397</v>
      </c>
      <c r="F1464" s="15">
        <v>-900</v>
      </c>
      <c r="G1464" t="s">
        <v>50</v>
      </c>
      <c r="H1464" t="s">
        <v>79</v>
      </c>
      <c r="I1464" t="s">
        <v>52</v>
      </c>
      <c r="J1464">
        <f>VLOOKUP(B1464,自助退!B:F,5,FALSE)</f>
        <v>900</v>
      </c>
      <c r="K1464" s="40" t="str">
        <f t="shared" si="23"/>
        <v/>
      </c>
    </row>
    <row r="1465" spans="1:11" ht="14.25">
      <c r="A1465" t="s">
        <v>6398</v>
      </c>
      <c r="B1465" s="15">
        <v>1392663</v>
      </c>
      <c r="C1465" t="s">
        <v>6399</v>
      </c>
      <c r="D1465" t="s">
        <v>6400</v>
      </c>
      <c r="E1465" t="s">
        <v>178</v>
      </c>
      <c r="F1465" s="15">
        <v>-1836</v>
      </c>
      <c r="G1465" t="s">
        <v>50</v>
      </c>
      <c r="H1465" t="s">
        <v>82</v>
      </c>
      <c r="I1465" t="s">
        <v>52</v>
      </c>
      <c r="J1465">
        <f>VLOOKUP(B1465,自助退!B:F,5,FALSE)</f>
        <v>1836</v>
      </c>
      <c r="K1465" s="40" t="str">
        <f t="shared" si="23"/>
        <v/>
      </c>
    </row>
    <row r="1466" spans="1:11" ht="14.25">
      <c r="A1466" t="s">
        <v>6401</v>
      </c>
      <c r="B1466" s="15">
        <v>1392762</v>
      </c>
      <c r="C1466" t="s">
        <v>6402</v>
      </c>
      <c r="D1466" t="s">
        <v>6403</v>
      </c>
      <c r="E1466" t="s">
        <v>177</v>
      </c>
      <c r="F1466" s="15">
        <v>-9.5</v>
      </c>
      <c r="G1466" t="s">
        <v>50</v>
      </c>
      <c r="H1466" t="s">
        <v>97</v>
      </c>
      <c r="I1466" t="s">
        <v>52</v>
      </c>
      <c r="J1466">
        <f>VLOOKUP(B1466,自助退!B:F,5,FALSE)</f>
        <v>9.5</v>
      </c>
      <c r="K1466" s="40" t="str">
        <f t="shared" si="23"/>
        <v/>
      </c>
    </row>
    <row r="1467" spans="1:11" ht="14.25">
      <c r="A1467" t="s">
        <v>6404</v>
      </c>
      <c r="B1467" s="15">
        <v>1392765</v>
      </c>
      <c r="C1467" t="s">
        <v>6405</v>
      </c>
      <c r="D1467" t="s">
        <v>6406</v>
      </c>
      <c r="E1467" t="s">
        <v>6407</v>
      </c>
      <c r="F1467" s="15">
        <v>-87.5</v>
      </c>
      <c r="G1467" t="s">
        <v>50</v>
      </c>
      <c r="H1467" t="s">
        <v>69</v>
      </c>
      <c r="I1467" t="s">
        <v>52</v>
      </c>
      <c r="J1467">
        <f>VLOOKUP(B1467,自助退!B:F,5,FALSE)</f>
        <v>87.5</v>
      </c>
      <c r="K1467" s="40" t="str">
        <f t="shared" si="23"/>
        <v/>
      </c>
    </row>
    <row r="1468" spans="1:11" ht="14.25">
      <c r="A1468" t="s">
        <v>6408</v>
      </c>
      <c r="B1468" s="15">
        <v>1392996</v>
      </c>
      <c r="C1468" t="s">
        <v>6409</v>
      </c>
      <c r="D1468" t="s">
        <v>6410</v>
      </c>
      <c r="E1468" t="s">
        <v>6411</v>
      </c>
      <c r="F1468" s="15">
        <v>-356.52</v>
      </c>
      <c r="G1468" t="s">
        <v>50</v>
      </c>
      <c r="H1468" t="s">
        <v>63</v>
      </c>
      <c r="I1468" t="s">
        <v>52</v>
      </c>
      <c r="J1468">
        <f>VLOOKUP(B1468,自助退!B:F,5,FALSE)</f>
        <v>356.52</v>
      </c>
      <c r="K1468" s="40" t="str">
        <f t="shared" si="23"/>
        <v/>
      </c>
    </row>
    <row r="1469" spans="1:11" ht="14.25">
      <c r="A1469" t="s">
        <v>6412</v>
      </c>
      <c r="B1469" s="15">
        <v>1393016</v>
      </c>
      <c r="C1469" t="s">
        <v>6413</v>
      </c>
      <c r="D1469" t="s">
        <v>6414</v>
      </c>
      <c r="E1469" t="s">
        <v>6415</v>
      </c>
      <c r="F1469" s="15">
        <v>-1082.73</v>
      </c>
      <c r="G1469" t="s">
        <v>50</v>
      </c>
      <c r="H1469" t="s">
        <v>61</v>
      </c>
      <c r="I1469" t="s">
        <v>52</v>
      </c>
      <c r="J1469">
        <f>VLOOKUP(B1469,自助退!B:F,5,FALSE)</f>
        <v>1082.73</v>
      </c>
      <c r="K1469" s="40" t="str">
        <f t="shared" si="23"/>
        <v/>
      </c>
    </row>
    <row r="1470" spans="1:11" ht="14.25">
      <c r="A1470" t="s">
        <v>6416</v>
      </c>
      <c r="B1470" s="15">
        <v>1393939</v>
      </c>
      <c r="C1470" t="s">
        <v>6417</v>
      </c>
      <c r="D1470" t="s">
        <v>6418</v>
      </c>
      <c r="E1470" t="s">
        <v>6419</v>
      </c>
      <c r="F1470" s="15">
        <v>-570</v>
      </c>
      <c r="G1470" t="s">
        <v>50</v>
      </c>
      <c r="H1470" t="s">
        <v>153</v>
      </c>
      <c r="I1470" t="s">
        <v>52</v>
      </c>
      <c r="J1470">
        <f>VLOOKUP(B1470,自助退!B:F,5,FALSE)</f>
        <v>570</v>
      </c>
      <c r="K1470" s="40" t="str">
        <f t="shared" si="23"/>
        <v/>
      </c>
    </row>
    <row r="1471" spans="1:11" ht="14.25">
      <c r="A1471" t="s">
        <v>6420</v>
      </c>
      <c r="B1471" s="15">
        <v>1394282</v>
      </c>
      <c r="C1471" t="s">
        <v>6421</v>
      </c>
      <c r="D1471" t="s">
        <v>6422</v>
      </c>
      <c r="E1471" t="s">
        <v>6423</v>
      </c>
      <c r="F1471" s="15">
        <v>-9.94</v>
      </c>
      <c r="G1471" t="s">
        <v>50</v>
      </c>
      <c r="H1471" t="s">
        <v>71</v>
      </c>
      <c r="I1471" t="s">
        <v>52</v>
      </c>
      <c r="J1471">
        <f>VLOOKUP(B1471,自助退!B:F,5,FALSE)</f>
        <v>9.94</v>
      </c>
      <c r="K1471" s="40" t="str">
        <f t="shared" si="23"/>
        <v/>
      </c>
    </row>
    <row r="1472" spans="1:11" ht="14.25">
      <c r="A1472" t="s">
        <v>6424</v>
      </c>
      <c r="B1472" s="15">
        <v>1394414</v>
      </c>
      <c r="C1472" t="s">
        <v>6425</v>
      </c>
      <c r="D1472" t="s">
        <v>6426</v>
      </c>
      <c r="E1472" t="s">
        <v>6427</v>
      </c>
      <c r="F1472" s="15">
        <v>-800</v>
      </c>
      <c r="G1472" t="s">
        <v>50</v>
      </c>
      <c r="H1472" t="s">
        <v>61</v>
      </c>
      <c r="I1472" t="s">
        <v>52</v>
      </c>
      <c r="J1472">
        <f>VLOOKUP(B1472,自助退!B:F,5,FALSE)</f>
        <v>800</v>
      </c>
      <c r="K1472" s="40" t="str">
        <f t="shared" si="23"/>
        <v/>
      </c>
    </row>
    <row r="1473" spans="1:11" ht="14.25">
      <c r="A1473" t="s">
        <v>6428</v>
      </c>
      <c r="B1473" s="15">
        <v>1394654</v>
      </c>
      <c r="C1473" t="s">
        <v>6429</v>
      </c>
      <c r="D1473" t="s">
        <v>6430</v>
      </c>
      <c r="E1473" t="s">
        <v>6431</v>
      </c>
      <c r="F1473" s="15">
        <v>-141.27000000000001</v>
      </c>
      <c r="G1473" t="s">
        <v>50</v>
      </c>
      <c r="H1473" t="s">
        <v>78</v>
      </c>
      <c r="I1473" t="s">
        <v>52</v>
      </c>
      <c r="J1473">
        <f>VLOOKUP(B1473,自助退!B:F,5,FALSE)</f>
        <v>141.27000000000001</v>
      </c>
      <c r="K1473" s="40" t="str">
        <f t="shared" si="23"/>
        <v/>
      </c>
    </row>
    <row r="1474" spans="1:11" ht="14.25">
      <c r="A1474" t="s">
        <v>6432</v>
      </c>
      <c r="B1474" s="15">
        <v>1394735</v>
      </c>
      <c r="C1474" t="s">
        <v>6433</v>
      </c>
      <c r="D1474" t="s">
        <v>6434</v>
      </c>
      <c r="E1474" t="s">
        <v>6435</v>
      </c>
      <c r="F1474" s="15">
        <v>-290</v>
      </c>
      <c r="G1474" t="s">
        <v>50</v>
      </c>
      <c r="H1474" t="s">
        <v>68</v>
      </c>
      <c r="I1474" t="s">
        <v>52</v>
      </c>
      <c r="J1474">
        <f>VLOOKUP(B1474,自助退!B:F,5,FALSE)</f>
        <v>290</v>
      </c>
      <c r="K1474" s="40" t="str">
        <f t="shared" si="23"/>
        <v/>
      </c>
    </row>
    <row r="1475" spans="1:11" ht="14.25">
      <c r="A1475" t="s">
        <v>6436</v>
      </c>
      <c r="B1475" s="15">
        <v>1394786</v>
      </c>
      <c r="C1475" t="s">
        <v>6437</v>
      </c>
      <c r="D1475" t="s">
        <v>6438</v>
      </c>
      <c r="E1475" t="s">
        <v>6439</v>
      </c>
      <c r="F1475" s="15">
        <v>-1002</v>
      </c>
      <c r="G1475" t="s">
        <v>50</v>
      </c>
      <c r="H1475" t="s">
        <v>53</v>
      </c>
      <c r="I1475" t="s">
        <v>52</v>
      </c>
      <c r="J1475">
        <f>VLOOKUP(B1475,自助退!B:F,5,FALSE)</f>
        <v>1002</v>
      </c>
      <c r="K1475" s="40" t="str">
        <f t="shared" si="23"/>
        <v/>
      </c>
    </row>
    <row r="1476" spans="1:11" ht="14.25">
      <c r="A1476" t="s">
        <v>6440</v>
      </c>
      <c r="B1476" s="15">
        <v>1394930</v>
      </c>
      <c r="C1476" t="s">
        <v>6441</v>
      </c>
      <c r="D1476" t="s">
        <v>6442</v>
      </c>
      <c r="E1476" t="s">
        <v>6443</v>
      </c>
      <c r="F1476" s="15">
        <v>-564.45000000000005</v>
      </c>
      <c r="G1476" t="s">
        <v>50</v>
      </c>
      <c r="H1476" t="s">
        <v>82</v>
      </c>
      <c r="I1476" t="s">
        <v>52</v>
      </c>
      <c r="J1476">
        <f>VLOOKUP(B1476,自助退!B:F,5,FALSE)</f>
        <v>564.45000000000005</v>
      </c>
      <c r="K1476" s="40" t="str">
        <f t="shared" si="23"/>
        <v/>
      </c>
    </row>
    <row r="1477" spans="1:11" ht="14.25">
      <c r="A1477" t="s">
        <v>6444</v>
      </c>
      <c r="B1477" s="15">
        <v>1395266</v>
      </c>
      <c r="C1477" t="s">
        <v>6445</v>
      </c>
      <c r="D1477" t="s">
        <v>6446</v>
      </c>
      <c r="E1477" t="s">
        <v>6447</v>
      </c>
      <c r="F1477" s="15">
        <v>-1668.58</v>
      </c>
      <c r="G1477" t="s">
        <v>50</v>
      </c>
      <c r="H1477" t="s">
        <v>57</v>
      </c>
      <c r="I1477" t="s">
        <v>52</v>
      </c>
      <c r="J1477">
        <f>VLOOKUP(B1477,自助退!B:F,5,FALSE)</f>
        <v>1668.58</v>
      </c>
      <c r="K1477" s="40" t="str">
        <f t="shared" si="23"/>
        <v/>
      </c>
    </row>
    <row r="1478" spans="1:11" ht="14.25">
      <c r="A1478" t="s">
        <v>6448</v>
      </c>
      <c r="B1478" s="15">
        <v>1395435</v>
      </c>
      <c r="C1478" t="s">
        <v>6449</v>
      </c>
      <c r="D1478" t="s">
        <v>6450</v>
      </c>
      <c r="E1478" t="s">
        <v>3810</v>
      </c>
      <c r="F1478" s="15">
        <v>-82.5</v>
      </c>
      <c r="G1478" t="s">
        <v>50</v>
      </c>
      <c r="H1478" t="s">
        <v>57</v>
      </c>
      <c r="I1478" t="s">
        <v>52</v>
      </c>
      <c r="J1478">
        <f>VLOOKUP(B1478,自助退!B:F,5,FALSE)</f>
        <v>82.5</v>
      </c>
      <c r="K1478" s="40" t="str">
        <f t="shared" si="23"/>
        <v/>
      </c>
    </row>
    <row r="1479" spans="1:11" ht="14.25">
      <c r="A1479" t="s">
        <v>6451</v>
      </c>
      <c r="B1479" s="15">
        <v>1395915</v>
      </c>
      <c r="C1479" t="s">
        <v>6452</v>
      </c>
      <c r="D1479" t="s">
        <v>6453</v>
      </c>
      <c r="E1479" t="s">
        <v>6454</v>
      </c>
      <c r="F1479" s="15">
        <v>-62.5</v>
      </c>
      <c r="G1479" t="s">
        <v>50</v>
      </c>
      <c r="H1479" t="s">
        <v>61</v>
      </c>
      <c r="I1479" t="s">
        <v>52</v>
      </c>
      <c r="J1479">
        <f>VLOOKUP(B1479,自助退!B:F,5,FALSE)</f>
        <v>62.5</v>
      </c>
      <c r="K1479" s="40" t="str">
        <f t="shared" si="23"/>
        <v/>
      </c>
    </row>
    <row r="1480" spans="1:11" ht="14.25">
      <c r="A1480" t="s">
        <v>6455</v>
      </c>
      <c r="B1480" s="15">
        <v>1395916</v>
      </c>
      <c r="C1480" t="s">
        <v>6456</v>
      </c>
      <c r="D1480" t="s">
        <v>6457</v>
      </c>
      <c r="E1480" t="s">
        <v>6458</v>
      </c>
      <c r="F1480" s="15">
        <v>-500</v>
      </c>
      <c r="G1480" t="s">
        <v>50</v>
      </c>
      <c r="H1480" t="s">
        <v>96</v>
      </c>
      <c r="I1480" t="s">
        <v>52</v>
      </c>
      <c r="J1480">
        <f>VLOOKUP(B1480,自助退!B:F,5,FALSE)</f>
        <v>500</v>
      </c>
      <c r="K1480" s="40" t="str">
        <f t="shared" si="23"/>
        <v/>
      </c>
    </row>
    <row r="1481" spans="1:11" ht="14.25">
      <c r="A1481" t="s">
        <v>6459</v>
      </c>
      <c r="B1481" s="15">
        <v>1395920</v>
      </c>
      <c r="C1481" t="s">
        <v>6460</v>
      </c>
      <c r="D1481" t="s">
        <v>6461</v>
      </c>
      <c r="E1481" t="s">
        <v>6462</v>
      </c>
      <c r="F1481" s="15">
        <v>-1000</v>
      </c>
      <c r="G1481" t="s">
        <v>50</v>
      </c>
      <c r="H1481" t="s">
        <v>57</v>
      </c>
      <c r="I1481" t="s">
        <v>52</v>
      </c>
      <c r="J1481">
        <f>VLOOKUP(B1481,自助退!B:F,5,FALSE)</f>
        <v>1000</v>
      </c>
      <c r="K1481" s="40" t="str">
        <f t="shared" si="23"/>
        <v/>
      </c>
    </row>
    <row r="1482" spans="1:11" ht="14.25">
      <c r="A1482" t="s">
        <v>6463</v>
      </c>
      <c r="B1482" s="15">
        <v>1396307</v>
      </c>
      <c r="C1482" t="s">
        <v>6464</v>
      </c>
      <c r="D1482" t="s">
        <v>6465</v>
      </c>
      <c r="E1482" t="s">
        <v>6466</v>
      </c>
      <c r="F1482" s="15">
        <v>-55</v>
      </c>
      <c r="G1482" t="s">
        <v>50</v>
      </c>
      <c r="H1482" t="s">
        <v>67</v>
      </c>
      <c r="I1482" t="s">
        <v>52</v>
      </c>
      <c r="J1482">
        <f>VLOOKUP(B1482,自助退!B:F,5,FALSE)</f>
        <v>55</v>
      </c>
      <c r="K1482" s="40" t="str">
        <f t="shared" si="23"/>
        <v/>
      </c>
    </row>
    <row r="1483" spans="1:11" ht="14.25">
      <c r="A1483" t="s">
        <v>6467</v>
      </c>
      <c r="B1483" s="15">
        <v>1396579</v>
      </c>
      <c r="C1483" t="s">
        <v>6468</v>
      </c>
      <c r="D1483" t="s">
        <v>6469</v>
      </c>
      <c r="E1483" t="s">
        <v>6470</v>
      </c>
      <c r="F1483" s="15">
        <v>-994.5</v>
      </c>
      <c r="G1483" t="s">
        <v>50</v>
      </c>
      <c r="H1483" t="s">
        <v>77</v>
      </c>
      <c r="I1483" t="s">
        <v>52</v>
      </c>
      <c r="J1483">
        <f>VLOOKUP(B1483,自助退!B:F,5,FALSE)</f>
        <v>994.5</v>
      </c>
      <c r="K1483" s="40" t="str">
        <f t="shared" si="23"/>
        <v/>
      </c>
    </row>
    <row r="1484" spans="1:11" ht="14.25">
      <c r="A1484" t="s">
        <v>6471</v>
      </c>
      <c r="B1484" s="15">
        <v>1396590</v>
      </c>
      <c r="C1484" t="s">
        <v>6472</v>
      </c>
      <c r="D1484" t="s">
        <v>6473</v>
      </c>
      <c r="E1484" t="s">
        <v>6474</v>
      </c>
      <c r="F1484" s="15">
        <v>-222.72</v>
      </c>
      <c r="G1484" t="s">
        <v>50</v>
      </c>
      <c r="H1484" t="s">
        <v>62</v>
      </c>
      <c r="I1484" t="s">
        <v>52</v>
      </c>
      <c r="J1484">
        <f>VLOOKUP(B1484,自助退!B:F,5,FALSE)</f>
        <v>222.72</v>
      </c>
      <c r="K1484" s="40" t="str">
        <f t="shared" si="23"/>
        <v/>
      </c>
    </row>
    <row r="1485" spans="1:11" ht="14.25">
      <c r="A1485" t="s">
        <v>6475</v>
      </c>
      <c r="B1485" s="15">
        <v>1396748</v>
      </c>
      <c r="C1485" t="s">
        <v>6476</v>
      </c>
      <c r="D1485" t="s">
        <v>6477</v>
      </c>
      <c r="E1485" t="s">
        <v>6478</v>
      </c>
      <c r="F1485" s="15">
        <v>-200</v>
      </c>
      <c r="G1485" t="s">
        <v>50</v>
      </c>
      <c r="H1485" t="s">
        <v>65</v>
      </c>
      <c r="I1485" t="s">
        <v>52</v>
      </c>
      <c r="J1485">
        <f>VLOOKUP(B1485,自助退!B:F,5,FALSE)</f>
        <v>200</v>
      </c>
      <c r="K1485" s="40" t="str">
        <f t="shared" ref="K1485:K1548" si="24">IF(J1485=F1485*-1,"",1)</f>
        <v/>
      </c>
    </row>
    <row r="1486" spans="1:11" ht="14.25">
      <c r="A1486" t="s">
        <v>6479</v>
      </c>
      <c r="B1486" s="15">
        <v>1396772</v>
      </c>
      <c r="C1486" t="s">
        <v>6480</v>
      </c>
      <c r="D1486" t="s">
        <v>6477</v>
      </c>
      <c r="E1486" t="s">
        <v>6478</v>
      </c>
      <c r="F1486" s="15">
        <v>-3</v>
      </c>
      <c r="G1486" t="s">
        <v>50</v>
      </c>
      <c r="H1486" t="s">
        <v>65</v>
      </c>
      <c r="I1486" t="s">
        <v>52</v>
      </c>
      <c r="J1486">
        <f>VLOOKUP(B1486,自助退!B:F,5,FALSE)</f>
        <v>3</v>
      </c>
      <c r="K1486" s="40" t="str">
        <f t="shared" si="24"/>
        <v/>
      </c>
    </row>
    <row r="1487" spans="1:11" ht="14.25">
      <c r="A1487" t="s">
        <v>6481</v>
      </c>
      <c r="B1487" s="15">
        <v>1396778</v>
      </c>
      <c r="C1487" t="s">
        <v>6482</v>
      </c>
      <c r="D1487" t="s">
        <v>6483</v>
      </c>
      <c r="E1487" t="s">
        <v>6484</v>
      </c>
      <c r="F1487" s="15">
        <v>-32.5</v>
      </c>
      <c r="G1487" t="s">
        <v>50</v>
      </c>
      <c r="H1487" t="s">
        <v>60</v>
      </c>
      <c r="I1487" t="s">
        <v>52</v>
      </c>
      <c r="J1487">
        <f>VLOOKUP(B1487,自助退!B:F,5,FALSE)</f>
        <v>32.5</v>
      </c>
      <c r="K1487" s="40" t="str">
        <f t="shared" si="24"/>
        <v/>
      </c>
    </row>
    <row r="1488" spans="1:11" ht="14.25">
      <c r="A1488" t="s">
        <v>6485</v>
      </c>
      <c r="B1488" s="15">
        <v>1396849</v>
      </c>
      <c r="C1488" t="s">
        <v>6486</v>
      </c>
      <c r="D1488" t="s">
        <v>6487</v>
      </c>
      <c r="E1488" t="s">
        <v>6488</v>
      </c>
      <c r="F1488" s="15">
        <v>-93</v>
      </c>
      <c r="G1488" t="s">
        <v>50</v>
      </c>
      <c r="H1488" t="s">
        <v>77</v>
      </c>
      <c r="I1488" t="s">
        <v>52</v>
      </c>
      <c r="J1488">
        <f>VLOOKUP(B1488,自助退!B:F,5,FALSE)</f>
        <v>93</v>
      </c>
      <c r="K1488" s="40" t="str">
        <f t="shared" si="24"/>
        <v/>
      </c>
    </row>
    <row r="1489" spans="1:11" ht="14.25">
      <c r="A1489" t="s">
        <v>6489</v>
      </c>
      <c r="B1489" s="15">
        <v>1397021</v>
      </c>
      <c r="C1489" t="s">
        <v>6490</v>
      </c>
      <c r="D1489" t="s">
        <v>6491</v>
      </c>
      <c r="E1489" t="s">
        <v>6492</v>
      </c>
      <c r="F1489" s="15">
        <v>-82</v>
      </c>
      <c r="G1489" t="s">
        <v>50</v>
      </c>
      <c r="H1489" t="s">
        <v>61</v>
      </c>
      <c r="I1489" t="s">
        <v>52</v>
      </c>
      <c r="J1489">
        <f>VLOOKUP(B1489,自助退!B:F,5,FALSE)</f>
        <v>82</v>
      </c>
      <c r="K1489" s="40" t="str">
        <f t="shared" si="24"/>
        <v/>
      </c>
    </row>
    <row r="1490" spans="1:11" ht="14.25">
      <c r="A1490" t="s">
        <v>6493</v>
      </c>
      <c r="B1490" s="15">
        <v>1397067</v>
      </c>
      <c r="C1490" t="s">
        <v>6494</v>
      </c>
      <c r="D1490" t="s">
        <v>6495</v>
      </c>
      <c r="E1490" t="s">
        <v>6496</v>
      </c>
      <c r="F1490" s="15">
        <v>-39</v>
      </c>
      <c r="G1490" t="s">
        <v>50</v>
      </c>
      <c r="H1490" t="s">
        <v>68</v>
      </c>
      <c r="I1490" t="s">
        <v>52</v>
      </c>
      <c r="J1490">
        <f>VLOOKUP(B1490,自助退!B:F,5,FALSE)</f>
        <v>39</v>
      </c>
      <c r="K1490" s="40" t="str">
        <f t="shared" si="24"/>
        <v/>
      </c>
    </row>
    <row r="1491" spans="1:11" ht="14.25">
      <c r="A1491" t="s">
        <v>6497</v>
      </c>
      <c r="B1491" s="15">
        <v>1397316</v>
      </c>
      <c r="C1491" t="s">
        <v>6498</v>
      </c>
      <c r="D1491" t="s">
        <v>6499</v>
      </c>
      <c r="E1491" t="s">
        <v>6500</v>
      </c>
      <c r="F1491" s="15">
        <v>-319.33999999999997</v>
      </c>
      <c r="G1491" t="s">
        <v>50</v>
      </c>
      <c r="H1491" t="s">
        <v>67</v>
      </c>
      <c r="I1491" t="s">
        <v>52</v>
      </c>
      <c r="J1491">
        <f>VLOOKUP(B1491,自助退!B:F,5,FALSE)</f>
        <v>319.33999999999997</v>
      </c>
      <c r="K1491" s="40" t="str">
        <f t="shared" si="24"/>
        <v/>
      </c>
    </row>
    <row r="1492" spans="1:11" ht="14.25">
      <c r="A1492" t="s">
        <v>6501</v>
      </c>
      <c r="B1492" s="15">
        <v>1397383</v>
      </c>
      <c r="C1492" t="s">
        <v>6502</v>
      </c>
      <c r="D1492" t="s">
        <v>6503</v>
      </c>
      <c r="E1492" t="s">
        <v>6504</v>
      </c>
      <c r="F1492" s="15">
        <v>-1122.83</v>
      </c>
      <c r="G1492" t="s">
        <v>50</v>
      </c>
      <c r="H1492" t="s">
        <v>75</v>
      </c>
      <c r="I1492" t="s">
        <v>52</v>
      </c>
      <c r="J1492">
        <f>VLOOKUP(B1492,自助退!B:F,5,FALSE)</f>
        <v>1122.83</v>
      </c>
      <c r="K1492" s="40" t="str">
        <f t="shared" si="24"/>
        <v/>
      </c>
    </row>
    <row r="1493" spans="1:11" ht="14.25">
      <c r="A1493" t="s">
        <v>6505</v>
      </c>
      <c r="B1493" s="15">
        <v>1397410</v>
      </c>
      <c r="C1493" t="s">
        <v>6506</v>
      </c>
      <c r="D1493" t="s">
        <v>6507</v>
      </c>
      <c r="E1493" t="s">
        <v>6508</v>
      </c>
      <c r="F1493" s="15">
        <v>-2</v>
      </c>
      <c r="G1493" t="s">
        <v>50</v>
      </c>
      <c r="H1493" t="s">
        <v>54</v>
      </c>
      <c r="I1493" t="s">
        <v>52</v>
      </c>
      <c r="J1493">
        <f>VLOOKUP(B1493,自助退!B:F,5,FALSE)</f>
        <v>2</v>
      </c>
      <c r="K1493" s="40" t="str">
        <f t="shared" si="24"/>
        <v/>
      </c>
    </row>
    <row r="1494" spans="1:11" ht="14.25">
      <c r="A1494" t="s">
        <v>6509</v>
      </c>
      <c r="B1494" s="15">
        <v>1397562</v>
      </c>
      <c r="C1494" t="s">
        <v>6510</v>
      </c>
      <c r="D1494" t="s">
        <v>6511</v>
      </c>
      <c r="E1494" t="s">
        <v>6512</v>
      </c>
      <c r="F1494" s="15">
        <v>-547.29999999999995</v>
      </c>
      <c r="G1494" t="s">
        <v>50</v>
      </c>
      <c r="H1494" t="s">
        <v>66</v>
      </c>
      <c r="I1494" t="s">
        <v>52</v>
      </c>
      <c r="J1494">
        <f>VLOOKUP(B1494,自助退!B:F,5,FALSE)</f>
        <v>547.29999999999995</v>
      </c>
      <c r="K1494" s="40" t="str">
        <f t="shared" si="24"/>
        <v/>
      </c>
    </row>
    <row r="1495" spans="1:11" ht="14.25">
      <c r="A1495" t="s">
        <v>6513</v>
      </c>
      <c r="B1495" s="15">
        <v>1397565</v>
      </c>
      <c r="C1495" t="s">
        <v>6514</v>
      </c>
      <c r="D1495" t="s">
        <v>6515</v>
      </c>
      <c r="E1495" t="s">
        <v>172</v>
      </c>
      <c r="F1495" s="15">
        <v>-295.67</v>
      </c>
      <c r="G1495" t="s">
        <v>50</v>
      </c>
      <c r="H1495" t="s">
        <v>77</v>
      </c>
      <c r="I1495" t="s">
        <v>52</v>
      </c>
      <c r="J1495">
        <f>VLOOKUP(B1495,自助退!B:F,5,FALSE)</f>
        <v>295.67</v>
      </c>
      <c r="K1495" s="40" t="str">
        <f t="shared" si="24"/>
        <v/>
      </c>
    </row>
    <row r="1496" spans="1:11" ht="14.25">
      <c r="A1496" t="s">
        <v>6516</v>
      </c>
      <c r="B1496" s="15">
        <v>1397578</v>
      </c>
      <c r="C1496" t="s">
        <v>6517</v>
      </c>
      <c r="D1496" t="s">
        <v>6518</v>
      </c>
      <c r="E1496" t="s">
        <v>6519</v>
      </c>
      <c r="F1496" s="15">
        <v>-97</v>
      </c>
      <c r="G1496" t="s">
        <v>50</v>
      </c>
      <c r="H1496" t="s">
        <v>70</v>
      </c>
      <c r="I1496" t="s">
        <v>52</v>
      </c>
      <c r="J1496">
        <f>VLOOKUP(B1496,自助退!B:F,5,FALSE)</f>
        <v>97</v>
      </c>
      <c r="K1496" s="40" t="str">
        <f t="shared" si="24"/>
        <v/>
      </c>
    </row>
    <row r="1497" spans="1:11" ht="14.25">
      <c r="A1497" t="s">
        <v>6520</v>
      </c>
      <c r="B1497" s="15">
        <v>1397661</v>
      </c>
      <c r="C1497" t="s">
        <v>6521</v>
      </c>
      <c r="D1497" t="s">
        <v>6522</v>
      </c>
      <c r="E1497" t="s">
        <v>6523</v>
      </c>
      <c r="F1497" s="15">
        <v>-193.58</v>
      </c>
      <c r="G1497" t="s">
        <v>50</v>
      </c>
      <c r="H1497" t="s">
        <v>61</v>
      </c>
      <c r="I1497" t="s">
        <v>52</v>
      </c>
      <c r="J1497">
        <f>VLOOKUP(B1497,自助退!B:F,5,FALSE)</f>
        <v>193.58</v>
      </c>
      <c r="K1497" s="40" t="str">
        <f t="shared" si="24"/>
        <v/>
      </c>
    </row>
    <row r="1498" spans="1:11" ht="14.25">
      <c r="A1498" t="s">
        <v>6524</v>
      </c>
      <c r="B1498" s="15">
        <v>1397746</v>
      </c>
      <c r="C1498" t="s">
        <v>6525</v>
      </c>
      <c r="D1498" t="s">
        <v>6526</v>
      </c>
      <c r="E1498" t="s">
        <v>6527</v>
      </c>
      <c r="F1498" s="15">
        <v>-215.3</v>
      </c>
      <c r="G1498" t="s">
        <v>50</v>
      </c>
      <c r="H1498" t="s">
        <v>61</v>
      </c>
      <c r="I1498" t="s">
        <v>52</v>
      </c>
      <c r="J1498">
        <f>VLOOKUP(B1498,自助退!B:F,5,FALSE)</f>
        <v>215.3</v>
      </c>
      <c r="K1498" s="40" t="str">
        <f t="shared" si="24"/>
        <v/>
      </c>
    </row>
    <row r="1499" spans="1:11" ht="14.25">
      <c r="A1499" t="s">
        <v>6528</v>
      </c>
      <c r="B1499" s="15">
        <v>1397807</v>
      </c>
      <c r="C1499" t="s">
        <v>6529</v>
      </c>
      <c r="D1499" t="s">
        <v>6530</v>
      </c>
      <c r="E1499" t="s">
        <v>6531</v>
      </c>
      <c r="F1499" s="15">
        <v>-362.76</v>
      </c>
      <c r="G1499" t="s">
        <v>50</v>
      </c>
      <c r="H1499" t="s">
        <v>63</v>
      </c>
      <c r="I1499" t="s">
        <v>52</v>
      </c>
      <c r="J1499">
        <f>VLOOKUP(B1499,自助退!B:F,5,FALSE)</f>
        <v>362.76</v>
      </c>
      <c r="K1499" s="40" t="str">
        <f t="shared" si="24"/>
        <v/>
      </c>
    </row>
    <row r="1500" spans="1:11" ht="14.25">
      <c r="A1500" t="s">
        <v>6532</v>
      </c>
      <c r="B1500" s="15">
        <v>1397838</v>
      </c>
      <c r="C1500" t="s">
        <v>6533</v>
      </c>
      <c r="D1500" t="s">
        <v>6534</v>
      </c>
      <c r="E1500" t="s">
        <v>6535</v>
      </c>
      <c r="F1500" s="15">
        <v>-14.5</v>
      </c>
      <c r="G1500" t="s">
        <v>50</v>
      </c>
      <c r="H1500" t="s">
        <v>60</v>
      </c>
      <c r="I1500" t="s">
        <v>52</v>
      </c>
      <c r="J1500">
        <f>VLOOKUP(B1500,自助退!B:F,5,FALSE)</f>
        <v>14.5</v>
      </c>
      <c r="K1500" s="40" t="str">
        <f t="shared" si="24"/>
        <v/>
      </c>
    </row>
    <row r="1501" spans="1:11" ht="14.25">
      <c r="A1501" t="s">
        <v>6536</v>
      </c>
      <c r="B1501" s="15">
        <v>1398110</v>
      </c>
      <c r="C1501" t="s">
        <v>6537</v>
      </c>
      <c r="D1501" t="s">
        <v>6538</v>
      </c>
      <c r="E1501" t="s">
        <v>6539</v>
      </c>
      <c r="F1501" s="15">
        <v>-636.71</v>
      </c>
      <c r="G1501" t="s">
        <v>50</v>
      </c>
      <c r="H1501" t="s">
        <v>81</v>
      </c>
      <c r="I1501" t="s">
        <v>52</v>
      </c>
      <c r="J1501">
        <f>VLOOKUP(B1501,自助退!B:F,5,FALSE)</f>
        <v>636.71</v>
      </c>
      <c r="K1501" s="40" t="str">
        <f t="shared" si="24"/>
        <v/>
      </c>
    </row>
    <row r="1502" spans="1:11" ht="14.25">
      <c r="A1502" t="s">
        <v>6540</v>
      </c>
      <c r="B1502" s="15">
        <v>1398226</v>
      </c>
      <c r="C1502" t="s">
        <v>6541</v>
      </c>
      <c r="D1502" t="s">
        <v>6542</v>
      </c>
      <c r="E1502" t="s">
        <v>6543</v>
      </c>
      <c r="F1502" s="15">
        <v>-450</v>
      </c>
      <c r="G1502" t="s">
        <v>50</v>
      </c>
      <c r="H1502" t="s">
        <v>53</v>
      </c>
      <c r="I1502" t="s">
        <v>52</v>
      </c>
      <c r="J1502">
        <f>VLOOKUP(B1502,自助退!B:F,5,FALSE)</f>
        <v>450</v>
      </c>
      <c r="K1502" s="40" t="str">
        <f t="shared" si="24"/>
        <v/>
      </c>
    </row>
    <row r="1503" spans="1:11" ht="14.25">
      <c r="A1503" t="s">
        <v>6544</v>
      </c>
      <c r="B1503" s="15">
        <v>1398321</v>
      </c>
      <c r="C1503" t="s">
        <v>6545</v>
      </c>
      <c r="D1503" t="s">
        <v>6546</v>
      </c>
      <c r="E1503" t="s">
        <v>6547</v>
      </c>
      <c r="F1503" s="15">
        <v>-84.5</v>
      </c>
      <c r="G1503" t="s">
        <v>50</v>
      </c>
      <c r="H1503" t="s">
        <v>60</v>
      </c>
      <c r="I1503" t="s">
        <v>52</v>
      </c>
      <c r="J1503">
        <f>VLOOKUP(B1503,自助退!B:F,5,FALSE)</f>
        <v>84.5</v>
      </c>
      <c r="K1503" s="40" t="str">
        <f t="shared" si="24"/>
        <v/>
      </c>
    </row>
    <row r="1504" spans="1:11" ht="14.25">
      <c r="A1504" t="s">
        <v>6548</v>
      </c>
      <c r="B1504" s="15">
        <v>1398369</v>
      </c>
      <c r="C1504" t="s">
        <v>6549</v>
      </c>
      <c r="D1504" t="s">
        <v>6550</v>
      </c>
      <c r="E1504" t="s">
        <v>6551</v>
      </c>
      <c r="F1504" s="15">
        <v>-563.55999999999995</v>
      </c>
      <c r="G1504" t="s">
        <v>50</v>
      </c>
      <c r="H1504" t="s">
        <v>71</v>
      </c>
      <c r="I1504" t="s">
        <v>52</v>
      </c>
      <c r="J1504">
        <f>VLOOKUP(B1504,自助退!B:F,5,FALSE)</f>
        <v>563.55999999999995</v>
      </c>
      <c r="K1504" s="40" t="str">
        <f t="shared" si="24"/>
        <v/>
      </c>
    </row>
    <row r="1505" spans="1:11" ht="14.25">
      <c r="A1505" t="s">
        <v>6552</v>
      </c>
      <c r="B1505" s="15">
        <v>1398377</v>
      </c>
      <c r="C1505" t="s">
        <v>6553</v>
      </c>
      <c r="D1505" t="s">
        <v>6554</v>
      </c>
      <c r="E1505" t="s">
        <v>6555</v>
      </c>
      <c r="F1505" s="15">
        <v>-981.08</v>
      </c>
      <c r="G1505" t="s">
        <v>50</v>
      </c>
      <c r="H1505" t="s">
        <v>63</v>
      </c>
      <c r="I1505" t="s">
        <v>52</v>
      </c>
      <c r="J1505">
        <f>VLOOKUP(B1505,自助退!B:F,5,FALSE)</f>
        <v>981.08</v>
      </c>
      <c r="K1505" s="40" t="str">
        <f t="shared" si="24"/>
        <v/>
      </c>
    </row>
    <row r="1506" spans="1:11" ht="14.25">
      <c r="A1506" t="s">
        <v>6556</v>
      </c>
      <c r="B1506" s="15">
        <v>1398402</v>
      </c>
      <c r="C1506" t="s">
        <v>6557</v>
      </c>
      <c r="D1506" t="s">
        <v>6558</v>
      </c>
      <c r="E1506" t="s">
        <v>6559</v>
      </c>
      <c r="F1506" s="15">
        <v>-3000</v>
      </c>
      <c r="G1506" t="s">
        <v>50</v>
      </c>
      <c r="H1506" t="s">
        <v>74</v>
      </c>
      <c r="I1506" t="s">
        <v>52</v>
      </c>
      <c r="J1506">
        <f>VLOOKUP(B1506,自助退!B:F,5,FALSE)</f>
        <v>3000</v>
      </c>
      <c r="K1506" s="40" t="str">
        <f t="shared" si="24"/>
        <v/>
      </c>
    </row>
    <row r="1507" spans="1:11" ht="14.25">
      <c r="A1507" t="s">
        <v>6560</v>
      </c>
      <c r="B1507" s="15">
        <v>1398403</v>
      </c>
      <c r="C1507" t="s">
        <v>6561</v>
      </c>
      <c r="D1507" t="s">
        <v>4439</v>
      </c>
      <c r="E1507" t="s">
        <v>4440</v>
      </c>
      <c r="F1507" s="15">
        <v>-3267</v>
      </c>
      <c r="G1507" t="s">
        <v>50</v>
      </c>
      <c r="H1507" t="s">
        <v>68</v>
      </c>
      <c r="I1507" t="s">
        <v>52</v>
      </c>
      <c r="J1507">
        <f>VLOOKUP(B1507,自助退!B:F,5,FALSE)</f>
        <v>3267</v>
      </c>
      <c r="K1507" s="40" t="str">
        <f t="shared" si="24"/>
        <v/>
      </c>
    </row>
    <row r="1508" spans="1:11" ht="14.25">
      <c r="A1508" t="s">
        <v>6562</v>
      </c>
      <c r="B1508" s="15">
        <v>1398619</v>
      </c>
      <c r="C1508" t="s">
        <v>6563</v>
      </c>
      <c r="D1508" t="s">
        <v>348</v>
      </c>
      <c r="E1508" t="s">
        <v>349</v>
      </c>
      <c r="F1508" s="15">
        <v>-630</v>
      </c>
      <c r="G1508" t="s">
        <v>50</v>
      </c>
      <c r="H1508" t="s">
        <v>53</v>
      </c>
      <c r="I1508" t="s">
        <v>52</v>
      </c>
      <c r="J1508">
        <f>VLOOKUP(B1508,自助退!B:F,5,FALSE)</f>
        <v>630</v>
      </c>
      <c r="K1508" s="40" t="str">
        <f t="shared" si="24"/>
        <v/>
      </c>
    </row>
    <row r="1509" spans="1:11" ht="14.25">
      <c r="A1509" t="s">
        <v>6564</v>
      </c>
      <c r="B1509" s="15">
        <v>1398760</v>
      </c>
      <c r="C1509" t="s">
        <v>6565</v>
      </c>
      <c r="D1509" t="s">
        <v>6566</v>
      </c>
      <c r="E1509" t="s">
        <v>6567</v>
      </c>
      <c r="F1509" s="15">
        <v>-268.02999999999997</v>
      </c>
      <c r="G1509" t="s">
        <v>50</v>
      </c>
      <c r="H1509" t="s">
        <v>82</v>
      </c>
      <c r="I1509" t="s">
        <v>52</v>
      </c>
      <c r="J1509">
        <f>VLOOKUP(B1509,自助退!B:F,5,FALSE)</f>
        <v>268.02999999999997</v>
      </c>
      <c r="K1509" s="40" t="str">
        <f t="shared" si="24"/>
        <v/>
      </c>
    </row>
    <row r="1510" spans="1:11" ht="14.25">
      <c r="A1510" t="s">
        <v>6568</v>
      </c>
      <c r="B1510" s="15">
        <v>1400737</v>
      </c>
      <c r="C1510" t="s">
        <v>6569</v>
      </c>
      <c r="D1510" t="s">
        <v>6570</v>
      </c>
      <c r="E1510" t="s">
        <v>6571</v>
      </c>
      <c r="F1510" s="15">
        <v>-100</v>
      </c>
      <c r="G1510" t="s">
        <v>50</v>
      </c>
      <c r="H1510" t="s">
        <v>81</v>
      </c>
      <c r="I1510" t="s">
        <v>52</v>
      </c>
      <c r="J1510">
        <f>VLOOKUP(B1510,自助退!B:F,5,FALSE)</f>
        <v>100</v>
      </c>
      <c r="K1510" s="40" t="str">
        <f t="shared" si="24"/>
        <v/>
      </c>
    </row>
    <row r="1511" spans="1:11" ht="14.25">
      <c r="A1511" t="s">
        <v>6572</v>
      </c>
      <c r="B1511" s="15">
        <v>1403823</v>
      </c>
      <c r="C1511" t="s">
        <v>6573</v>
      </c>
      <c r="D1511" t="s">
        <v>6574</v>
      </c>
      <c r="E1511" t="s">
        <v>6575</v>
      </c>
      <c r="F1511" s="15">
        <v>-283</v>
      </c>
      <c r="G1511" t="s">
        <v>50</v>
      </c>
      <c r="H1511" t="s">
        <v>69</v>
      </c>
      <c r="I1511" t="s">
        <v>52</v>
      </c>
      <c r="J1511">
        <f>VLOOKUP(B1511,自助退!B:F,5,FALSE)</f>
        <v>283</v>
      </c>
      <c r="K1511" s="40" t="str">
        <f t="shared" si="24"/>
        <v/>
      </c>
    </row>
    <row r="1512" spans="1:11" ht="14.25">
      <c r="A1512" t="s">
        <v>6576</v>
      </c>
      <c r="B1512" s="15">
        <v>1404348</v>
      </c>
      <c r="C1512" t="s">
        <v>6577</v>
      </c>
      <c r="D1512" t="s">
        <v>6578</v>
      </c>
      <c r="E1512" t="s">
        <v>6579</v>
      </c>
      <c r="F1512" s="15">
        <v>-780</v>
      </c>
      <c r="G1512" t="s">
        <v>50</v>
      </c>
      <c r="H1512" t="s">
        <v>84</v>
      </c>
      <c r="I1512" t="s">
        <v>52</v>
      </c>
      <c r="J1512">
        <f>VLOOKUP(B1512,自助退!B:F,5,FALSE)</f>
        <v>780</v>
      </c>
      <c r="K1512" s="40" t="str">
        <f t="shared" si="24"/>
        <v/>
      </c>
    </row>
    <row r="1513" spans="1:11" ht="14.25">
      <c r="A1513" t="s">
        <v>6580</v>
      </c>
      <c r="B1513" s="15">
        <v>1405760</v>
      </c>
      <c r="C1513" t="s">
        <v>6581</v>
      </c>
      <c r="D1513" t="s">
        <v>242</v>
      </c>
      <c r="E1513" t="s">
        <v>204</v>
      </c>
      <c r="F1513" s="15">
        <v>-200</v>
      </c>
      <c r="G1513" t="s">
        <v>50</v>
      </c>
      <c r="H1513" t="s">
        <v>55</v>
      </c>
      <c r="I1513" t="s">
        <v>52</v>
      </c>
      <c r="J1513">
        <f>VLOOKUP(B1513,自助退!B:F,5,FALSE)</f>
        <v>200</v>
      </c>
      <c r="K1513" s="40" t="str">
        <f t="shared" si="24"/>
        <v/>
      </c>
    </row>
    <row r="1514" spans="1:11" ht="14.25">
      <c r="A1514" t="s">
        <v>6582</v>
      </c>
      <c r="B1514" s="15">
        <v>1405900</v>
      </c>
      <c r="C1514" t="s">
        <v>6583</v>
      </c>
      <c r="D1514" t="s">
        <v>6584</v>
      </c>
      <c r="E1514" t="s">
        <v>6585</v>
      </c>
      <c r="F1514" s="15">
        <v>-1000</v>
      </c>
      <c r="G1514" t="s">
        <v>50</v>
      </c>
      <c r="H1514" t="s">
        <v>59</v>
      </c>
      <c r="I1514" t="s">
        <v>52</v>
      </c>
      <c r="J1514">
        <f>VLOOKUP(B1514,自助退!B:F,5,FALSE)</f>
        <v>1000</v>
      </c>
      <c r="K1514" s="40" t="str">
        <f t="shared" si="24"/>
        <v/>
      </c>
    </row>
    <row r="1515" spans="1:11" ht="14.25">
      <c r="A1515" t="s">
        <v>6586</v>
      </c>
      <c r="B1515" s="15">
        <v>1406792</v>
      </c>
      <c r="C1515" t="s">
        <v>6587</v>
      </c>
      <c r="D1515" t="s">
        <v>6588</v>
      </c>
      <c r="E1515" t="s">
        <v>6589</v>
      </c>
      <c r="F1515" s="15">
        <v>-700</v>
      </c>
      <c r="G1515" t="s">
        <v>50</v>
      </c>
      <c r="H1515" t="s">
        <v>57</v>
      </c>
      <c r="I1515" t="s">
        <v>52</v>
      </c>
      <c r="J1515">
        <f>VLOOKUP(B1515,自助退!B:F,5,FALSE)</f>
        <v>700</v>
      </c>
      <c r="K1515" s="40" t="str">
        <f t="shared" si="24"/>
        <v/>
      </c>
    </row>
    <row r="1516" spans="1:11" ht="14.25">
      <c r="A1516" t="s">
        <v>6590</v>
      </c>
      <c r="B1516" s="15">
        <v>1407092</v>
      </c>
      <c r="C1516" t="s">
        <v>6591</v>
      </c>
      <c r="D1516" t="s">
        <v>6592</v>
      </c>
      <c r="E1516" t="s">
        <v>6593</v>
      </c>
      <c r="F1516" s="15">
        <v>-3</v>
      </c>
      <c r="G1516" t="s">
        <v>50</v>
      </c>
      <c r="H1516" t="s">
        <v>54</v>
      </c>
      <c r="I1516" t="s">
        <v>52</v>
      </c>
      <c r="J1516">
        <f>VLOOKUP(B1516,自助退!B:F,5,FALSE)</f>
        <v>3</v>
      </c>
      <c r="K1516" s="40" t="str">
        <f t="shared" si="24"/>
        <v/>
      </c>
    </row>
    <row r="1517" spans="1:11" ht="14.25">
      <c r="A1517" t="s">
        <v>6594</v>
      </c>
      <c r="B1517" s="15">
        <v>1407282</v>
      </c>
      <c r="C1517" t="s">
        <v>6595</v>
      </c>
      <c r="D1517" t="s">
        <v>6596</v>
      </c>
      <c r="E1517" t="s">
        <v>6597</v>
      </c>
      <c r="F1517" s="15">
        <v>-5000</v>
      </c>
      <c r="G1517" t="s">
        <v>50</v>
      </c>
      <c r="H1517" t="s">
        <v>79</v>
      </c>
      <c r="I1517" t="s">
        <v>52</v>
      </c>
      <c r="J1517">
        <f>VLOOKUP(B1517,自助退!B:F,5,FALSE)</f>
        <v>5000</v>
      </c>
      <c r="K1517" s="40" t="str">
        <f t="shared" si="24"/>
        <v/>
      </c>
    </row>
    <row r="1518" spans="1:11" ht="14.25">
      <c r="A1518" t="s">
        <v>6598</v>
      </c>
      <c r="B1518" s="15">
        <v>1407330</v>
      </c>
      <c r="C1518" t="s">
        <v>6599</v>
      </c>
      <c r="D1518" t="s">
        <v>6600</v>
      </c>
      <c r="E1518" t="s">
        <v>6601</v>
      </c>
      <c r="F1518" s="15">
        <v>-5.5</v>
      </c>
      <c r="G1518" t="s">
        <v>50</v>
      </c>
      <c r="H1518" t="s">
        <v>56</v>
      </c>
      <c r="I1518" t="s">
        <v>52</v>
      </c>
      <c r="J1518">
        <f>VLOOKUP(B1518,自助退!B:F,5,FALSE)</f>
        <v>5.5</v>
      </c>
      <c r="K1518" s="40" t="str">
        <f t="shared" si="24"/>
        <v/>
      </c>
    </row>
    <row r="1519" spans="1:11" ht="14.25">
      <c r="A1519" t="s">
        <v>6602</v>
      </c>
      <c r="B1519" s="15">
        <v>1407370</v>
      </c>
      <c r="C1519" t="s">
        <v>6603</v>
      </c>
      <c r="D1519" t="s">
        <v>6604</v>
      </c>
      <c r="E1519" t="s">
        <v>6605</v>
      </c>
      <c r="F1519" s="15">
        <v>-1000</v>
      </c>
      <c r="G1519" t="s">
        <v>50</v>
      </c>
      <c r="H1519" t="s">
        <v>65</v>
      </c>
      <c r="I1519" t="s">
        <v>52</v>
      </c>
      <c r="J1519">
        <f>VLOOKUP(B1519,自助退!B:F,5,FALSE)</f>
        <v>1000</v>
      </c>
      <c r="K1519" s="40" t="str">
        <f t="shared" si="24"/>
        <v/>
      </c>
    </row>
    <row r="1520" spans="1:11" ht="14.25">
      <c r="A1520" t="s">
        <v>6606</v>
      </c>
      <c r="B1520" s="15">
        <v>1407498</v>
      </c>
      <c r="C1520" t="s">
        <v>6607</v>
      </c>
      <c r="D1520" t="s">
        <v>6608</v>
      </c>
      <c r="E1520" t="s">
        <v>6609</v>
      </c>
      <c r="F1520" s="15">
        <v>-182.42</v>
      </c>
      <c r="G1520" t="s">
        <v>50</v>
      </c>
      <c r="H1520" t="s">
        <v>69</v>
      </c>
      <c r="I1520" t="s">
        <v>52</v>
      </c>
      <c r="J1520">
        <f>VLOOKUP(B1520,自助退!B:F,5,FALSE)</f>
        <v>182.42</v>
      </c>
      <c r="K1520" s="40" t="str">
        <f t="shared" si="24"/>
        <v/>
      </c>
    </row>
    <row r="1521" spans="1:11" ht="14.25">
      <c r="A1521" t="s">
        <v>6610</v>
      </c>
      <c r="B1521" s="15">
        <v>1407578</v>
      </c>
      <c r="C1521" t="s">
        <v>6611</v>
      </c>
      <c r="D1521" t="s">
        <v>6588</v>
      </c>
      <c r="E1521" t="s">
        <v>6589</v>
      </c>
      <c r="F1521" s="15">
        <v>-800</v>
      </c>
      <c r="G1521" t="s">
        <v>50</v>
      </c>
      <c r="H1521" t="s">
        <v>65</v>
      </c>
      <c r="I1521" t="s">
        <v>52</v>
      </c>
      <c r="J1521">
        <f>VLOOKUP(B1521,自助退!B:F,5,FALSE)</f>
        <v>800</v>
      </c>
      <c r="K1521" s="40" t="str">
        <f t="shared" si="24"/>
        <v/>
      </c>
    </row>
    <row r="1522" spans="1:11" ht="14.25">
      <c r="A1522" t="s">
        <v>6612</v>
      </c>
      <c r="B1522" s="15">
        <v>1407810</v>
      </c>
      <c r="C1522" t="s">
        <v>6613</v>
      </c>
      <c r="D1522" t="s">
        <v>6614</v>
      </c>
      <c r="E1522" t="s">
        <v>6615</v>
      </c>
      <c r="F1522" s="15">
        <v>-114</v>
      </c>
      <c r="G1522" t="s">
        <v>50</v>
      </c>
      <c r="H1522" t="s">
        <v>76</v>
      </c>
      <c r="I1522" t="s">
        <v>52</v>
      </c>
      <c r="J1522">
        <f>VLOOKUP(B1522,自助退!B:F,5,FALSE)</f>
        <v>114</v>
      </c>
      <c r="K1522" s="40" t="str">
        <f t="shared" si="24"/>
        <v/>
      </c>
    </row>
    <row r="1523" spans="1:11" ht="14.25">
      <c r="A1523" t="s">
        <v>6616</v>
      </c>
      <c r="B1523" s="15">
        <v>1408034</v>
      </c>
      <c r="C1523" t="s">
        <v>6617</v>
      </c>
      <c r="D1523" t="s">
        <v>6618</v>
      </c>
      <c r="E1523" t="s">
        <v>6619</v>
      </c>
      <c r="F1523" s="15">
        <v>-171</v>
      </c>
      <c r="G1523" t="s">
        <v>50</v>
      </c>
      <c r="H1523" t="s">
        <v>65</v>
      </c>
      <c r="I1523" t="s">
        <v>52</v>
      </c>
      <c r="J1523">
        <f>VLOOKUP(B1523,自助退!B:F,5,FALSE)</f>
        <v>171</v>
      </c>
      <c r="K1523" s="40" t="str">
        <f t="shared" si="24"/>
        <v/>
      </c>
    </row>
    <row r="1524" spans="1:11" ht="14.25">
      <c r="A1524" t="s">
        <v>6620</v>
      </c>
      <c r="B1524" s="15">
        <v>1409072</v>
      </c>
      <c r="C1524" t="s">
        <v>6621</v>
      </c>
      <c r="D1524" t="s">
        <v>3998</v>
      </c>
      <c r="E1524" t="s">
        <v>3999</v>
      </c>
      <c r="F1524" s="15">
        <v>-994.5</v>
      </c>
      <c r="G1524" t="s">
        <v>50</v>
      </c>
      <c r="H1524" t="s">
        <v>78</v>
      </c>
      <c r="I1524" t="s">
        <v>52</v>
      </c>
      <c r="J1524">
        <f>VLOOKUP(B1524,自助退!B:F,5,FALSE)</f>
        <v>994.5</v>
      </c>
      <c r="K1524" s="40" t="str">
        <f t="shared" si="24"/>
        <v/>
      </c>
    </row>
    <row r="1525" spans="1:11" ht="14.25">
      <c r="A1525" t="s">
        <v>6622</v>
      </c>
      <c r="B1525" s="15">
        <v>1409364</v>
      </c>
      <c r="C1525" t="s">
        <v>6623</v>
      </c>
      <c r="D1525" t="s">
        <v>6624</v>
      </c>
      <c r="E1525" t="s">
        <v>6625</v>
      </c>
      <c r="F1525" s="15">
        <v>-491.32</v>
      </c>
      <c r="G1525" t="s">
        <v>50</v>
      </c>
      <c r="H1525" t="s">
        <v>54</v>
      </c>
      <c r="I1525" t="s">
        <v>52</v>
      </c>
      <c r="J1525">
        <f>VLOOKUP(B1525,自助退!B:F,5,FALSE)</f>
        <v>491.32</v>
      </c>
      <c r="K1525" s="40" t="str">
        <f t="shared" si="24"/>
        <v/>
      </c>
    </row>
    <row r="1526" spans="1:11" ht="14.25">
      <c r="A1526" t="s">
        <v>6626</v>
      </c>
      <c r="B1526" s="15">
        <v>1410192</v>
      </c>
      <c r="C1526" t="s">
        <v>6627</v>
      </c>
      <c r="D1526" t="s">
        <v>6628</v>
      </c>
      <c r="E1526" t="s">
        <v>6629</v>
      </c>
      <c r="F1526" s="15">
        <v>-185</v>
      </c>
      <c r="G1526" t="s">
        <v>50</v>
      </c>
      <c r="H1526" t="s">
        <v>60</v>
      </c>
      <c r="I1526" t="s">
        <v>52</v>
      </c>
      <c r="J1526">
        <f>VLOOKUP(B1526,自助退!B:F,5,FALSE)</f>
        <v>185</v>
      </c>
      <c r="K1526" s="40" t="str">
        <f t="shared" si="24"/>
        <v/>
      </c>
    </row>
    <row r="1527" spans="1:11" ht="14.25">
      <c r="A1527" t="s">
        <v>6630</v>
      </c>
      <c r="B1527" s="15">
        <v>1410746</v>
      </c>
      <c r="C1527" t="s">
        <v>6631</v>
      </c>
      <c r="D1527" t="s">
        <v>6632</v>
      </c>
      <c r="E1527" t="s">
        <v>6633</v>
      </c>
      <c r="F1527" s="15">
        <v>-274.98</v>
      </c>
      <c r="G1527" t="s">
        <v>50</v>
      </c>
      <c r="H1527" t="s">
        <v>59</v>
      </c>
      <c r="I1527" t="s">
        <v>52</v>
      </c>
      <c r="J1527">
        <f>VLOOKUP(B1527,自助退!B:F,5,FALSE)</f>
        <v>274.98</v>
      </c>
      <c r="K1527" s="40" t="str">
        <f t="shared" si="24"/>
        <v/>
      </c>
    </row>
    <row r="1528" spans="1:11" ht="14.25">
      <c r="A1528" t="s">
        <v>6634</v>
      </c>
      <c r="B1528" s="15">
        <v>1410943</v>
      </c>
      <c r="C1528" t="s">
        <v>6635</v>
      </c>
      <c r="D1528" t="s">
        <v>6636</v>
      </c>
      <c r="E1528" t="s">
        <v>6637</v>
      </c>
      <c r="F1528" s="15">
        <v>-115</v>
      </c>
      <c r="G1528" t="s">
        <v>50</v>
      </c>
      <c r="H1528" t="s">
        <v>61</v>
      </c>
      <c r="I1528" t="s">
        <v>52</v>
      </c>
      <c r="J1528">
        <f>VLOOKUP(B1528,自助退!B:F,5,FALSE)</f>
        <v>115</v>
      </c>
      <c r="K1528" s="40" t="str">
        <f t="shared" si="24"/>
        <v/>
      </c>
    </row>
    <row r="1529" spans="1:11" ht="14.25">
      <c r="A1529" t="s">
        <v>6638</v>
      </c>
      <c r="B1529" s="15">
        <v>1411040</v>
      </c>
      <c r="C1529" t="s">
        <v>6639</v>
      </c>
      <c r="D1529" t="s">
        <v>6640</v>
      </c>
      <c r="E1529" t="s">
        <v>6641</v>
      </c>
      <c r="F1529" s="15">
        <v>-1300</v>
      </c>
      <c r="G1529" t="s">
        <v>50</v>
      </c>
      <c r="H1529" t="s">
        <v>82</v>
      </c>
      <c r="I1529" t="s">
        <v>52</v>
      </c>
      <c r="J1529">
        <f>VLOOKUP(B1529,自助退!B:F,5,FALSE)</f>
        <v>1300</v>
      </c>
      <c r="K1529" s="40" t="str">
        <f t="shared" si="24"/>
        <v/>
      </c>
    </row>
    <row r="1530" spans="1:11" ht="14.25">
      <c r="A1530" t="s">
        <v>6642</v>
      </c>
      <c r="B1530" s="15">
        <v>1412372</v>
      </c>
      <c r="C1530" t="s">
        <v>6643</v>
      </c>
      <c r="D1530" t="s">
        <v>6644</v>
      </c>
      <c r="E1530" t="s">
        <v>6645</v>
      </c>
      <c r="F1530" s="15">
        <v>-450.25</v>
      </c>
      <c r="G1530" t="s">
        <v>50</v>
      </c>
      <c r="H1530" t="s">
        <v>68</v>
      </c>
      <c r="I1530" t="s">
        <v>52</v>
      </c>
      <c r="J1530">
        <f>VLOOKUP(B1530,自助退!B:F,5,FALSE)</f>
        <v>450.25</v>
      </c>
      <c r="K1530" s="40" t="str">
        <f t="shared" si="24"/>
        <v/>
      </c>
    </row>
    <row r="1531" spans="1:11" ht="14.25">
      <c r="A1531" t="s">
        <v>6646</v>
      </c>
      <c r="B1531" s="15">
        <v>1412465</v>
      </c>
      <c r="C1531" t="s">
        <v>6647</v>
      </c>
      <c r="D1531" t="s">
        <v>6648</v>
      </c>
      <c r="E1531" t="s">
        <v>6649</v>
      </c>
      <c r="F1531" s="15">
        <v>-100</v>
      </c>
      <c r="G1531" t="s">
        <v>50</v>
      </c>
      <c r="H1531" t="s">
        <v>57</v>
      </c>
      <c r="I1531" t="s">
        <v>52</v>
      </c>
      <c r="J1531">
        <f>VLOOKUP(B1531,自助退!B:F,5,FALSE)</f>
        <v>100</v>
      </c>
      <c r="K1531" s="40" t="str">
        <f t="shared" si="24"/>
        <v/>
      </c>
    </row>
    <row r="1532" spans="1:11" ht="14.25">
      <c r="A1532" t="s">
        <v>6650</v>
      </c>
      <c r="B1532" s="15">
        <v>1412753</v>
      </c>
      <c r="C1532" t="s">
        <v>6651</v>
      </c>
      <c r="D1532" t="s">
        <v>6652</v>
      </c>
      <c r="E1532" t="s">
        <v>6653</v>
      </c>
      <c r="F1532" s="15">
        <v>-388</v>
      </c>
      <c r="G1532" t="s">
        <v>50</v>
      </c>
      <c r="H1532" t="s">
        <v>73</v>
      </c>
      <c r="I1532" t="s">
        <v>52</v>
      </c>
      <c r="J1532">
        <f>VLOOKUP(B1532,自助退!B:F,5,FALSE)</f>
        <v>388</v>
      </c>
      <c r="K1532" s="40" t="str">
        <f t="shared" si="24"/>
        <v/>
      </c>
    </row>
    <row r="1533" spans="1:11" ht="14.25">
      <c r="A1533" t="s">
        <v>6654</v>
      </c>
      <c r="B1533" s="15">
        <v>1413304</v>
      </c>
      <c r="C1533" t="s">
        <v>6655</v>
      </c>
      <c r="D1533" t="s">
        <v>6656</v>
      </c>
      <c r="E1533" t="s">
        <v>6657</v>
      </c>
      <c r="F1533" s="15">
        <v>-189.35</v>
      </c>
      <c r="G1533" t="s">
        <v>50</v>
      </c>
      <c r="H1533" t="s">
        <v>79</v>
      </c>
      <c r="I1533" t="s">
        <v>52</v>
      </c>
      <c r="J1533">
        <f>VLOOKUP(B1533,自助退!B:F,5,FALSE)</f>
        <v>189.35</v>
      </c>
      <c r="K1533" s="40" t="str">
        <f t="shared" si="24"/>
        <v/>
      </c>
    </row>
    <row r="1534" spans="1:11" ht="14.25">
      <c r="A1534" t="s">
        <v>6658</v>
      </c>
      <c r="B1534" s="15">
        <v>1413547</v>
      </c>
      <c r="C1534" t="s">
        <v>6659</v>
      </c>
      <c r="D1534" t="s">
        <v>6660</v>
      </c>
      <c r="E1534" t="s">
        <v>6661</v>
      </c>
      <c r="F1534" s="15">
        <v>-4000</v>
      </c>
      <c r="G1534" t="s">
        <v>50</v>
      </c>
      <c r="H1534" t="s">
        <v>63</v>
      </c>
      <c r="I1534" t="s">
        <v>52</v>
      </c>
      <c r="J1534">
        <f>VLOOKUP(B1534,自助退!B:F,5,FALSE)</f>
        <v>4000</v>
      </c>
      <c r="K1534" s="40" t="str">
        <f t="shared" si="24"/>
        <v/>
      </c>
    </row>
    <row r="1535" spans="1:11" ht="14.25">
      <c r="A1535" t="s">
        <v>6662</v>
      </c>
      <c r="B1535" s="15">
        <v>1413952</v>
      </c>
      <c r="C1535" t="s">
        <v>6663</v>
      </c>
      <c r="D1535" t="s">
        <v>6664</v>
      </c>
      <c r="E1535" t="s">
        <v>6665</v>
      </c>
      <c r="F1535" s="15">
        <v>-753.2</v>
      </c>
      <c r="G1535" t="s">
        <v>50</v>
      </c>
      <c r="H1535" t="s">
        <v>58</v>
      </c>
      <c r="I1535" t="s">
        <v>52</v>
      </c>
      <c r="J1535">
        <f>VLOOKUP(B1535,自助退!B:F,5,FALSE)</f>
        <v>753.2</v>
      </c>
      <c r="K1535" s="40" t="str">
        <f t="shared" si="24"/>
        <v/>
      </c>
    </row>
    <row r="1536" spans="1:11" ht="14.25">
      <c r="A1536" t="s">
        <v>6666</v>
      </c>
      <c r="B1536" s="15">
        <v>1414032</v>
      </c>
      <c r="C1536" t="s">
        <v>6667</v>
      </c>
      <c r="D1536" t="s">
        <v>6668</v>
      </c>
      <c r="E1536" t="s">
        <v>6669</v>
      </c>
      <c r="F1536" s="15">
        <v>-116.98</v>
      </c>
      <c r="G1536" t="s">
        <v>50</v>
      </c>
      <c r="H1536" t="s">
        <v>58</v>
      </c>
      <c r="I1536" t="s">
        <v>52</v>
      </c>
      <c r="J1536">
        <f>VLOOKUP(B1536,自助退!B:F,5,FALSE)</f>
        <v>116.98</v>
      </c>
      <c r="K1536" s="40" t="str">
        <f t="shared" si="24"/>
        <v/>
      </c>
    </row>
    <row r="1537" spans="1:11" ht="14.25">
      <c r="A1537" t="s">
        <v>6670</v>
      </c>
      <c r="B1537" s="15">
        <v>1414093</v>
      </c>
      <c r="C1537" t="s">
        <v>6671</v>
      </c>
      <c r="D1537" t="s">
        <v>6672</v>
      </c>
      <c r="E1537" t="s">
        <v>6673</v>
      </c>
      <c r="F1537" s="15">
        <v>-123.4</v>
      </c>
      <c r="G1537" t="s">
        <v>50</v>
      </c>
      <c r="H1537" t="s">
        <v>58</v>
      </c>
      <c r="I1537" t="s">
        <v>52</v>
      </c>
      <c r="J1537">
        <f>VLOOKUP(B1537,自助退!B:F,5,FALSE)</f>
        <v>123.4</v>
      </c>
      <c r="K1537" s="40" t="str">
        <f t="shared" si="24"/>
        <v/>
      </c>
    </row>
    <row r="1538" spans="1:11" ht="14.25">
      <c r="A1538" t="s">
        <v>6674</v>
      </c>
      <c r="B1538" s="15">
        <v>1414115</v>
      </c>
      <c r="C1538" t="s">
        <v>6675</v>
      </c>
      <c r="D1538" t="s">
        <v>6676</v>
      </c>
      <c r="E1538" t="s">
        <v>6677</v>
      </c>
      <c r="F1538" s="15">
        <v>-900</v>
      </c>
      <c r="G1538" t="s">
        <v>50</v>
      </c>
      <c r="H1538" t="s">
        <v>75</v>
      </c>
      <c r="I1538" t="s">
        <v>52</v>
      </c>
      <c r="J1538">
        <f>VLOOKUP(B1538,自助退!B:F,5,FALSE)</f>
        <v>900</v>
      </c>
      <c r="K1538" s="40" t="str">
        <f t="shared" si="24"/>
        <v/>
      </c>
    </row>
    <row r="1539" spans="1:11" ht="14.25">
      <c r="A1539" t="s">
        <v>6678</v>
      </c>
      <c r="B1539" s="15">
        <v>1414136</v>
      </c>
      <c r="C1539" t="s">
        <v>6679</v>
      </c>
      <c r="D1539" t="s">
        <v>6680</v>
      </c>
      <c r="E1539" t="s">
        <v>6681</v>
      </c>
      <c r="F1539" s="15">
        <v>-78.2</v>
      </c>
      <c r="G1539" t="s">
        <v>50</v>
      </c>
      <c r="H1539" t="s">
        <v>58</v>
      </c>
      <c r="I1539" t="s">
        <v>52</v>
      </c>
      <c r="J1539">
        <f>VLOOKUP(B1539,自助退!B:F,5,FALSE)</f>
        <v>78.2</v>
      </c>
      <c r="K1539" s="40" t="str">
        <f t="shared" si="24"/>
        <v/>
      </c>
    </row>
    <row r="1540" spans="1:11" ht="14.25">
      <c r="A1540" t="s">
        <v>6682</v>
      </c>
      <c r="B1540" s="15">
        <v>1414205</v>
      </c>
      <c r="C1540" t="s">
        <v>6683</v>
      </c>
      <c r="D1540" t="s">
        <v>6684</v>
      </c>
      <c r="E1540" t="s">
        <v>6685</v>
      </c>
      <c r="F1540" s="15">
        <v>-1500</v>
      </c>
      <c r="G1540" t="s">
        <v>50</v>
      </c>
      <c r="H1540" t="s">
        <v>58</v>
      </c>
      <c r="I1540" t="s">
        <v>52</v>
      </c>
      <c r="J1540">
        <f>VLOOKUP(B1540,自助退!B:F,5,FALSE)</f>
        <v>1500</v>
      </c>
      <c r="K1540" s="40" t="str">
        <f t="shared" si="24"/>
        <v/>
      </c>
    </row>
    <row r="1541" spans="1:11" ht="14.25">
      <c r="A1541" t="s">
        <v>6686</v>
      </c>
      <c r="B1541" s="15">
        <v>1414233</v>
      </c>
      <c r="C1541" t="s">
        <v>6687</v>
      </c>
      <c r="D1541" t="s">
        <v>6688</v>
      </c>
      <c r="E1541" t="s">
        <v>6689</v>
      </c>
      <c r="F1541" s="15">
        <v>-34.979999999999997</v>
      </c>
      <c r="G1541" t="s">
        <v>50</v>
      </c>
      <c r="H1541" t="s">
        <v>58</v>
      </c>
      <c r="I1541" t="s">
        <v>52</v>
      </c>
      <c r="J1541">
        <f>VLOOKUP(B1541,自助退!B:F,5,FALSE)</f>
        <v>34.979999999999997</v>
      </c>
      <c r="K1541" s="40" t="str">
        <f t="shared" si="24"/>
        <v/>
      </c>
    </row>
    <row r="1542" spans="1:11" ht="14.25">
      <c r="A1542" t="s">
        <v>6690</v>
      </c>
      <c r="B1542" s="15">
        <v>1414248</v>
      </c>
      <c r="C1542" t="s">
        <v>6691</v>
      </c>
      <c r="D1542" t="s">
        <v>6692</v>
      </c>
      <c r="E1542" t="s">
        <v>6693</v>
      </c>
      <c r="F1542" s="15">
        <v>-123.4</v>
      </c>
      <c r="G1542" t="s">
        <v>50</v>
      </c>
      <c r="H1542" t="s">
        <v>58</v>
      </c>
      <c r="I1542" t="s">
        <v>52</v>
      </c>
      <c r="J1542">
        <f>VLOOKUP(B1542,自助退!B:F,5,FALSE)</f>
        <v>123.4</v>
      </c>
      <c r="K1542" s="40" t="str">
        <f t="shared" si="24"/>
        <v/>
      </c>
    </row>
    <row r="1543" spans="1:11" ht="14.25">
      <c r="A1543" t="s">
        <v>6694</v>
      </c>
      <c r="B1543" s="15">
        <v>1414313</v>
      </c>
      <c r="C1543" t="s">
        <v>6695</v>
      </c>
      <c r="D1543" t="s">
        <v>6696</v>
      </c>
      <c r="E1543" t="s">
        <v>6697</v>
      </c>
      <c r="F1543" s="15">
        <v>-200</v>
      </c>
      <c r="G1543" t="s">
        <v>50</v>
      </c>
      <c r="H1543" t="s">
        <v>153</v>
      </c>
      <c r="I1543" t="s">
        <v>52</v>
      </c>
      <c r="J1543">
        <f>VLOOKUP(B1543,自助退!B:F,5,FALSE)</f>
        <v>200</v>
      </c>
      <c r="K1543" s="40" t="str">
        <f t="shared" si="24"/>
        <v/>
      </c>
    </row>
    <row r="1544" spans="1:11" ht="14.25">
      <c r="A1544" t="s">
        <v>6698</v>
      </c>
      <c r="B1544" s="15">
        <v>1414357</v>
      </c>
      <c r="C1544" t="s">
        <v>6699</v>
      </c>
      <c r="D1544" t="s">
        <v>6700</v>
      </c>
      <c r="E1544" t="s">
        <v>6701</v>
      </c>
      <c r="F1544" s="15">
        <v>-710</v>
      </c>
      <c r="G1544" t="s">
        <v>50</v>
      </c>
      <c r="H1544" t="s">
        <v>61</v>
      </c>
      <c r="I1544" t="s">
        <v>52</v>
      </c>
      <c r="J1544">
        <f>VLOOKUP(B1544,自助退!B:F,5,FALSE)</f>
        <v>710</v>
      </c>
      <c r="K1544" s="40" t="str">
        <f t="shared" si="24"/>
        <v/>
      </c>
    </row>
    <row r="1545" spans="1:11" ht="14.25">
      <c r="A1545" t="s">
        <v>6702</v>
      </c>
      <c r="B1545" s="15">
        <v>1414391</v>
      </c>
      <c r="C1545" t="s">
        <v>6703</v>
      </c>
      <c r="D1545" t="s">
        <v>6704</v>
      </c>
      <c r="E1545" t="s">
        <v>6705</v>
      </c>
      <c r="F1545" s="15">
        <v>-100</v>
      </c>
      <c r="G1545" t="s">
        <v>50</v>
      </c>
      <c r="H1545" t="s">
        <v>59</v>
      </c>
      <c r="I1545" t="s">
        <v>52</v>
      </c>
      <c r="J1545">
        <f>VLOOKUP(B1545,自助退!B:F,5,FALSE)</f>
        <v>100</v>
      </c>
      <c r="K1545" s="40" t="str">
        <f t="shared" si="24"/>
        <v/>
      </c>
    </row>
    <row r="1546" spans="1:11" ht="14.25">
      <c r="A1546" t="s">
        <v>6706</v>
      </c>
      <c r="B1546" s="15">
        <v>1414548</v>
      </c>
      <c r="C1546" t="s">
        <v>6707</v>
      </c>
      <c r="D1546" t="s">
        <v>6708</v>
      </c>
      <c r="E1546" t="s">
        <v>6709</v>
      </c>
      <c r="F1546" s="15">
        <v>-4140.92</v>
      </c>
      <c r="G1546" t="s">
        <v>50</v>
      </c>
      <c r="H1546" t="s">
        <v>60</v>
      </c>
      <c r="I1546" t="s">
        <v>52</v>
      </c>
      <c r="J1546">
        <f>VLOOKUP(B1546,自助退!B:F,5,FALSE)</f>
        <v>4140.92</v>
      </c>
      <c r="K1546" s="40" t="str">
        <f t="shared" si="24"/>
        <v/>
      </c>
    </row>
    <row r="1547" spans="1:11" ht="14.25">
      <c r="A1547" t="s">
        <v>6710</v>
      </c>
      <c r="B1547" s="15">
        <v>1414879</v>
      </c>
      <c r="C1547" t="s">
        <v>6711</v>
      </c>
      <c r="D1547" t="s">
        <v>6712</v>
      </c>
      <c r="E1547" t="s">
        <v>6713</v>
      </c>
      <c r="F1547" s="15">
        <v>-339.5</v>
      </c>
      <c r="G1547" t="s">
        <v>50</v>
      </c>
      <c r="H1547" t="s">
        <v>72</v>
      </c>
      <c r="I1547" t="s">
        <v>52</v>
      </c>
      <c r="J1547">
        <f>VLOOKUP(B1547,自助退!B:F,5,FALSE)</f>
        <v>339.5</v>
      </c>
      <c r="K1547" s="40" t="str">
        <f t="shared" si="24"/>
        <v/>
      </c>
    </row>
    <row r="1548" spans="1:11" ht="14.25">
      <c r="A1548" t="s">
        <v>6714</v>
      </c>
      <c r="B1548" s="15">
        <v>1414897</v>
      </c>
      <c r="C1548" t="s">
        <v>6715</v>
      </c>
      <c r="D1548" t="s">
        <v>6716</v>
      </c>
      <c r="E1548" t="s">
        <v>6717</v>
      </c>
      <c r="F1548" s="15">
        <v>-30</v>
      </c>
      <c r="G1548" t="s">
        <v>50</v>
      </c>
      <c r="H1548" t="s">
        <v>66</v>
      </c>
      <c r="I1548" t="s">
        <v>52</v>
      </c>
      <c r="J1548">
        <f>VLOOKUP(B1548,自助退!B:F,5,FALSE)</f>
        <v>30</v>
      </c>
      <c r="K1548" s="40" t="str">
        <f t="shared" si="24"/>
        <v/>
      </c>
    </row>
    <row r="1549" spans="1:11" ht="14.25">
      <c r="A1549" t="s">
        <v>6718</v>
      </c>
      <c r="B1549" s="15">
        <v>1414941</v>
      </c>
      <c r="C1549" t="s">
        <v>6719</v>
      </c>
      <c r="D1549" t="s">
        <v>6720</v>
      </c>
      <c r="E1549" t="s">
        <v>6721</v>
      </c>
      <c r="F1549" s="15">
        <v>-40</v>
      </c>
      <c r="G1549" t="s">
        <v>50</v>
      </c>
      <c r="H1549" t="s">
        <v>66</v>
      </c>
      <c r="I1549" t="s">
        <v>52</v>
      </c>
      <c r="J1549">
        <f>VLOOKUP(B1549,自助退!B:F,5,FALSE)</f>
        <v>40</v>
      </c>
      <c r="K1549" s="40" t="str">
        <f t="shared" ref="K1549:K1612" si="25">IF(J1549=F1549*-1,"",1)</f>
        <v/>
      </c>
    </row>
    <row r="1550" spans="1:11" ht="14.25">
      <c r="A1550" t="s">
        <v>6722</v>
      </c>
      <c r="B1550" s="15">
        <v>1415055</v>
      </c>
      <c r="C1550" t="s">
        <v>6723</v>
      </c>
      <c r="D1550" t="s">
        <v>6724</v>
      </c>
      <c r="E1550" t="s">
        <v>6725</v>
      </c>
      <c r="F1550" s="15">
        <v>-446</v>
      </c>
      <c r="G1550" t="s">
        <v>50</v>
      </c>
      <c r="H1550" t="s">
        <v>72</v>
      </c>
      <c r="I1550" t="s">
        <v>52</v>
      </c>
      <c r="J1550">
        <f>VLOOKUP(B1550,自助退!B:F,5,FALSE)</f>
        <v>446</v>
      </c>
      <c r="K1550" s="40" t="str">
        <f t="shared" si="25"/>
        <v/>
      </c>
    </row>
    <row r="1551" spans="1:11" ht="14.25">
      <c r="A1551" t="s">
        <v>6726</v>
      </c>
      <c r="B1551" s="15">
        <v>1415120</v>
      </c>
      <c r="C1551" t="s">
        <v>6727</v>
      </c>
      <c r="D1551" t="s">
        <v>6728</v>
      </c>
      <c r="E1551" t="s">
        <v>6729</v>
      </c>
      <c r="F1551" s="15">
        <v>-21</v>
      </c>
      <c r="G1551" t="s">
        <v>50</v>
      </c>
      <c r="H1551" t="s">
        <v>72</v>
      </c>
      <c r="I1551" t="s">
        <v>52</v>
      </c>
      <c r="J1551">
        <f>VLOOKUP(B1551,自助退!B:F,5,FALSE)</f>
        <v>21</v>
      </c>
      <c r="K1551" s="40" t="str">
        <f t="shared" si="25"/>
        <v/>
      </c>
    </row>
    <row r="1552" spans="1:11" ht="14.25">
      <c r="A1552" t="s">
        <v>6730</v>
      </c>
      <c r="B1552" s="15">
        <v>1415143</v>
      </c>
      <c r="C1552" t="s">
        <v>6731</v>
      </c>
      <c r="D1552" t="s">
        <v>6732</v>
      </c>
      <c r="E1552" t="s">
        <v>6733</v>
      </c>
      <c r="F1552" s="15">
        <v>-48.6</v>
      </c>
      <c r="G1552" t="s">
        <v>50</v>
      </c>
      <c r="H1552" t="s">
        <v>54</v>
      </c>
      <c r="I1552" t="s">
        <v>52</v>
      </c>
      <c r="J1552">
        <f>VLOOKUP(B1552,自助退!B:F,5,FALSE)</f>
        <v>48.6</v>
      </c>
      <c r="K1552" s="40" t="str">
        <f t="shared" si="25"/>
        <v/>
      </c>
    </row>
    <row r="1553" spans="1:11" ht="14.25">
      <c r="A1553" t="s">
        <v>6734</v>
      </c>
      <c r="B1553" s="15">
        <v>1415606</v>
      </c>
      <c r="C1553" t="s">
        <v>6735</v>
      </c>
      <c r="D1553" t="s">
        <v>6736</v>
      </c>
      <c r="E1553" t="s">
        <v>2350</v>
      </c>
      <c r="F1553" s="15">
        <v>-688.5</v>
      </c>
      <c r="G1553" t="s">
        <v>50</v>
      </c>
      <c r="H1553" t="s">
        <v>61</v>
      </c>
      <c r="I1553" t="s">
        <v>52</v>
      </c>
      <c r="J1553">
        <f>VLOOKUP(B1553,自助退!B:F,5,FALSE)</f>
        <v>688.5</v>
      </c>
      <c r="K1553" s="40" t="str">
        <f t="shared" si="25"/>
        <v/>
      </c>
    </row>
    <row r="1554" spans="1:11" ht="14.25">
      <c r="A1554" t="s">
        <v>6737</v>
      </c>
      <c r="B1554" s="15">
        <v>1415711</v>
      </c>
      <c r="C1554" t="s">
        <v>6738</v>
      </c>
      <c r="D1554" t="s">
        <v>6739</v>
      </c>
      <c r="E1554" t="s">
        <v>6740</v>
      </c>
      <c r="F1554" s="15">
        <v>-20</v>
      </c>
      <c r="G1554" t="s">
        <v>50</v>
      </c>
      <c r="H1554" t="s">
        <v>66</v>
      </c>
      <c r="I1554" t="s">
        <v>52</v>
      </c>
      <c r="J1554">
        <f>VLOOKUP(B1554,自助退!B:F,5,FALSE)</f>
        <v>20</v>
      </c>
      <c r="K1554" s="40" t="str">
        <f t="shared" si="25"/>
        <v/>
      </c>
    </row>
    <row r="1555" spans="1:11" ht="14.25">
      <c r="A1555" t="s">
        <v>6741</v>
      </c>
      <c r="B1555" s="15">
        <v>1415727</v>
      </c>
      <c r="C1555" t="s">
        <v>6742</v>
      </c>
      <c r="D1555" t="s">
        <v>324</v>
      </c>
      <c r="E1555" t="s">
        <v>325</v>
      </c>
      <c r="F1555" s="15">
        <v>-130</v>
      </c>
      <c r="G1555" t="s">
        <v>50</v>
      </c>
      <c r="H1555" t="s">
        <v>76</v>
      </c>
      <c r="I1555" t="s">
        <v>52</v>
      </c>
      <c r="J1555">
        <f>VLOOKUP(B1555,自助退!B:F,5,FALSE)</f>
        <v>130</v>
      </c>
      <c r="K1555" s="40" t="str">
        <f t="shared" si="25"/>
        <v/>
      </c>
    </row>
    <row r="1556" spans="1:11" ht="14.25">
      <c r="A1556" t="s">
        <v>6743</v>
      </c>
      <c r="B1556" s="15">
        <v>1415763</v>
      </c>
      <c r="C1556" t="s">
        <v>6744</v>
      </c>
      <c r="D1556" t="s">
        <v>6745</v>
      </c>
      <c r="E1556" t="s">
        <v>6746</v>
      </c>
      <c r="F1556" s="15">
        <v>-288.45999999999998</v>
      </c>
      <c r="G1556" t="s">
        <v>50</v>
      </c>
      <c r="H1556" t="s">
        <v>67</v>
      </c>
      <c r="I1556" t="s">
        <v>52</v>
      </c>
      <c r="J1556">
        <f>VLOOKUP(B1556,自助退!B:F,5,FALSE)</f>
        <v>288.45999999999998</v>
      </c>
      <c r="K1556" s="40" t="str">
        <f t="shared" si="25"/>
        <v/>
      </c>
    </row>
    <row r="1557" spans="1:11" ht="14.25">
      <c r="A1557" t="s">
        <v>6747</v>
      </c>
      <c r="B1557" s="15">
        <v>1415765</v>
      </c>
      <c r="C1557" t="s">
        <v>6748</v>
      </c>
      <c r="D1557" t="s">
        <v>6749</v>
      </c>
      <c r="E1557" t="s">
        <v>6750</v>
      </c>
      <c r="F1557" s="15">
        <v>-362</v>
      </c>
      <c r="G1557" t="s">
        <v>50</v>
      </c>
      <c r="H1557" t="s">
        <v>73</v>
      </c>
      <c r="I1557" t="s">
        <v>52</v>
      </c>
      <c r="J1557">
        <f>VLOOKUP(B1557,自助退!B:F,5,FALSE)</f>
        <v>362</v>
      </c>
      <c r="K1557" s="40" t="str">
        <f t="shared" si="25"/>
        <v/>
      </c>
    </row>
    <row r="1558" spans="1:11" ht="14.25">
      <c r="A1558" t="s">
        <v>6751</v>
      </c>
      <c r="B1558" s="15">
        <v>1415815</v>
      </c>
      <c r="C1558" t="s">
        <v>6752</v>
      </c>
      <c r="D1558" t="s">
        <v>6753</v>
      </c>
      <c r="E1558" t="s">
        <v>6754</v>
      </c>
      <c r="F1558" s="15">
        <v>-387.5</v>
      </c>
      <c r="G1558" t="s">
        <v>50</v>
      </c>
      <c r="H1558" t="s">
        <v>67</v>
      </c>
      <c r="I1558" t="s">
        <v>52</v>
      </c>
      <c r="J1558">
        <f>VLOOKUP(B1558,自助退!B:F,5,FALSE)</f>
        <v>387.5</v>
      </c>
      <c r="K1558" s="40" t="str">
        <f t="shared" si="25"/>
        <v/>
      </c>
    </row>
    <row r="1559" spans="1:11" ht="14.25">
      <c r="A1559" t="s">
        <v>6755</v>
      </c>
      <c r="B1559" s="15">
        <v>1415842</v>
      </c>
      <c r="C1559" t="s">
        <v>6756</v>
      </c>
      <c r="D1559" t="s">
        <v>6757</v>
      </c>
      <c r="E1559" t="s">
        <v>6758</v>
      </c>
      <c r="F1559" s="15">
        <v>-500</v>
      </c>
      <c r="G1559" t="s">
        <v>50</v>
      </c>
      <c r="H1559" t="s">
        <v>82</v>
      </c>
      <c r="I1559" t="s">
        <v>52</v>
      </c>
      <c r="J1559">
        <f>VLOOKUP(B1559,自助退!B:F,5,FALSE)</f>
        <v>500</v>
      </c>
      <c r="K1559" s="40" t="str">
        <f t="shared" si="25"/>
        <v/>
      </c>
    </row>
    <row r="1560" spans="1:11" ht="14.25">
      <c r="A1560" t="s">
        <v>6759</v>
      </c>
      <c r="B1560" s="15">
        <v>1415843</v>
      </c>
      <c r="C1560" t="s">
        <v>6760</v>
      </c>
      <c r="D1560" t="s">
        <v>6761</v>
      </c>
      <c r="E1560" t="s">
        <v>6762</v>
      </c>
      <c r="F1560" s="15">
        <v>-65</v>
      </c>
      <c r="G1560" t="s">
        <v>50</v>
      </c>
      <c r="H1560" t="s">
        <v>58</v>
      </c>
      <c r="I1560" t="s">
        <v>52</v>
      </c>
      <c r="J1560">
        <f>VLOOKUP(B1560,自助退!B:F,5,FALSE)</f>
        <v>65</v>
      </c>
      <c r="K1560" s="40" t="str">
        <f t="shared" si="25"/>
        <v/>
      </c>
    </row>
    <row r="1561" spans="1:11" ht="14.25">
      <c r="A1561" t="s">
        <v>6763</v>
      </c>
      <c r="B1561" s="15">
        <v>1415897</v>
      </c>
      <c r="C1561" t="s">
        <v>6764</v>
      </c>
      <c r="D1561" t="s">
        <v>6765</v>
      </c>
      <c r="E1561" t="s">
        <v>6766</v>
      </c>
      <c r="F1561" s="15">
        <v>-120</v>
      </c>
      <c r="G1561" t="s">
        <v>50</v>
      </c>
      <c r="H1561" t="s">
        <v>66</v>
      </c>
      <c r="I1561" t="s">
        <v>52</v>
      </c>
      <c r="J1561">
        <f>VLOOKUP(B1561,自助退!B:F,5,FALSE)</f>
        <v>120</v>
      </c>
      <c r="K1561" s="40" t="str">
        <f t="shared" si="25"/>
        <v/>
      </c>
    </row>
    <row r="1562" spans="1:11" ht="14.25">
      <c r="A1562" t="s">
        <v>6767</v>
      </c>
      <c r="B1562" s="15">
        <v>1415989</v>
      </c>
      <c r="C1562" t="s">
        <v>6768</v>
      </c>
      <c r="D1562" t="s">
        <v>6769</v>
      </c>
      <c r="E1562" t="s">
        <v>6770</v>
      </c>
      <c r="F1562" s="15">
        <v>-9</v>
      </c>
      <c r="G1562" t="s">
        <v>50</v>
      </c>
      <c r="H1562" t="s">
        <v>65</v>
      </c>
      <c r="I1562" t="s">
        <v>52</v>
      </c>
      <c r="J1562">
        <f>VLOOKUP(B1562,自助退!B:F,5,FALSE)</f>
        <v>9</v>
      </c>
      <c r="K1562" s="40" t="str">
        <f t="shared" si="25"/>
        <v/>
      </c>
    </row>
    <row r="1563" spans="1:11" ht="14.25">
      <c r="A1563" t="s">
        <v>6771</v>
      </c>
      <c r="B1563" s="15">
        <v>1416058</v>
      </c>
      <c r="C1563" t="s">
        <v>6772</v>
      </c>
      <c r="D1563" t="s">
        <v>6773</v>
      </c>
      <c r="E1563" t="s">
        <v>6774</v>
      </c>
      <c r="F1563" s="15">
        <v>-16</v>
      </c>
      <c r="G1563" t="s">
        <v>50</v>
      </c>
      <c r="H1563" t="s">
        <v>65</v>
      </c>
      <c r="I1563" t="s">
        <v>52</v>
      </c>
      <c r="J1563">
        <f>VLOOKUP(B1563,自助退!B:F,5,FALSE)</f>
        <v>16</v>
      </c>
      <c r="K1563" s="40" t="str">
        <f t="shared" si="25"/>
        <v/>
      </c>
    </row>
    <row r="1564" spans="1:11" ht="14.25">
      <c r="A1564" t="s">
        <v>6775</v>
      </c>
      <c r="B1564" s="15">
        <v>1416103</v>
      </c>
      <c r="C1564" t="s">
        <v>6776</v>
      </c>
      <c r="D1564" t="s">
        <v>6777</v>
      </c>
      <c r="E1564" t="s">
        <v>6778</v>
      </c>
      <c r="F1564" s="15">
        <v>-45.2</v>
      </c>
      <c r="G1564" t="s">
        <v>50</v>
      </c>
      <c r="H1564" t="s">
        <v>59</v>
      </c>
      <c r="I1564" t="s">
        <v>52</v>
      </c>
      <c r="J1564">
        <f>VLOOKUP(B1564,自助退!B:F,5,FALSE)</f>
        <v>45.2</v>
      </c>
      <c r="K1564" s="40" t="str">
        <f t="shared" si="25"/>
        <v/>
      </c>
    </row>
    <row r="1565" spans="1:11" ht="14.25">
      <c r="A1565" t="s">
        <v>6779</v>
      </c>
      <c r="B1565" s="15">
        <v>1416146</v>
      </c>
      <c r="C1565" t="s">
        <v>6780</v>
      </c>
      <c r="D1565" t="s">
        <v>6781</v>
      </c>
      <c r="E1565" t="s">
        <v>6782</v>
      </c>
      <c r="F1565" s="15">
        <v>-94.5</v>
      </c>
      <c r="G1565" t="s">
        <v>50</v>
      </c>
      <c r="H1565" t="s">
        <v>77</v>
      </c>
      <c r="I1565" t="s">
        <v>52</v>
      </c>
      <c r="J1565">
        <f>VLOOKUP(B1565,自助退!B:F,5,FALSE)</f>
        <v>94.5</v>
      </c>
      <c r="K1565" s="40" t="str">
        <f t="shared" si="25"/>
        <v/>
      </c>
    </row>
    <row r="1566" spans="1:11" ht="14.25">
      <c r="A1566" t="s">
        <v>6783</v>
      </c>
      <c r="B1566" s="15">
        <v>1416169</v>
      </c>
      <c r="C1566" t="s">
        <v>6784</v>
      </c>
      <c r="D1566" t="s">
        <v>6785</v>
      </c>
      <c r="E1566" t="s">
        <v>6786</v>
      </c>
      <c r="F1566" s="15">
        <v>-99</v>
      </c>
      <c r="G1566" t="s">
        <v>50</v>
      </c>
      <c r="H1566" t="s">
        <v>57</v>
      </c>
      <c r="I1566" t="s">
        <v>52</v>
      </c>
      <c r="J1566">
        <f>VLOOKUP(B1566,自助退!B:F,5,FALSE)</f>
        <v>99</v>
      </c>
      <c r="K1566" s="40" t="str">
        <f t="shared" si="25"/>
        <v/>
      </c>
    </row>
    <row r="1567" spans="1:11" ht="14.25">
      <c r="A1567" t="s">
        <v>6787</v>
      </c>
      <c r="B1567" s="15">
        <v>1416289</v>
      </c>
      <c r="C1567" t="s">
        <v>6788</v>
      </c>
      <c r="D1567" t="s">
        <v>6789</v>
      </c>
      <c r="E1567" t="s">
        <v>6790</v>
      </c>
      <c r="F1567" s="15">
        <v>-650</v>
      </c>
      <c r="G1567" t="s">
        <v>50</v>
      </c>
      <c r="H1567" t="s">
        <v>68</v>
      </c>
      <c r="I1567" t="s">
        <v>52</v>
      </c>
      <c r="J1567">
        <f>VLOOKUP(B1567,自助退!B:F,5,FALSE)</f>
        <v>650</v>
      </c>
      <c r="K1567" s="40" t="str">
        <f t="shared" si="25"/>
        <v/>
      </c>
    </row>
    <row r="1568" spans="1:11" ht="14.25">
      <c r="A1568" t="s">
        <v>6791</v>
      </c>
      <c r="B1568" s="15">
        <v>1416489</v>
      </c>
      <c r="C1568" t="s">
        <v>6792</v>
      </c>
      <c r="D1568" t="s">
        <v>6793</v>
      </c>
      <c r="E1568" t="s">
        <v>6794</v>
      </c>
      <c r="F1568" s="15">
        <v>-469.44</v>
      </c>
      <c r="G1568" t="s">
        <v>50</v>
      </c>
      <c r="H1568" t="s">
        <v>81</v>
      </c>
      <c r="I1568" t="s">
        <v>52</v>
      </c>
      <c r="J1568">
        <f>VLOOKUP(B1568,自助退!B:F,5,FALSE)</f>
        <v>469.44</v>
      </c>
      <c r="K1568" s="40" t="str">
        <f t="shared" si="25"/>
        <v/>
      </c>
    </row>
    <row r="1569" spans="1:11" ht="14.25">
      <c r="A1569" t="s">
        <v>6795</v>
      </c>
      <c r="B1569" s="15">
        <v>1416730</v>
      </c>
      <c r="C1569" t="s">
        <v>6796</v>
      </c>
      <c r="D1569" t="s">
        <v>6797</v>
      </c>
      <c r="E1569" t="s">
        <v>6798</v>
      </c>
      <c r="F1569" s="15">
        <v>-400</v>
      </c>
      <c r="G1569" t="s">
        <v>50</v>
      </c>
      <c r="H1569" t="s">
        <v>68</v>
      </c>
      <c r="I1569" t="s">
        <v>52</v>
      </c>
      <c r="J1569">
        <f>VLOOKUP(B1569,自助退!B:F,5,FALSE)</f>
        <v>400</v>
      </c>
      <c r="K1569" s="40" t="str">
        <f t="shared" si="25"/>
        <v/>
      </c>
    </row>
    <row r="1570" spans="1:11" ht="14.25">
      <c r="A1570" t="s">
        <v>6799</v>
      </c>
      <c r="B1570" s="15">
        <v>1416776</v>
      </c>
      <c r="C1570" t="s">
        <v>6800</v>
      </c>
      <c r="D1570" t="s">
        <v>6801</v>
      </c>
      <c r="E1570" t="s">
        <v>1656</v>
      </c>
      <c r="F1570" s="15">
        <v>-3000</v>
      </c>
      <c r="G1570" t="s">
        <v>50</v>
      </c>
      <c r="H1570" t="s">
        <v>68</v>
      </c>
      <c r="I1570" t="s">
        <v>52</v>
      </c>
      <c r="J1570">
        <f>VLOOKUP(B1570,自助退!B:F,5,FALSE)</f>
        <v>3000</v>
      </c>
      <c r="K1570" s="40" t="str">
        <f t="shared" si="25"/>
        <v/>
      </c>
    </row>
    <row r="1571" spans="1:11" ht="14.25">
      <c r="A1571" t="s">
        <v>6802</v>
      </c>
      <c r="B1571" s="15">
        <v>1416947</v>
      </c>
      <c r="C1571" t="s">
        <v>6803</v>
      </c>
      <c r="D1571" t="s">
        <v>6804</v>
      </c>
      <c r="E1571" t="s">
        <v>6805</v>
      </c>
      <c r="F1571" s="15">
        <v>-2100</v>
      </c>
      <c r="G1571" t="s">
        <v>50</v>
      </c>
      <c r="H1571" t="s">
        <v>63</v>
      </c>
      <c r="I1571" t="s">
        <v>52</v>
      </c>
      <c r="J1571">
        <f>VLOOKUP(B1571,自助退!B:F,5,FALSE)</f>
        <v>2100</v>
      </c>
      <c r="K1571" s="40" t="str">
        <f t="shared" si="25"/>
        <v/>
      </c>
    </row>
    <row r="1572" spans="1:11" ht="14.25">
      <c r="A1572" t="s">
        <v>6806</v>
      </c>
      <c r="B1572" s="15">
        <v>1417328</v>
      </c>
      <c r="C1572" t="s">
        <v>6807</v>
      </c>
      <c r="D1572" t="s">
        <v>6808</v>
      </c>
      <c r="E1572" t="s">
        <v>6809</v>
      </c>
      <c r="F1572" s="15">
        <v>-400</v>
      </c>
      <c r="G1572" t="s">
        <v>50</v>
      </c>
      <c r="H1572" t="s">
        <v>77</v>
      </c>
      <c r="I1572" t="s">
        <v>52</v>
      </c>
      <c r="J1572">
        <f>VLOOKUP(B1572,自助退!B:F,5,FALSE)</f>
        <v>400</v>
      </c>
      <c r="K1572" s="40" t="str">
        <f t="shared" si="25"/>
        <v/>
      </c>
    </row>
    <row r="1573" spans="1:11" ht="14.25">
      <c r="A1573" t="s">
        <v>6810</v>
      </c>
      <c r="B1573" s="15">
        <v>1418090</v>
      </c>
      <c r="C1573" t="s">
        <v>6811</v>
      </c>
      <c r="D1573" t="s">
        <v>6812</v>
      </c>
      <c r="E1573" t="s">
        <v>6813</v>
      </c>
      <c r="F1573" s="15">
        <v>-176.87</v>
      </c>
      <c r="G1573" t="s">
        <v>50</v>
      </c>
      <c r="H1573" t="s">
        <v>55</v>
      </c>
      <c r="I1573" t="s">
        <v>52</v>
      </c>
      <c r="J1573">
        <f>VLOOKUP(B1573,自助退!B:F,5,FALSE)</f>
        <v>176.87</v>
      </c>
      <c r="K1573" s="40" t="str">
        <f t="shared" si="25"/>
        <v/>
      </c>
    </row>
    <row r="1574" spans="1:11" ht="14.25">
      <c r="A1574" t="s">
        <v>6814</v>
      </c>
      <c r="B1574" s="15">
        <v>1418136</v>
      </c>
      <c r="C1574" t="s">
        <v>6815</v>
      </c>
      <c r="D1574" t="s">
        <v>6816</v>
      </c>
      <c r="E1574" t="s">
        <v>6817</v>
      </c>
      <c r="F1574" s="15">
        <v>-170.47</v>
      </c>
      <c r="G1574" t="s">
        <v>50</v>
      </c>
      <c r="H1574" t="s">
        <v>135</v>
      </c>
      <c r="I1574" t="s">
        <v>52</v>
      </c>
      <c r="J1574">
        <f>VLOOKUP(B1574,自助退!B:F,5,FALSE)</f>
        <v>170.47</v>
      </c>
      <c r="K1574" s="40" t="str">
        <f t="shared" si="25"/>
        <v/>
      </c>
    </row>
    <row r="1575" spans="1:11" ht="14.25">
      <c r="A1575" t="s">
        <v>6818</v>
      </c>
      <c r="B1575" s="15">
        <v>1418486</v>
      </c>
      <c r="C1575" t="s">
        <v>6819</v>
      </c>
      <c r="D1575" t="s">
        <v>6820</v>
      </c>
      <c r="E1575" t="s">
        <v>6821</v>
      </c>
      <c r="F1575" s="15">
        <v>-41.63</v>
      </c>
      <c r="G1575" t="s">
        <v>50</v>
      </c>
      <c r="H1575" t="s">
        <v>60</v>
      </c>
      <c r="I1575" t="s">
        <v>52</v>
      </c>
      <c r="J1575">
        <f>VLOOKUP(B1575,自助退!B:F,5,FALSE)</f>
        <v>41.63</v>
      </c>
      <c r="K1575" s="40" t="str">
        <f t="shared" si="25"/>
        <v/>
      </c>
    </row>
    <row r="1576" spans="1:11" ht="14.25">
      <c r="A1576" t="s">
        <v>6822</v>
      </c>
      <c r="B1576" s="15">
        <v>1418499</v>
      </c>
      <c r="C1576" t="s">
        <v>6823</v>
      </c>
      <c r="D1576" t="s">
        <v>6824</v>
      </c>
      <c r="E1576" t="s">
        <v>6825</v>
      </c>
      <c r="F1576" s="15">
        <v>-700</v>
      </c>
      <c r="G1576" t="s">
        <v>50</v>
      </c>
      <c r="H1576" t="s">
        <v>73</v>
      </c>
      <c r="I1576" t="s">
        <v>52</v>
      </c>
      <c r="J1576">
        <f>VLOOKUP(B1576,自助退!B:F,5,FALSE)</f>
        <v>700</v>
      </c>
      <c r="K1576" s="40" t="str">
        <f t="shared" si="25"/>
        <v/>
      </c>
    </row>
    <row r="1577" spans="1:11" ht="14.25">
      <c r="A1577" t="s">
        <v>6826</v>
      </c>
      <c r="B1577" s="15">
        <v>1418831</v>
      </c>
      <c r="C1577" t="s">
        <v>6827</v>
      </c>
      <c r="D1577" t="s">
        <v>2971</v>
      </c>
      <c r="E1577" t="s">
        <v>2972</v>
      </c>
      <c r="F1577" s="15">
        <v>-2400</v>
      </c>
      <c r="G1577" t="s">
        <v>50</v>
      </c>
      <c r="H1577" t="s">
        <v>74</v>
      </c>
      <c r="I1577" t="s">
        <v>52</v>
      </c>
      <c r="J1577">
        <f>VLOOKUP(B1577,自助退!B:F,5,FALSE)</f>
        <v>2400</v>
      </c>
      <c r="K1577" s="40" t="str">
        <f t="shared" si="25"/>
        <v/>
      </c>
    </row>
    <row r="1578" spans="1:11" ht="14.25">
      <c r="A1578" t="s">
        <v>6828</v>
      </c>
      <c r="B1578" s="15">
        <v>1418885</v>
      </c>
      <c r="C1578" t="s">
        <v>6829</v>
      </c>
      <c r="D1578" t="s">
        <v>6830</v>
      </c>
      <c r="E1578" t="s">
        <v>6831</v>
      </c>
      <c r="F1578" s="15">
        <v>-1850.04</v>
      </c>
      <c r="G1578" t="s">
        <v>50</v>
      </c>
      <c r="H1578" t="s">
        <v>60</v>
      </c>
      <c r="I1578" t="s">
        <v>52</v>
      </c>
      <c r="J1578">
        <f>VLOOKUP(B1578,自助退!B:F,5,FALSE)</f>
        <v>1850.04</v>
      </c>
      <c r="K1578" s="40" t="str">
        <f t="shared" si="25"/>
        <v/>
      </c>
    </row>
    <row r="1579" spans="1:11" ht="14.25">
      <c r="A1579" t="s">
        <v>6832</v>
      </c>
      <c r="B1579" s="15">
        <v>1419000</v>
      </c>
      <c r="C1579" t="s">
        <v>6833</v>
      </c>
      <c r="D1579" t="s">
        <v>229</v>
      </c>
      <c r="E1579" t="s">
        <v>198</v>
      </c>
      <c r="F1579" s="15">
        <v>-36.72</v>
      </c>
      <c r="G1579" t="s">
        <v>50</v>
      </c>
      <c r="H1579" t="s">
        <v>65</v>
      </c>
      <c r="I1579" t="s">
        <v>52</v>
      </c>
      <c r="J1579">
        <f>VLOOKUP(B1579,自助退!B:F,5,FALSE)</f>
        <v>36.72</v>
      </c>
      <c r="K1579" s="40" t="str">
        <f t="shared" si="25"/>
        <v/>
      </c>
    </row>
    <row r="1580" spans="1:11" ht="14.25">
      <c r="A1580" t="s">
        <v>6834</v>
      </c>
      <c r="B1580" s="15">
        <v>1419638</v>
      </c>
      <c r="C1580" t="s">
        <v>6835</v>
      </c>
      <c r="D1580" t="s">
        <v>6836</v>
      </c>
      <c r="E1580" t="s">
        <v>6837</v>
      </c>
      <c r="F1580" s="15">
        <v>-45</v>
      </c>
      <c r="G1580" t="s">
        <v>50</v>
      </c>
      <c r="H1580" t="s">
        <v>76</v>
      </c>
      <c r="I1580" t="s">
        <v>52</v>
      </c>
      <c r="J1580">
        <f>VLOOKUP(B1580,自助退!B:F,5,FALSE)</f>
        <v>45</v>
      </c>
      <c r="K1580" s="40" t="str">
        <f t="shared" si="25"/>
        <v/>
      </c>
    </row>
    <row r="1581" spans="1:11" ht="14.25">
      <c r="A1581" t="s">
        <v>6838</v>
      </c>
      <c r="B1581" s="15">
        <v>1419780</v>
      </c>
      <c r="C1581" t="s">
        <v>6839</v>
      </c>
      <c r="D1581" t="s">
        <v>6812</v>
      </c>
      <c r="E1581" t="s">
        <v>6813</v>
      </c>
      <c r="F1581" s="15">
        <v>-132.63</v>
      </c>
      <c r="G1581" t="s">
        <v>50</v>
      </c>
      <c r="H1581" t="s">
        <v>63</v>
      </c>
      <c r="I1581" t="s">
        <v>52</v>
      </c>
      <c r="J1581">
        <f>VLOOKUP(B1581,自助退!B:F,5,FALSE)</f>
        <v>132.63</v>
      </c>
      <c r="K1581" s="40" t="str">
        <f t="shared" si="25"/>
        <v/>
      </c>
    </row>
    <row r="1582" spans="1:11" ht="14.25">
      <c r="A1582" t="s">
        <v>6840</v>
      </c>
      <c r="B1582" s="15">
        <v>1420051</v>
      </c>
      <c r="C1582" t="s">
        <v>6841</v>
      </c>
      <c r="D1582" t="s">
        <v>6842</v>
      </c>
      <c r="E1582" t="s">
        <v>6843</v>
      </c>
      <c r="F1582" s="15">
        <v>-151</v>
      </c>
      <c r="G1582" t="s">
        <v>50</v>
      </c>
      <c r="H1582" t="s">
        <v>82</v>
      </c>
      <c r="I1582" t="s">
        <v>52</v>
      </c>
      <c r="J1582">
        <f>VLOOKUP(B1582,自助退!B:F,5,FALSE)</f>
        <v>151</v>
      </c>
      <c r="K1582" s="40" t="str">
        <f t="shared" si="25"/>
        <v/>
      </c>
    </row>
    <row r="1583" spans="1:11" ht="14.25">
      <c r="A1583" t="s">
        <v>6844</v>
      </c>
      <c r="B1583" s="15">
        <v>1420195</v>
      </c>
      <c r="C1583" t="s">
        <v>6845</v>
      </c>
      <c r="D1583" t="s">
        <v>6846</v>
      </c>
      <c r="E1583" t="s">
        <v>6847</v>
      </c>
      <c r="F1583" s="15">
        <v>-2201.61</v>
      </c>
      <c r="G1583" t="s">
        <v>50</v>
      </c>
      <c r="H1583" t="s">
        <v>74</v>
      </c>
      <c r="I1583" t="s">
        <v>52</v>
      </c>
      <c r="J1583">
        <f>VLOOKUP(B1583,自助退!B:F,5,FALSE)</f>
        <v>2201.61</v>
      </c>
      <c r="K1583" s="40" t="str">
        <f t="shared" si="25"/>
        <v/>
      </c>
    </row>
    <row r="1584" spans="1:11" ht="14.25">
      <c r="A1584" t="s">
        <v>6848</v>
      </c>
      <c r="B1584" s="15">
        <v>1420373</v>
      </c>
      <c r="C1584" t="s">
        <v>6849</v>
      </c>
      <c r="D1584" t="s">
        <v>235</v>
      </c>
      <c r="E1584" t="s">
        <v>201</v>
      </c>
      <c r="F1584" s="15">
        <v>-200</v>
      </c>
      <c r="G1584" t="s">
        <v>50</v>
      </c>
      <c r="H1584" t="s">
        <v>61</v>
      </c>
      <c r="I1584" t="s">
        <v>52</v>
      </c>
      <c r="J1584">
        <f>VLOOKUP(B1584,自助退!B:F,5,FALSE)</f>
        <v>200</v>
      </c>
      <c r="K1584" s="40" t="str">
        <f t="shared" si="25"/>
        <v/>
      </c>
    </row>
    <row r="1585" spans="1:11" ht="14.25">
      <c r="A1585" t="s">
        <v>6850</v>
      </c>
      <c r="B1585" s="15">
        <v>1420446</v>
      </c>
      <c r="C1585" t="s">
        <v>6851</v>
      </c>
      <c r="D1585" t="s">
        <v>6852</v>
      </c>
      <c r="E1585" t="s">
        <v>293</v>
      </c>
      <c r="F1585" s="15">
        <v>-361.26</v>
      </c>
      <c r="G1585" t="s">
        <v>50</v>
      </c>
      <c r="H1585" t="s">
        <v>72</v>
      </c>
      <c r="I1585" t="s">
        <v>52</v>
      </c>
      <c r="J1585">
        <f>VLOOKUP(B1585,自助退!B:F,5,FALSE)</f>
        <v>361.26</v>
      </c>
      <c r="K1585" s="40" t="str">
        <f t="shared" si="25"/>
        <v/>
      </c>
    </row>
    <row r="1586" spans="1:11" ht="14.25">
      <c r="A1586" t="s">
        <v>6853</v>
      </c>
      <c r="B1586" s="15">
        <v>1420568</v>
      </c>
      <c r="C1586" t="s">
        <v>6854</v>
      </c>
      <c r="D1586" t="s">
        <v>310</v>
      </c>
      <c r="E1586" t="s">
        <v>311</v>
      </c>
      <c r="F1586" s="15">
        <v>-549.72</v>
      </c>
      <c r="G1586" t="s">
        <v>50</v>
      </c>
      <c r="H1586" t="s">
        <v>65</v>
      </c>
      <c r="I1586" t="s">
        <v>52</v>
      </c>
      <c r="J1586">
        <f>VLOOKUP(B1586,自助退!B:F,5,FALSE)</f>
        <v>549.72</v>
      </c>
      <c r="K1586" s="40" t="str">
        <f t="shared" si="25"/>
        <v/>
      </c>
    </row>
    <row r="1587" spans="1:11" ht="14.25">
      <c r="A1587" t="s">
        <v>6855</v>
      </c>
      <c r="B1587" s="15">
        <v>1420709</v>
      </c>
      <c r="C1587" t="s">
        <v>6856</v>
      </c>
      <c r="D1587" t="s">
        <v>6857</v>
      </c>
      <c r="E1587" t="s">
        <v>6858</v>
      </c>
      <c r="F1587" s="15">
        <v>-71</v>
      </c>
      <c r="G1587" t="s">
        <v>50</v>
      </c>
      <c r="H1587" t="s">
        <v>76</v>
      </c>
      <c r="I1587" t="s">
        <v>52</v>
      </c>
      <c r="J1587">
        <f>VLOOKUP(B1587,自助退!B:F,5,FALSE)</f>
        <v>71</v>
      </c>
      <c r="K1587" s="40" t="str">
        <f t="shared" si="25"/>
        <v/>
      </c>
    </row>
    <row r="1588" spans="1:11" ht="14.25">
      <c r="A1588" t="s">
        <v>6859</v>
      </c>
      <c r="B1588" s="15">
        <v>1420862</v>
      </c>
      <c r="C1588" t="s">
        <v>6860</v>
      </c>
      <c r="D1588" t="s">
        <v>6861</v>
      </c>
      <c r="E1588" t="s">
        <v>6862</v>
      </c>
      <c r="F1588" s="15">
        <v>-249.5</v>
      </c>
      <c r="G1588" t="s">
        <v>50</v>
      </c>
      <c r="H1588" t="s">
        <v>72</v>
      </c>
      <c r="I1588" t="s">
        <v>52</v>
      </c>
      <c r="J1588">
        <f>VLOOKUP(B1588,自助退!B:F,5,FALSE)</f>
        <v>249.5</v>
      </c>
      <c r="K1588" s="40" t="str">
        <f t="shared" si="25"/>
        <v/>
      </c>
    </row>
    <row r="1589" spans="1:11" ht="14.25">
      <c r="A1589" t="s">
        <v>6863</v>
      </c>
      <c r="B1589" s="15">
        <v>1420869</v>
      </c>
      <c r="C1589" t="s">
        <v>6864</v>
      </c>
      <c r="D1589" t="s">
        <v>6865</v>
      </c>
      <c r="E1589" t="s">
        <v>6866</v>
      </c>
      <c r="F1589" s="15">
        <v>-12.13</v>
      </c>
      <c r="G1589" t="s">
        <v>50</v>
      </c>
      <c r="H1589" t="s">
        <v>67</v>
      </c>
      <c r="I1589" t="s">
        <v>52</v>
      </c>
      <c r="J1589">
        <f>VLOOKUP(B1589,自助退!B:F,5,FALSE)</f>
        <v>12.13</v>
      </c>
      <c r="K1589" s="40" t="str">
        <f t="shared" si="25"/>
        <v/>
      </c>
    </row>
    <row r="1590" spans="1:11" ht="14.25">
      <c r="A1590" t="s">
        <v>6867</v>
      </c>
      <c r="B1590" s="15">
        <v>1421144</v>
      </c>
      <c r="C1590" t="s">
        <v>6868</v>
      </c>
      <c r="D1590" t="s">
        <v>6869</v>
      </c>
      <c r="E1590" t="s">
        <v>6870</v>
      </c>
      <c r="F1590" s="15">
        <v>-200</v>
      </c>
      <c r="G1590" t="s">
        <v>50</v>
      </c>
      <c r="H1590" t="s">
        <v>61</v>
      </c>
      <c r="I1590" t="s">
        <v>52</v>
      </c>
      <c r="J1590">
        <f>VLOOKUP(B1590,自助退!B:F,5,FALSE)</f>
        <v>200</v>
      </c>
      <c r="K1590" s="40" t="str">
        <f t="shared" si="25"/>
        <v/>
      </c>
    </row>
    <row r="1591" spans="1:11" ht="14.25">
      <c r="A1591" t="s">
        <v>6871</v>
      </c>
      <c r="B1591" s="15">
        <v>1421287</v>
      </c>
      <c r="C1591" t="s">
        <v>6872</v>
      </c>
      <c r="D1591" t="s">
        <v>6873</v>
      </c>
      <c r="E1591" t="s">
        <v>6874</v>
      </c>
      <c r="F1591" s="15">
        <v>-200</v>
      </c>
      <c r="G1591" t="s">
        <v>50</v>
      </c>
      <c r="H1591" t="s">
        <v>66</v>
      </c>
      <c r="I1591" t="s">
        <v>52</v>
      </c>
      <c r="J1591">
        <f>VLOOKUP(B1591,自助退!B:F,5,FALSE)</f>
        <v>200</v>
      </c>
      <c r="K1591" s="40" t="str">
        <f t="shared" si="25"/>
        <v/>
      </c>
    </row>
    <row r="1592" spans="1:11" ht="14.25">
      <c r="A1592" t="s">
        <v>6875</v>
      </c>
      <c r="B1592" s="15">
        <v>1421373</v>
      </c>
      <c r="C1592" t="s">
        <v>6876</v>
      </c>
      <c r="D1592" t="s">
        <v>6877</v>
      </c>
      <c r="E1592" t="s">
        <v>6878</v>
      </c>
      <c r="F1592" s="15">
        <v>-90.5</v>
      </c>
      <c r="G1592" t="s">
        <v>50</v>
      </c>
      <c r="H1592" t="s">
        <v>70</v>
      </c>
      <c r="I1592" t="s">
        <v>52</v>
      </c>
      <c r="J1592">
        <f>VLOOKUP(B1592,自助退!B:F,5,FALSE)</f>
        <v>90.5</v>
      </c>
      <c r="K1592" s="40" t="str">
        <f t="shared" si="25"/>
        <v/>
      </c>
    </row>
    <row r="1593" spans="1:11" ht="14.25">
      <c r="A1593" t="s">
        <v>6879</v>
      </c>
      <c r="B1593" s="15">
        <v>1421439</v>
      </c>
      <c r="C1593" t="s">
        <v>6880</v>
      </c>
      <c r="D1593" t="s">
        <v>6881</v>
      </c>
      <c r="E1593" t="s">
        <v>6882</v>
      </c>
      <c r="F1593" s="15">
        <v>-110</v>
      </c>
      <c r="G1593" t="s">
        <v>50</v>
      </c>
      <c r="H1593" t="s">
        <v>65</v>
      </c>
      <c r="I1593" t="s">
        <v>52</v>
      </c>
      <c r="J1593">
        <f>VLOOKUP(B1593,自助退!B:F,5,FALSE)</f>
        <v>110</v>
      </c>
      <c r="K1593" s="40" t="str">
        <f t="shared" si="25"/>
        <v/>
      </c>
    </row>
    <row r="1594" spans="1:11" ht="14.25">
      <c r="A1594" t="s">
        <v>6883</v>
      </c>
      <c r="B1594" s="15">
        <v>1421479</v>
      </c>
      <c r="C1594" t="s">
        <v>6884</v>
      </c>
      <c r="D1594" t="s">
        <v>6885</v>
      </c>
      <c r="E1594" t="s">
        <v>6886</v>
      </c>
      <c r="F1594" s="15">
        <v>-580</v>
      </c>
      <c r="G1594" t="s">
        <v>50</v>
      </c>
      <c r="H1594" t="s">
        <v>68</v>
      </c>
      <c r="I1594" t="s">
        <v>52</v>
      </c>
      <c r="J1594">
        <f>VLOOKUP(B1594,自助退!B:F,5,FALSE)</f>
        <v>580</v>
      </c>
      <c r="K1594" s="40" t="str">
        <f t="shared" si="25"/>
        <v/>
      </c>
    </row>
    <row r="1595" spans="1:11" ht="14.25">
      <c r="A1595" t="s">
        <v>6887</v>
      </c>
      <c r="B1595" s="15">
        <v>1421515</v>
      </c>
      <c r="C1595" t="s">
        <v>6888</v>
      </c>
      <c r="D1595" t="s">
        <v>6889</v>
      </c>
      <c r="E1595" t="s">
        <v>6890</v>
      </c>
      <c r="F1595" s="15">
        <v>-5591.71</v>
      </c>
      <c r="G1595" t="s">
        <v>50</v>
      </c>
      <c r="H1595" t="s">
        <v>153</v>
      </c>
      <c r="I1595" t="s">
        <v>52</v>
      </c>
      <c r="J1595">
        <f>VLOOKUP(B1595,自助退!B:F,5,FALSE)</f>
        <v>5591.71</v>
      </c>
      <c r="K1595" s="40" t="str">
        <f t="shared" si="25"/>
        <v/>
      </c>
    </row>
    <row r="1596" spans="1:11" ht="14.25">
      <c r="A1596" t="s">
        <v>6891</v>
      </c>
      <c r="B1596" s="15">
        <v>1421537</v>
      </c>
      <c r="C1596" t="s">
        <v>6892</v>
      </c>
      <c r="D1596" t="s">
        <v>6885</v>
      </c>
      <c r="E1596" t="s">
        <v>6886</v>
      </c>
      <c r="F1596" s="15">
        <v>-172.36</v>
      </c>
      <c r="G1596" t="s">
        <v>50</v>
      </c>
      <c r="H1596" t="s">
        <v>68</v>
      </c>
      <c r="I1596" t="s">
        <v>52</v>
      </c>
      <c r="J1596">
        <f>VLOOKUP(B1596,自助退!B:F,5,FALSE)</f>
        <v>172.36</v>
      </c>
      <c r="K1596" s="40" t="str">
        <f t="shared" si="25"/>
        <v/>
      </c>
    </row>
    <row r="1597" spans="1:11" ht="14.25">
      <c r="A1597" t="s">
        <v>6893</v>
      </c>
      <c r="B1597" s="15">
        <v>1421580</v>
      </c>
      <c r="C1597" t="s">
        <v>6894</v>
      </c>
      <c r="D1597" t="s">
        <v>6895</v>
      </c>
      <c r="E1597" t="s">
        <v>6896</v>
      </c>
      <c r="F1597" s="15">
        <v>-89</v>
      </c>
      <c r="G1597" t="s">
        <v>50</v>
      </c>
      <c r="H1597" t="s">
        <v>60</v>
      </c>
      <c r="I1597" t="s">
        <v>52</v>
      </c>
      <c r="J1597">
        <f>VLOOKUP(B1597,自助退!B:F,5,FALSE)</f>
        <v>89</v>
      </c>
      <c r="K1597" s="40" t="str">
        <f t="shared" si="25"/>
        <v/>
      </c>
    </row>
    <row r="1598" spans="1:11" ht="14.25">
      <c r="A1598" t="s">
        <v>6897</v>
      </c>
      <c r="B1598" s="15">
        <v>1421616</v>
      </c>
      <c r="C1598" t="s">
        <v>6898</v>
      </c>
      <c r="D1598" t="s">
        <v>6899</v>
      </c>
      <c r="E1598" t="s">
        <v>6900</v>
      </c>
      <c r="F1598" s="15">
        <v>-50</v>
      </c>
      <c r="G1598" t="s">
        <v>50</v>
      </c>
      <c r="H1598" t="s">
        <v>63</v>
      </c>
      <c r="I1598" t="s">
        <v>52</v>
      </c>
      <c r="J1598">
        <f>VLOOKUP(B1598,自助退!B:F,5,FALSE)</f>
        <v>50</v>
      </c>
      <c r="K1598" s="40" t="str">
        <f t="shared" si="25"/>
        <v/>
      </c>
    </row>
    <row r="1599" spans="1:11" ht="14.25">
      <c r="A1599" t="s">
        <v>6901</v>
      </c>
      <c r="B1599" s="15">
        <v>1421681</v>
      </c>
      <c r="C1599" t="s">
        <v>6902</v>
      </c>
      <c r="D1599" t="s">
        <v>6903</v>
      </c>
      <c r="E1599" t="s">
        <v>6904</v>
      </c>
      <c r="F1599" s="15">
        <v>-124</v>
      </c>
      <c r="G1599" t="s">
        <v>50</v>
      </c>
      <c r="H1599" t="s">
        <v>79</v>
      </c>
      <c r="I1599" t="s">
        <v>52</v>
      </c>
      <c r="J1599">
        <f>VLOOKUP(B1599,自助退!B:F,5,FALSE)</f>
        <v>124</v>
      </c>
      <c r="K1599" s="40" t="str">
        <f t="shared" si="25"/>
        <v/>
      </c>
    </row>
    <row r="1600" spans="1:11" ht="14.25">
      <c r="A1600" t="s">
        <v>6905</v>
      </c>
      <c r="B1600" s="15">
        <v>1421845</v>
      </c>
      <c r="C1600" t="s">
        <v>6906</v>
      </c>
      <c r="D1600" t="s">
        <v>6907</v>
      </c>
      <c r="E1600" t="s">
        <v>6908</v>
      </c>
      <c r="F1600" s="15">
        <v>-40.64</v>
      </c>
      <c r="G1600" t="s">
        <v>50</v>
      </c>
      <c r="H1600" t="s">
        <v>82</v>
      </c>
      <c r="I1600" t="s">
        <v>52</v>
      </c>
      <c r="J1600">
        <f>VLOOKUP(B1600,自助退!B:F,5,FALSE)</f>
        <v>40.64</v>
      </c>
      <c r="K1600" s="40" t="str">
        <f t="shared" si="25"/>
        <v/>
      </c>
    </row>
    <row r="1601" spans="1:11" ht="14.25">
      <c r="A1601" t="s">
        <v>6909</v>
      </c>
      <c r="B1601" s="15">
        <v>1421860</v>
      </c>
      <c r="C1601" t="s">
        <v>6910</v>
      </c>
      <c r="D1601" t="s">
        <v>6911</v>
      </c>
      <c r="E1601" t="s">
        <v>6912</v>
      </c>
      <c r="F1601" s="15">
        <v>-31190.04</v>
      </c>
      <c r="G1601" t="s">
        <v>50</v>
      </c>
      <c r="H1601" t="s">
        <v>68</v>
      </c>
      <c r="I1601" t="s">
        <v>52</v>
      </c>
      <c r="J1601">
        <f>VLOOKUP(B1601,自助退!B:F,5,FALSE)</f>
        <v>31190.04</v>
      </c>
      <c r="K1601" s="40" t="str">
        <f t="shared" si="25"/>
        <v/>
      </c>
    </row>
    <row r="1602" spans="1:11" ht="14.25">
      <c r="A1602" t="s">
        <v>6913</v>
      </c>
      <c r="B1602" s="15">
        <v>1422078</v>
      </c>
      <c r="C1602" t="s">
        <v>6914</v>
      </c>
      <c r="D1602" t="s">
        <v>326</v>
      </c>
      <c r="E1602" t="s">
        <v>327</v>
      </c>
      <c r="F1602" s="15">
        <v>-354</v>
      </c>
      <c r="G1602" t="s">
        <v>50</v>
      </c>
      <c r="H1602" t="s">
        <v>68</v>
      </c>
      <c r="I1602" t="s">
        <v>52</v>
      </c>
      <c r="J1602">
        <f>VLOOKUP(B1602,自助退!B:F,5,FALSE)</f>
        <v>354</v>
      </c>
      <c r="K1602" s="40" t="str">
        <f t="shared" si="25"/>
        <v/>
      </c>
    </row>
    <row r="1603" spans="1:11" ht="14.25">
      <c r="A1603" t="s">
        <v>6915</v>
      </c>
      <c r="B1603" s="15">
        <v>1422136</v>
      </c>
      <c r="C1603" t="s">
        <v>6916</v>
      </c>
      <c r="D1603" t="s">
        <v>326</v>
      </c>
      <c r="E1603" t="s">
        <v>327</v>
      </c>
      <c r="F1603" s="15">
        <v>-314</v>
      </c>
      <c r="G1603" t="s">
        <v>50</v>
      </c>
      <c r="H1603" t="s">
        <v>68</v>
      </c>
      <c r="I1603" t="s">
        <v>52</v>
      </c>
      <c r="J1603">
        <f>VLOOKUP(B1603,自助退!B:F,5,FALSE)</f>
        <v>314</v>
      </c>
      <c r="K1603" s="40" t="str">
        <f t="shared" si="25"/>
        <v/>
      </c>
    </row>
    <row r="1604" spans="1:11" ht="14.25">
      <c r="A1604" t="s">
        <v>6917</v>
      </c>
      <c r="B1604" s="15">
        <v>1422263</v>
      </c>
      <c r="C1604" t="s">
        <v>6918</v>
      </c>
      <c r="D1604" t="s">
        <v>6919</v>
      </c>
      <c r="E1604" t="s">
        <v>6920</v>
      </c>
      <c r="F1604" s="15">
        <v>-1667</v>
      </c>
      <c r="G1604" t="s">
        <v>50</v>
      </c>
      <c r="H1604" t="s">
        <v>53</v>
      </c>
      <c r="I1604" t="s">
        <v>52</v>
      </c>
      <c r="J1604">
        <f>VLOOKUP(B1604,自助退!B:F,5,FALSE)</f>
        <v>1667</v>
      </c>
      <c r="K1604" s="40" t="str">
        <f t="shared" si="25"/>
        <v/>
      </c>
    </row>
    <row r="1605" spans="1:11" ht="14.25">
      <c r="A1605" t="s">
        <v>6921</v>
      </c>
      <c r="B1605" s="15">
        <v>1422425</v>
      </c>
      <c r="C1605" t="s">
        <v>6922</v>
      </c>
      <c r="D1605" t="s">
        <v>6923</v>
      </c>
      <c r="E1605" t="s">
        <v>6924</v>
      </c>
      <c r="F1605" s="15">
        <v>-920</v>
      </c>
      <c r="G1605" t="s">
        <v>50</v>
      </c>
      <c r="H1605" t="s">
        <v>60</v>
      </c>
      <c r="I1605" t="s">
        <v>52</v>
      </c>
      <c r="J1605">
        <f>VLOOKUP(B1605,自助退!B:F,5,FALSE)</f>
        <v>920</v>
      </c>
      <c r="K1605" s="40" t="str">
        <f t="shared" si="25"/>
        <v/>
      </c>
    </row>
    <row r="1606" spans="1:11" ht="14.25">
      <c r="A1606" t="s">
        <v>6925</v>
      </c>
      <c r="B1606" s="15">
        <v>1422490</v>
      </c>
      <c r="C1606" t="s">
        <v>6926</v>
      </c>
      <c r="D1606" t="s">
        <v>6927</v>
      </c>
      <c r="E1606" t="s">
        <v>6928</v>
      </c>
      <c r="F1606" s="15">
        <v>-100</v>
      </c>
      <c r="G1606" t="s">
        <v>50</v>
      </c>
      <c r="H1606" t="s">
        <v>61</v>
      </c>
      <c r="I1606" t="s">
        <v>52</v>
      </c>
      <c r="J1606">
        <f>VLOOKUP(B1606,自助退!B:F,5,FALSE)</f>
        <v>100</v>
      </c>
      <c r="K1606" s="40" t="str">
        <f t="shared" si="25"/>
        <v/>
      </c>
    </row>
    <row r="1607" spans="1:11" ht="14.25">
      <c r="A1607" t="s">
        <v>6929</v>
      </c>
      <c r="B1607" s="15">
        <v>1422541</v>
      </c>
      <c r="C1607" t="s">
        <v>6930</v>
      </c>
      <c r="D1607" t="s">
        <v>6931</v>
      </c>
      <c r="E1607" t="s">
        <v>6932</v>
      </c>
      <c r="F1607" s="15">
        <v>-760</v>
      </c>
      <c r="G1607" t="s">
        <v>50</v>
      </c>
      <c r="H1607" t="s">
        <v>60</v>
      </c>
      <c r="I1607" t="s">
        <v>52</v>
      </c>
      <c r="J1607">
        <f>VLOOKUP(B1607,自助退!B:F,5,FALSE)</f>
        <v>760</v>
      </c>
      <c r="K1607" s="40" t="str">
        <f t="shared" si="25"/>
        <v/>
      </c>
    </row>
    <row r="1608" spans="1:11" ht="14.25">
      <c r="A1608" t="s">
        <v>6933</v>
      </c>
      <c r="B1608" s="15">
        <v>1422827</v>
      </c>
      <c r="C1608" t="s">
        <v>6934</v>
      </c>
      <c r="D1608" t="s">
        <v>6935</v>
      </c>
      <c r="E1608" t="s">
        <v>6936</v>
      </c>
      <c r="F1608" s="15">
        <v>-3672</v>
      </c>
      <c r="G1608" t="s">
        <v>50</v>
      </c>
      <c r="H1608" t="s">
        <v>68</v>
      </c>
      <c r="I1608" t="s">
        <v>52</v>
      </c>
      <c r="J1608">
        <f>VLOOKUP(B1608,自助退!B:F,5,FALSE)</f>
        <v>3672</v>
      </c>
      <c r="K1608" s="40" t="str">
        <f t="shared" si="25"/>
        <v/>
      </c>
    </row>
    <row r="1609" spans="1:11" ht="14.25">
      <c r="A1609" t="s">
        <v>6937</v>
      </c>
      <c r="B1609" s="15">
        <v>1422975</v>
      </c>
      <c r="C1609" t="s">
        <v>6938</v>
      </c>
      <c r="D1609" t="s">
        <v>6939</v>
      </c>
      <c r="E1609" t="s">
        <v>6940</v>
      </c>
      <c r="F1609" s="15">
        <v>-139</v>
      </c>
      <c r="G1609" t="s">
        <v>50</v>
      </c>
      <c r="H1609" t="s">
        <v>62</v>
      </c>
      <c r="I1609" t="s">
        <v>52</v>
      </c>
      <c r="J1609">
        <f>VLOOKUP(B1609,自助退!B:F,5,FALSE)</f>
        <v>139</v>
      </c>
      <c r="K1609" s="40" t="str">
        <f t="shared" si="25"/>
        <v/>
      </c>
    </row>
    <row r="1610" spans="1:11" ht="14.25">
      <c r="A1610" t="s">
        <v>6941</v>
      </c>
      <c r="B1610" s="15">
        <v>1423156</v>
      </c>
      <c r="C1610" t="s">
        <v>6942</v>
      </c>
      <c r="D1610" t="s">
        <v>6943</v>
      </c>
      <c r="E1610" t="s">
        <v>6944</v>
      </c>
      <c r="F1610" s="15">
        <v>-9930.15</v>
      </c>
      <c r="G1610" t="s">
        <v>50</v>
      </c>
      <c r="H1610" t="s">
        <v>63</v>
      </c>
      <c r="I1610" t="s">
        <v>52</v>
      </c>
      <c r="J1610">
        <f>VLOOKUP(B1610,自助退!B:F,5,FALSE)</f>
        <v>9930.15</v>
      </c>
      <c r="K1610" s="40" t="str">
        <f t="shared" si="25"/>
        <v/>
      </c>
    </row>
    <row r="1611" spans="1:11" ht="14.25">
      <c r="A1611" t="s">
        <v>6945</v>
      </c>
      <c r="B1611" s="15">
        <v>1423278</v>
      </c>
      <c r="C1611" t="s">
        <v>6946</v>
      </c>
      <c r="D1611" t="s">
        <v>6947</v>
      </c>
      <c r="E1611" t="s">
        <v>6948</v>
      </c>
      <c r="F1611" s="15">
        <v>-100</v>
      </c>
      <c r="G1611" t="s">
        <v>50</v>
      </c>
      <c r="H1611" t="s">
        <v>79</v>
      </c>
      <c r="I1611" t="s">
        <v>52</v>
      </c>
      <c r="J1611">
        <f>VLOOKUP(B1611,自助退!B:F,5,FALSE)</f>
        <v>100</v>
      </c>
      <c r="K1611" s="40" t="str">
        <f t="shared" si="25"/>
        <v/>
      </c>
    </row>
    <row r="1612" spans="1:11" ht="14.25">
      <c r="A1612" t="s">
        <v>6949</v>
      </c>
      <c r="B1612" s="15">
        <v>1423441</v>
      </c>
      <c r="C1612" t="s">
        <v>6950</v>
      </c>
      <c r="D1612" t="s">
        <v>6951</v>
      </c>
      <c r="E1612" t="s">
        <v>6952</v>
      </c>
      <c r="F1612" s="15">
        <v>-103.78</v>
      </c>
      <c r="G1612" t="s">
        <v>50</v>
      </c>
      <c r="H1612" t="s">
        <v>63</v>
      </c>
      <c r="I1612" t="s">
        <v>52</v>
      </c>
      <c r="J1612">
        <f>VLOOKUP(B1612,自助退!B:F,5,FALSE)</f>
        <v>103.78</v>
      </c>
      <c r="K1612" s="40" t="str">
        <f t="shared" si="25"/>
        <v/>
      </c>
    </row>
    <row r="1613" spans="1:11" ht="14.25">
      <c r="A1613" t="s">
        <v>6953</v>
      </c>
      <c r="B1613" s="15">
        <v>1423472</v>
      </c>
      <c r="C1613" t="s">
        <v>6954</v>
      </c>
      <c r="D1613" t="s">
        <v>6955</v>
      </c>
      <c r="E1613" t="s">
        <v>6956</v>
      </c>
      <c r="F1613" s="15">
        <v>-22.5</v>
      </c>
      <c r="G1613" t="s">
        <v>50</v>
      </c>
      <c r="H1613" t="s">
        <v>53</v>
      </c>
      <c r="I1613" t="s">
        <v>52</v>
      </c>
      <c r="J1613">
        <f>VLOOKUP(B1613,自助退!B:F,5,FALSE)</f>
        <v>22.5</v>
      </c>
      <c r="K1613" s="40" t="str">
        <f t="shared" ref="K1613:K1653" si="26">IF(J1613=F1613*-1,"",1)</f>
        <v/>
      </c>
    </row>
    <row r="1614" spans="1:11" ht="14.25">
      <c r="A1614" t="s">
        <v>6957</v>
      </c>
      <c r="B1614" s="15">
        <v>1423771</v>
      </c>
      <c r="C1614" t="s">
        <v>6958</v>
      </c>
      <c r="D1614" t="s">
        <v>6959</v>
      </c>
      <c r="E1614" t="s">
        <v>6960</v>
      </c>
      <c r="F1614" s="15">
        <v>-1154.72</v>
      </c>
      <c r="G1614" t="s">
        <v>50</v>
      </c>
      <c r="H1614" t="s">
        <v>79</v>
      </c>
      <c r="I1614" t="s">
        <v>52</v>
      </c>
      <c r="J1614">
        <f>VLOOKUP(B1614,自助退!B:F,5,FALSE)</f>
        <v>1154.72</v>
      </c>
      <c r="K1614" s="40" t="str">
        <f t="shared" si="26"/>
        <v/>
      </c>
    </row>
    <row r="1615" spans="1:11" ht="14.25">
      <c r="A1615" t="s">
        <v>6961</v>
      </c>
      <c r="B1615" s="15">
        <v>1424007</v>
      </c>
      <c r="C1615" t="s">
        <v>6962</v>
      </c>
      <c r="D1615" t="s">
        <v>6963</v>
      </c>
      <c r="E1615" t="s">
        <v>6964</v>
      </c>
      <c r="F1615" s="15">
        <v>-500</v>
      </c>
      <c r="G1615" t="s">
        <v>50</v>
      </c>
      <c r="H1615" t="s">
        <v>57</v>
      </c>
      <c r="I1615" t="s">
        <v>52</v>
      </c>
      <c r="J1615">
        <f>VLOOKUP(B1615,自助退!B:F,5,FALSE)</f>
        <v>500</v>
      </c>
      <c r="K1615" s="40" t="str">
        <f t="shared" si="26"/>
        <v/>
      </c>
    </row>
    <row r="1616" spans="1:11" ht="14.25">
      <c r="A1616" t="s">
        <v>6965</v>
      </c>
      <c r="B1616" s="15">
        <v>1424237</v>
      </c>
      <c r="C1616" t="s">
        <v>6966</v>
      </c>
      <c r="D1616" t="s">
        <v>6967</v>
      </c>
      <c r="E1616" t="s">
        <v>6968</v>
      </c>
      <c r="F1616" s="15">
        <v>-700</v>
      </c>
      <c r="G1616" t="s">
        <v>50</v>
      </c>
      <c r="H1616" t="s">
        <v>75</v>
      </c>
      <c r="I1616" t="s">
        <v>52</v>
      </c>
      <c r="J1616">
        <f>VLOOKUP(B1616,自助退!B:F,5,FALSE)</f>
        <v>700</v>
      </c>
      <c r="K1616" s="40" t="str">
        <f t="shared" si="26"/>
        <v/>
      </c>
    </row>
    <row r="1617" spans="1:11" ht="14.25">
      <c r="A1617" t="s">
        <v>6969</v>
      </c>
      <c r="B1617" s="15">
        <v>1424264</v>
      </c>
      <c r="C1617" t="s">
        <v>6970</v>
      </c>
      <c r="D1617" t="s">
        <v>6971</v>
      </c>
      <c r="E1617" t="s">
        <v>6972</v>
      </c>
      <c r="F1617" s="15">
        <v>-489</v>
      </c>
      <c r="G1617" t="s">
        <v>50</v>
      </c>
      <c r="H1617" t="s">
        <v>72</v>
      </c>
      <c r="I1617" t="s">
        <v>52</v>
      </c>
      <c r="J1617">
        <f>VLOOKUP(B1617,自助退!B:F,5,FALSE)</f>
        <v>489</v>
      </c>
      <c r="K1617" s="40" t="str">
        <f t="shared" si="26"/>
        <v/>
      </c>
    </row>
    <row r="1618" spans="1:11" ht="14.25">
      <c r="A1618" t="s">
        <v>6973</v>
      </c>
      <c r="B1618" s="15">
        <v>1424312</v>
      </c>
      <c r="C1618" t="s">
        <v>6974</v>
      </c>
      <c r="D1618" t="s">
        <v>6975</v>
      </c>
      <c r="E1618" t="s">
        <v>6976</v>
      </c>
      <c r="F1618" s="15">
        <v>-94</v>
      </c>
      <c r="G1618" t="s">
        <v>50</v>
      </c>
      <c r="H1618" t="s">
        <v>77</v>
      </c>
      <c r="I1618" t="s">
        <v>52</v>
      </c>
      <c r="J1618">
        <f>VLOOKUP(B1618,自助退!B:F,5,FALSE)</f>
        <v>94</v>
      </c>
      <c r="K1618" s="40" t="str">
        <f t="shared" si="26"/>
        <v/>
      </c>
    </row>
    <row r="1619" spans="1:11" ht="14.25">
      <c r="A1619" t="s">
        <v>6977</v>
      </c>
      <c r="B1619" s="15">
        <v>1424336</v>
      </c>
      <c r="C1619" t="s">
        <v>6978</v>
      </c>
      <c r="D1619" t="s">
        <v>6979</v>
      </c>
      <c r="E1619" t="s">
        <v>6980</v>
      </c>
      <c r="F1619" s="15">
        <v>-99</v>
      </c>
      <c r="G1619" t="s">
        <v>50</v>
      </c>
      <c r="H1619" t="s">
        <v>135</v>
      </c>
      <c r="I1619" t="s">
        <v>52</v>
      </c>
      <c r="J1619">
        <f>VLOOKUP(B1619,自助退!B:F,5,FALSE)</f>
        <v>99</v>
      </c>
      <c r="K1619" s="40" t="str">
        <f t="shared" si="26"/>
        <v/>
      </c>
    </row>
    <row r="1620" spans="1:11" ht="14.25">
      <c r="A1620" t="s">
        <v>6981</v>
      </c>
      <c r="B1620" s="15">
        <v>1424466</v>
      </c>
      <c r="C1620" t="s">
        <v>6982</v>
      </c>
      <c r="D1620" t="s">
        <v>6983</v>
      </c>
      <c r="E1620" t="s">
        <v>6984</v>
      </c>
      <c r="F1620" s="15">
        <v>-66.63</v>
      </c>
      <c r="G1620" t="s">
        <v>50</v>
      </c>
      <c r="H1620" t="s">
        <v>153</v>
      </c>
      <c r="I1620" t="s">
        <v>52</v>
      </c>
      <c r="J1620">
        <f>VLOOKUP(B1620,自助退!B:F,5,FALSE)</f>
        <v>66.63</v>
      </c>
      <c r="K1620" s="40" t="str">
        <f t="shared" si="26"/>
        <v/>
      </c>
    </row>
    <row r="1621" spans="1:11" ht="14.25">
      <c r="A1621" t="s">
        <v>6985</v>
      </c>
      <c r="B1621" s="15">
        <v>1424470</v>
      </c>
      <c r="C1621" t="s">
        <v>6986</v>
      </c>
      <c r="D1621" t="s">
        <v>350</v>
      </c>
      <c r="E1621" t="s">
        <v>351</v>
      </c>
      <c r="F1621" s="15">
        <v>-563.59</v>
      </c>
      <c r="G1621" t="s">
        <v>50</v>
      </c>
      <c r="H1621" t="s">
        <v>78</v>
      </c>
      <c r="I1621" t="s">
        <v>52</v>
      </c>
      <c r="J1621">
        <f>VLOOKUP(B1621,自助退!B:F,5,FALSE)</f>
        <v>563.59</v>
      </c>
      <c r="K1621" s="40" t="str">
        <f t="shared" si="26"/>
        <v/>
      </c>
    </row>
    <row r="1622" spans="1:11" ht="14.25">
      <c r="A1622" t="s">
        <v>6987</v>
      </c>
      <c r="B1622" s="15">
        <v>1424550</v>
      </c>
      <c r="C1622" t="s">
        <v>6988</v>
      </c>
      <c r="D1622" t="s">
        <v>6989</v>
      </c>
      <c r="E1622" t="s">
        <v>6990</v>
      </c>
      <c r="F1622" s="15">
        <v>-322</v>
      </c>
      <c r="G1622" t="s">
        <v>50</v>
      </c>
      <c r="H1622" t="s">
        <v>72</v>
      </c>
      <c r="I1622" t="s">
        <v>52</v>
      </c>
      <c r="J1622">
        <f>VLOOKUP(B1622,自助退!B:F,5,FALSE)</f>
        <v>322</v>
      </c>
      <c r="K1622" s="40" t="str">
        <f t="shared" si="26"/>
        <v/>
      </c>
    </row>
    <row r="1623" spans="1:11" ht="14.25">
      <c r="A1623" t="s">
        <v>6991</v>
      </c>
      <c r="B1623" s="15">
        <v>1424589</v>
      </c>
      <c r="C1623" t="s">
        <v>6992</v>
      </c>
      <c r="D1623" t="s">
        <v>6993</v>
      </c>
      <c r="E1623" t="s">
        <v>6994</v>
      </c>
      <c r="F1623" s="15">
        <v>-333.58</v>
      </c>
      <c r="G1623" t="s">
        <v>50</v>
      </c>
      <c r="H1623" t="s">
        <v>63</v>
      </c>
      <c r="I1623" t="s">
        <v>52</v>
      </c>
      <c r="J1623">
        <f>VLOOKUP(B1623,自助退!B:F,5,FALSE)</f>
        <v>333.58</v>
      </c>
      <c r="K1623" s="40" t="str">
        <f t="shared" si="26"/>
        <v/>
      </c>
    </row>
    <row r="1624" spans="1:11" ht="14.25">
      <c r="A1624" t="s">
        <v>6995</v>
      </c>
      <c r="B1624" s="15">
        <v>1424765</v>
      </c>
      <c r="C1624" t="s">
        <v>6996</v>
      </c>
      <c r="D1624" t="s">
        <v>6997</v>
      </c>
      <c r="E1624" t="s">
        <v>6998</v>
      </c>
      <c r="F1624" s="15">
        <v>-1000</v>
      </c>
      <c r="G1624" t="s">
        <v>50</v>
      </c>
      <c r="H1624" t="s">
        <v>79</v>
      </c>
      <c r="I1624" t="s">
        <v>52</v>
      </c>
      <c r="J1624">
        <f>VLOOKUP(B1624,自助退!B:F,5,FALSE)</f>
        <v>1000</v>
      </c>
      <c r="K1624" s="40" t="str">
        <f t="shared" si="26"/>
        <v/>
      </c>
    </row>
    <row r="1625" spans="1:11" ht="14.25">
      <c r="A1625" t="s">
        <v>6999</v>
      </c>
      <c r="B1625" s="15">
        <v>1424844</v>
      </c>
      <c r="C1625" t="s">
        <v>7000</v>
      </c>
      <c r="D1625" t="s">
        <v>7001</v>
      </c>
      <c r="E1625" t="s">
        <v>7002</v>
      </c>
      <c r="F1625" s="15">
        <v>-180</v>
      </c>
      <c r="G1625" t="s">
        <v>50</v>
      </c>
      <c r="H1625" t="s">
        <v>69</v>
      </c>
      <c r="I1625" t="s">
        <v>52</v>
      </c>
      <c r="J1625">
        <f>VLOOKUP(B1625,自助退!B:F,5,FALSE)</f>
        <v>180</v>
      </c>
      <c r="K1625" s="40" t="str">
        <f t="shared" si="26"/>
        <v/>
      </c>
    </row>
    <row r="1626" spans="1:11" ht="14.25">
      <c r="A1626" t="s">
        <v>7003</v>
      </c>
      <c r="B1626" s="15">
        <v>1424947</v>
      </c>
      <c r="C1626" t="s">
        <v>7004</v>
      </c>
      <c r="D1626" t="s">
        <v>7005</v>
      </c>
      <c r="E1626" t="s">
        <v>7006</v>
      </c>
      <c r="F1626" s="15">
        <v>-24046.9</v>
      </c>
      <c r="G1626" t="s">
        <v>50</v>
      </c>
      <c r="H1626" t="s">
        <v>77</v>
      </c>
      <c r="I1626" t="s">
        <v>52</v>
      </c>
      <c r="J1626">
        <f>VLOOKUP(B1626,自助退!B:F,5,FALSE)</f>
        <v>24046.9</v>
      </c>
      <c r="K1626" s="40" t="str">
        <f t="shared" si="26"/>
        <v/>
      </c>
    </row>
    <row r="1627" spans="1:11" ht="14.25">
      <c r="A1627" t="s">
        <v>7007</v>
      </c>
      <c r="B1627" s="15">
        <v>1424959</v>
      </c>
      <c r="C1627" t="s">
        <v>7008</v>
      </c>
      <c r="D1627" t="s">
        <v>7009</v>
      </c>
      <c r="E1627" t="s">
        <v>7010</v>
      </c>
      <c r="F1627" s="15">
        <v>-285</v>
      </c>
      <c r="G1627" t="s">
        <v>50</v>
      </c>
      <c r="H1627" t="s">
        <v>71</v>
      </c>
      <c r="I1627" t="s">
        <v>52</v>
      </c>
      <c r="J1627">
        <f>VLOOKUP(B1627,自助退!B:F,5,FALSE)</f>
        <v>285</v>
      </c>
      <c r="K1627" s="40" t="str">
        <f t="shared" si="26"/>
        <v/>
      </c>
    </row>
    <row r="1628" spans="1:11" ht="14.25">
      <c r="A1628" t="s">
        <v>7011</v>
      </c>
      <c r="B1628" s="15">
        <v>1425000</v>
      </c>
      <c r="C1628" t="s">
        <v>7012</v>
      </c>
      <c r="D1628" t="s">
        <v>7013</v>
      </c>
      <c r="E1628" t="s">
        <v>7014</v>
      </c>
      <c r="F1628" s="15">
        <v>-400</v>
      </c>
      <c r="G1628" t="s">
        <v>50</v>
      </c>
      <c r="H1628" t="s">
        <v>67</v>
      </c>
      <c r="I1628" t="s">
        <v>52</v>
      </c>
      <c r="J1628">
        <f>VLOOKUP(B1628,自助退!B:F,5,FALSE)</f>
        <v>400</v>
      </c>
      <c r="K1628" s="40" t="str">
        <f t="shared" si="26"/>
        <v/>
      </c>
    </row>
    <row r="1629" spans="1:11" ht="14.25">
      <c r="A1629" t="s">
        <v>7015</v>
      </c>
      <c r="B1629" s="15">
        <v>1425146</v>
      </c>
      <c r="C1629" t="s">
        <v>7016</v>
      </c>
      <c r="D1629" t="s">
        <v>7017</v>
      </c>
      <c r="E1629" t="s">
        <v>7018</v>
      </c>
      <c r="F1629" s="15">
        <v>-2000</v>
      </c>
      <c r="G1629" t="s">
        <v>50</v>
      </c>
      <c r="H1629" t="s">
        <v>54</v>
      </c>
      <c r="I1629" t="s">
        <v>52</v>
      </c>
      <c r="J1629">
        <f>VLOOKUP(B1629,自助退!B:F,5,FALSE)</f>
        <v>2000</v>
      </c>
      <c r="K1629" s="40" t="str">
        <f t="shared" si="26"/>
        <v/>
      </c>
    </row>
    <row r="1630" spans="1:11" ht="14.25">
      <c r="A1630" t="s">
        <v>7019</v>
      </c>
      <c r="B1630" s="15">
        <v>1425236</v>
      </c>
      <c r="C1630" t="s">
        <v>7020</v>
      </c>
      <c r="D1630" t="s">
        <v>7021</v>
      </c>
      <c r="E1630" t="s">
        <v>7022</v>
      </c>
      <c r="F1630" s="15">
        <v>-17.5</v>
      </c>
      <c r="G1630" t="s">
        <v>50</v>
      </c>
      <c r="H1630" t="s">
        <v>79</v>
      </c>
      <c r="I1630" t="s">
        <v>52</v>
      </c>
      <c r="J1630">
        <f>VLOOKUP(B1630,自助退!B:F,5,FALSE)</f>
        <v>17.5</v>
      </c>
      <c r="K1630" s="40" t="str">
        <f t="shared" si="26"/>
        <v/>
      </c>
    </row>
    <row r="1631" spans="1:11" ht="14.25">
      <c r="A1631" t="s">
        <v>7023</v>
      </c>
      <c r="B1631" s="15">
        <v>1425417</v>
      </c>
      <c r="C1631" t="s">
        <v>7024</v>
      </c>
      <c r="D1631" t="s">
        <v>7025</v>
      </c>
      <c r="E1631" t="s">
        <v>7026</v>
      </c>
      <c r="F1631" s="15">
        <v>-584</v>
      </c>
      <c r="G1631" t="s">
        <v>50</v>
      </c>
      <c r="H1631" t="s">
        <v>153</v>
      </c>
      <c r="I1631" t="s">
        <v>52</v>
      </c>
      <c r="J1631">
        <f>VLOOKUP(B1631,自助退!B:F,5,FALSE)</f>
        <v>584</v>
      </c>
      <c r="K1631" s="40" t="str">
        <f t="shared" si="26"/>
        <v/>
      </c>
    </row>
    <row r="1632" spans="1:11" ht="14.25">
      <c r="A1632" t="s">
        <v>7027</v>
      </c>
      <c r="B1632" s="15">
        <v>1425474</v>
      </c>
      <c r="C1632" t="s">
        <v>7028</v>
      </c>
      <c r="D1632" t="s">
        <v>7029</v>
      </c>
      <c r="E1632" t="s">
        <v>7030</v>
      </c>
      <c r="F1632" s="15">
        <v>-7000</v>
      </c>
      <c r="G1632" t="s">
        <v>50</v>
      </c>
      <c r="H1632" t="s">
        <v>60</v>
      </c>
      <c r="I1632" t="s">
        <v>52</v>
      </c>
      <c r="J1632">
        <f>VLOOKUP(B1632,自助退!B:F,5,FALSE)</f>
        <v>7000</v>
      </c>
      <c r="K1632" s="40" t="str">
        <f t="shared" si="26"/>
        <v/>
      </c>
    </row>
    <row r="1633" spans="1:11" ht="14.25">
      <c r="A1633" t="s">
        <v>7031</v>
      </c>
      <c r="B1633" s="15">
        <v>1425490</v>
      </c>
      <c r="C1633" t="s">
        <v>7032</v>
      </c>
      <c r="D1633" t="s">
        <v>7033</v>
      </c>
      <c r="E1633" t="s">
        <v>7034</v>
      </c>
      <c r="F1633" s="15">
        <v>-140</v>
      </c>
      <c r="G1633" t="s">
        <v>50</v>
      </c>
      <c r="H1633" t="s">
        <v>76</v>
      </c>
      <c r="I1633" t="s">
        <v>52</v>
      </c>
      <c r="J1633">
        <f>VLOOKUP(B1633,自助退!B:F,5,FALSE)</f>
        <v>140</v>
      </c>
      <c r="K1633" s="40" t="str">
        <f t="shared" si="26"/>
        <v/>
      </c>
    </row>
    <row r="1634" spans="1:11" ht="14.25">
      <c r="A1634" t="s">
        <v>7035</v>
      </c>
      <c r="B1634" s="15">
        <v>1425494</v>
      </c>
      <c r="C1634" t="s">
        <v>7036</v>
      </c>
      <c r="D1634" t="s">
        <v>7029</v>
      </c>
      <c r="E1634" t="s">
        <v>7030</v>
      </c>
      <c r="F1634" s="15">
        <v>-1138.22</v>
      </c>
      <c r="G1634" t="s">
        <v>50</v>
      </c>
      <c r="H1634" t="s">
        <v>60</v>
      </c>
      <c r="I1634" t="s">
        <v>52</v>
      </c>
      <c r="J1634">
        <f>VLOOKUP(B1634,自助退!B:F,5,FALSE)</f>
        <v>1138.22</v>
      </c>
      <c r="K1634" s="40" t="str">
        <f t="shared" si="26"/>
        <v/>
      </c>
    </row>
    <row r="1635" spans="1:11" ht="14.25">
      <c r="A1635" t="s">
        <v>7037</v>
      </c>
      <c r="B1635" s="15">
        <v>1425578</v>
      </c>
      <c r="C1635" t="s">
        <v>7038</v>
      </c>
      <c r="D1635" t="s">
        <v>7039</v>
      </c>
      <c r="E1635" t="s">
        <v>7040</v>
      </c>
      <c r="F1635" s="15">
        <v>-34.92</v>
      </c>
      <c r="G1635" t="s">
        <v>50</v>
      </c>
      <c r="H1635" t="s">
        <v>76</v>
      </c>
      <c r="I1635" t="s">
        <v>52</v>
      </c>
      <c r="J1635">
        <f>VLOOKUP(B1635,自助退!B:F,5,FALSE)</f>
        <v>34.92</v>
      </c>
      <c r="K1635" s="40" t="str">
        <f t="shared" si="26"/>
        <v/>
      </c>
    </row>
    <row r="1636" spans="1:11" ht="14.25">
      <c r="A1636" t="s">
        <v>7041</v>
      </c>
      <c r="B1636" s="15">
        <v>1425606</v>
      </c>
      <c r="C1636" t="s">
        <v>7042</v>
      </c>
      <c r="D1636" t="s">
        <v>7043</v>
      </c>
      <c r="E1636" t="s">
        <v>2200</v>
      </c>
      <c r="F1636" s="15">
        <v>-113</v>
      </c>
      <c r="G1636" t="s">
        <v>50</v>
      </c>
      <c r="H1636" t="s">
        <v>53</v>
      </c>
      <c r="I1636" t="s">
        <v>52</v>
      </c>
      <c r="J1636">
        <f>VLOOKUP(B1636,自助退!B:F,5,FALSE)</f>
        <v>113</v>
      </c>
      <c r="K1636" s="40" t="str">
        <f t="shared" si="26"/>
        <v/>
      </c>
    </row>
    <row r="1637" spans="1:11" ht="14.25">
      <c r="A1637" t="s">
        <v>7044</v>
      </c>
      <c r="B1637" s="15">
        <v>1425607</v>
      </c>
      <c r="C1637" t="s">
        <v>7045</v>
      </c>
      <c r="D1637" t="s">
        <v>4944</v>
      </c>
      <c r="E1637" t="s">
        <v>294</v>
      </c>
      <c r="F1637" s="15">
        <v>-350</v>
      </c>
      <c r="G1637" t="s">
        <v>50</v>
      </c>
      <c r="H1637" t="s">
        <v>67</v>
      </c>
      <c r="I1637" t="s">
        <v>52</v>
      </c>
      <c r="J1637">
        <f>VLOOKUP(B1637,自助退!B:F,5,FALSE)</f>
        <v>350</v>
      </c>
      <c r="K1637" s="40" t="str">
        <f t="shared" si="26"/>
        <v/>
      </c>
    </row>
    <row r="1638" spans="1:11" ht="14.25">
      <c r="A1638" t="s">
        <v>7046</v>
      </c>
      <c r="B1638" s="15">
        <v>1425769</v>
      </c>
      <c r="C1638" t="s">
        <v>7047</v>
      </c>
      <c r="D1638" t="s">
        <v>7048</v>
      </c>
      <c r="E1638" t="s">
        <v>7049</v>
      </c>
      <c r="F1638" s="15">
        <v>-805</v>
      </c>
      <c r="G1638" t="s">
        <v>50</v>
      </c>
      <c r="H1638" t="s">
        <v>63</v>
      </c>
      <c r="I1638" t="s">
        <v>52</v>
      </c>
      <c r="J1638">
        <f>VLOOKUP(B1638,自助退!B:F,5,FALSE)</f>
        <v>805</v>
      </c>
      <c r="K1638" s="40" t="str">
        <f t="shared" si="26"/>
        <v/>
      </c>
    </row>
    <row r="1639" spans="1:11" ht="14.25">
      <c r="A1639" t="s">
        <v>7050</v>
      </c>
      <c r="B1639" s="15">
        <v>1425790</v>
      </c>
      <c r="C1639" t="s">
        <v>7051</v>
      </c>
      <c r="D1639" t="s">
        <v>7052</v>
      </c>
      <c r="E1639" t="s">
        <v>7053</v>
      </c>
      <c r="F1639" s="15">
        <v>-7500</v>
      </c>
      <c r="G1639" t="s">
        <v>50</v>
      </c>
      <c r="H1639" t="s">
        <v>65</v>
      </c>
      <c r="I1639" t="s">
        <v>52</v>
      </c>
      <c r="J1639">
        <f>VLOOKUP(B1639,自助退!B:F,5,FALSE)</f>
        <v>7500</v>
      </c>
      <c r="K1639" s="40" t="str">
        <f t="shared" si="26"/>
        <v/>
      </c>
    </row>
    <row r="1640" spans="1:11" ht="14.25">
      <c r="A1640" t="s">
        <v>7054</v>
      </c>
      <c r="B1640" s="15">
        <v>1425800</v>
      </c>
      <c r="C1640" t="s">
        <v>7055</v>
      </c>
      <c r="D1640" t="s">
        <v>7056</v>
      </c>
      <c r="E1640" t="s">
        <v>7057</v>
      </c>
      <c r="F1640" s="15">
        <v>-100</v>
      </c>
      <c r="G1640" t="s">
        <v>50</v>
      </c>
      <c r="H1640" t="s">
        <v>66</v>
      </c>
      <c r="I1640" t="s">
        <v>52</v>
      </c>
      <c r="J1640">
        <f>VLOOKUP(B1640,自助退!B:F,5,FALSE)</f>
        <v>100</v>
      </c>
      <c r="K1640" s="40" t="str">
        <f t="shared" si="26"/>
        <v/>
      </c>
    </row>
    <row r="1641" spans="1:11" ht="14.25">
      <c r="A1641" t="s">
        <v>7058</v>
      </c>
      <c r="B1641" s="15">
        <v>1425803</v>
      </c>
      <c r="C1641" t="s">
        <v>7059</v>
      </c>
      <c r="D1641" t="s">
        <v>7060</v>
      </c>
      <c r="E1641" t="s">
        <v>7061</v>
      </c>
      <c r="F1641" s="15">
        <v>-346</v>
      </c>
      <c r="G1641" t="s">
        <v>50</v>
      </c>
      <c r="H1641" t="s">
        <v>153</v>
      </c>
      <c r="I1641" t="s">
        <v>52</v>
      </c>
      <c r="J1641">
        <f>VLOOKUP(B1641,自助退!B:F,5,FALSE)</f>
        <v>346</v>
      </c>
      <c r="K1641" s="40" t="str">
        <f t="shared" si="26"/>
        <v/>
      </c>
    </row>
    <row r="1642" spans="1:11" ht="14.25">
      <c r="A1642" t="s">
        <v>7062</v>
      </c>
      <c r="B1642" s="15">
        <v>1425873</v>
      </c>
      <c r="C1642" t="s">
        <v>7063</v>
      </c>
      <c r="D1642" t="s">
        <v>7064</v>
      </c>
      <c r="E1642" t="s">
        <v>7065</v>
      </c>
      <c r="F1642" s="15">
        <v>-300</v>
      </c>
      <c r="G1642" t="s">
        <v>50</v>
      </c>
      <c r="H1642" t="s">
        <v>80</v>
      </c>
      <c r="I1642" t="s">
        <v>52</v>
      </c>
      <c r="J1642">
        <f>VLOOKUP(B1642,自助退!B:F,5,FALSE)</f>
        <v>300</v>
      </c>
      <c r="K1642" s="40" t="str">
        <f t="shared" si="26"/>
        <v/>
      </c>
    </row>
    <row r="1643" spans="1:11" ht="14.25">
      <c r="A1643" t="s">
        <v>7066</v>
      </c>
      <c r="B1643" s="15">
        <v>1425925</v>
      </c>
      <c r="C1643" t="s">
        <v>7067</v>
      </c>
      <c r="D1643" t="s">
        <v>7068</v>
      </c>
      <c r="E1643" t="s">
        <v>7069</v>
      </c>
      <c r="F1643" s="15">
        <v>-10000</v>
      </c>
      <c r="G1643" t="s">
        <v>50</v>
      </c>
      <c r="H1643" t="s">
        <v>60</v>
      </c>
      <c r="I1643" t="s">
        <v>52</v>
      </c>
      <c r="J1643">
        <f>VLOOKUP(B1643,自助退!B:F,5,FALSE)</f>
        <v>10000</v>
      </c>
      <c r="K1643" s="40" t="str">
        <f t="shared" si="26"/>
        <v/>
      </c>
    </row>
    <row r="1644" spans="1:11" ht="14.25">
      <c r="A1644" t="s">
        <v>7070</v>
      </c>
      <c r="B1644" s="15">
        <v>1425946</v>
      </c>
      <c r="C1644" t="s">
        <v>7071</v>
      </c>
      <c r="D1644" t="s">
        <v>7072</v>
      </c>
      <c r="E1644" t="s">
        <v>7073</v>
      </c>
      <c r="F1644" s="15">
        <v>-324</v>
      </c>
      <c r="G1644" t="s">
        <v>50</v>
      </c>
      <c r="H1644" t="s">
        <v>53</v>
      </c>
      <c r="I1644" t="s">
        <v>52</v>
      </c>
      <c r="J1644">
        <f>VLOOKUP(B1644,自助退!B:F,5,FALSE)</f>
        <v>324</v>
      </c>
      <c r="K1644" s="40" t="str">
        <f t="shared" si="26"/>
        <v/>
      </c>
    </row>
    <row r="1645" spans="1:11" ht="14.25">
      <c r="A1645" t="s">
        <v>7074</v>
      </c>
      <c r="B1645" s="15">
        <v>1425948</v>
      </c>
      <c r="C1645" t="s">
        <v>7075</v>
      </c>
      <c r="D1645" t="s">
        <v>7076</v>
      </c>
      <c r="E1645" t="s">
        <v>7077</v>
      </c>
      <c r="F1645" s="15">
        <v>-300</v>
      </c>
      <c r="G1645" t="s">
        <v>50</v>
      </c>
      <c r="H1645" t="s">
        <v>153</v>
      </c>
      <c r="I1645" t="s">
        <v>52</v>
      </c>
      <c r="J1645">
        <f>VLOOKUP(B1645,自助退!B:F,5,FALSE)</f>
        <v>300</v>
      </c>
      <c r="K1645" s="40" t="str">
        <f t="shared" si="26"/>
        <v/>
      </c>
    </row>
    <row r="1646" spans="1:11" ht="14.25">
      <c r="A1646" t="s">
        <v>7078</v>
      </c>
      <c r="B1646" s="15">
        <v>1426077</v>
      </c>
      <c r="C1646" t="s">
        <v>7079</v>
      </c>
      <c r="D1646" t="s">
        <v>7080</v>
      </c>
      <c r="E1646" t="s">
        <v>7081</v>
      </c>
      <c r="F1646" s="15">
        <v>-99</v>
      </c>
      <c r="G1646" t="s">
        <v>50</v>
      </c>
      <c r="H1646" t="s">
        <v>66</v>
      </c>
      <c r="I1646" t="s">
        <v>52</v>
      </c>
      <c r="J1646">
        <f>VLOOKUP(B1646,自助退!B:F,5,FALSE)</f>
        <v>99</v>
      </c>
      <c r="K1646" s="40" t="str">
        <f t="shared" si="26"/>
        <v/>
      </c>
    </row>
    <row r="1647" spans="1:11" ht="14.25">
      <c r="A1647" t="s">
        <v>7082</v>
      </c>
      <c r="B1647" s="15">
        <v>1426177</v>
      </c>
      <c r="C1647" t="s">
        <v>7083</v>
      </c>
      <c r="D1647" t="s">
        <v>7084</v>
      </c>
      <c r="E1647" t="s">
        <v>7085</v>
      </c>
      <c r="F1647" s="15">
        <v>-637.46</v>
      </c>
      <c r="G1647" t="s">
        <v>50</v>
      </c>
      <c r="H1647" t="s">
        <v>70</v>
      </c>
      <c r="I1647" t="s">
        <v>52</v>
      </c>
      <c r="J1647">
        <f>VLOOKUP(B1647,自助退!B:F,5,FALSE)</f>
        <v>637.46</v>
      </c>
      <c r="K1647" s="40" t="str">
        <f t="shared" si="26"/>
        <v/>
      </c>
    </row>
    <row r="1648" spans="1:11" ht="14.25">
      <c r="A1648" t="s">
        <v>7086</v>
      </c>
      <c r="B1648" s="15">
        <v>1426186</v>
      </c>
      <c r="C1648" t="s">
        <v>7087</v>
      </c>
      <c r="D1648" t="s">
        <v>7088</v>
      </c>
      <c r="E1648" t="s">
        <v>7089</v>
      </c>
      <c r="F1648" s="15">
        <v>-679.54</v>
      </c>
      <c r="G1648" t="s">
        <v>50</v>
      </c>
      <c r="H1648" t="s">
        <v>77</v>
      </c>
      <c r="I1648" t="s">
        <v>52</v>
      </c>
      <c r="J1648">
        <f>VLOOKUP(B1648,自助退!B:F,5,FALSE)</f>
        <v>679.54</v>
      </c>
      <c r="K1648" s="40" t="str">
        <f t="shared" si="26"/>
        <v/>
      </c>
    </row>
    <row r="1649" spans="1:11" ht="14.25">
      <c r="A1649" t="s">
        <v>7090</v>
      </c>
      <c r="B1649" s="15">
        <v>1426190</v>
      </c>
      <c r="C1649" t="s">
        <v>7091</v>
      </c>
      <c r="D1649" t="s">
        <v>7092</v>
      </c>
      <c r="E1649" t="s">
        <v>7093</v>
      </c>
      <c r="F1649" s="15">
        <v>-345</v>
      </c>
      <c r="G1649" t="s">
        <v>50</v>
      </c>
      <c r="H1649" t="s">
        <v>77</v>
      </c>
      <c r="I1649" t="s">
        <v>52</v>
      </c>
      <c r="J1649">
        <f>VLOOKUP(B1649,自助退!B:F,5,FALSE)</f>
        <v>345</v>
      </c>
      <c r="K1649" s="40" t="str">
        <f t="shared" si="26"/>
        <v/>
      </c>
    </row>
    <row r="1650" spans="1:11" ht="14.25">
      <c r="A1650" t="s">
        <v>7094</v>
      </c>
      <c r="B1650" s="15">
        <v>1426198</v>
      </c>
      <c r="C1650" t="s">
        <v>7095</v>
      </c>
      <c r="D1650" t="s">
        <v>7096</v>
      </c>
      <c r="E1650" t="s">
        <v>6740</v>
      </c>
      <c r="F1650" s="15">
        <v>-20</v>
      </c>
      <c r="G1650" t="s">
        <v>50</v>
      </c>
      <c r="H1650" t="s">
        <v>76</v>
      </c>
      <c r="I1650" t="s">
        <v>52</v>
      </c>
      <c r="J1650">
        <f>VLOOKUP(B1650,自助退!B:F,5,FALSE)</f>
        <v>20</v>
      </c>
      <c r="K1650" s="40" t="str">
        <f t="shared" si="26"/>
        <v/>
      </c>
    </row>
    <row r="1651" spans="1:11" ht="14.25">
      <c r="A1651" t="s">
        <v>7097</v>
      </c>
      <c r="B1651" s="15">
        <v>1426214</v>
      </c>
      <c r="C1651" t="s">
        <v>7098</v>
      </c>
      <c r="D1651" t="s">
        <v>7099</v>
      </c>
      <c r="E1651" t="s">
        <v>7100</v>
      </c>
      <c r="F1651" s="15">
        <v>-475.06</v>
      </c>
      <c r="G1651" t="s">
        <v>50</v>
      </c>
      <c r="H1651" t="s">
        <v>57</v>
      </c>
      <c r="I1651" t="s">
        <v>52</v>
      </c>
      <c r="J1651">
        <f>VLOOKUP(B1651,自助退!B:F,5,FALSE)</f>
        <v>475.06</v>
      </c>
      <c r="K1651" s="40" t="str">
        <f t="shared" si="26"/>
        <v/>
      </c>
    </row>
    <row r="1652" spans="1:11" ht="14.25">
      <c r="A1652" t="s">
        <v>7101</v>
      </c>
      <c r="B1652" s="15">
        <v>1426306</v>
      </c>
      <c r="C1652" t="s">
        <v>7102</v>
      </c>
      <c r="D1652" t="s">
        <v>7103</v>
      </c>
      <c r="E1652" t="s">
        <v>7104</v>
      </c>
      <c r="F1652" s="15">
        <v>-427</v>
      </c>
      <c r="G1652" t="s">
        <v>50</v>
      </c>
      <c r="H1652" t="s">
        <v>82</v>
      </c>
      <c r="I1652" t="s">
        <v>52</v>
      </c>
      <c r="J1652">
        <f>VLOOKUP(B1652,自助退!B:F,5,FALSE)</f>
        <v>427</v>
      </c>
      <c r="K1652" s="40" t="str">
        <f t="shared" si="26"/>
        <v/>
      </c>
    </row>
    <row r="1653" spans="1:11" ht="14.25">
      <c r="A1653" t="s">
        <v>7105</v>
      </c>
      <c r="B1653" s="15">
        <v>1426405</v>
      </c>
      <c r="C1653" t="s">
        <v>7106</v>
      </c>
      <c r="D1653" t="s">
        <v>7107</v>
      </c>
      <c r="E1653" t="s">
        <v>7108</v>
      </c>
      <c r="F1653" s="15">
        <v>-629</v>
      </c>
      <c r="G1653" t="s">
        <v>50</v>
      </c>
      <c r="H1653" t="s">
        <v>53</v>
      </c>
      <c r="I1653" t="s">
        <v>52</v>
      </c>
      <c r="J1653">
        <f>VLOOKUP(B1653,自助退!B:F,5,FALSE)</f>
        <v>629</v>
      </c>
      <c r="K1653" s="40" t="str">
        <f t="shared" si="26"/>
        <v/>
      </c>
    </row>
  </sheetData>
  <autoFilter ref="A1:K1653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59"/>
  <sheetViews>
    <sheetView tabSelected="1" topLeftCell="B1" zoomScale="80" zoomScaleNormal="80" workbookViewId="0">
      <pane ySplit="1" topLeftCell="A1268" activePane="bottomLeft" state="frozen"/>
      <selection pane="bottomLeft" activeCell="R1" sqref="R1:R1048576"/>
    </sheetView>
  </sheetViews>
  <sheetFormatPr defaultRowHeight="13.5"/>
  <cols>
    <col min="1" max="1" width="17.25" bestFit="1" customWidth="1"/>
    <col min="12" max="12" width="18.375" bestFit="1" customWidth="1"/>
    <col min="13" max="13" width="15.75" customWidth="1"/>
    <col min="14" max="14" width="21.625" bestFit="1" customWidth="1"/>
    <col min="15" max="15" width="10.875" style="41" bestFit="1" customWidth="1"/>
    <col min="16" max="16" width="11" style="52" customWidth="1"/>
    <col min="17" max="17" width="9" style="41" customWidth="1"/>
    <col min="18" max="18" width="11.625" style="41" bestFit="1" customWidth="1"/>
    <col min="19" max="16384" width="9" style="41"/>
  </cols>
  <sheetData>
    <row r="1" spans="1:18">
      <c r="A1" t="s">
        <v>33</v>
      </c>
      <c r="B1" t="s">
        <v>39</v>
      </c>
      <c r="C1" t="s">
        <v>42</v>
      </c>
      <c r="D1" t="s">
        <v>34</v>
      </c>
      <c r="E1" t="s">
        <v>35</v>
      </c>
      <c r="F1" t="s">
        <v>36</v>
      </c>
      <c r="G1" t="s">
        <v>41</v>
      </c>
      <c r="H1" t="s">
        <v>37</v>
      </c>
      <c r="I1" t="s">
        <v>43</v>
      </c>
      <c r="J1" t="s">
        <v>44</v>
      </c>
      <c r="K1" t="s">
        <v>45</v>
      </c>
      <c r="L1" t="s">
        <v>47</v>
      </c>
      <c r="M1" t="s">
        <v>48</v>
      </c>
      <c r="N1" t="s">
        <v>154</v>
      </c>
      <c r="O1" s="19" t="s">
        <v>158</v>
      </c>
      <c r="P1" s="51" t="s">
        <v>157</v>
      </c>
      <c r="Q1" s="51" t="s">
        <v>159</v>
      </c>
      <c r="R1" s="51" t="s">
        <v>302</v>
      </c>
    </row>
    <row r="2" spans="1:18" customFormat="1" ht="14.25">
      <c r="A2" t="s">
        <v>7109</v>
      </c>
      <c r="B2">
        <v>1067472</v>
      </c>
      <c r="C2" t="s">
        <v>366</v>
      </c>
      <c r="D2" t="s">
        <v>367</v>
      </c>
      <c r="E2" t="s">
        <v>368</v>
      </c>
      <c r="F2" s="15">
        <v>365</v>
      </c>
      <c r="G2" t="s">
        <v>50</v>
      </c>
      <c r="H2" t="s">
        <v>50</v>
      </c>
      <c r="I2" t="s">
        <v>86</v>
      </c>
      <c r="J2" t="s">
        <v>46</v>
      </c>
      <c r="K2" t="s">
        <v>87</v>
      </c>
      <c r="L2" t="s">
        <v>978</v>
      </c>
      <c r="M2" t="s">
        <v>979</v>
      </c>
      <c r="N2" t="s">
        <v>980</v>
      </c>
      <c r="O2">
        <f>VLOOKUP(B2,HIS退!B:F,5,FALSE)</f>
        <v>-365</v>
      </c>
      <c r="P2" s="43">
        <f>VLOOKUP(L2,银行退!A:G,6,FALSE)</f>
        <v>365</v>
      </c>
      <c r="Q2" t="e">
        <f>VLOOKUP(L2,银行退!A:J,10,FALSE)</f>
        <v>#N/A</v>
      </c>
      <c r="R2" t="e">
        <f>VLOOKUP(L2,银行退!A:K,11,FALSE)</f>
        <v>#N/A</v>
      </c>
    </row>
    <row r="3" spans="1:18" customFormat="1" ht="14.25">
      <c r="A3" t="s">
        <v>7110</v>
      </c>
      <c r="B3">
        <v>1067570</v>
      </c>
      <c r="C3" t="s">
        <v>370</v>
      </c>
      <c r="D3" t="s">
        <v>371</v>
      </c>
      <c r="E3" t="s">
        <v>372</v>
      </c>
      <c r="F3" s="15">
        <v>415</v>
      </c>
      <c r="G3" t="s">
        <v>50</v>
      </c>
      <c r="H3" t="s">
        <v>50</v>
      </c>
      <c r="I3" t="s">
        <v>86</v>
      </c>
      <c r="J3" t="s">
        <v>46</v>
      </c>
      <c r="K3" t="s">
        <v>87</v>
      </c>
      <c r="L3" t="s">
        <v>981</v>
      </c>
      <c r="M3" t="s">
        <v>982</v>
      </c>
      <c r="N3" t="s">
        <v>983</v>
      </c>
      <c r="O3">
        <f>VLOOKUP(B3,HIS退!B:F,5,FALSE)</f>
        <v>-415</v>
      </c>
      <c r="P3" s="43">
        <f>VLOOKUP(L3,银行退!A:G,6,FALSE)</f>
        <v>415</v>
      </c>
      <c r="Q3" t="e">
        <f>VLOOKUP(L3,银行退!A:J,10,FALSE)</f>
        <v>#N/A</v>
      </c>
      <c r="R3" t="e">
        <f>VLOOKUP(L3,银行退!A:K,11,FALSE)</f>
        <v>#N/A</v>
      </c>
    </row>
    <row r="4" spans="1:18" customFormat="1" ht="14.25">
      <c r="A4" t="s">
        <v>7111</v>
      </c>
      <c r="B4">
        <v>1069070</v>
      </c>
      <c r="C4" t="s">
        <v>374</v>
      </c>
      <c r="D4" t="s">
        <v>375</v>
      </c>
      <c r="E4" t="s">
        <v>376</v>
      </c>
      <c r="F4" s="15">
        <v>1600</v>
      </c>
      <c r="G4" t="s">
        <v>50</v>
      </c>
      <c r="H4" t="s">
        <v>50</v>
      </c>
      <c r="I4" t="s">
        <v>86</v>
      </c>
      <c r="J4" t="s">
        <v>46</v>
      </c>
      <c r="K4" t="s">
        <v>87</v>
      </c>
      <c r="L4" t="s">
        <v>984</v>
      </c>
      <c r="M4" t="s">
        <v>985</v>
      </c>
      <c r="N4" t="s">
        <v>986</v>
      </c>
      <c r="O4">
        <f>VLOOKUP(B4,HIS退!B:F,5,FALSE)</f>
        <v>-1600</v>
      </c>
      <c r="P4" s="43">
        <f>VLOOKUP(L4,银行退!A:G,6,FALSE)</f>
        <v>1600</v>
      </c>
      <c r="Q4" t="e">
        <f>VLOOKUP(L4,银行退!A:J,10,FALSE)</f>
        <v>#N/A</v>
      </c>
      <c r="R4" t="e">
        <f>VLOOKUP(L4,银行退!A:K,11,FALSE)</f>
        <v>#N/A</v>
      </c>
    </row>
    <row r="5" spans="1:18" ht="14.25">
      <c r="A5" t="s">
        <v>1435</v>
      </c>
      <c r="B5">
        <v>1070449</v>
      </c>
      <c r="C5" t="s">
        <v>378</v>
      </c>
      <c r="D5" t="s">
        <v>379</v>
      </c>
      <c r="E5" t="s">
        <v>380</v>
      </c>
      <c r="F5" s="15">
        <v>98</v>
      </c>
      <c r="G5" t="s">
        <v>50</v>
      </c>
      <c r="H5" t="s">
        <v>50</v>
      </c>
      <c r="I5" t="s">
        <v>110</v>
      </c>
      <c r="J5" t="s">
        <v>110</v>
      </c>
      <c r="K5" t="s">
        <v>87</v>
      </c>
      <c r="L5" t="s">
        <v>987</v>
      </c>
      <c r="M5" t="s">
        <v>988</v>
      </c>
      <c r="N5" t="s">
        <v>989</v>
      </c>
      <c r="O5">
        <f>VLOOKUP(B5,HIS退!B:F,5,FALSE)</f>
        <v>-98</v>
      </c>
      <c r="P5" s="43">
        <f>VLOOKUP(L5,银行退!A:G,6,FALSE)</f>
        <v>98</v>
      </c>
      <c r="Q5" t="e">
        <f>VLOOKUP(L5,银行退!A:J,10,FALSE)</f>
        <v>#N/A</v>
      </c>
      <c r="R5" t="e">
        <f>VLOOKUP(L5,银行退!A:K,11,FALSE)</f>
        <v>#N/A</v>
      </c>
    </row>
    <row r="6" spans="1:18" customFormat="1" ht="14.25">
      <c r="A6" t="s">
        <v>1436</v>
      </c>
      <c r="B6">
        <v>1070475</v>
      </c>
      <c r="C6" t="s">
        <v>382</v>
      </c>
      <c r="D6" t="s">
        <v>383</v>
      </c>
      <c r="E6" t="s">
        <v>384</v>
      </c>
      <c r="F6" s="15">
        <v>4640</v>
      </c>
      <c r="G6" t="s">
        <v>50</v>
      </c>
      <c r="H6" t="s">
        <v>50</v>
      </c>
      <c r="I6" t="s">
        <v>110</v>
      </c>
      <c r="J6" t="s">
        <v>110</v>
      </c>
      <c r="K6" t="s">
        <v>87</v>
      </c>
      <c r="L6" t="s">
        <v>990</v>
      </c>
      <c r="M6" t="s">
        <v>991</v>
      </c>
      <c r="N6" t="s">
        <v>992</v>
      </c>
      <c r="O6">
        <f>VLOOKUP(B6,HIS退!B:F,5,FALSE)</f>
        <v>-4640</v>
      </c>
      <c r="P6" s="43">
        <f>VLOOKUP(L6,银行退!A:G,6,FALSE)</f>
        <v>4640</v>
      </c>
      <c r="Q6" t="e">
        <f>VLOOKUP(L6,银行退!A:J,10,FALSE)</f>
        <v>#N/A</v>
      </c>
      <c r="R6" t="e">
        <f>VLOOKUP(L6,银行退!A:K,11,FALSE)</f>
        <v>#N/A</v>
      </c>
    </row>
    <row r="7" spans="1:18" customFormat="1" ht="14.25">
      <c r="A7" t="s">
        <v>7112</v>
      </c>
      <c r="B7">
        <v>1070583</v>
      </c>
      <c r="C7" t="s">
        <v>386</v>
      </c>
      <c r="D7" t="s">
        <v>387</v>
      </c>
      <c r="E7" t="s">
        <v>388</v>
      </c>
      <c r="F7" s="15">
        <v>200</v>
      </c>
      <c r="G7" t="s">
        <v>50</v>
      </c>
      <c r="H7" t="s">
        <v>50</v>
      </c>
      <c r="I7" t="s">
        <v>86</v>
      </c>
      <c r="J7" t="s">
        <v>46</v>
      </c>
      <c r="K7" t="s">
        <v>87</v>
      </c>
      <c r="L7" t="s">
        <v>993</v>
      </c>
      <c r="M7" t="s">
        <v>994</v>
      </c>
      <c r="N7" t="s">
        <v>995</v>
      </c>
      <c r="O7">
        <f>VLOOKUP(B7,HIS退!B:F,5,FALSE)</f>
        <v>-200</v>
      </c>
      <c r="P7" s="43">
        <f>VLOOKUP(L7,银行退!A:G,6,FALSE)</f>
        <v>200</v>
      </c>
      <c r="Q7" t="e">
        <f>VLOOKUP(L7,银行退!A:J,10,FALSE)</f>
        <v>#N/A</v>
      </c>
      <c r="R7" t="e">
        <f>VLOOKUP(L7,银行退!A:K,11,FALSE)</f>
        <v>#N/A</v>
      </c>
    </row>
    <row r="8" spans="1:18" customFormat="1" ht="14.25">
      <c r="A8" t="s">
        <v>7113</v>
      </c>
      <c r="B8">
        <v>1071360</v>
      </c>
      <c r="C8" t="s">
        <v>390</v>
      </c>
      <c r="D8" t="s">
        <v>391</v>
      </c>
      <c r="E8" t="s">
        <v>392</v>
      </c>
      <c r="F8" s="15">
        <v>100</v>
      </c>
      <c r="G8" t="s">
        <v>50</v>
      </c>
      <c r="H8" t="s">
        <v>50</v>
      </c>
      <c r="I8" t="s">
        <v>86</v>
      </c>
      <c r="J8" t="s">
        <v>46</v>
      </c>
      <c r="K8" t="s">
        <v>87</v>
      </c>
      <c r="L8" t="s">
        <v>996</v>
      </c>
      <c r="M8" t="s">
        <v>997</v>
      </c>
      <c r="N8" t="s">
        <v>998</v>
      </c>
      <c r="O8">
        <f>VLOOKUP(B8,HIS退!B:F,5,FALSE)</f>
        <v>-100</v>
      </c>
      <c r="P8" s="43">
        <f>VLOOKUP(L8,银行退!A:G,6,FALSE)</f>
        <v>100</v>
      </c>
      <c r="Q8" t="e">
        <f>VLOOKUP(L8,银行退!A:J,10,FALSE)</f>
        <v>#N/A</v>
      </c>
      <c r="R8" t="e">
        <f>VLOOKUP(L8,银行退!A:K,11,FALSE)</f>
        <v>#N/A</v>
      </c>
    </row>
    <row r="9" spans="1:18" customFormat="1" ht="14.25">
      <c r="A9" t="s">
        <v>7114</v>
      </c>
      <c r="B9">
        <v>1071477</v>
      </c>
      <c r="C9" t="s">
        <v>394</v>
      </c>
      <c r="D9" t="s">
        <v>395</v>
      </c>
      <c r="E9" t="s">
        <v>396</v>
      </c>
      <c r="F9" s="15">
        <v>1200</v>
      </c>
      <c r="G9" t="s">
        <v>50</v>
      </c>
      <c r="H9" t="s">
        <v>50</v>
      </c>
      <c r="I9" t="s">
        <v>86</v>
      </c>
      <c r="J9" t="s">
        <v>46</v>
      </c>
      <c r="K9" t="s">
        <v>87</v>
      </c>
      <c r="L9" t="s">
        <v>999</v>
      </c>
      <c r="M9" t="s">
        <v>1000</v>
      </c>
      <c r="N9" t="s">
        <v>1001</v>
      </c>
      <c r="O9">
        <f>VLOOKUP(B9,HIS退!B:F,5,FALSE)</f>
        <v>-1200</v>
      </c>
      <c r="P9" s="43">
        <f>VLOOKUP(L9,银行退!A:G,6,FALSE)</f>
        <v>1200</v>
      </c>
      <c r="Q9" t="e">
        <f>VLOOKUP(L9,银行退!A:J,10,FALSE)</f>
        <v>#N/A</v>
      </c>
      <c r="R9" t="e">
        <f>VLOOKUP(L9,银行退!A:K,11,FALSE)</f>
        <v>#N/A</v>
      </c>
    </row>
    <row r="10" spans="1:18" customFormat="1" ht="14.25">
      <c r="A10" t="s">
        <v>1437</v>
      </c>
      <c r="B10">
        <v>1071510</v>
      </c>
      <c r="C10" t="s">
        <v>398</v>
      </c>
      <c r="D10" t="s">
        <v>399</v>
      </c>
      <c r="E10" t="s">
        <v>400</v>
      </c>
      <c r="F10" s="15">
        <v>12.5</v>
      </c>
      <c r="G10" t="s">
        <v>50</v>
      </c>
      <c r="H10" t="s">
        <v>50</v>
      </c>
      <c r="I10" t="s">
        <v>110</v>
      </c>
      <c r="J10" t="s">
        <v>110</v>
      </c>
      <c r="K10" t="s">
        <v>87</v>
      </c>
      <c r="L10" t="s">
        <v>1002</v>
      </c>
      <c r="M10" t="s">
        <v>1003</v>
      </c>
      <c r="N10" t="s">
        <v>1004</v>
      </c>
      <c r="O10">
        <f>VLOOKUP(B10,HIS退!B:F,5,FALSE)</f>
        <v>-12.5</v>
      </c>
      <c r="P10" s="43">
        <f>VLOOKUP(L10,银行退!A:G,6,FALSE)</f>
        <v>12.5</v>
      </c>
      <c r="Q10" t="e">
        <f>VLOOKUP(L10,银行退!A:J,10,FALSE)</f>
        <v>#N/A</v>
      </c>
      <c r="R10" t="e">
        <f>VLOOKUP(L10,银行退!A:K,11,FALSE)</f>
        <v>#N/A</v>
      </c>
    </row>
    <row r="11" spans="1:18" customFormat="1" ht="14.25">
      <c r="A11" t="s">
        <v>7115</v>
      </c>
      <c r="B11">
        <v>1071647</v>
      </c>
      <c r="C11" t="s">
        <v>402</v>
      </c>
      <c r="D11" t="s">
        <v>403</v>
      </c>
      <c r="E11" t="s">
        <v>404</v>
      </c>
      <c r="F11" s="15">
        <v>202</v>
      </c>
      <c r="G11" t="s">
        <v>50</v>
      </c>
      <c r="H11" t="s">
        <v>50</v>
      </c>
      <c r="I11" t="s">
        <v>86</v>
      </c>
      <c r="J11" t="s">
        <v>46</v>
      </c>
      <c r="K11" t="s">
        <v>87</v>
      </c>
      <c r="L11" t="s">
        <v>1005</v>
      </c>
      <c r="M11" t="s">
        <v>1006</v>
      </c>
      <c r="N11" t="s">
        <v>1007</v>
      </c>
      <c r="O11">
        <f>VLOOKUP(B11,HIS退!B:F,5,FALSE)</f>
        <v>-202</v>
      </c>
      <c r="P11" s="43">
        <f>VLOOKUP(L11,银行退!A:G,6,FALSE)</f>
        <v>202</v>
      </c>
      <c r="Q11" t="e">
        <f>VLOOKUP(L11,银行退!A:J,10,FALSE)</f>
        <v>#N/A</v>
      </c>
      <c r="R11" t="e">
        <f>VLOOKUP(L11,银行退!A:K,11,FALSE)</f>
        <v>#N/A</v>
      </c>
    </row>
    <row r="12" spans="1:18" customFormat="1" ht="14.25">
      <c r="A12" t="s">
        <v>7116</v>
      </c>
      <c r="B12">
        <v>1071937</v>
      </c>
      <c r="C12" t="s">
        <v>406</v>
      </c>
      <c r="D12" t="s">
        <v>407</v>
      </c>
      <c r="E12" t="s">
        <v>408</v>
      </c>
      <c r="F12" s="15">
        <v>343.58</v>
      </c>
      <c r="G12" t="s">
        <v>50</v>
      </c>
      <c r="H12" t="s">
        <v>50</v>
      </c>
      <c r="I12" t="s">
        <v>86</v>
      </c>
      <c r="J12" t="s">
        <v>46</v>
      </c>
      <c r="K12" t="s">
        <v>87</v>
      </c>
      <c r="L12" t="s">
        <v>1008</v>
      </c>
      <c r="M12" t="s">
        <v>1009</v>
      </c>
      <c r="N12" t="s">
        <v>1010</v>
      </c>
      <c r="O12">
        <f>VLOOKUP(B12,HIS退!B:F,5,FALSE)</f>
        <v>-343.58</v>
      </c>
      <c r="P12" s="43">
        <f>VLOOKUP(L12,银行退!A:G,6,FALSE)</f>
        <v>343.58</v>
      </c>
      <c r="Q12" t="e">
        <f>VLOOKUP(L12,银行退!A:J,10,FALSE)</f>
        <v>#N/A</v>
      </c>
      <c r="R12" t="e">
        <f>VLOOKUP(L12,银行退!A:K,11,FALSE)</f>
        <v>#N/A</v>
      </c>
    </row>
    <row r="13" spans="1:18" ht="14.25">
      <c r="A13" t="s">
        <v>7117</v>
      </c>
      <c r="B13">
        <v>1072333</v>
      </c>
      <c r="C13" t="s">
        <v>410</v>
      </c>
      <c r="D13" t="s">
        <v>213</v>
      </c>
      <c r="E13" t="s">
        <v>187</v>
      </c>
      <c r="F13" s="15">
        <v>200</v>
      </c>
      <c r="G13" t="s">
        <v>50</v>
      </c>
      <c r="H13" t="s">
        <v>50</v>
      </c>
      <c r="I13" t="s">
        <v>86</v>
      </c>
      <c r="J13" t="s">
        <v>46</v>
      </c>
      <c r="K13" t="s">
        <v>87</v>
      </c>
      <c r="L13" t="s">
        <v>1011</v>
      </c>
      <c r="M13" t="s">
        <v>1012</v>
      </c>
      <c r="N13" t="s">
        <v>214</v>
      </c>
      <c r="O13">
        <f>VLOOKUP(B13,HIS退!B:F,5,FALSE)</f>
        <v>-200</v>
      </c>
      <c r="P13" s="43">
        <f>VLOOKUP(L13,银行退!A:G,6,FALSE)</f>
        <v>200</v>
      </c>
      <c r="Q13" t="e">
        <f>VLOOKUP(L13,银行退!A:J,10,FALSE)</f>
        <v>#N/A</v>
      </c>
      <c r="R13" t="e">
        <f>VLOOKUP(L13,银行退!A:K,11,FALSE)</f>
        <v>#N/A</v>
      </c>
    </row>
    <row r="14" spans="1:18" customFormat="1" ht="14.25">
      <c r="A14" t="s">
        <v>7118</v>
      </c>
      <c r="B14">
        <v>1072918</v>
      </c>
      <c r="C14" t="s">
        <v>412</v>
      </c>
      <c r="D14" t="s">
        <v>413</v>
      </c>
      <c r="E14" t="s">
        <v>414</v>
      </c>
      <c r="F14" s="15">
        <v>4.79</v>
      </c>
      <c r="G14" t="s">
        <v>50</v>
      </c>
      <c r="H14" t="s">
        <v>50</v>
      </c>
      <c r="I14" t="s">
        <v>86</v>
      </c>
      <c r="J14" t="s">
        <v>46</v>
      </c>
      <c r="K14" t="s">
        <v>87</v>
      </c>
      <c r="L14" t="s">
        <v>1013</v>
      </c>
      <c r="M14" t="s">
        <v>1014</v>
      </c>
      <c r="N14" t="s">
        <v>1015</v>
      </c>
      <c r="O14">
        <f>VLOOKUP(B14,HIS退!B:F,5,FALSE)</f>
        <v>-4.79</v>
      </c>
      <c r="P14" s="43">
        <f>VLOOKUP(L14,银行退!A:G,6,FALSE)</f>
        <v>4.79</v>
      </c>
      <c r="Q14" t="e">
        <f>VLOOKUP(L14,银行退!A:J,10,FALSE)</f>
        <v>#N/A</v>
      </c>
      <c r="R14" t="e">
        <f>VLOOKUP(L14,银行退!A:K,11,FALSE)</f>
        <v>#N/A</v>
      </c>
    </row>
    <row r="15" spans="1:18" ht="14.25">
      <c r="A15" t="s">
        <v>7119</v>
      </c>
      <c r="B15">
        <v>1073343</v>
      </c>
      <c r="C15" t="s">
        <v>416</v>
      </c>
      <c r="D15" t="s">
        <v>417</v>
      </c>
      <c r="E15" t="s">
        <v>418</v>
      </c>
      <c r="F15" s="15">
        <v>110</v>
      </c>
      <c r="G15" t="s">
        <v>50</v>
      </c>
      <c r="H15" t="s">
        <v>50</v>
      </c>
      <c r="I15" t="s">
        <v>86</v>
      </c>
      <c r="J15" t="s">
        <v>46</v>
      </c>
      <c r="K15" t="s">
        <v>87</v>
      </c>
      <c r="L15" t="s">
        <v>1016</v>
      </c>
      <c r="M15" t="s">
        <v>1017</v>
      </c>
      <c r="N15" t="s">
        <v>1018</v>
      </c>
      <c r="O15">
        <f>VLOOKUP(B15,HIS退!B:F,5,FALSE)</f>
        <v>-110</v>
      </c>
      <c r="P15" s="43">
        <f>VLOOKUP(L15,银行退!A:G,6,FALSE)</f>
        <v>110</v>
      </c>
      <c r="Q15" t="e">
        <f>VLOOKUP(L15,银行退!A:J,10,FALSE)</f>
        <v>#N/A</v>
      </c>
      <c r="R15" t="e">
        <f>VLOOKUP(L15,银行退!A:K,11,FALSE)</f>
        <v>#N/A</v>
      </c>
    </row>
    <row r="16" spans="1:18" customFormat="1" ht="14.25">
      <c r="A16" t="s">
        <v>7120</v>
      </c>
      <c r="B16">
        <v>1073406</v>
      </c>
      <c r="C16" t="s">
        <v>420</v>
      </c>
      <c r="D16" t="s">
        <v>421</v>
      </c>
      <c r="E16" t="s">
        <v>422</v>
      </c>
      <c r="F16" s="15">
        <v>2236.09</v>
      </c>
      <c r="G16" t="s">
        <v>50</v>
      </c>
      <c r="H16" t="s">
        <v>50</v>
      </c>
      <c r="I16" t="s">
        <v>86</v>
      </c>
      <c r="J16" t="s">
        <v>46</v>
      </c>
      <c r="K16" t="s">
        <v>87</v>
      </c>
      <c r="L16" t="s">
        <v>1019</v>
      </c>
      <c r="M16" t="s">
        <v>1020</v>
      </c>
      <c r="N16" t="s">
        <v>1021</v>
      </c>
      <c r="O16">
        <f>VLOOKUP(B16,HIS退!B:F,5,FALSE)</f>
        <v>-2236.09</v>
      </c>
      <c r="P16" s="43">
        <f>VLOOKUP(L16,银行退!A:G,6,FALSE)</f>
        <v>2236.09</v>
      </c>
      <c r="Q16" t="e">
        <f>VLOOKUP(L16,银行退!A:J,10,FALSE)</f>
        <v>#N/A</v>
      </c>
      <c r="R16" t="e">
        <f>VLOOKUP(L16,银行退!A:K,11,FALSE)</f>
        <v>#N/A</v>
      </c>
    </row>
    <row r="17" spans="1:18" ht="14.25">
      <c r="A17" t="s">
        <v>7121</v>
      </c>
      <c r="B17">
        <v>1073444</v>
      </c>
      <c r="C17" t="s">
        <v>424</v>
      </c>
      <c r="D17" t="s">
        <v>425</v>
      </c>
      <c r="E17" t="s">
        <v>426</v>
      </c>
      <c r="F17" s="15">
        <v>710</v>
      </c>
      <c r="G17" t="s">
        <v>50</v>
      </c>
      <c r="H17" t="s">
        <v>50</v>
      </c>
      <c r="I17" t="s">
        <v>86</v>
      </c>
      <c r="J17" t="s">
        <v>46</v>
      </c>
      <c r="K17" t="s">
        <v>87</v>
      </c>
      <c r="L17" t="s">
        <v>1022</v>
      </c>
      <c r="M17" t="s">
        <v>1023</v>
      </c>
      <c r="N17" t="s">
        <v>1024</v>
      </c>
      <c r="O17">
        <f>VLOOKUP(B17,HIS退!B:F,5,FALSE)</f>
        <v>-710</v>
      </c>
      <c r="P17" s="43">
        <f>VLOOKUP(L17,银行退!A:G,6,FALSE)</f>
        <v>710</v>
      </c>
      <c r="Q17" t="e">
        <f>VLOOKUP(L17,银行退!A:J,10,FALSE)</f>
        <v>#N/A</v>
      </c>
      <c r="R17" t="e">
        <f>VLOOKUP(L17,银行退!A:K,11,FALSE)</f>
        <v>#N/A</v>
      </c>
    </row>
    <row r="18" spans="1:18" ht="14.25">
      <c r="A18" t="s">
        <v>1438</v>
      </c>
      <c r="B18">
        <v>1074227</v>
      </c>
      <c r="C18" t="s">
        <v>428</v>
      </c>
      <c r="D18" t="s">
        <v>429</v>
      </c>
      <c r="E18" t="s">
        <v>430</v>
      </c>
      <c r="F18" s="15">
        <v>1500</v>
      </c>
      <c r="G18" t="s">
        <v>50</v>
      </c>
      <c r="H18" t="s">
        <v>50</v>
      </c>
      <c r="I18" t="s">
        <v>110</v>
      </c>
      <c r="J18" t="s">
        <v>110</v>
      </c>
      <c r="K18" t="s">
        <v>87</v>
      </c>
      <c r="L18" t="s">
        <v>1025</v>
      </c>
      <c r="M18" t="s">
        <v>1026</v>
      </c>
      <c r="N18" t="s">
        <v>1027</v>
      </c>
      <c r="O18">
        <f>VLOOKUP(B18,HIS退!B:F,5,FALSE)</f>
        <v>-1500</v>
      </c>
      <c r="P18" s="43">
        <f>VLOOKUP(L18,银行退!A:G,6,FALSE)</f>
        <v>1500</v>
      </c>
      <c r="Q18" t="e">
        <f>VLOOKUP(L18,银行退!A:J,10,FALSE)</f>
        <v>#N/A</v>
      </c>
      <c r="R18" t="str">
        <f>VLOOKUP(L18,银行退!A:K,11,FALSE)</f>
        <v>2017-08-01</v>
      </c>
    </row>
    <row r="19" spans="1:18" customFormat="1" ht="14.25">
      <c r="A19" t="s">
        <v>7122</v>
      </c>
      <c r="B19">
        <v>1074278</v>
      </c>
      <c r="C19" t="s">
        <v>432</v>
      </c>
      <c r="D19" t="s">
        <v>433</v>
      </c>
      <c r="E19" t="s">
        <v>434</v>
      </c>
      <c r="F19" s="15">
        <v>1700</v>
      </c>
      <c r="G19" t="s">
        <v>50</v>
      </c>
      <c r="H19" t="s">
        <v>50</v>
      </c>
      <c r="I19" t="s">
        <v>86</v>
      </c>
      <c r="J19" t="s">
        <v>46</v>
      </c>
      <c r="K19" t="s">
        <v>87</v>
      </c>
      <c r="L19" t="s">
        <v>1028</v>
      </c>
      <c r="M19" t="s">
        <v>1029</v>
      </c>
      <c r="N19" t="s">
        <v>1030</v>
      </c>
      <c r="O19">
        <f>VLOOKUP(B19,HIS退!B:F,5,FALSE)</f>
        <v>-1700</v>
      </c>
      <c r="P19" s="43">
        <f>VLOOKUP(L19,银行退!A:G,6,FALSE)</f>
        <v>1700</v>
      </c>
      <c r="Q19" t="e">
        <f>VLOOKUP(L19,银行退!A:J,10,FALSE)</f>
        <v>#N/A</v>
      </c>
      <c r="R19" t="e">
        <f>VLOOKUP(L19,银行退!A:K,11,FALSE)</f>
        <v>#N/A</v>
      </c>
    </row>
    <row r="20" spans="1:18" s="50" customFormat="1" ht="14.25">
      <c r="A20" t="s">
        <v>7123</v>
      </c>
      <c r="B20">
        <v>1074314</v>
      </c>
      <c r="C20" t="s">
        <v>436</v>
      </c>
      <c r="D20" t="s">
        <v>437</v>
      </c>
      <c r="E20" t="s">
        <v>438</v>
      </c>
      <c r="F20" s="15">
        <v>85</v>
      </c>
      <c r="G20" t="s">
        <v>50</v>
      </c>
      <c r="H20" t="s">
        <v>50</v>
      </c>
      <c r="I20" t="s">
        <v>86</v>
      </c>
      <c r="J20" t="s">
        <v>46</v>
      </c>
      <c r="K20" t="s">
        <v>87</v>
      </c>
      <c r="L20" t="s">
        <v>1031</v>
      </c>
      <c r="M20" t="s">
        <v>1032</v>
      </c>
      <c r="N20" t="s">
        <v>1033</v>
      </c>
      <c r="O20">
        <f>VLOOKUP(B20,HIS退!B:F,5,FALSE)</f>
        <v>-85</v>
      </c>
      <c r="P20" s="43">
        <f>VLOOKUP(L20,银行退!A:G,6,FALSE)</f>
        <v>85</v>
      </c>
      <c r="Q20" t="e">
        <f>VLOOKUP(L20,银行退!A:J,10,FALSE)</f>
        <v>#N/A</v>
      </c>
      <c r="R20" t="e">
        <f>VLOOKUP(L20,银行退!A:K,11,FALSE)</f>
        <v>#N/A</v>
      </c>
    </row>
    <row r="21" spans="1:18" customFormat="1" ht="14.25">
      <c r="A21" t="s">
        <v>7124</v>
      </c>
      <c r="B21">
        <v>1074370</v>
      </c>
      <c r="C21" t="s">
        <v>440</v>
      </c>
      <c r="D21" t="s">
        <v>441</v>
      </c>
      <c r="E21" t="s">
        <v>442</v>
      </c>
      <c r="F21" s="15">
        <v>37.5</v>
      </c>
      <c r="G21" t="s">
        <v>50</v>
      </c>
      <c r="H21" t="s">
        <v>50</v>
      </c>
      <c r="I21" t="s">
        <v>86</v>
      </c>
      <c r="J21" t="s">
        <v>46</v>
      </c>
      <c r="K21" t="s">
        <v>87</v>
      </c>
      <c r="L21" t="s">
        <v>1034</v>
      </c>
      <c r="M21" t="s">
        <v>1035</v>
      </c>
      <c r="N21" t="s">
        <v>1036</v>
      </c>
      <c r="O21">
        <f>VLOOKUP(B21,HIS退!B:F,5,FALSE)</f>
        <v>-37.5</v>
      </c>
      <c r="P21" s="43">
        <f>VLOOKUP(L21,银行退!A:G,6,FALSE)</f>
        <v>37.5</v>
      </c>
      <c r="Q21" t="e">
        <f>VLOOKUP(L21,银行退!A:J,10,FALSE)</f>
        <v>#N/A</v>
      </c>
      <c r="R21" t="e">
        <f>VLOOKUP(L21,银行退!A:K,11,FALSE)</f>
        <v>#N/A</v>
      </c>
    </row>
    <row r="22" spans="1:18" customFormat="1" ht="14.25">
      <c r="A22" t="s">
        <v>7125</v>
      </c>
      <c r="B22">
        <v>1074474</v>
      </c>
      <c r="C22" t="s">
        <v>444</v>
      </c>
      <c r="D22" t="s">
        <v>445</v>
      </c>
      <c r="E22" t="s">
        <v>446</v>
      </c>
      <c r="F22" s="15">
        <v>691.92</v>
      </c>
      <c r="G22" t="s">
        <v>50</v>
      </c>
      <c r="H22" t="s">
        <v>50</v>
      </c>
      <c r="I22" t="s">
        <v>86</v>
      </c>
      <c r="J22" t="s">
        <v>46</v>
      </c>
      <c r="K22" t="s">
        <v>87</v>
      </c>
      <c r="L22" t="s">
        <v>1037</v>
      </c>
      <c r="M22" t="s">
        <v>1038</v>
      </c>
      <c r="N22" t="s">
        <v>1039</v>
      </c>
      <c r="O22">
        <f>VLOOKUP(B22,HIS退!B:F,5,FALSE)</f>
        <v>-691.92</v>
      </c>
      <c r="P22" s="43">
        <f>VLOOKUP(L22,银行退!A:G,6,FALSE)</f>
        <v>691.92</v>
      </c>
      <c r="Q22" t="e">
        <f>VLOOKUP(L22,银行退!A:J,10,FALSE)</f>
        <v>#N/A</v>
      </c>
      <c r="R22" t="e">
        <f>VLOOKUP(L22,银行退!A:K,11,FALSE)</f>
        <v>#N/A</v>
      </c>
    </row>
    <row r="23" spans="1:18" customFormat="1" ht="14.25">
      <c r="A23" t="s">
        <v>7126</v>
      </c>
      <c r="B23">
        <v>1074632</v>
      </c>
      <c r="C23" t="s">
        <v>448</v>
      </c>
      <c r="D23" t="s">
        <v>449</v>
      </c>
      <c r="E23" t="s">
        <v>450</v>
      </c>
      <c r="F23" s="15">
        <v>2786.59</v>
      </c>
      <c r="G23" t="s">
        <v>50</v>
      </c>
      <c r="H23" t="s">
        <v>50</v>
      </c>
      <c r="I23" t="s">
        <v>86</v>
      </c>
      <c r="J23" t="s">
        <v>46</v>
      </c>
      <c r="K23" t="s">
        <v>87</v>
      </c>
      <c r="L23" t="s">
        <v>1040</v>
      </c>
      <c r="M23" t="s">
        <v>1041</v>
      </c>
      <c r="N23" t="s">
        <v>1042</v>
      </c>
      <c r="O23">
        <f>VLOOKUP(B23,HIS退!B:F,5,FALSE)</f>
        <v>-2786.59</v>
      </c>
      <c r="P23" s="43">
        <f>VLOOKUP(L23,银行退!A:G,6,FALSE)</f>
        <v>2786.59</v>
      </c>
      <c r="Q23" t="e">
        <f>VLOOKUP(L23,银行退!A:J,10,FALSE)</f>
        <v>#N/A</v>
      </c>
      <c r="R23" t="e">
        <f>VLOOKUP(L23,银行退!A:K,11,FALSE)</f>
        <v>#N/A</v>
      </c>
    </row>
    <row r="24" spans="1:18" customFormat="1" ht="14.25">
      <c r="A24" t="s">
        <v>1439</v>
      </c>
      <c r="B24">
        <v>1074994</v>
      </c>
      <c r="C24" t="s">
        <v>452</v>
      </c>
      <c r="D24" t="s">
        <v>453</v>
      </c>
      <c r="E24" t="s">
        <v>454</v>
      </c>
      <c r="F24" s="15">
        <v>1000</v>
      </c>
      <c r="G24" t="s">
        <v>50</v>
      </c>
      <c r="H24" t="s">
        <v>50</v>
      </c>
      <c r="I24" t="s">
        <v>110</v>
      </c>
      <c r="J24" t="s">
        <v>110</v>
      </c>
      <c r="K24" t="s">
        <v>87</v>
      </c>
      <c r="L24" t="s">
        <v>1043</v>
      </c>
      <c r="M24" t="s">
        <v>1044</v>
      </c>
      <c r="N24" t="s">
        <v>1045</v>
      </c>
      <c r="O24">
        <f>VLOOKUP(B24,HIS退!B:F,5,FALSE)</f>
        <v>-1000</v>
      </c>
      <c r="P24" s="43">
        <f>VLOOKUP(L24,银行退!A:G,6,FALSE)</f>
        <v>1000</v>
      </c>
      <c r="Q24" t="e">
        <f>VLOOKUP(L24,银行退!A:J,10,FALSE)</f>
        <v>#N/A</v>
      </c>
      <c r="R24" t="e">
        <f>VLOOKUP(L24,银行退!A:K,11,FALSE)</f>
        <v>#N/A</v>
      </c>
    </row>
    <row r="25" spans="1:18" customFormat="1" ht="14.25">
      <c r="A25" t="s">
        <v>1440</v>
      </c>
      <c r="B25">
        <v>1075084</v>
      </c>
      <c r="C25" t="s">
        <v>456</v>
      </c>
      <c r="D25" t="s">
        <v>457</v>
      </c>
      <c r="E25" t="s">
        <v>458</v>
      </c>
      <c r="F25" s="15">
        <v>39</v>
      </c>
      <c r="G25" t="s">
        <v>50</v>
      </c>
      <c r="H25" t="s">
        <v>50</v>
      </c>
      <c r="I25" t="s">
        <v>110</v>
      </c>
      <c r="J25" t="s">
        <v>110</v>
      </c>
      <c r="K25" t="s">
        <v>87</v>
      </c>
      <c r="L25" t="s">
        <v>1046</v>
      </c>
      <c r="M25" t="s">
        <v>1047</v>
      </c>
      <c r="N25" t="s">
        <v>1048</v>
      </c>
      <c r="O25">
        <f>VLOOKUP(B25,HIS退!B:F,5,FALSE)</f>
        <v>-39</v>
      </c>
      <c r="P25" s="43">
        <f>VLOOKUP(L25,银行退!A:G,6,FALSE)</f>
        <v>39</v>
      </c>
      <c r="Q25" t="e">
        <f>VLOOKUP(L25,银行退!A:J,10,FALSE)</f>
        <v>#N/A</v>
      </c>
      <c r="R25" t="e">
        <f>VLOOKUP(L25,银行退!A:K,11,FALSE)</f>
        <v>#N/A</v>
      </c>
    </row>
    <row r="26" spans="1:18" s="50" customFormat="1" ht="14.25">
      <c r="A26" t="s">
        <v>7127</v>
      </c>
      <c r="B26">
        <v>1075457</v>
      </c>
      <c r="C26" t="s">
        <v>460</v>
      </c>
      <c r="D26" t="s">
        <v>461</v>
      </c>
      <c r="E26" t="s">
        <v>462</v>
      </c>
      <c r="F26" s="15">
        <v>155.5</v>
      </c>
      <c r="G26" t="s">
        <v>50</v>
      </c>
      <c r="H26" t="s">
        <v>50</v>
      </c>
      <c r="I26" t="s">
        <v>86</v>
      </c>
      <c r="J26" t="s">
        <v>46</v>
      </c>
      <c r="K26" t="s">
        <v>87</v>
      </c>
      <c r="L26" t="s">
        <v>1049</v>
      </c>
      <c r="M26" t="s">
        <v>1050</v>
      </c>
      <c r="N26" t="s">
        <v>1051</v>
      </c>
      <c r="O26">
        <f>VLOOKUP(B26,HIS退!B:F,5,FALSE)</f>
        <v>-155.5</v>
      </c>
      <c r="P26" s="43">
        <f>VLOOKUP(L26,银行退!A:G,6,FALSE)</f>
        <v>155.5</v>
      </c>
      <c r="Q26" t="e">
        <f>VLOOKUP(L26,银行退!A:J,10,FALSE)</f>
        <v>#N/A</v>
      </c>
      <c r="R26" t="e">
        <f>VLOOKUP(L26,银行退!A:K,11,FALSE)</f>
        <v>#N/A</v>
      </c>
    </row>
    <row r="27" spans="1:18" ht="14.25">
      <c r="A27" t="s">
        <v>7128</v>
      </c>
      <c r="B27">
        <v>1075517</v>
      </c>
      <c r="C27" t="s">
        <v>464</v>
      </c>
      <c r="D27" t="s">
        <v>465</v>
      </c>
      <c r="E27" t="s">
        <v>466</v>
      </c>
      <c r="F27" s="15">
        <v>20</v>
      </c>
      <c r="G27" t="s">
        <v>50</v>
      </c>
      <c r="H27" t="s">
        <v>50</v>
      </c>
      <c r="I27" t="s">
        <v>86</v>
      </c>
      <c r="J27" t="s">
        <v>46</v>
      </c>
      <c r="K27" t="s">
        <v>87</v>
      </c>
      <c r="L27" t="s">
        <v>1052</v>
      </c>
      <c r="M27" t="s">
        <v>1053</v>
      </c>
      <c r="N27" t="s">
        <v>1054</v>
      </c>
      <c r="O27">
        <f>VLOOKUP(B27,HIS退!B:F,5,FALSE)</f>
        <v>-20</v>
      </c>
      <c r="P27" s="43">
        <f>VLOOKUP(L27,银行退!A:G,6,FALSE)</f>
        <v>20</v>
      </c>
      <c r="Q27" t="e">
        <f>VLOOKUP(L27,银行退!A:J,10,FALSE)</f>
        <v>#N/A</v>
      </c>
      <c r="R27" t="e">
        <f>VLOOKUP(L27,银行退!A:K,11,FALSE)</f>
        <v>#N/A</v>
      </c>
    </row>
    <row r="28" spans="1:18" ht="14.25">
      <c r="A28" t="s">
        <v>1441</v>
      </c>
      <c r="B28">
        <v>1075573</v>
      </c>
      <c r="C28" t="s">
        <v>468</v>
      </c>
      <c r="D28" t="s">
        <v>469</v>
      </c>
      <c r="E28" t="s">
        <v>470</v>
      </c>
      <c r="F28" s="15">
        <v>3000</v>
      </c>
      <c r="G28" t="s">
        <v>50</v>
      </c>
      <c r="H28" t="s">
        <v>50</v>
      </c>
      <c r="I28" t="s">
        <v>110</v>
      </c>
      <c r="J28" t="s">
        <v>110</v>
      </c>
      <c r="K28" t="s">
        <v>87</v>
      </c>
      <c r="L28" t="s">
        <v>1055</v>
      </c>
      <c r="M28" t="s">
        <v>1056</v>
      </c>
      <c r="N28" t="s">
        <v>1057</v>
      </c>
      <c r="O28">
        <f>VLOOKUP(B28,HIS退!B:F,5,FALSE)</f>
        <v>-3000</v>
      </c>
      <c r="P28" s="43">
        <f>VLOOKUP(L28,银行退!A:G,6,FALSE)</f>
        <v>3000</v>
      </c>
      <c r="Q28" t="e">
        <f>VLOOKUP(L28,银行退!A:J,10,FALSE)</f>
        <v>#N/A</v>
      </c>
      <c r="R28" t="e">
        <f>VLOOKUP(L28,银行退!A:K,11,FALSE)</f>
        <v>#N/A</v>
      </c>
    </row>
    <row r="29" spans="1:18" customFormat="1" ht="14.25">
      <c r="A29" t="s">
        <v>7129</v>
      </c>
      <c r="B29">
        <v>1075797</v>
      </c>
      <c r="C29" t="s">
        <v>472</v>
      </c>
      <c r="D29" t="s">
        <v>473</v>
      </c>
      <c r="E29" t="s">
        <v>474</v>
      </c>
      <c r="F29" s="15">
        <v>820</v>
      </c>
      <c r="G29" t="s">
        <v>50</v>
      </c>
      <c r="H29" t="s">
        <v>50</v>
      </c>
      <c r="I29" t="s">
        <v>86</v>
      </c>
      <c r="J29" t="s">
        <v>46</v>
      </c>
      <c r="K29" t="s">
        <v>87</v>
      </c>
      <c r="L29" t="s">
        <v>1058</v>
      </c>
      <c r="M29" t="s">
        <v>1059</v>
      </c>
      <c r="N29" t="s">
        <v>1060</v>
      </c>
      <c r="O29">
        <f>VLOOKUP(B29,HIS退!B:F,5,FALSE)</f>
        <v>-820</v>
      </c>
      <c r="P29" s="43">
        <f>VLOOKUP(L29,银行退!A:G,6,FALSE)</f>
        <v>820</v>
      </c>
      <c r="Q29" t="e">
        <f>VLOOKUP(L29,银行退!A:J,10,FALSE)</f>
        <v>#N/A</v>
      </c>
      <c r="R29" t="e">
        <f>VLOOKUP(L29,银行退!A:K,11,FALSE)</f>
        <v>#N/A</v>
      </c>
    </row>
    <row r="30" spans="1:18" ht="14.25">
      <c r="A30" t="s">
        <v>7130</v>
      </c>
      <c r="B30">
        <v>1075928</v>
      </c>
      <c r="C30" t="s">
        <v>476</v>
      </c>
      <c r="D30" t="s">
        <v>477</v>
      </c>
      <c r="E30" t="s">
        <v>478</v>
      </c>
      <c r="F30" s="15">
        <v>667</v>
      </c>
      <c r="G30" t="s">
        <v>50</v>
      </c>
      <c r="H30" t="s">
        <v>50</v>
      </c>
      <c r="I30" t="s">
        <v>86</v>
      </c>
      <c r="J30" t="s">
        <v>46</v>
      </c>
      <c r="K30" t="s">
        <v>87</v>
      </c>
      <c r="L30" t="s">
        <v>1061</v>
      </c>
      <c r="M30" t="s">
        <v>1062</v>
      </c>
      <c r="N30" t="s">
        <v>1063</v>
      </c>
      <c r="O30">
        <f>VLOOKUP(B30,HIS退!B:F,5,FALSE)</f>
        <v>-667</v>
      </c>
      <c r="P30" s="43">
        <f>VLOOKUP(L30,银行退!A:G,6,FALSE)</f>
        <v>667</v>
      </c>
      <c r="Q30" t="e">
        <f>VLOOKUP(L30,银行退!A:J,10,FALSE)</f>
        <v>#N/A</v>
      </c>
      <c r="R30" t="e">
        <f>VLOOKUP(L30,银行退!A:K,11,FALSE)</f>
        <v>#N/A</v>
      </c>
    </row>
    <row r="31" spans="1:18" customFormat="1" ht="14.25">
      <c r="A31" t="s">
        <v>1442</v>
      </c>
      <c r="B31">
        <v>1076129</v>
      </c>
      <c r="C31" t="s">
        <v>480</v>
      </c>
      <c r="D31" t="s">
        <v>481</v>
      </c>
      <c r="E31" t="s">
        <v>482</v>
      </c>
      <c r="F31" s="15">
        <v>172.5</v>
      </c>
      <c r="G31" t="s">
        <v>50</v>
      </c>
      <c r="H31" t="s">
        <v>50</v>
      </c>
      <c r="I31" t="s">
        <v>110</v>
      </c>
      <c r="J31" t="s">
        <v>110</v>
      </c>
      <c r="K31" t="s">
        <v>87</v>
      </c>
      <c r="L31" t="s">
        <v>1064</v>
      </c>
      <c r="M31" t="s">
        <v>1065</v>
      </c>
      <c r="N31" t="s">
        <v>1066</v>
      </c>
      <c r="O31">
        <f>VLOOKUP(B31,HIS退!B:F,5,FALSE)</f>
        <v>-172.5</v>
      </c>
      <c r="P31" s="43">
        <f>VLOOKUP(L31,银行退!A:G,6,FALSE)</f>
        <v>172.5</v>
      </c>
      <c r="Q31" t="e">
        <f>VLOOKUP(L31,银行退!A:J,10,FALSE)</f>
        <v>#N/A</v>
      </c>
      <c r="R31" t="e">
        <f>VLOOKUP(L31,银行退!A:K,11,FALSE)</f>
        <v>#N/A</v>
      </c>
    </row>
    <row r="32" spans="1:18" customFormat="1" ht="14.25">
      <c r="A32" t="s">
        <v>7131</v>
      </c>
      <c r="B32">
        <v>1076148</v>
      </c>
      <c r="C32" t="s">
        <v>484</v>
      </c>
      <c r="D32" t="s">
        <v>485</v>
      </c>
      <c r="E32" t="s">
        <v>486</v>
      </c>
      <c r="F32" s="15">
        <v>785.5</v>
      </c>
      <c r="G32" t="s">
        <v>50</v>
      </c>
      <c r="H32" t="s">
        <v>50</v>
      </c>
      <c r="I32" t="s">
        <v>86</v>
      </c>
      <c r="J32" t="s">
        <v>46</v>
      </c>
      <c r="K32" t="s">
        <v>87</v>
      </c>
      <c r="L32" t="s">
        <v>1067</v>
      </c>
      <c r="M32" t="s">
        <v>1068</v>
      </c>
      <c r="N32" t="s">
        <v>1069</v>
      </c>
      <c r="O32">
        <f>VLOOKUP(B32,HIS退!B:F,5,FALSE)</f>
        <v>-785.5</v>
      </c>
      <c r="P32" s="43">
        <f>VLOOKUP(L32,银行退!A:G,6,FALSE)</f>
        <v>785.5</v>
      </c>
      <c r="Q32" t="e">
        <f>VLOOKUP(L32,银行退!A:J,10,FALSE)</f>
        <v>#N/A</v>
      </c>
      <c r="R32" t="e">
        <f>VLOOKUP(L32,银行退!A:K,11,FALSE)</f>
        <v>#N/A</v>
      </c>
    </row>
    <row r="33" spans="1:18" ht="14.25">
      <c r="A33" t="s">
        <v>7132</v>
      </c>
      <c r="B33">
        <v>1076192</v>
      </c>
      <c r="C33" t="s">
        <v>488</v>
      </c>
      <c r="D33" t="s">
        <v>489</v>
      </c>
      <c r="E33" t="s">
        <v>490</v>
      </c>
      <c r="F33" s="15">
        <v>0.7</v>
      </c>
      <c r="G33" t="s">
        <v>50</v>
      </c>
      <c r="H33" t="s">
        <v>50</v>
      </c>
      <c r="I33" t="s">
        <v>86</v>
      </c>
      <c r="J33" t="s">
        <v>46</v>
      </c>
      <c r="K33" t="s">
        <v>87</v>
      </c>
      <c r="L33" t="s">
        <v>1070</v>
      </c>
      <c r="M33" t="s">
        <v>1071</v>
      </c>
      <c r="N33" t="s">
        <v>1069</v>
      </c>
      <c r="O33">
        <f>VLOOKUP(B33,HIS退!B:F,5,FALSE)</f>
        <v>-0.7</v>
      </c>
      <c r="P33" s="43">
        <f>VLOOKUP(L33,银行退!A:G,6,FALSE)</f>
        <v>0.7</v>
      </c>
      <c r="Q33" t="e">
        <f>VLOOKUP(L33,银行退!A:J,10,FALSE)</f>
        <v>#N/A</v>
      </c>
      <c r="R33" t="e">
        <f>VLOOKUP(L33,银行退!A:K,11,FALSE)</f>
        <v>#N/A</v>
      </c>
    </row>
    <row r="34" spans="1:18" customFormat="1" ht="14.25">
      <c r="A34" t="s">
        <v>1443</v>
      </c>
      <c r="B34">
        <v>1076425</v>
      </c>
      <c r="C34" t="s">
        <v>492</v>
      </c>
      <c r="D34" t="s">
        <v>493</v>
      </c>
      <c r="E34" t="s">
        <v>494</v>
      </c>
      <c r="F34" s="15">
        <v>4000</v>
      </c>
      <c r="G34" t="s">
        <v>50</v>
      </c>
      <c r="H34" t="s">
        <v>50</v>
      </c>
      <c r="I34" t="s">
        <v>110</v>
      </c>
      <c r="J34" t="s">
        <v>110</v>
      </c>
      <c r="K34" t="s">
        <v>87</v>
      </c>
      <c r="L34" t="s">
        <v>1072</v>
      </c>
      <c r="M34" t="s">
        <v>1073</v>
      </c>
      <c r="N34" t="s">
        <v>1074</v>
      </c>
      <c r="O34">
        <f>VLOOKUP(B34,HIS退!B:F,5,FALSE)</f>
        <v>-4000</v>
      </c>
      <c r="P34" s="43">
        <f>VLOOKUP(L34,银行退!A:G,6,FALSE)</f>
        <v>4000</v>
      </c>
      <c r="Q34" t="e">
        <f>VLOOKUP(L34,银行退!A:J,10,FALSE)</f>
        <v>#N/A</v>
      </c>
      <c r="R34" t="e">
        <f>VLOOKUP(L34,银行退!A:K,11,FALSE)</f>
        <v>#N/A</v>
      </c>
    </row>
    <row r="35" spans="1:18" customFormat="1" ht="14.25">
      <c r="A35" t="s">
        <v>7133</v>
      </c>
      <c r="B35">
        <v>1076641</v>
      </c>
      <c r="C35" t="s">
        <v>496</v>
      </c>
      <c r="D35" t="s">
        <v>497</v>
      </c>
      <c r="E35" t="s">
        <v>498</v>
      </c>
      <c r="F35" s="15">
        <v>1300</v>
      </c>
      <c r="G35" t="s">
        <v>50</v>
      </c>
      <c r="H35" t="s">
        <v>50</v>
      </c>
      <c r="I35" t="s">
        <v>86</v>
      </c>
      <c r="J35" t="s">
        <v>46</v>
      </c>
      <c r="K35" t="s">
        <v>87</v>
      </c>
      <c r="L35" t="s">
        <v>1075</v>
      </c>
      <c r="M35" t="s">
        <v>1076</v>
      </c>
      <c r="N35" t="s">
        <v>1077</v>
      </c>
      <c r="O35">
        <f>VLOOKUP(B35,HIS退!B:F,5,FALSE)</f>
        <v>-1300</v>
      </c>
      <c r="P35" s="43">
        <f>VLOOKUP(L35,银行退!A:G,6,FALSE)</f>
        <v>1300</v>
      </c>
      <c r="Q35" t="e">
        <f>VLOOKUP(L35,银行退!A:J,10,FALSE)</f>
        <v>#N/A</v>
      </c>
      <c r="R35" t="e">
        <f>VLOOKUP(L35,银行退!A:K,11,FALSE)</f>
        <v>#N/A</v>
      </c>
    </row>
    <row r="36" spans="1:18" ht="14.25">
      <c r="A36" t="s">
        <v>7134</v>
      </c>
      <c r="B36">
        <v>1076690</v>
      </c>
      <c r="C36" t="s">
        <v>500</v>
      </c>
      <c r="D36" t="s">
        <v>501</v>
      </c>
      <c r="E36" t="s">
        <v>502</v>
      </c>
      <c r="F36" s="15">
        <v>500</v>
      </c>
      <c r="G36" t="s">
        <v>50</v>
      </c>
      <c r="H36" t="s">
        <v>50</v>
      </c>
      <c r="I36" t="s">
        <v>86</v>
      </c>
      <c r="J36" t="s">
        <v>46</v>
      </c>
      <c r="K36" t="s">
        <v>87</v>
      </c>
      <c r="L36" t="s">
        <v>1078</v>
      </c>
      <c r="M36" t="s">
        <v>1079</v>
      </c>
      <c r="N36" t="s">
        <v>1080</v>
      </c>
      <c r="O36">
        <f>VLOOKUP(B36,HIS退!B:F,5,FALSE)</f>
        <v>-500</v>
      </c>
      <c r="P36" s="43">
        <f>VLOOKUP(L36,银行退!A:G,6,FALSE)</f>
        <v>500</v>
      </c>
      <c r="Q36" t="e">
        <f>VLOOKUP(L36,银行退!A:J,10,FALSE)</f>
        <v>#N/A</v>
      </c>
      <c r="R36" t="e">
        <f>VLOOKUP(L36,银行退!A:K,11,FALSE)</f>
        <v>#N/A</v>
      </c>
    </row>
    <row r="37" spans="1:18" customFormat="1" ht="14.25">
      <c r="A37" t="s">
        <v>7135</v>
      </c>
      <c r="B37">
        <v>1077080</v>
      </c>
      <c r="C37" t="s">
        <v>504</v>
      </c>
      <c r="D37" t="s">
        <v>505</v>
      </c>
      <c r="E37" t="s">
        <v>506</v>
      </c>
      <c r="F37" s="15">
        <v>203.51</v>
      </c>
      <c r="G37" t="s">
        <v>50</v>
      </c>
      <c r="H37" t="s">
        <v>50</v>
      </c>
      <c r="I37" t="s">
        <v>86</v>
      </c>
      <c r="J37" t="s">
        <v>46</v>
      </c>
      <c r="K37" t="s">
        <v>87</v>
      </c>
      <c r="L37" t="s">
        <v>1081</v>
      </c>
      <c r="M37" t="s">
        <v>1082</v>
      </c>
      <c r="N37" t="s">
        <v>1083</v>
      </c>
      <c r="O37">
        <f>VLOOKUP(B37,HIS退!B:F,5,FALSE)</f>
        <v>-203.51</v>
      </c>
      <c r="P37" s="43">
        <f>VLOOKUP(L37,银行退!A:G,6,FALSE)</f>
        <v>203.51</v>
      </c>
      <c r="Q37" t="e">
        <f>VLOOKUP(L37,银行退!A:J,10,FALSE)</f>
        <v>#N/A</v>
      </c>
      <c r="R37" t="e">
        <f>VLOOKUP(L37,银行退!A:K,11,FALSE)</f>
        <v>#N/A</v>
      </c>
    </row>
    <row r="38" spans="1:18" customFormat="1" ht="14.25">
      <c r="A38" t="s">
        <v>7136</v>
      </c>
      <c r="B38">
        <v>1077102</v>
      </c>
      <c r="C38" t="s">
        <v>508</v>
      </c>
      <c r="D38" t="s">
        <v>509</v>
      </c>
      <c r="E38" t="s">
        <v>510</v>
      </c>
      <c r="F38" s="15">
        <v>900</v>
      </c>
      <c r="G38" t="s">
        <v>50</v>
      </c>
      <c r="H38" t="s">
        <v>50</v>
      </c>
      <c r="I38" t="s">
        <v>86</v>
      </c>
      <c r="J38" t="s">
        <v>46</v>
      </c>
      <c r="K38" t="s">
        <v>87</v>
      </c>
      <c r="L38" t="s">
        <v>1084</v>
      </c>
      <c r="M38" t="s">
        <v>1085</v>
      </c>
      <c r="N38" t="s">
        <v>1086</v>
      </c>
      <c r="O38">
        <f>VLOOKUP(B38,HIS退!B:F,5,FALSE)</f>
        <v>-900</v>
      </c>
      <c r="P38" s="43">
        <f>VLOOKUP(L38,银行退!A:G,6,FALSE)</f>
        <v>900</v>
      </c>
      <c r="Q38" t="e">
        <f>VLOOKUP(L38,银行退!A:J,10,FALSE)</f>
        <v>#N/A</v>
      </c>
      <c r="R38" t="e">
        <f>VLOOKUP(L38,银行退!A:K,11,FALSE)</f>
        <v>#N/A</v>
      </c>
    </row>
    <row r="39" spans="1:18" customFormat="1" ht="14.25">
      <c r="A39" t="s">
        <v>7137</v>
      </c>
      <c r="B39">
        <v>1077139</v>
      </c>
      <c r="C39" t="s">
        <v>512</v>
      </c>
      <c r="D39" t="s">
        <v>513</v>
      </c>
      <c r="E39" t="s">
        <v>285</v>
      </c>
      <c r="F39" s="15">
        <v>277.08999999999997</v>
      </c>
      <c r="G39" t="s">
        <v>50</v>
      </c>
      <c r="H39" t="s">
        <v>50</v>
      </c>
      <c r="I39" t="s">
        <v>86</v>
      </c>
      <c r="J39" t="s">
        <v>46</v>
      </c>
      <c r="K39" t="s">
        <v>87</v>
      </c>
      <c r="L39" t="s">
        <v>1087</v>
      </c>
      <c r="M39" t="s">
        <v>1088</v>
      </c>
      <c r="N39" t="s">
        <v>1089</v>
      </c>
      <c r="O39">
        <f>VLOOKUP(B39,HIS退!B:F,5,FALSE)</f>
        <v>-277.08999999999997</v>
      </c>
      <c r="P39" s="43">
        <f>VLOOKUP(L39,银行退!A:G,6,FALSE)</f>
        <v>277.08999999999997</v>
      </c>
      <c r="Q39" t="e">
        <f>VLOOKUP(L39,银行退!A:J,10,FALSE)</f>
        <v>#N/A</v>
      </c>
      <c r="R39" t="e">
        <f>VLOOKUP(L39,银行退!A:K,11,FALSE)</f>
        <v>#N/A</v>
      </c>
    </row>
    <row r="40" spans="1:18" customFormat="1" ht="14.25">
      <c r="A40" t="s">
        <v>7138</v>
      </c>
      <c r="B40">
        <v>1077172</v>
      </c>
      <c r="C40" t="s">
        <v>515</v>
      </c>
      <c r="D40" t="s">
        <v>516</v>
      </c>
      <c r="E40" t="s">
        <v>517</v>
      </c>
      <c r="F40" s="15">
        <v>99.62</v>
      </c>
      <c r="G40" t="s">
        <v>50</v>
      </c>
      <c r="H40" t="s">
        <v>50</v>
      </c>
      <c r="I40" t="s">
        <v>86</v>
      </c>
      <c r="J40" t="s">
        <v>46</v>
      </c>
      <c r="K40" t="s">
        <v>87</v>
      </c>
      <c r="L40" t="s">
        <v>1090</v>
      </c>
      <c r="M40" t="s">
        <v>1091</v>
      </c>
      <c r="N40" t="s">
        <v>1092</v>
      </c>
      <c r="O40">
        <f>VLOOKUP(B40,HIS退!B:F,5,FALSE)</f>
        <v>-99.62</v>
      </c>
      <c r="P40" s="43">
        <f>VLOOKUP(L40,银行退!A:G,6,FALSE)</f>
        <v>99.62</v>
      </c>
      <c r="Q40" t="e">
        <f>VLOOKUP(L40,银行退!A:J,10,FALSE)</f>
        <v>#N/A</v>
      </c>
      <c r="R40" t="e">
        <f>VLOOKUP(L40,银行退!A:K,11,FALSE)</f>
        <v>#N/A</v>
      </c>
    </row>
    <row r="41" spans="1:18" ht="14.25">
      <c r="A41" t="s">
        <v>7139</v>
      </c>
      <c r="B41">
        <v>1077935</v>
      </c>
      <c r="C41" t="s">
        <v>519</v>
      </c>
      <c r="D41" t="s">
        <v>520</v>
      </c>
      <c r="E41" t="s">
        <v>521</v>
      </c>
      <c r="F41" s="15">
        <v>1300</v>
      </c>
      <c r="G41" t="s">
        <v>50</v>
      </c>
      <c r="H41" t="s">
        <v>50</v>
      </c>
      <c r="I41" t="s">
        <v>86</v>
      </c>
      <c r="J41" t="s">
        <v>46</v>
      </c>
      <c r="K41" t="s">
        <v>87</v>
      </c>
      <c r="L41" t="s">
        <v>1093</v>
      </c>
      <c r="M41" t="s">
        <v>1094</v>
      </c>
      <c r="N41" t="s">
        <v>1095</v>
      </c>
      <c r="O41">
        <f>VLOOKUP(B41,HIS退!B:F,5,FALSE)</f>
        <v>-1300</v>
      </c>
      <c r="P41" s="43">
        <f>VLOOKUP(L41,银行退!A:G,6,FALSE)</f>
        <v>1300</v>
      </c>
      <c r="Q41" t="e">
        <f>VLOOKUP(L41,银行退!A:J,10,FALSE)</f>
        <v>#N/A</v>
      </c>
      <c r="R41" t="e">
        <f>VLOOKUP(L41,银行退!A:K,11,FALSE)</f>
        <v>#N/A</v>
      </c>
    </row>
    <row r="42" spans="1:18" customFormat="1" ht="14.25">
      <c r="A42" t="s">
        <v>7140</v>
      </c>
      <c r="B42">
        <v>1078729</v>
      </c>
      <c r="C42" t="s">
        <v>523</v>
      </c>
      <c r="D42" t="s">
        <v>524</v>
      </c>
      <c r="E42" t="s">
        <v>179</v>
      </c>
      <c r="F42" s="15">
        <v>289</v>
      </c>
      <c r="G42" t="s">
        <v>50</v>
      </c>
      <c r="H42" t="s">
        <v>50</v>
      </c>
      <c r="I42" t="s">
        <v>86</v>
      </c>
      <c r="J42" t="s">
        <v>46</v>
      </c>
      <c r="K42" t="s">
        <v>87</v>
      </c>
      <c r="L42" t="s">
        <v>1096</v>
      </c>
      <c r="M42" t="s">
        <v>1097</v>
      </c>
      <c r="N42" t="s">
        <v>1098</v>
      </c>
      <c r="O42">
        <f>VLOOKUP(B42,HIS退!B:F,5,FALSE)</f>
        <v>-289</v>
      </c>
      <c r="P42" s="43">
        <f>VLOOKUP(L42,银行退!A:G,6,FALSE)</f>
        <v>289</v>
      </c>
      <c r="Q42" t="e">
        <f>VLOOKUP(L42,银行退!A:J,10,FALSE)</f>
        <v>#N/A</v>
      </c>
      <c r="R42" t="e">
        <f>VLOOKUP(L42,银行退!A:K,11,FALSE)</f>
        <v>#N/A</v>
      </c>
    </row>
    <row r="43" spans="1:18" customFormat="1" ht="14.25">
      <c r="A43" t="s">
        <v>7141</v>
      </c>
      <c r="B43">
        <v>1078886</v>
      </c>
      <c r="C43" t="s">
        <v>526</v>
      </c>
      <c r="D43" t="s">
        <v>527</v>
      </c>
      <c r="E43" t="s">
        <v>528</v>
      </c>
      <c r="F43" s="15">
        <v>874.9</v>
      </c>
      <c r="G43" t="s">
        <v>50</v>
      </c>
      <c r="H43" t="s">
        <v>50</v>
      </c>
      <c r="I43" t="s">
        <v>86</v>
      </c>
      <c r="J43" t="s">
        <v>46</v>
      </c>
      <c r="K43" t="s">
        <v>87</v>
      </c>
      <c r="L43" t="s">
        <v>1099</v>
      </c>
      <c r="M43" t="s">
        <v>1100</v>
      </c>
      <c r="N43" t="s">
        <v>1101</v>
      </c>
      <c r="O43">
        <f>VLOOKUP(B43,HIS退!B:F,5,FALSE)</f>
        <v>-874.9</v>
      </c>
      <c r="P43" s="43">
        <f>VLOOKUP(L43,银行退!A:G,6,FALSE)</f>
        <v>874.9</v>
      </c>
      <c r="Q43" t="e">
        <f>VLOOKUP(L43,银行退!A:J,10,FALSE)</f>
        <v>#N/A</v>
      </c>
      <c r="R43" t="e">
        <f>VLOOKUP(L43,银行退!A:K,11,FALSE)</f>
        <v>#N/A</v>
      </c>
    </row>
    <row r="44" spans="1:18" customFormat="1" ht="14.25">
      <c r="A44" t="s">
        <v>7142</v>
      </c>
      <c r="B44">
        <v>1078961</v>
      </c>
      <c r="C44" t="s">
        <v>530</v>
      </c>
      <c r="D44" t="s">
        <v>531</v>
      </c>
      <c r="E44" t="s">
        <v>532</v>
      </c>
      <c r="F44" s="15">
        <v>2510</v>
      </c>
      <c r="G44" t="s">
        <v>50</v>
      </c>
      <c r="H44" t="s">
        <v>50</v>
      </c>
      <c r="I44" t="s">
        <v>86</v>
      </c>
      <c r="J44" t="s">
        <v>46</v>
      </c>
      <c r="K44" t="s">
        <v>87</v>
      </c>
      <c r="L44" t="s">
        <v>1102</v>
      </c>
      <c r="M44" t="s">
        <v>1103</v>
      </c>
      <c r="N44" t="s">
        <v>1101</v>
      </c>
      <c r="O44">
        <f>VLOOKUP(B44,HIS退!B:F,5,FALSE)</f>
        <v>-2510</v>
      </c>
      <c r="P44" s="43">
        <f>VLOOKUP(L44,银行退!A:G,6,FALSE)</f>
        <v>2510</v>
      </c>
      <c r="Q44" t="e">
        <f>VLOOKUP(L44,银行退!A:J,10,FALSE)</f>
        <v>#N/A</v>
      </c>
      <c r="R44" t="e">
        <f>VLOOKUP(L44,银行退!A:K,11,FALSE)</f>
        <v>#N/A</v>
      </c>
    </row>
    <row r="45" spans="1:18" customFormat="1" ht="14.25">
      <c r="A45" t="s">
        <v>7143</v>
      </c>
      <c r="B45">
        <v>1079064</v>
      </c>
      <c r="C45" t="s">
        <v>534</v>
      </c>
      <c r="D45" t="s">
        <v>535</v>
      </c>
      <c r="E45" t="s">
        <v>536</v>
      </c>
      <c r="F45" s="15">
        <v>1567</v>
      </c>
      <c r="G45" t="s">
        <v>50</v>
      </c>
      <c r="H45" t="s">
        <v>50</v>
      </c>
      <c r="I45" t="s">
        <v>86</v>
      </c>
      <c r="J45" t="s">
        <v>46</v>
      </c>
      <c r="K45" t="s">
        <v>87</v>
      </c>
      <c r="L45" t="s">
        <v>1104</v>
      </c>
      <c r="M45" t="s">
        <v>1105</v>
      </c>
      <c r="N45" t="s">
        <v>1106</v>
      </c>
      <c r="O45">
        <f>VLOOKUP(B45,HIS退!B:F,5,FALSE)</f>
        <v>-1567</v>
      </c>
      <c r="P45" s="43">
        <f>VLOOKUP(L45,银行退!A:G,6,FALSE)</f>
        <v>1567</v>
      </c>
      <c r="Q45" t="e">
        <f>VLOOKUP(L45,银行退!A:J,10,FALSE)</f>
        <v>#N/A</v>
      </c>
      <c r="R45" t="e">
        <f>VLOOKUP(L45,银行退!A:K,11,FALSE)</f>
        <v>#N/A</v>
      </c>
    </row>
    <row r="46" spans="1:18" customFormat="1" ht="14.25">
      <c r="A46" t="s">
        <v>7144</v>
      </c>
      <c r="B46">
        <v>1079835</v>
      </c>
      <c r="C46" t="s">
        <v>538</v>
      </c>
      <c r="D46" t="s">
        <v>539</v>
      </c>
      <c r="E46" t="s">
        <v>540</v>
      </c>
      <c r="F46" s="15">
        <v>155</v>
      </c>
      <c r="G46" t="s">
        <v>50</v>
      </c>
      <c r="H46" t="s">
        <v>50</v>
      </c>
      <c r="I46" t="s">
        <v>86</v>
      </c>
      <c r="J46" t="s">
        <v>46</v>
      </c>
      <c r="K46" t="s">
        <v>87</v>
      </c>
      <c r="L46" t="s">
        <v>1107</v>
      </c>
      <c r="M46" t="s">
        <v>1108</v>
      </c>
      <c r="N46" t="s">
        <v>1109</v>
      </c>
      <c r="O46">
        <f>VLOOKUP(B46,HIS退!B:F,5,FALSE)</f>
        <v>-155</v>
      </c>
      <c r="P46" s="43">
        <f>VLOOKUP(L46,银行退!A:G,6,FALSE)</f>
        <v>155</v>
      </c>
      <c r="Q46" t="e">
        <f>VLOOKUP(L46,银行退!A:J,10,FALSE)</f>
        <v>#N/A</v>
      </c>
      <c r="R46" t="e">
        <f>VLOOKUP(L46,银行退!A:K,11,FALSE)</f>
        <v>#N/A</v>
      </c>
    </row>
    <row r="47" spans="1:18" customFormat="1" ht="14.25">
      <c r="A47" t="s">
        <v>7145</v>
      </c>
      <c r="B47">
        <v>1079924</v>
      </c>
      <c r="C47" t="s">
        <v>542</v>
      </c>
      <c r="D47" t="s">
        <v>543</v>
      </c>
      <c r="E47" t="s">
        <v>544</v>
      </c>
      <c r="F47" s="15">
        <v>430</v>
      </c>
      <c r="G47" t="s">
        <v>50</v>
      </c>
      <c r="H47" t="s">
        <v>50</v>
      </c>
      <c r="I47" t="s">
        <v>86</v>
      </c>
      <c r="J47" t="s">
        <v>46</v>
      </c>
      <c r="K47" t="s">
        <v>87</v>
      </c>
      <c r="L47" t="s">
        <v>1110</v>
      </c>
      <c r="M47" t="s">
        <v>1111</v>
      </c>
      <c r="N47" t="s">
        <v>1112</v>
      </c>
      <c r="O47">
        <f>VLOOKUP(B47,HIS退!B:F,5,FALSE)</f>
        <v>-430</v>
      </c>
      <c r="P47" s="43">
        <f>VLOOKUP(L47,银行退!A:G,6,FALSE)</f>
        <v>430</v>
      </c>
      <c r="Q47" t="e">
        <f>VLOOKUP(L47,银行退!A:J,10,FALSE)</f>
        <v>#N/A</v>
      </c>
      <c r="R47" t="e">
        <f>VLOOKUP(L47,银行退!A:K,11,FALSE)</f>
        <v>#N/A</v>
      </c>
    </row>
    <row r="48" spans="1:18" ht="14.25">
      <c r="A48" t="s">
        <v>7146</v>
      </c>
      <c r="B48">
        <v>1080005</v>
      </c>
      <c r="C48" t="s">
        <v>546</v>
      </c>
      <c r="D48" t="s">
        <v>547</v>
      </c>
      <c r="E48" t="s">
        <v>548</v>
      </c>
      <c r="F48" s="15">
        <v>800</v>
      </c>
      <c r="G48" t="s">
        <v>50</v>
      </c>
      <c r="H48" t="s">
        <v>50</v>
      </c>
      <c r="I48" t="s">
        <v>86</v>
      </c>
      <c r="J48" t="s">
        <v>46</v>
      </c>
      <c r="K48" t="s">
        <v>87</v>
      </c>
      <c r="L48" t="s">
        <v>1113</v>
      </c>
      <c r="M48" t="s">
        <v>1114</v>
      </c>
      <c r="N48" t="s">
        <v>1115</v>
      </c>
      <c r="O48">
        <f>VLOOKUP(B48,HIS退!B:F,5,FALSE)</f>
        <v>-800</v>
      </c>
      <c r="P48" s="43">
        <f>VLOOKUP(L48,银行退!A:G,6,FALSE)</f>
        <v>800</v>
      </c>
      <c r="Q48" t="e">
        <f>VLOOKUP(L48,银行退!A:J,10,FALSE)</f>
        <v>#N/A</v>
      </c>
      <c r="R48" t="e">
        <f>VLOOKUP(L48,银行退!A:K,11,FALSE)</f>
        <v>#N/A</v>
      </c>
    </row>
    <row r="49" spans="1:18" customFormat="1" ht="14.25">
      <c r="A49" t="s">
        <v>1444</v>
      </c>
      <c r="B49">
        <v>1080108</v>
      </c>
      <c r="C49" t="s">
        <v>550</v>
      </c>
      <c r="D49" t="s">
        <v>551</v>
      </c>
      <c r="E49" t="s">
        <v>552</v>
      </c>
      <c r="F49" s="15">
        <v>34.979999999999997</v>
      </c>
      <c r="G49" t="s">
        <v>50</v>
      </c>
      <c r="H49" t="s">
        <v>50</v>
      </c>
      <c r="I49" t="s">
        <v>110</v>
      </c>
      <c r="J49" t="s">
        <v>110</v>
      </c>
      <c r="K49" t="s">
        <v>87</v>
      </c>
      <c r="L49" t="s">
        <v>1116</v>
      </c>
      <c r="M49" t="s">
        <v>1117</v>
      </c>
      <c r="N49" t="s">
        <v>971</v>
      </c>
      <c r="O49">
        <f>VLOOKUP(B49,HIS退!B:F,5,FALSE)</f>
        <v>-34.979999999999997</v>
      </c>
      <c r="P49" s="43">
        <f>VLOOKUP(L49,银行退!A:G,6,FALSE)</f>
        <v>34.979999999999997</v>
      </c>
      <c r="Q49" t="e">
        <f>VLOOKUP(L49,银行退!A:J,10,FALSE)</f>
        <v>#N/A</v>
      </c>
      <c r="R49" t="e">
        <f>VLOOKUP(L49,银行退!A:K,11,FALSE)</f>
        <v>#N/A</v>
      </c>
    </row>
    <row r="50" spans="1:18" customFormat="1" ht="14.25">
      <c r="A50" t="s">
        <v>7147</v>
      </c>
      <c r="B50">
        <v>1080434</v>
      </c>
      <c r="C50" t="s">
        <v>554</v>
      </c>
      <c r="D50" t="s">
        <v>555</v>
      </c>
      <c r="E50" t="s">
        <v>556</v>
      </c>
      <c r="F50" s="15">
        <v>745</v>
      </c>
      <c r="G50" t="s">
        <v>50</v>
      </c>
      <c r="H50" t="s">
        <v>50</v>
      </c>
      <c r="I50" t="s">
        <v>86</v>
      </c>
      <c r="J50" t="s">
        <v>46</v>
      </c>
      <c r="K50" t="s">
        <v>87</v>
      </c>
      <c r="L50" t="s">
        <v>1118</v>
      </c>
      <c r="M50" t="s">
        <v>1119</v>
      </c>
      <c r="N50" t="s">
        <v>1120</v>
      </c>
      <c r="O50">
        <f>VLOOKUP(B50,HIS退!B:F,5,FALSE)</f>
        <v>-745</v>
      </c>
      <c r="P50" s="43">
        <f>VLOOKUP(L50,银行退!A:G,6,FALSE)</f>
        <v>745</v>
      </c>
      <c r="Q50" t="e">
        <f>VLOOKUP(L50,银行退!A:J,10,FALSE)</f>
        <v>#N/A</v>
      </c>
      <c r="R50" t="e">
        <f>VLOOKUP(L50,银行退!A:K,11,FALSE)</f>
        <v>#N/A</v>
      </c>
    </row>
    <row r="51" spans="1:18" customFormat="1" ht="14.25">
      <c r="A51" t="s">
        <v>7148</v>
      </c>
      <c r="B51">
        <v>1080525</v>
      </c>
      <c r="C51" t="s">
        <v>558</v>
      </c>
      <c r="D51" t="s">
        <v>559</v>
      </c>
      <c r="E51" t="s">
        <v>560</v>
      </c>
      <c r="F51" s="15">
        <v>1000</v>
      </c>
      <c r="G51" t="s">
        <v>50</v>
      </c>
      <c r="H51" t="s">
        <v>50</v>
      </c>
      <c r="I51" t="s">
        <v>86</v>
      </c>
      <c r="J51" t="s">
        <v>46</v>
      </c>
      <c r="K51" t="s">
        <v>87</v>
      </c>
      <c r="L51" t="s">
        <v>1121</v>
      </c>
      <c r="M51" t="s">
        <v>1122</v>
      </c>
      <c r="N51" t="s">
        <v>1123</v>
      </c>
      <c r="O51">
        <f>VLOOKUP(B51,HIS退!B:F,5,FALSE)</f>
        <v>-1000</v>
      </c>
      <c r="P51" s="43">
        <f>VLOOKUP(L51,银行退!A:G,6,FALSE)</f>
        <v>1000</v>
      </c>
      <c r="Q51" t="e">
        <f>VLOOKUP(L51,银行退!A:J,10,FALSE)</f>
        <v>#N/A</v>
      </c>
      <c r="R51" t="e">
        <f>VLOOKUP(L51,银行退!A:K,11,FALSE)</f>
        <v>#N/A</v>
      </c>
    </row>
    <row r="52" spans="1:18" customFormat="1" ht="14.25">
      <c r="A52" t="s">
        <v>1445</v>
      </c>
      <c r="B52">
        <v>1080556</v>
      </c>
      <c r="C52" t="s">
        <v>562</v>
      </c>
      <c r="D52" t="s">
        <v>563</v>
      </c>
      <c r="E52" t="s">
        <v>564</v>
      </c>
      <c r="F52" s="15">
        <v>500</v>
      </c>
      <c r="G52" t="s">
        <v>50</v>
      </c>
      <c r="H52" t="s">
        <v>50</v>
      </c>
      <c r="I52" t="s">
        <v>110</v>
      </c>
      <c r="J52" t="s">
        <v>110</v>
      </c>
      <c r="K52" t="s">
        <v>87</v>
      </c>
      <c r="L52" t="s">
        <v>1124</v>
      </c>
      <c r="M52" t="s">
        <v>1125</v>
      </c>
      <c r="N52" t="s">
        <v>1126</v>
      </c>
      <c r="O52">
        <f>VLOOKUP(B52,HIS退!B:F,5,FALSE)</f>
        <v>-500</v>
      </c>
      <c r="P52" s="43">
        <f>VLOOKUP(L52,银行退!A:G,6,FALSE)</f>
        <v>500</v>
      </c>
      <c r="Q52" t="e">
        <f>VLOOKUP(L52,银行退!A:J,10,FALSE)</f>
        <v>#N/A</v>
      </c>
      <c r="R52" t="str">
        <f>VLOOKUP(L52,银行退!A:K,11,FALSE)</f>
        <v>2017-08-01</v>
      </c>
    </row>
    <row r="53" spans="1:18" customFormat="1" ht="14.25">
      <c r="A53" t="s">
        <v>1446</v>
      </c>
      <c r="B53">
        <v>1080998</v>
      </c>
      <c r="C53" t="s">
        <v>566</v>
      </c>
      <c r="D53" t="s">
        <v>567</v>
      </c>
      <c r="E53" t="s">
        <v>568</v>
      </c>
      <c r="F53" s="15">
        <v>262.22000000000003</v>
      </c>
      <c r="G53" t="s">
        <v>50</v>
      </c>
      <c r="H53" t="s">
        <v>50</v>
      </c>
      <c r="I53" t="s">
        <v>110</v>
      </c>
      <c r="J53" t="s">
        <v>110</v>
      </c>
      <c r="K53" t="s">
        <v>87</v>
      </c>
      <c r="L53" t="s">
        <v>1127</v>
      </c>
      <c r="M53" t="s">
        <v>1128</v>
      </c>
      <c r="N53" t="s">
        <v>1129</v>
      </c>
      <c r="O53">
        <f>VLOOKUP(B53,HIS退!B:F,5,FALSE)</f>
        <v>-262.22000000000003</v>
      </c>
      <c r="P53" s="43">
        <f>VLOOKUP(L53,银行退!A:G,6,FALSE)</f>
        <v>262.22000000000003</v>
      </c>
      <c r="Q53" t="e">
        <f>VLOOKUP(L53,银行退!A:J,10,FALSE)</f>
        <v>#N/A</v>
      </c>
      <c r="R53" t="str">
        <f>VLOOKUP(L53,银行退!A:K,11,FALSE)</f>
        <v>2017-08-01</v>
      </c>
    </row>
    <row r="54" spans="1:18" customFormat="1" ht="14.25">
      <c r="A54" t="s">
        <v>7149</v>
      </c>
      <c r="B54">
        <v>1081211</v>
      </c>
      <c r="C54" t="s">
        <v>570</v>
      </c>
      <c r="D54" t="s">
        <v>571</v>
      </c>
      <c r="E54" t="s">
        <v>572</v>
      </c>
      <c r="F54" s="15">
        <v>613.20000000000005</v>
      </c>
      <c r="G54" t="s">
        <v>50</v>
      </c>
      <c r="H54" t="s">
        <v>50</v>
      </c>
      <c r="I54" t="s">
        <v>86</v>
      </c>
      <c r="J54" t="s">
        <v>46</v>
      </c>
      <c r="K54" t="s">
        <v>87</v>
      </c>
      <c r="L54" t="s">
        <v>1130</v>
      </c>
      <c r="M54" t="s">
        <v>1131</v>
      </c>
      <c r="N54" t="s">
        <v>1132</v>
      </c>
      <c r="O54">
        <f>VLOOKUP(B54,HIS退!B:F,5,FALSE)</f>
        <v>-613.20000000000005</v>
      </c>
      <c r="P54" s="43">
        <f>VLOOKUP(L54,银行退!A:G,6,FALSE)</f>
        <v>613.20000000000005</v>
      </c>
      <c r="Q54" t="e">
        <f>VLOOKUP(L54,银行退!A:J,10,FALSE)</f>
        <v>#N/A</v>
      </c>
      <c r="R54" t="e">
        <f>VLOOKUP(L54,银行退!A:K,11,FALSE)</f>
        <v>#N/A</v>
      </c>
    </row>
    <row r="55" spans="1:18" customFormat="1" ht="14.25">
      <c r="A55" t="s">
        <v>7150</v>
      </c>
      <c r="B55">
        <v>1081499</v>
      </c>
      <c r="C55" t="s">
        <v>574</v>
      </c>
      <c r="D55" t="s">
        <v>575</v>
      </c>
      <c r="E55" t="s">
        <v>576</v>
      </c>
      <c r="F55" s="15">
        <v>5000</v>
      </c>
      <c r="G55" t="s">
        <v>155</v>
      </c>
      <c r="H55" t="s">
        <v>50</v>
      </c>
      <c r="I55" t="s">
        <v>86</v>
      </c>
      <c r="J55" t="s">
        <v>46</v>
      </c>
      <c r="K55" t="s">
        <v>87</v>
      </c>
      <c r="L55" t="s">
        <v>1133</v>
      </c>
      <c r="M55" t="s">
        <v>1134</v>
      </c>
      <c r="N55" t="s">
        <v>1135</v>
      </c>
      <c r="O55">
        <f>VLOOKUP(B55,HIS退!B:F,5,FALSE)</f>
        <v>-5000</v>
      </c>
      <c r="P55" s="43">
        <f>VLOOKUP(L55,银行退!A:G,6,FALSE)</f>
        <v>5000</v>
      </c>
      <c r="Q55" t="e">
        <f>VLOOKUP(L55,银行退!A:J,10,FALSE)</f>
        <v>#N/A</v>
      </c>
      <c r="R55" t="e">
        <f>VLOOKUP(L55,银行退!A:K,11,FALSE)</f>
        <v>#N/A</v>
      </c>
    </row>
    <row r="56" spans="1:18" customFormat="1" ht="14.25">
      <c r="A56" t="s">
        <v>7151</v>
      </c>
      <c r="B56">
        <v>1081523</v>
      </c>
      <c r="C56" t="s">
        <v>578</v>
      </c>
      <c r="D56" t="s">
        <v>575</v>
      </c>
      <c r="E56" t="s">
        <v>576</v>
      </c>
      <c r="F56" s="15">
        <v>763.87</v>
      </c>
      <c r="G56" t="s">
        <v>155</v>
      </c>
      <c r="H56" t="s">
        <v>50</v>
      </c>
      <c r="I56" t="s">
        <v>86</v>
      </c>
      <c r="J56" t="s">
        <v>46</v>
      </c>
      <c r="K56" t="s">
        <v>87</v>
      </c>
      <c r="L56" t="s">
        <v>1136</v>
      </c>
      <c r="M56" t="s">
        <v>1137</v>
      </c>
      <c r="N56" t="s">
        <v>1135</v>
      </c>
      <c r="O56">
        <f>VLOOKUP(B56,HIS退!B:F,5,FALSE)</f>
        <v>-763.87</v>
      </c>
      <c r="P56" s="43">
        <f>VLOOKUP(L56,银行退!A:G,6,FALSE)</f>
        <v>763.87</v>
      </c>
      <c r="Q56" t="e">
        <f>VLOOKUP(L56,银行退!A:J,10,FALSE)</f>
        <v>#N/A</v>
      </c>
      <c r="R56" t="e">
        <f>VLOOKUP(L56,银行退!A:K,11,FALSE)</f>
        <v>#N/A</v>
      </c>
    </row>
    <row r="57" spans="1:18" customFormat="1" ht="14.25">
      <c r="A57" t="s">
        <v>7152</v>
      </c>
      <c r="B57">
        <v>1081548</v>
      </c>
      <c r="C57" t="s">
        <v>580</v>
      </c>
      <c r="D57" t="s">
        <v>581</v>
      </c>
      <c r="E57" t="s">
        <v>582</v>
      </c>
      <c r="F57" s="15">
        <v>20</v>
      </c>
      <c r="G57" t="s">
        <v>50</v>
      </c>
      <c r="H57" t="s">
        <v>50</v>
      </c>
      <c r="I57" t="s">
        <v>86</v>
      </c>
      <c r="J57" t="s">
        <v>46</v>
      </c>
      <c r="K57" t="s">
        <v>87</v>
      </c>
      <c r="L57" t="s">
        <v>1138</v>
      </c>
      <c r="M57" t="s">
        <v>1139</v>
      </c>
      <c r="N57" t="s">
        <v>1140</v>
      </c>
      <c r="O57">
        <f>VLOOKUP(B57,HIS退!B:F,5,FALSE)</f>
        <v>-20</v>
      </c>
      <c r="P57" s="43">
        <f>VLOOKUP(L57,银行退!A:G,6,FALSE)</f>
        <v>20</v>
      </c>
      <c r="Q57" t="e">
        <f>VLOOKUP(L57,银行退!A:J,10,FALSE)</f>
        <v>#N/A</v>
      </c>
      <c r="R57" t="e">
        <f>VLOOKUP(L57,银行退!A:K,11,FALSE)</f>
        <v>#N/A</v>
      </c>
    </row>
    <row r="58" spans="1:18" customFormat="1" ht="14.25">
      <c r="A58" t="s">
        <v>7153</v>
      </c>
      <c r="B58">
        <v>1081616</v>
      </c>
      <c r="C58" t="s">
        <v>584</v>
      </c>
      <c r="D58" t="s">
        <v>585</v>
      </c>
      <c r="E58" t="s">
        <v>264</v>
      </c>
      <c r="F58" s="15">
        <v>2000</v>
      </c>
      <c r="G58" t="s">
        <v>50</v>
      </c>
      <c r="H58" t="s">
        <v>50</v>
      </c>
      <c r="I58" t="s">
        <v>86</v>
      </c>
      <c r="J58" t="s">
        <v>46</v>
      </c>
      <c r="K58" t="s">
        <v>87</v>
      </c>
      <c r="L58" t="s">
        <v>1141</v>
      </c>
      <c r="M58" t="s">
        <v>1142</v>
      </c>
      <c r="N58" t="s">
        <v>1143</v>
      </c>
      <c r="O58">
        <f>VLOOKUP(B58,HIS退!B:F,5,FALSE)</f>
        <v>-2000</v>
      </c>
      <c r="P58" s="43">
        <f>VLOOKUP(L58,银行退!A:G,6,FALSE)</f>
        <v>2000</v>
      </c>
      <c r="Q58" t="e">
        <f>VLOOKUP(L58,银行退!A:J,10,FALSE)</f>
        <v>#N/A</v>
      </c>
      <c r="R58" t="e">
        <f>VLOOKUP(L58,银行退!A:K,11,FALSE)</f>
        <v>#N/A</v>
      </c>
    </row>
    <row r="59" spans="1:18" customFormat="1" ht="14.25">
      <c r="A59" t="s">
        <v>7154</v>
      </c>
      <c r="B59">
        <v>1081742</v>
      </c>
      <c r="C59" t="s">
        <v>587</v>
      </c>
      <c r="D59" t="s">
        <v>588</v>
      </c>
      <c r="E59" t="s">
        <v>589</v>
      </c>
      <c r="F59" s="15">
        <v>4956</v>
      </c>
      <c r="G59" t="s">
        <v>50</v>
      </c>
      <c r="H59" t="s">
        <v>50</v>
      </c>
      <c r="I59" t="s">
        <v>86</v>
      </c>
      <c r="J59" t="s">
        <v>46</v>
      </c>
      <c r="K59" t="s">
        <v>87</v>
      </c>
      <c r="L59" t="s">
        <v>1144</v>
      </c>
      <c r="M59" t="s">
        <v>1145</v>
      </c>
      <c r="N59" t="s">
        <v>1146</v>
      </c>
      <c r="O59">
        <f>VLOOKUP(B59,HIS退!B:F,5,FALSE)</f>
        <v>-4956</v>
      </c>
      <c r="P59" s="43">
        <f>VLOOKUP(L59,银行退!A:G,6,FALSE)</f>
        <v>4956</v>
      </c>
      <c r="Q59" t="e">
        <f>VLOOKUP(L59,银行退!A:J,10,FALSE)</f>
        <v>#N/A</v>
      </c>
      <c r="R59" t="e">
        <f>VLOOKUP(L59,银行退!A:K,11,FALSE)</f>
        <v>#N/A</v>
      </c>
    </row>
    <row r="60" spans="1:18" customFormat="1" ht="14.25">
      <c r="A60" t="s">
        <v>7155</v>
      </c>
      <c r="B60">
        <v>1081803</v>
      </c>
      <c r="C60" t="s">
        <v>591</v>
      </c>
      <c r="D60" t="s">
        <v>592</v>
      </c>
      <c r="E60" t="s">
        <v>593</v>
      </c>
      <c r="F60" s="15">
        <v>2002.04</v>
      </c>
      <c r="G60" t="s">
        <v>50</v>
      </c>
      <c r="H60" t="s">
        <v>50</v>
      </c>
      <c r="I60" t="s">
        <v>86</v>
      </c>
      <c r="J60" t="s">
        <v>46</v>
      </c>
      <c r="K60" t="s">
        <v>87</v>
      </c>
      <c r="L60" t="s">
        <v>1147</v>
      </c>
      <c r="M60" t="s">
        <v>1148</v>
      </c>
      <c r="N60" t="s">
        <v>1149</v>
      </c>
      <c r="O60">
        <f>VLOOKUP(B60,HIS退!B:F,5,FALSE)</f>
        <v>-2002.04</v>
      </c>
      <c r="P60" s="43">
        <f>VLOOKUP(L60,银行退!A:G,6,FALSE)</f>
        <v>2002.04</v>
      </c>
      <c r="Q60" t="e">
        <f>VLOOKUP(L60,银行退!A:J,10,FALSE)</f>
        <v>#N/A</v>
      </c>
      <c r="R60" t="e">
        <f>VLOOKUP(L60,银行退!A:K,11,FALSE)</f>
        <v>#N/A</v>
      </c>
    </row>
    <row r="61" spans="1:18" customFormat="1" ht="14.25">
      <c r="A61" t="s">
        <v>7156</v>
      </c>
      <c r="B61">
        <v>1081857</v>
      </c>
      <c r="C61" t="s">
        <v>595</v>
      </c>
      <c r="D61" t="s">
        <v>596</v>
      </c>
      <c r="E61" t="s">
        <v>597</v>
      </c>
      <c r="F61" s="15">
        <v>127.7</v>
      </c>
      <c r="G61" t="s">
        <v>50</v>
      </c>
      <c r="H61" t="s">
        <v>50</v>
      </c>
      <c r="I61" t="s">
        <v>86</v>
      </c>
      <c r="J61" t="s">
        <v>46</v>
      </c>
      <c r="K61" t="s">
        <v>87</v>
      </c>
      <c r="L61" t="s">
        <v>1150</v>
      </c>
      <c r="M61" t="s">
        <v>1151</v>
      </c>
      <c r="N61" t="s">
        <v>1152</v>
      </c>
      <c r="O61">
        <f>VLOOKUP(B61,HIS退!B:F,5,FALSE)</f>
        <v>-127.7</v>
      </c>
      <c r="P61" s="43">
        <f>VLOOKUP(L61,银行退!A:G,6,FALSE)</f>
        <v>127.7</v>
      </c>
      <c r="Q61" t="e">
        <f>VLOOKUP(L61,银行退!A:J,10,FALSE)</f>
        <v>#N/A</v>
      </c>
      <c r="R61" t="e">
        <f>VLOOKUP(L61,银行退!A:K,11,FALSE)</f>
        <v>#N/A</v>
      </c>
    </row>
    <row r="62" spans="1:18" customFormat="1" ht="14.25">
      <c r="A62" t="s">
        <v>1447</v>
      </c>
      <c r="B62">
        <v>1082021</v>
      </c>
      <c r="C62" t="s">
        <v>599</v>
      </c>
      <c r="D62" t="s">
        <v>600</v>
      </c>
      <c r="E62" t="s">
        <v>601</v>
      </c>
      <c r="F62" s="15">
        <v>440</v>
      </c>
      <c r="G62" t="s">
        <v>50</v>
      </c>
      <c r="H62" t="s">
        <v>50</v>
      </c>
      <c r="I62" t="s">
        <v>110</v>
      </c>
      <c r="J62" t="s">
        <v>110</v>
      </c>
      <c r="K62" t="s">
        <v>87</v>
      </c>
      <c r="L62" t="s">
        <v>1153</v>
      </c>
      <c r="M62" t="s">
        <v>1154</v>
      </c>
      <c r="N62" t="s">
        <v>1155</v>
      </c>
      <c r="O62">
        <f>VLOOKUP(B62,HIS退!B:F,5,FALSE)</f>
        <v>-440</v>
      </c>
      <c r="P62" s="43">
        <f>VLOOKUP(L62,银行退!A:G,6,FALSE)</f>
        <v>440</v>
      </c>
      <c r="Q62" t="e">
        <f>VLOOKUP(L62,银行退!A:J,10,FALSE)</f>
        <v>#N/A</v>
      </c>
      <c r="R62" t="e">
        <f>VLOOKUP(L62,银行退!A:K,11,FALSE)</f>
        <v>#N/A</v>
      </c>
    </row>
    <row r="63" spans="1:18" customFormat="1" ht="14.25">
      <c r="A63" t="s">
        <v>7157</v>
      </c>
      <c r="B63">
        <v>1082058</v>
      </c>
      <c r="C63" t="s">
        <v>603</v>
      </c>
      <c r="D63" t="s">
        <v>604</v>
      </c>
      <c r="E63" t="s">
        <v>605</v>
      </c>
      <c r="F63" s="15">
        <v>900</v>
      </c>
      <c r="G63" t="s">
        <v>50</v>
      </c>
      <c r="H63" t="s">
        <v>50</v>
      </c>
      <c r="I63" t="s">
        <v>86</v>
      </c>
      <c r="J63" t="s">
        <v>46</v>
      </c>
      <c r="K63" t="s">
        <v>87</v>
      </c>
      <c r="L63" t="s">
        <v>1156</v>
      </c>
      <c r="M63" t="s">
        <v>1157</v>
      </c>
      <c r="N63" t="s">
        <v>1158</v>
      </c>
      <c r="O63">
        <f>VLOOKUP(B63,HIS退!B:F,5,FALSE)</f>
        <v>-900</v>
      </c>
      <c r="P63" s="43">
        <f>VLOOKUP(L63,银行退!A:G,6,FALSE)</f>
        <v>900</v>
      </c>
      <c r="Q63" t="e">
        <f>VLOOKUP(L63,银行退!A:J,10,FALSE)</f>
        <v>#N/A</v>
      </c>
      <c r="R63" t="e">
        <f>VLOOKUP(L63,银行退!A:K,11,FALSE)</f>
        <v>#N/A</v>
      </c>
    </row>
    <row r="64" spans="1:18" s="50" customFormat="1" ht="14.25">
      <c r="A64" t="s">
        <v>7158</v>
      </c>
      <c r="B64">
        <v>1082268</v>
      </c>
      <c r="C64" t="s">
        <v>607</v>
      </c>
      <c r="D64" t="s">
        <v>608</v>
      </c>
      <c r="E64" t="s">
        <v>609</v>
      </c>
      <c r="F64" s="15">
        <v>453.5</v>
      </c>
      <c r="G64" t="s">
        <v>50</v>
      </c>
      <c r="H64" t="s">
        <v>50</v>
      </c>
      <c r="I64" t="s">
        <v>110</v>
      </c>
      <c r="J64" t="s">
        <v>110</v>
      </c>
      <c r="K64" t="s">
        <v>87</v>
      </c>
      <c r="L64" t="s">
        <v>1159</v>
      </c>
      <c r="M64" t="s">
        <v>1160</v>
      </c>
      <c r="N64" t="s">
        <v>1161</v>
      </c>
      <c r="O64">
        <f>VLOOKUP(B64,HIS退!B:F,5,FALSE)</f>
        <v>-453.5</v>
      </c>
      <c r="P64" s="43">
        <f>VLOOKUP(L64,银行退!A:G,6,FALSE)</f>
        <v>453.5</v>
      </c>
      <c r="Q64" t="e">
        <f>VLOOKUP(L64,银行退!A:J,10,FALSE)</f>
        <v>#N/A</v>
      </c>
      <c r="R64" t="str">
        <f>VLOOKUP(L64,银行退!A:K,11,FALSE)</f>
        <v>2017-08-02</v>
      </c>
    </row>
    <row r="65" spans="1:18" customFormat="1" ht="14.25">
      <c r="A65" t="s">
        <v>7159</v>
      </c>
      <c r="B65">
        <v>1082273</v>
      </c>
      <c r="C65" t="s">
        <v>611</v>
      </c>
      <c r="D65" t="s">
        <v>612</v>
      </c>
      <c r="E65" t="s">
        <v>613</v>
      </c>
      <c r="F65" s="15">
        <v>113.2</v>
      </c>
      <c r="G65" t="s">
        <v>50</v>
      </c>
      <c r="H65" t="s">
        <v>50</v>
      </c>
      <c r="I65" t="s">
        <v>86</v>
      </c>
      <c r="J65" t="s">
        <v>46</v>
      </c>
      <c r="K65" t="s">
        <v>87</v>
      </c>
      <c r="L65" t="s">
        <v>1162</v>
      </c>
      <c r="M65" t="s">
        <v>1163</v>
      </c>
      <c r="N65" t="s">
        <v>1164</v>
      </c>
      <c r="O65">
        <f>VLOOKUP(B65,HIS退!B:F,5,FALSE)</f>
        <v>-113.2</v>
      </c>
      <c r="P65" s="43">
        <f>VLOOKUP(L65,银行退!A:G,6,FALSE)</f>
        <v>113.2</v>
      </c>
      <c r="Q65" t="e">
        <f>VLOOKUP(L65,银行退!A:J,10,FALSE)</f>
        <v>#N/A</v>
      </c>
      <c r="R65" t="e">
        <f>VLOOKUP(L65,银行退!A:K,11,FALSE)</f>
        <v>#N/A</v>
      </c>
    </row>
    <row r="66" spans="1:18" s="50" customFormat="1" ht="14.25">
      <c r="A66" t="s">
        <v>7160</v>
      </c>
      <c r="B66">
        <v>1082292</v>
      </c>
      <c r="C66" t="s">
        <v>615</v>
      </c>
      <c r="D66" t="s">
        <v>616</v>
      </c>
      <c r="E66" t="s">
        <v>617</v>
      </c>
      <c r="F66" s="15">
        <v>500</v>
      </c>
      <c r="G66" t="s">
        <v>155</v>
      </c>
      <c r="H66" t="s">
        <v>50</v>
      </c>
      <c r="I66" t="s">
        <v>86</v>
      </c>
      <c r="J66" t="s">
        <v>46</v>
      </c>
      <c r="K66" t="s">
        <v>87</v>
      </c>
      <c r="L66" t="s">
        <v>1165</v>
      </c>
      <c r="M66" t="s">
        <v>1166</v>
      </c>
      <c r="N66" t="s">
        <v>1167</v>
      </c>
      <c r="O66">
        <f>VLOOKUP(B66,HIS退!B:F,5,FALSE)</f>
        <v>-500</v>
      </c>
      <c r="P66" s="43">
        <f>VLOOKUP(L66,银行退!A:G,6,FALSE)</f>
        <v>500</v>
      </c>
      <c r="Q66" t="e">
        <f>VLOOKUP(L66,银行退!A:J,10,FALSE)</f>
        <v>#N/A</v>
      </c>
      <c r="R66" t="e">
        <f>VLOOKUP(L66,银行退!A:K,11,FALSE)</f>
        <v>#N/A</v>
      </c>
    </row>
    <row r="67" spans="1:18" ht="14.25">
      <c r="A67" t="s">
        <v>7161</v>
      </c>
      <c r="B67">
        <v>1082354</v>
      </c>
      <c r="C67" t="s">
        <v>620</v>
      </c>
      <c r="D67" t="s">
        <v>621</v>
      </c>
      <c r="E67" t="s">
        <v>622</v>
      </c>
      <c r="F67" s="15">
        <v>280</v>
      </c>
      <c r="G67" t="s">
        <v>50</v>
      </c>
      <c r="H67" t="s">
        <v>50</v>
      </c>
      <c r="I67" t="s">
        <v>86</v>
      </c>
      <c r="J67" t="s">
        <v>46</v>
      </c>
      <c r="K67" t="s">
        <v>87</v>
      </c>
      <c r="L67" t="s">
        <v>1168</v>
      </c>
      <c r="M67" t="s">
        <v>1169</v>
      </c>
      <c r="N67" t="s">
        <v>1170</v>
      </c>
      <c r="O67">
        <f>VLOOKUP(B67,HIS退!B:F,5,FALSE)</f>
        <v>-280</v>
      </c>
      <c r="P67" s="43">
        <f>VLOOKUP(L67,银行退!A:G,6,FALSE)</f>
        <v>280</v>
      </c>
      <c r="Q67" t="e">
        <f>VLOOKUP(L67,银行退!A:J,10,FALSE)</f>
        <v>#N/A</v>
      </c>
      <c r="R67" t="e">
        <f>VLOOKUP(L67,银行退!A:K,11,FALSE)</f>
        <v>#N/A</v>
      </c>
    </row>
    <row r="68" spans="1:18" s="50" customFormat="1" ht="14.25">
      <c r="A68" t="s">
        <v>7162</v>
      </c>
      <c r="B68">
        <v>1082395</v>
      </c>
      <c r="C68" t="s">
        <v>624</v>
      </c>
      <c r="D68" t="s">
        <v>625</v>
      </c>
      <c r="E68" t="s">
        <v>626</v>
      </c>
      <c r="F68" s="15">
        <v>14.5</v>
      </c>
      <c r="G68" t="s">
        <v>50</v>
      </c>
      <c r="H68" t="s">
        <v>50</v>
      </c>
      <c r="I68" t="s">
        <v>86</v>
      </c>
      <c r="J68" t="s">
        <v>46</v>
      </c>
      <c r="K68" t="s">
        <v>87</v>
      </c>
      <c r="L68" t="s">
        <v>1171</v>
      </c>
      <c r="M68" t="s">
        <v>1172</v>
      </c>
      <c r="N68" t="s">
        <v>1173</v>
      </c>
      <c r="O68">
        <f>VLOOKUP(B68,HIS退!B:F,5,FALSE)</f>
        <v>-14.5</v>
      </c>
      <c r="P68" s="43">
        <f>VLOOKUP(L68,银行退!A:G,6,FALSE)</f>
        <v>14.5</v>
      </c>
      <c r="Q68" t="e">
        <f>VLOOKUP(L68,银行退!A:J,10,FALSE)</f>
        <v>#N/A</v>
      </c>
      <c r="R68" t="e">
        <f>VLOOKUP(L68,银行退!A:K,11,FALSE)</f>
        <v>#N/A</v>
      </c>
    </row>
    <row r="69" spans="1:18" customFormat="1" ht="14.25">
      <c r="A69" t="s">
        <v>7163</v>
      </c>
      <c r="B69">
        <v>1082501</v>
      </c>
      <c r="C69" t="s">
        <v>628</v>
      </c>
      <c r="D69" t="s">
        <v>629</v>
      </c>
      <c r="E69" t="s">
        <v>630</v>
      </c>
      <c r="F69" s="15">
        <v>2.5</v>
      </c>
      <c r="G69" t="s">
        <v>50</v>
      </c>
      <c r="H69" t="s">
        <v>50</v>
      </c>
      <c r="I69" t="s">
        <v>86</v>
      </c>
      <c r="J69" t="s">
        <v>46</v>
      </c>
      <c r="K69" t="s">
        <v>87</v>
      </c>
      <c r="L69" t="s">
        <v>1174</v>
      </c>
      <c r="M69" t="s">
        <v>1175</v>
      </c>
      <c r="N69" t="s">
        <v>1176</v>
      </c>
      <c r="O69">
        <f>VLOOKUP(B69,HIS退!B:F,5,FALSE)</f>
        <v>-2.5</v>
      </c>
      <c r="P69" s="43">
        <f>VLOOKUP(L69,银行退!A:G,6,FALSE)</f>
        <v>2.5</v>
      </c>
      <c r="Q69" t="e">
        <f>VLOOKUP(L69,银行退!A:J,10,FALSE)</f>
        <v>#N/A</v>
      </c>
      <c r="R69" t="e">
        <f>VLOOKUP(L69,银行退!A:K,11,FALSE)</f>
        <v>#N/A</v>
      </c>
    </row>
    <row r="70" spans="1:18" customFormat="1" ht="14.25">
      <c r="A70" t="s">
        <v>7164</v>
      </c>
      <c r="B70">
        <v>1082509</v>
      </c>
      <c r="C70" t="s">
        <v>632</v>
      </c>
      <c r="D70" t="s">
        <v>633</v>
      </c>
      <c r="E70" t="s">
        <v>634</v>
      </c>
      <c r="F70" s="15">
        <v>454</v>
      </c>
      <c r="G70" t="s">
        <v>50</v>
      </c>
      <c r="H70" t="s">
        <v>50</v>
      </c>
      <c r="I70" t="s">
        <v>86</v>
      </c>
      <c r="J70" t="s">
        <v>46</v>
      </c>
      <c r="K70" t="s">
        <v>87</v>
      </c>
      <c r="L70" t="s">
        <v>1177</v>
      </c>
      <c r="M70" t="s">
        <v>1178</v>
      </c>
      <c r="N70" t="s">
        <v>1179</v>
      </c>
      <c r="O70">
        <f>VLOOKUP(B70,HIS退!B:F,5,FALSE)</f>
        <v>-454</v>
      </c>
      <c r="P70" s="43">
        <f>VLOOKUP(L70,银行退!A:G,6,FALSE)</f>
        <v>454</v>
      </c>
      <c r="Q70" t="e">
        <f>VLOOKUP(L70,银行退!A:J,10,FALSE)</f>
        <v>#N/A</v>
      </c>
      <c r="R70" t="e">
        <f>VLOOKUP(L70,银行退!A:K,11,FALSE)</f>
        <v>#N/A</v>
      </c>
    </row>
    <row r="71" spans="1:18" customFormat="1" ht="14.25">
      <c r="A71" t="s">
        <v>7165</v>
      </c>
      <c r="B71">
        <v>1082533</v>
      </c>
      <c r="C71" t="s">
        <v>636</v>
      </c>
      <c r="D71" t="s">
        <v>637</v>
      </c>
      <c r="E71" t="s">
        <v>638</v>
      </c>
      <c r="F71" s="15">
        <v>13.2</v>
      </c>
      <c r="G71" t="s">
        <v>50</v>
      </c>
      <c r="H71" t="s">
        <v>50</v>
      </c>
      <c r="I71" t="s">
        <v>86</v>
      </c>
      <c r="J71" t="s">
        <v>46</v>
      </c>
      <c r="K71" t="s">
        <v>87</v>
      </c>
      <c r="L71" t="s">
        <v>1180</v>
      </c>
      <c r="M71" t="s">
        <v>1181</v>
      </c>
      <c r="N71" t="s">
        <v>1182</v>
      </c>
      <c r="O71">
        <f>VLOOKUP(B71,HIS退!B:F,5,FALSE)</f>
        <v>-13.2</v>
      </c>
      <c r="P71" s="43">
        <f>VLOOKUP(L71,银行退!A:G,6,FALSE)</f>
        <v>13.2</v>
      </c>
      <c r="Q71" t="e">
        <f>VLOOKUP(L71,银行退!A:J,10,FALSE)</f>
        <v>#N/A</v>
      </c>
      <c r="R71" t="e">
        <f>VLOOKUP(L71,银行退!A:K,11,FALSE)</f>
        <v>#N/A</v>
      </c>
    </row>
    <row r="72" spans="1:18" customFormat="1" ht="14.25">
      <c r="A72" t="s">
        <v>7166</v>
      </c>
      <c r="B72">
        <v>1082573</v>
      </c>
      <c r="C72" t="s">
        <v>640</v>
      </c>
      <c r="D72" t="s">
        <v>641</v>
      </c>
      <c r="E72" t="s">
        <v>642</v>
      </c>
      <c r="F72" s="15">
        <v>13.2</v>
      </c>
      <c r="G72" t="s">
        <v>50</v>
      </c>
      <c r="H72" t="s">
        <v>50</v>
      </c>
      <c r="I72" t="s">
        <v>86</v>
      </c>
      <c r="J72" t="s">
        <v>46</v>
      </c>
      <c r="K72" t="s">
        <v>87</v>
      </c>
      <c r="L72" t="s">
        <v>1183</v>
      </c>
      <c r="M72" t="s">
        <v>1184</v>
      </c>
      <c r="N72" t="s">
        <v>1182</v>
      </c>
      <c r="O72">
        <f>VLOOKUP(B72,HIS退!B:F,5,FALSE)</f>
        <v>-13.2</v>
      </c>
      <c r="P72" s="43">
        <f>VLOOKUP(L72,银行退!A:G,6,FALSE)</f>
        <v>13.2</v>
      </c>
      <c r="Q72" t="e">
        <f>VLOOKUP(L72,银行退!A:J,10,FALSE)</f>
        <v>#N/A</v>
      </c>
      <c r="R72" t="e">
        <f>VLOOKUP(L72,银行退!A:K,11,FALSE)</f>
        <v>#N/A</v>
      </c>
    </row>
    <row r="73" spans="1:18" customFormat="1" ht="14.25">
      <c r="A73" t="s">
        <v>7167</v>
      </c>
      <c r="B73">
        <v>1082619</v>
      </c>
      <c r="C73" t="s">
        <v>644</v>
      </c>
      <c r="D73" t="s">
        <v>645</v>
      </c>
      <c r="E73" t="s">
        <v>646</v>
      </c>
      <c r="F73" s="15">
        <v>242.75</v>
      </c>
      <c r="G73" t="s">
        <v>50</v>
      </c>
      <c r="H73" t="s">
        <v>50</v>
      </c>
      <c r="I73" t="s">
        <v>86</v>
      </c>
      <c r="J73" t="s">
        <v>46</v>
      </c>
      <c r="K73" t="s">
        <v>87</v>
      </c>
      <c r="L73" t="s">
        <v>1185</v>
      </c>
      <c r="M73" t="s">
        <v>1186</v>
      </c>
      <c r="N73" t="s">
        <v>1187</v>
      </c>
      <c r="O73">
        <f>VLOOKUP(B73,HIS退!B:F,5,FALSE)</f>
        <v>-242.75</v>
      </c>
      <c r="P73" s="43">
        <f>VLOOKUP(L73,银行退!A:G,6,FALSE)</f>
        <v>242.75</v>
      </c>
      <c r="Q73" t="e">
        <f>VLOOKUP(L73,银行退!A:J,10,FALSE)</f>
        <v>#N/A</v>
      </c>
      <c r="R73" t="e">
        <f>VLOOKUP(L73,银行退!A:K,11,FALSE)</f>
        <v>#N/A</v>
      </c>
    </row>
    <row r="74" spans="1:18" customFormat="1" ht="14.25">
      <c r="A74" t="s">
        <v>7168</v>
      </c>
      <c r="B74">
        <v>1082694</v>
      </c>
      <c r="C74" t="s">
        <v>648</v>
      </c>
      <c r="D74" t="s">
        <v>649</v>
      </c>
      <c r="E74" t="s">
        <v>650</v>
      </c>
      <c r="F74" s="15">
        <v>900</v>
      </c>
      <c r="G74" t="s">
        <v>50</v>
      </c>
      <c r="H74" t="s">
        <v>50</v>
      </c>
      <c r="I74" t="s">
        <v>86</v>
      </c>
      <c r="J74" t="s">
        <v>46</v>
      </c>
      <c r="K74" t="s">
        <v>87</v>
      </c>
      <c r="L74" t="s">
        <v>1188</v>
      </c>
      <c r="M74" t="s">
        <v>1189</v>
      </c>
      <c r="N74" t="s">
        <v>1190</v>
      </c>
      <c r="O74">
        <f>VLOOKUP(B74,HIS退!B:F,5,FALSE)</f>
        <v>-900</v>
      </c>
      <c r="P74" s="43">
        <f>VLOOKUP(L74,银行退!A:G,6,FALSE)</f>
        <v>900</v>
      </c>
      <c r="Q74" t="e">
        <f>VLOOKUP(L74,银行退!A:J,10,FALSE)</f>
        <v>#N/A</v>
      </c>
      <c r="R74" t="e">
        <f>VLOOKUP(L74,银行退!A:K,11,FALSE)</f>
        <v>#N/A</v>
      </c>
    </row>
    <row r="75" spans="1:18" ht="14.25">
      <c r="A75" t="s">
        <v>7169</v>
      </c>
      <c r="B75">
        <v>1082746</v>
      </c>
      <c r="C75" t="s">
        <v>652</v>
      </c>
      <c r="D75" t="s">
        <v>653</v>
      </c>
      <c r="E75" t="s">
        <v>654</v>
      </c>
      <c r="F75" s="15">
        <v>1306.33</v>
      </c>
      <c r="G75" t="s">
        <v>50</v>
      </c>
      <c r="H75" t="s">
        <v>50</v>
      </c>
      <c r="I75" t="s">
        <v>86</v>
      </c>
      <c r="J75" t="s">
        <v>46</v>
      </c>
      <c r="K75" t="s">
        <v>87</v>
      </c>
      <c r="L75" t="s">
        <v>1191</v>
      </c>
      <c r="M75" t="s">
        <v>1192</v>
      </c>
      <c r="N75" t="s">
        <v>1193</v>
      </c>
      <c r="O75">
        <f>VLOOKUP(B75,HIS退!B:F,5,FALSE)</f>
        <v>-1306.33</v>
      </c>
      <c r="P75" s="43">
        <f>VLOOKUP(L75,银行退!A:G,6,FALSE)</f>
        <v>1306.33</v>
      </c>
      <c r="Q75" t="e">
        <f>VLOOKUP(L75,银行退!A:J,10,FALSE)</f>
        <v>#N/A</v>
      </c>
      <c r="R75" t="e">
        <f>VLOOKUP(L75,银行退!A:K,11,FALSE)</f>
        <v>#N/A</v>
      </c>
    </row>
    <row r="76" spans="1:18" customFormat="1" ht="14.25">
      <c r="A76" t="s">
        <v>7170</v>
      </c>
      <c r="B76">
        <v>1082755</v>
      </c>
      <c r="C76" t="s">
        <v>656</v>
      </c>
      <c r="D76" t="s">
        <v>657</v>
      </c>
      <c r="E76" t="s">
        <v>658</v>
      </c>
      <c r="F76" s="15">
        <v>245.2</v>
      </c>
      <c r="G76" t="s">
        <v>50</v>
      </c>
      <c r="H76" t="s">
        <v>50</v>
      </c>
      <c r="I76" t="s">
        <v>86</v>
      </c>
      <c r="J76" t="s">
        <v>46</v>
      </c>
      <c r="K76" t="s">
        <v>87</v>
      </c>
      <c r="L76" t="s">
        <v>1194</v>
      </c>
      <c r="M76" t="s">
        <v>1195</v>
      </c>
      <c r="N76" t="s">
        <v>1196</v>
      </c>
      <c r="O76">
        <f>VLOOKUP(B76,HIS退!B:F,5,FALSE)</f>
        <v>-245.2</v>
      </c>
      <c r="P76" s="43">
        <f>VLOOKUP(L76,银行退!A:G,6,FALSE)</f>
        <v>245.2</v>
      </c>
      <c r="Q76" t="e">
        <f>VLOOKUP(L76,银行退!A:J,10,FALSE)</f>
        <v>#N/A</v>
      </c>
      <c r="R76" t="e">
        <f>VLOOKUP(L76,银行退!A:K,11,FALSE)</f>
        <v>#N/A</v>
      </c>
    </row>
    <row r="77" spans="1:18" customFormat="1" ht="14.25">
      <c r="A77" t="s">
        <v>7171</v>
      </c>
      <c r="B77">
        <v>1082764</v>
      </c>
      <c r="C77" t="s">
        <v>660</v>
      </c>
      <c r="D77" t="s">
        <v>661</v>
      </c>
      <c r="E77" t="s">
        <v>662</v>
      </c>
      <c r="F77" s="15">
        <v>23</v>
      </c>
      <c r="G77" t="s">
        <v>50</v>
      </c>
      <c r="H77" t="s">
        <v>50</v>
      </c>
      <c r="I77" t="s">
        <v>86</v>
      </c>
      <c r="J77" t="s">
        <v>46</v>
      </c>
      <c r="K77" t="s">
        <v>87</v>
      </c>
      <c r="L77" t="s">
        <v>1197</v>
      </c>
      <c r="M77" t="s">
        <v>1198</v>
      </c>
      <c r="N77" t="s">
        <v>1199</v>
      </c>
      <c r="O77">
        <f>VLOOKUP(B77,HIS退!B:F,5,FALSE)</f>
        <v>-23</v>
      </c>
      <c r="P77" s="43">
        <f>VLOOKUP(L77,银行退!A:G,6,FALSE)</f>
        <v>23</v>
      </c>
      <c r="Q77" t="e">
        <f>VLOOKUP(L77,银行退!A:J,10,FALSE)</f>
        <v>#N/A</v>
      </c>
      <c r="R77" t="e">
        <f>VLOOKUP(L77,银行退!A:K,11,FALSE)</f>
        <v>#N/A</v>
      </c>
    </row>
    <row r="78" spans="1:18" ht="14.25">
      <c r="A78" t="s">
        <v>7172</v>
      </c>
      <c r="B78">
        <v>1082768</v>
      </c>
      <c r="C78" t="s">
        <v>664</v>
      </c>
      <c r="D78" t="s">
        <v>665</v>
      </c>
      <c r="E78" t="s">
        <v>666</v>
      </c>
      <c r="F78" s="15">
        <v>245.2</v>
      </c>
      <c r="G78" t="s">
        <v>50</v>
      </c>
      <c r="H78" t="s">
        <v>50</v>
      </c>
      <c r="I78" t="s">
        <v>86</v>
      </c>
      <c r="J78" t="s">
        <v>46</v>
      </c>
      <c r="K78" t="s">
        <v>87</v>
      </c>
      <c r="L78" t="s">
        <v>1200</v>
      </c>
      <c r="M78" t="s">
        <v>1201</v>
      </c>
      <c r="N78" t="s">
        <v>1196</v>
      </c>
      <c r="O78">
        <f>VLOOKUP(B78,HIS退!B:F,5,FALSE)</f>
        <v>-245.2</v>
      </c>
      <c r="P78" s="43">
        <f>VLOOKUP(L78,银行退!A:G,6,FALSE)</f>
        <v>245.2</v>
      </c>
      <c r="Q78" t="e">
        <f>VLOOKUP(L78,银行退!A:J,10,FALSE)</f>
        <v>#N/A</v>
      </c>
      <c r="R78" t="e">
        <f>VLOOKUP(L78,银行退!A:K,11,FALSE)</f>
        <v>#N/A</v>
      </c>
    </row>
    <row r="79" spans="1:18" customFormat="1" ht="14.25">
      <c r="A79" t="s">
        <v>1448</v>
      </c>
      <c r="B79">
        <v>1082783</v>
      </c>
      <c r="C79" t="s">
        <v>668</v>
      </c>
      <c r="D79" t="s">
        <v>600</v>
      </c>
      <c r="E79" t="s">
        <v>601</v>
      </c>
      <c r="F79" s="15">
        <v>4</v>
      </c>
      <c r="G79" t="s">
        <v>50</v>
      </c>
      <c r="H79" t="s">
        <v>50</v>
      </c>
      <c r="I79" t="s">
        <v>110</v>
      </c>
      <c r="J79" t="s">
        <v>110</v>
      </c>
      <c r="K79" t="s">
        <v>87</v>
      </c>
      <c r="L79" t="s">
        <v>1202</v>
      </c>
      <c r="M79" t="s">
        <v>1203</v>
      </c>
      <c r="N79" t="s">
        <v>1155</v>
      </c>
      <c r="O79">
        <f>VLOOKUP(B79,HIS退!B:F,5,FALSE)</f>
        <v>-4</v>
      </c>
      <c r="P79" s="43">
        <f>VLOOKUP(L79,银行退!A:G,6,FALSE)</f>
        <v>4</v>
      </c>
      <c r="Q79" t="e">
        <f>VLOOKUP(L79,银行退!A:J,10,FALSE)</f>
        <v>#N/A</v>
      </c>
      <c r="R79" t="e">
        <f>VLOOKUP(L79,银行退!A:K,11,FALSE)</f>
        <v>#N/A</v>
      </c>
    </row>
    <row r="80" spans="1:18" customFormat="1" ht="14.25">
      <c r="A80" t="s">
        <v>7173</v>
      </c>
      <c r="B80">
        <v>1082799</v>
      </c>
      <c r="C80" t="s">
        <v>670</v>
      </c>
      <c r="D80" t="s">
        <v>671</v>
      </c>
      <c r="E80" t="s">
        <v>672</v>
      </c>
      <c r="F80" s="15">
        <v>3900</v>
      </c>
      <c r="G80" t="s">
        <v>50</v>
      </c>
      <c r="H80" t="s">
        <v>50</v>
      </c>
      <c r="I80" t="s">
        <v>86</v>
      </c>
      <c r="J80" t="s">
        <v>46</v>
      </c>
      <c r="K80" t="s">
        <v>87</v>
      </c>
      <c r="L80" t="s">
        <v>1204</v>
      </c>
      <c r="M80" t="s">
        <v>1205</v>
      </c>
      <c r="N80" t="s">
        <v>1206</v>
      </c>
      <c r="O80">
        <f>VLOOKUP(B80,HIS退!B:F,5,FALSE)</f>
        <v>-3900</v>
      </c>
      <c r="P80" s="43">
        <f>VLOOKUP(L80,银行退!A:G,6,FALSE)</f>
        <v>3900</v>
      </c>
      <c r="Q80" t="e">
        <f>VLOOKUP(L80,银行退!A:J,10,FALSE)</f>
        <v>#N/A</v>
      </c>
      <c r="R80" t="e">
        <f>VLOOKUP(L80,银行退!A:K,11,FALSE)</f>
        <v>#N/A</v>
      </c>
    </row>
    <row r="81" spans="1:18" customFormat="1" ht="14.25">
      <c r="A81" t="s">
        <v>7174</v>
      </c>
      <c r="B81">
        <v>1082803</v>
      </c>
      <c r="C81" t="s">
        <v>674</v>
      </c>
      <c r="D81" t="s">
        <v>675</v>
      </c>
      <c r="E81" t="s">
        <v>676</v>
      </c>
      <c r="F81" s="15">
        <v>263.2</v>
      </c>
      <c r="G81" t="s">
        <v>50</v>
      </c>
      <c r="H81" t="s">
        <v>50</v>
      </c>
      <c r="I81" t="s">
        <v>86</v>
      </c>
      <c r="J81" t="s">
        <v>46</v>
      </c>
      <c r="K81" t="s">
        <v>87</v>
      </c>
      <c r="L81" t="s">
        <v>1207</v>
      </c>
      <c r="M81" t="s">
        <v>1208</v>
      </c>
      <c r="N81" t="s">
        <v>1196</v>
      </c>
      <c r="O81">
        <f>VLOOKUP(B81,HIS退!B:F,5,FALSE)</f>
        <v>-263.2</v>
      </c>
      <c r="P81" s="43">
        <f>VLOOKUP(L81,银行退!A:G,6,FALSE)</f>
        <v>263.2</v>
      </c>
      <c r="Q81" t="e">
        <f>VLOOKUP(L81,银行退!A:J,10,FALSE)</f>
        <v>#N/A</v>
      </c>
      <c r="R81" t="e">
        <f>VLOOKUP(L81,银行退!A:K,11,FALSE)</f>
        <v>#N/A</v>
      </c>
    </row>
    <row r="82" spans="1:18" ht="14.25">
      <c r="A82" t="s">
        <v>7175</v>
      </c>
      <c r="B82">
        <v>1082874</v>
      </c>
      <c r="C82" t="s">
        <v>678</v>
      </c>
      <c r="D82" t="s">
        <v>679</v>
      </c>
      <c r="E82" t="s">
        <v>680</v>
      </c>
      <c r="F82" s="15">
        <v>58.22</v>
      </c>
      <c r="G82" t="s">
        <v>50</v>
      </c>
      <c r="H82" t="s">
        <v>50</v>
      </c>
      <c r="I82" t="s">
        <v>86</v>
      </c>
      <c r="J82" t="s">
        <v>46</v>
      </c>
      <c r="K82" t="s">
        <v>87</v>
      </c>
      <c r="L82" t="s">
        <v>1209</v>
      </c>
      <c r="M82" t="s">
        <v>1210</v>
      </c>
      <c r="N82" t="s">
        <v>1211</v>
      </c>
      <c r="O82">
        <f>VLOOKUP(B82,HIS退!B:F,5,FALSE)</f>
        <v>-58.22</v>
      </c>
      <c r="P82" s="43">
        <f>VLOOKUP(L82,银行退!A:G,6,FALSE)</f>
        <v>58.22</v>
      </c>
      <c r="Q82" t="e">
        <f>VLOOKUP(L82,银行退!A:J,10,FALSE)</f>
        <v>#N/A</v>
      </c>
      <c r="R82" t="e">
        <f>VLOOKUP(L82,银行退!A:K,11,FALSE)</f>
        <v>#N/A</v>
      </c>
    </row>
    <row r="83" spans="1:18" customFormat="1" ht="14.25">
      <c r="A83" t="s">
        <v>7176</v>
      </c>
      <c r="B83">
        <v>1082898</v>
      </c>
      <c r="C83" t="s">
        <v>682</v>
      </c>
      <c r="D83" t="s">
        <v>683</v>
      </c>
      <c r="E83" t="s">
        <v>684</v>
      </c>
      <c r="F83" s="15">
        <v>100</v>
      </c>
      <c r="G83" t="s">
        <v>50</v>
      </c>
      <c r="H83" t="s">
        <v>50</v>
      </c>
      <c r="I83" t="s">
        <v>86</v>
      </c>
      <c r="J83" t="s">
        <v>46</v>
      </c>
      <c r="K83" t="s">
        <v>87</v>
      </c>
      <c r="L83" t="s">
        <v>1212</v>
      </c>
      <c r="M83" t="s">
        <v>1213</v>
      </c>
      <c r="N83" t="s">
        <v>1211</v>
      </c>
      <c r="O83">
        <f>VLOOKUP(B83,HIS退!B:F,5,FALSE)</f>
        <v>-100</v>
      </c>
      <c r="P83" s="43">
        <f>VLOOKUP(L83,银行退!A:G,6,FALSE)</f>
        <v>100</v>
      </c>
      <c r="Q83" t="e">
        <f>VLOOKUP(L83,银行退!A:J,10,FALSE)</f>
        <v>#N/A</v>
      </c>
      <c r="R83" t="e">
        <f>VLOOKUP(L83,银行退!A:K,11,FALSE)</f>
        <v>#N/A</v>
      </c>
    </row>
    <row r="84" spans="1:18" s="50" customFormat="1" ht="14.25">
      <c r="A84" t="s">
        <v>7177</v>
      </c>
      <c r="B84">
        <v>1082930</v>
      </c>
      <c r="C84" t="s">
        <v>686</v>
      </c>
      <c r="D84" t="s">
        <v>687</v>
      </c>
      <c r="E84" t="s">
        <v>688</v>
      </c>
      <c r="F84" s="15">
        <v>10000</v>
      </c>
      <c r="G84" t="s">
        <v>50</v>
      </c>
      <c r="H84" t="s">
        <v>50</v>
      </c>
      <c r="I84" t="s">
        <v>86</v>
      </c>
      <c r="J84" t="s">
        <v>46</v>
      </c>
      <c r="K84" t="s">
        <v>87</v>
      </c>
      <c r="L84" t="s">
        <v>1214</v>
      </c>
      <c r="M84" t="s">
        <v>1215</v>
      </c>
      <c r="N84" t="s">
        <v>1216</v>
      </c>
      <c r="O84">
        <f>VLOOKUP(B84,HIS退!B:F,5,FALSE)</f>
        <v>-10000</v>
      </c>
      <c r="P84" s="43">
        <f>VLOOKUP(L84,银行退!A:G,6,FALSE)</f>
        <v>10000</v>
      </c>
      <c r="Q84" t="e">
        <f>VLOOKUP(L84,银行退!A:J,10,FALSE)</f>
        <v>#N/A</v>
      </c>
      <c r="R84" t="e">
        <f>VLOOKUP(L84,银行退!A:K,11,FALSE)</f>
        <v>#N/A</v>
      </c>
    </row>
    <row r="85" spans="1:18" customFormat="1" ht="14.25">
      <c r="A85" t="s">
        <v>7178</v>
      </c>
      <c r="B85">
        <v>1082946</v>
      </c>
      <c r="C85" t="s">
        <v>690</v>
      </c>
      <c r="D85" t="s">
        <v>687</v>
      </c>
      <c r="E85" t="s">
        <v>688</v>
      </c>
      <c r="F85" s="15">
        <v>5000</v>
      </c>
      <c r="G85" t="s">
        <v>50</v>
      </c>
      <c r="H85" t="s">
        <v>50</v>
      </c>
      <c r="I85" t="s">
        <v>86</v>
      </c>
      <c r="J85" t="s">
        <v>46</v>
      </c>
      <c r="K85" t="s">
        <v>87</v>
      </c>
      <c r="L85" t="s">
        <v>1217</v>
      </c>
      <c r="M85" t="s">
        <v>1218</v>
      </c>
      <c r="N85" t="s">
        <v>1216</v>
      </c>
      <c r="O85">
        <f>VLOOKUP(B85,HIS退!B:F,5,FALSE)</f>
        <v>-5000</v>
      </c>
      <c r="P85" s="43">
        <f>VLOOKUP(L85,银行退!A:G,6,FALSE)</f>
        <v>5000</v>
      </c>
      <c r="Q85" t="e">
        <f>VLOOKUP(L85,银行退!A:J,10,FALSE)</f>
        <v>#N/A</v>
      </c>
      <c r="R85" t="e">
        <f>VLOOKUP(L85,银行退!A:K,11,FALSE)</f>
        <v>#N/A</v>
      </c>
    </row>
    <row r="86" spans="1:18" s="50" customFormat="1" ht="14.25">
      <c r="A86" t="s">
        <v>1449</v>
      </c>
      <c r="B86">
        <v>1082986</v>
      </c>
      <c r="C86" t="s">
        <v>692</v>
      </c>
      <c r="D86" t="s">
        <v>693</v>
      </c>
      <c r="E86" t="s">
        <v>694</v>
      </c>
      <c r="F86" s="15">
        <v>244.97</v>
      </c>
      <c r="G86" t="s">
        <v>50</v>
      </c>
      <c r="H86" t="s">
        <v>50</v>
      </c>
      <c r="I86" t="s">
        <v>110</v>
      </c>
      <c r="J86" t="s">
        <v>110</v>
      </c>
      <c r="K86" t="s">
        <v>87</v>
      </c>
      <c r="L86" t="s">
        <v>1219</v>
      </c>
      <c r="M86" t="s">
        <v>1220</v>
      </c>
      <c r="N86" t="s">
        <v>1221</v>
      </c>
      <c r="O86">
        <f>VLOOKUP(B86,HIS退!B:F,5,FALSE)</f>
        <v>-244.97</v>
      </c>
      <c r="P86" s="43">
        <f>VLOOKUP(L86,银行退!A:G,6,FALSE)</f>
        <v>244.97</v>
      </c>
      <c r="Q86" t="e">
        <f>VLOOKUP(L86,银行退!A:J,10,FALSE)</f>
        <v>#N/A</v>
      </c>
      <c r="R86" t="e">
        <f>VLOOKUP(L86,银行退!A:K,11,FALSE)</f>
        <v>#N/A</v>
      </c>
    </row>
    <row r="87" spans="1:18" customFormat="1" ht="14.25">
      <c r="A87" t="s">
        <v>7179</v>
      </c>
      <c r="B87">
        <v>1083000</v>
      </c>
      <c r="C87" t="s">
        <v>696</v>
      </c>
      <c r="D87" t="s">
        <v>697</v>
      </c>
      <c r="E87" t="s">
        <v>698</v>
      </c>
      <c r="F87" s="15">
        <v>401.06</v>
      </c>
      <c r="G87" t="s">
        <v>50</v>
      </c>
      <c r="H87" t="s">
        <v>50</v>
      </c>
      <c r="I87" t="s">
        <v>86</v>
      </c>
      <c r="J87" t="s">
        <v>46</v>
      </c>
      <c r="K87" t="s">
        <v>87</v>
      </c>
      <c r="L87" t="s">
        <v>1222</v>
      </c>
      <c r="M87" t="s">
        <v>1223</v>
      </c>
      <c r="N87" t="s">
        <v>1221</v>
      </c>
      <c r="O87">
        <f>VLOOKUP(B87,HIS退!B:F,5,FALSE)</f>
        <v>-401.06</v>
      </c>
      <c r="P87" s="43">
        <f>VLOOKUP(L87,银行退!A:G,6,FALSE)</f>
        <v>401.06</v>
      </c>
      <c r="Q87" t="e">
        <f>VLOOKUP(L87,银行退!A:J,10,FALSE)</f>
        <v>#N/A</v>
      </c>
      <c r="R87" t="e">
        <f>VLOOKUP(L87,银行退!A:K,11,FALSE)</f>
        <v>#N/A</v>
      </c>
    </row>
    <row r="88" spans="1:18" customFormat="1" ht="14.25">
      <c r="A88" t="s">
        <v>1450</v>
      </c>
      <c r="B88">
        <v>1083047</v>
      </c>
      <c r="C88" t="s">
        <v>700</v>
      </c>
      <c r="D88" t="s">
        <v>701</v>
      </c>
      <c r="E88" t="s">
        <v>702</v>
      </c>
      <c r="F88" s="15">
        <v>277.72000000000003</v>
      </c>
      <c r="G88" t="s">
        <v>50</v>
      </c>
      <c r="H88" t="s">
        <v>50</v>
      </c>
      <c r="I88" t="s">
        <v>110</v>
      </c>
      <c r="J88" t="s">
        <v>110</v>
      </c>
      <c r="K88" t="s">
        <v>87</v>
      </c>
      <c r="L88" t="s">
        <v>1224</v>
      </c>
      <c r="M88" t="s">
        <v>1225</v>
      </c>
      <c r="N88" t="s">
        <v>1226</v>
      </c>
      <c r="O88">
        <f>VLOOKUP(B88,HIS退!B:F,5,FALSE)</f>
        <v>-277.72000000000003</v>
      </c>
      <c r="P88" s="43">
        <f>VLOOKUP(L88,银行退!A:G,6,FALSE)</f>
        <v>277.72000000000003</v>
      </c>
      <c r="Q88" t="e">
        <f>VLOOKUP(L88,银行退!A:J,10,FALSE)</f>
        <v>#N/A</v>
      </c>
      <c r="R88" t="e">
        <f>VLOOKUP(L88,银行退!A:K,11,FALSE)</f>
        <v>#N/A</v>
      </c>
    </row>
    <row r="89" spans="1:18" customFormat="1" ht="14.25">
      <c r="A89" t="s">
        <v>1451</v>
      </c>
      <c r="B89">
        <v>1083053</v>
      </c>
      <c r="C89" t="s">
        <v>704</v>
      </c>
      <c r="D89" t="s">
        <v>705</v>
      </c>
      <c r="E89" t="s">
        <v>706</v>
      </c>
      <c r="F89" s="15">
        <v>177.8</v>
      </c>
      <c r="G89" t="s">
        <v>50</v>
      </c>
      <c r="H89" t="s">
        <v>50</v>
      </c>
      <c r="I89" t="s">
        <v>110</v>
      </c>
      <c r="J89" t="s">
        <v>110</v>
      </c>
      <c r="K89" t="s">
        <v>87</v>
      </c>
      <c r="L89" t="s">
        <v>1227</v>
      </c>
      <c r="M89" t="s">
        <v>1228</v>
      </c>
      <c r="N89" t="s">
        <v>1226</v>
      </c>
      <c r="O89">
        <f>VLOOKUP(B89,HIS退!B:F,5,FALSE)</f>
        <v>-177.8</v>
      </c>
      <c r="P89" s="43">
        <f>VLOOKUP(L89,银行退!A:G,6,FALSE)</f>
        <v>177.8</v>
      </c>
      <c r="Q89" t="e">
        <f>VLOOKUP(L89,银行退!A:J,10,FALSE)</f>
        <v>#N/A</v>
      </c>
      <c r="R89" t="e">
        <f>VLOOKUP(L89,银行退!A:K,11,FALSE)</f>
        <v>#N/A</v>
      </c>
    </row>
    <row r="90" spans="1:18" customFormat="1" ht="14.25">
      <c r="A90" t="s">
        <v>7180</v>
      </c>
      <c r="B90">
        <v>1083058</v>
      </c>
      <c r="C90" t="s">
        <v>708</v>
      </c>
      <c r="D90" t="s">
        <v>709</v>
      </c>
      <c r="E90" t="s">
        <v>710</v>
      </c>
      <c r="F90" s="15">
        <v>600</v>
      </c>
      <c r="G90" t="s">
        <v>50</v>
      </c>
      <c r="H90" t="s">
        <v>50</v>
      </c>
      <c r="I90" t="s">
        <v>86</v>
      </c>
      <c r="J90" t="s">
        <v>46</v>
      </c>
      <c r="K90" t="s">
        <v>87</v>
      </c>
      <c r="L90" t="s">
        <v>1229</v>
      </c>
      <c r="M90" t="s">
        <v>1230</v>
      </c>
      <c r="N90" t="s">
        <v>1231</v>
      </c>
      <c r="O90">
        <f>VLOOKUP(B90,HIS退!B:F,5,FALSE)</f>
        <v>-600</v>
      </c>
      <c r="P90" s="43">
        <f>VLOOKUP(L90,银行退!A:G,6,FALSE)</f>
        <v>600</v>
      </c>
      <c r="Q90" t="e">
        <f>VLOOKUP(L90,银行退!A:J,10,FALSE)</f>
        <v>#N/A</v>
      </c>
      <c r="R90" t="e">
        <f>VLOOKUP(L90,银行退!A:K,11,FALSE)</f>
        <v>#N/A</v>
      </c>
    </row>
    <row r="91" spans="1:18" customFormat="1" ht="14.25">
      <c r="A91" t="s">
        <v>7181</v>
      </c>
      <c r="B91">
        <v>1083086</v>
      </c>
      <c r="C91" t="s">
        <v>712</v>
      </c>
      <c r="D91" t="s">
        <v>713</v>
      </c>
      <c r="E91" t="s">
        <v>714</v>
      </c>
      <c r="F91" s="15">
        <v>580.21</v>
      </c>
      <c r="G91" t="s">
        <v>50</v>
      </c>
      <c r="H91" t="s">
        <v>50</v>
      </c>
      <c r="I91" t="s">
        <v>86</v>
      </c>
      <c r="J91" t="s">
        <v>46</v>
      </c>
      <c r="K91" t="s">
        <v>87</v>
      </c>
      <c r="L91" t="s">
        <v>1232</v>
      </c>
      <c r="M91" t="s">
        <v>1233</v>
      </c>
      <c r="N91" t="s">
        <v>1234</v>
      </c>
      <c r="O91">
        <f>VLOOKUP(B91,HIS退!B:F,5,FALSE)</f>
        <v>-580.21</v>
      </c>
      <c r="P91" s="43">
        <f>VLOOKUP(L91,银行退!A:G,6,FALSE)</f>
        <v>580.21</v>
      </c>
      <c r="Q91" t="e">
        <f>VLOOKUP(L91,银行退!A:J,10,FALSE)</f>
        <v>#N/A</v>
      </c>
      <c r="R91" t="e">
        <f>VLOOKUP(L91,银行退!A:K,11,FALSE)</f>
        <v>#N/A</v>
      </c>
    </row>
    <row r="92" spans="1:18" customFormat="1" ht="14.25">
      <c r="A92" t="s">
        <v>7182</v>
      </c>
      <c r="B92">
        <v>1083099</v>
      </c>
      <c r="C92" t="s">
        <v>716</v>
      </c>
      <c r="D92" t="s">
        <v>717</v>
      </c>
      <c r="E92" t="s">
        <v>718</v>
      </c>
      <c r="F92" s="15">
        <v>804</v>
      </c>
      <c r="G92" t="s">
        <v>50</v>
      </c>
      <c r="H92" t="s">
        <v>50</v>
      </c>
      <c r="I92" t="s">
        <v>86</v>
      </c>
      <c r="J92" t="s">
        <v>46</v>
      </c>
      <c r="K92" t="s">
        <v>87</v>
      </c>
      <c r="L92" t="s">
        <v>1235</v>
      </c>
      <c r="M92" t="s">
        <v>1236</v>
      </c>
      <c r="N92" t="s">
        <v>1237</v>
      </c>
      <c r="O92">
        <f>VLOOKUP(B92,HIS退!B:F,5,FALSE)</f>
        <v>-804</v>
      </c>
      <c r="P92" s="43">
        <f>VLOOKUP(L92,银行退!A:G,6,FALSE)</f>
        <v>804</v>
      </c>
      <c r="Q92" t="e">
        <f>VLOOKUP(L92,银行退!A:J,10,FALSE)</f>
        <v>#N/A</v>
      </c>
      <c r="R92" t="e">
        <f>VLOOKUP(L92,银行退!A:K,11,FALSE)</f>
        <v>#N/A</v>
      </c>
    </row>
    <row r="93" spans="1:18" customFormat="1" ht="14.25">
      <c r="A93" t="s">
        <v>7183</v>
      </c>
      <c r="B93">
        <v>1083134</v>
      </c>
      <c r="C93" t="s">
        <v>720</v>
      </c>
      <c r="D93" t="s">
        <v>721</v>
      </c>
      <c r="E93" t="s">
        <v>722</v>
      </c>
      <c r="F93" s="15">
        <v>531.20000000000005</v>
      </c>
      <c r="G93" t="s">
        <v>50</v>
      </c>
      <c r="H93" t="s">
        <v>50</v>
      </c>
      <c r="I93" t="s">
        <v>86</v>
      </c>
      <c r="J93" t="s">
        <v>46</v>
      </c>
      <c r="K93" t="s">
        <v>87</v>
      </c>
      <c r="L93" t="s">
        <v>1238</v>
      </c>
      <c r="M93" t="s">
        <v>1239</v>
      </c>
      <c r="N93" t="s">
        <v>1240</v>
      </c>
      <c r="O93">
        <f>VLOOKUP(B93,HIS退!B:F,5,FALSE)</f>
        <v>-531.20000000000005</v>
      </c>
      <c r="P93" s="43">
        <f>VLOOKUP(L93,银行退!A:G,6,FALSE)</f>
        <v>531.20000000000005</v>
      </c>
      <c r="Q93" t="e">
        <f>VLOOKUP(L93,银行退!A:J,10,FALSE)</f>
        <v>#N/A</v>
      </c>
      <c r="R93" t="e">
        <f>VLOOKUP(L93,银行退!A:K,11,FALSE)</f>
        <v>#N/A</v>
      </c>
    </row>
    <row r="94" spans="1:18" s="50" customFormat="1" ht="14.25">
      <c r="A94" t="s">
        <v>7184</v>
      </c>
      <c r="B94">
        <v>1083165</v>
      </c>
      <c r="C94" t="s">
        <v>724</v>
      </c>
      <c r="D94" t="s">
        <v>725</v>
      </c>
      <c r="E94" t="s">
        <v>726</v>
      </c>
      <c r="F94" s="15">
        <v>913.78</v>
      </c>
      <c r="G94" t="s">
        <v>50</v>
      </c>
      <c r="H94" t="s">
        <v>50</v>
      </c>
      <c r="I94" t="s">
        <v>86</v>
      </c>
      <c r="J94" t="s">
        <v>46</v>
      </c>
      <c r="K94" t="s">
        <v>87</v>
      </c>
      <c r="L94" t="s">
        <v>1241</v>
      </c>
      <c r="M94" t="s">
        <v>1242</v>
      </c>
      <c r="N94" t="s">
        <v>1240</v>
      </c>
      <c r="O94">
        <f>VLOOKUP(B94,HIS退!B:F,5,FALSE)</f>
        <v>-913.78</v>
      </c>
      <c r="P94" s="43">
        <f>VLOOKUP(L94,银行退!A:G,6,FALSE)</f>
        <v>913.78</v>
      </c>
      <c r="Q94" t="e">
        <f>VLOOKUP(L94,银行退!A:J,10,FALSE)</f>
        <v>#N/A</v>
      </c>
      <c r="R94" t="e">
        <f>VLOOKUP(L94,银行退!A:K,11,FALSE)</f>
        <v>#N/A</v>
      </c>
    </row>
    <row r="95" spans="1:18" customFormat="1" ht="14.25">
      <c r="A95" t="s">
        <v>7185</v>
      </c>
      <c r="B95">
        <v>1083226</v>
      </c>
      <c r="C95" t="s">
        <v>728</v>
      </c>
      <c r="D95" t="s">
        <v>729</v>
      </c>
      <c r="E95" t="s">
        <v>730</v>
      </c>
      <c r="F95" s="15">
        <v>914</v>
      </c>
      <c r="G95" t="s">
        <v>50</v>
      </c>
      <c r="H95" t="s">
        <v>50</v>
      </c>
      <c r="I95" t="s">
        <v>86</v>
      </c>
      <c r="J95" t="s">
        <v>46</v>
      </c>
      <c r="K95" t="s">
        <v>87</v>
      </c>
      <c r="L95" t="s">
        <v>1243</v>
      </c>
      <c r="M95" t="s">
        <v>1244</v>
      </c>
      <c r="N95" t="s">
        <v>1245</v>
      </c>
      <c r="O95">
        <f>VLOOKUP(B95,HIS退!B:F,5,FALSE)</f>
        <v>-914</v>
      </c>
      <c r="P95" s="43">
        <f>VLOOKUP(L95,银行退!A:G,6,FALSE)</f>
        <v>914</v>
      </c>
      <c r="Q95" t="e">
        <f>VLOOKUP(L95,银行退!A:J,10,FALSE)</f>
        <v>#N/A</v>
      </c>
      <c r="R95" t="e">
        <f>VLOOKUP(L95,银行退!A:K,11,FALSE)</f>
        <v>#N/A</v>
      </c>
    </row>
    <row r="96" spans="1:18" customFormat="1" ht="14.25">
      <c r="A96" t="s">
        <v>7186</v>
      </c>
      <c r="B96">
        <v>1083464</v>
      </c>
      <c r="C96" t="s">
        <v>732</v>
      </c>
      <c r="D96" t="s">
        <v>733</v>
      </c>
      <c r="E96" t="s">
        <v>734</v>
      </c>
      <c r="F96" s="15">
        <v>450</v>
      </c>
      <c r="G96" t="s">
        <v>50</v>
      </c>
      <c r="H96" t="s">
        <v>50</v>
      </c>
      <c r="I96" t="s">
        <v>86</v>
      </c>
      <c r="J96" t="s">
        <v>46</v>
      </c>
      <c r="K96" t="s">
        <v>87</v>
      </c>
      <c r="L96" t="s">
        <v>1246</v>
      </c>
      <c r="M96" t="s">
        <v>1247</v>
      </c>
      <c r="N96" t="s">
        <v>1248</v>
      </c>
      <c r="O96">
        <f>VLOOKUP(B96,HIS退!B:F,5,FALSE)</f>
        <v>-450</v>
      </c>
      <c r="P96" s="43">
        <f>VLOOKUP(L96,银行退!A:G,6,FALSE)</f>
        <v>450</v>
      </c>
      <c r="Q96" t="e">
        <f>VLOOKUP(L96,银行退!A:J,10,FALSE)</f>
        <v>#N/A</v>
      </c>
      <c r="R96" t="e">
        <f>VLOOKUP(L96,银行退!A:K,11,FALSE)</f>
        <v>#N/A</v>
      </c>
    </row>
    <row r="97" spans="1:18" customFormat="1" ht="14.25">
      <c r="A97" t="s">
        <v>7187</v>
      </c>
      <c r="B97">
        <v>1083795</v>
      </c>
      <c r="C97" t="s">
        <v>736</v>
      </c>
      <c r="D97" t="s">
        <v>737</v>
      </c>
      <c r="E97" t="s">
        <v>738</v>
      </c>
      <c r="F97" s="15">
        <v>127</v>
      </c>
      <c r="G97" t="s">
        <v>50</v>
      </c>
      <c r="H97" t="s">
        <v>50</v>
      </c>
      <c r="I97" t="s">
        <v>86</v>
      </c>
      <c r="J97" t="s">
        <v>46</v>
      </c>
      <c r="K97" t="s">
        <v>87</v>
      </c>
      <c r="L97" t="s">
        <v>1249</v>
      </c>
      <c r="M97" t="s">
        <v>1250</v>
      </c>
      <c r="N97" t="s">
        <v>1251</v>
      </c>
      <c r="O97">
        <f>VLOOKUP(B97,HIS退!B:F,5,FALSE)</f>
        <v>-127</v>
      </c>
      <c r="P97" s="43">
        <f>VLOOKUP(L97,银行退!A:G,6,FALSE)</f>
        <v>127</v>
      </c>
      <c r="Q97" t="e">
        <f>VLOOKUP(L97,银行退!A:J,10,FALSE)</f>
        <v>#N/A</v>
      </c>
      <c r="R97" t="e">
        <f>VLOOKUP(L97,银行退!A:K,11,FALSE)</f>
        <v>#N/A</v>
      </c>
    </row>
    <row r="98" spans="1:18" ht="14.25">
      <c r="A98" t="s">
        <v>7188</v>
      </c>
      <c r="B98">
        <v>1084128</v>
      </c>
      <c r="C98" t="s">
        <v>740</v>
      </c>
      <c r="D98" t="s">
        <v>741</v>
      </c>
      <c r="E98" t="s">
        <v>742</v>
      </c>
      <c r="F98" s="15">
        <v>4189.8100000000004</v>
      </c>
      <c r="G98" t="s">
        <v>155</v>
      </c>
      <c r="H98" t="s">
        <v>50</v>
      </c>
      <c r="I98" t="s">
        <v>86</v>
      </c>
      <c r="J98" t="s">
        <v>46</v>
      </c>
      <c r="K98" t="s">
        <v>87</v>
      </c>
      <c r="L98" t="s">
        <v>1252</v>
      </c>
      <c r="M98" t="s">
        <v>1253</v>
      </c>
      <c r="N98" t="s">
        <v>1254</v>
      </c>
      <c r="O98">
        <f>VLOOKUP(B98,HIS退!B:F,5,FALSE)</f>
        <v>-4189.8100000000004</v>
      </c>
      <c r="P98" s="43">
        <f>VLOOKUP(L98,银行退!A:G,6,FALSE)</f>
        <v>4189.8100000000004</v>
      </c>
      <c r="Q98" t="e">
        <f>VLOOKUP(L98,银行退!A:J,10,FALSE)</f>
        <v>#N/A</v>
      </c>
      <c r="R98" t="e">
        <f>VLOOKUP(L98,银行退!A:K,11,FALSE)</f>
        <v>#N/A</v>
      </c>
    </row>
    <row r="99" spans="1:18" customFormat="1" ht="14.25">
      <c r="A99" t="s">
        <v>7189</v>
      </c>
      <c r="B99">
        <v>1084370</v>
      </c>
      <c r="C99" t="s">
        <v>744</v>
      </c>
      <c r="D99" t="s">
        <v>745</v>
      </c>
      <c r="E99" t="s">
        <v>746</v>
      </c>
      <c r="F99" s="15">
        <v>501.77</v>
      </c>
      <c r="G99" t="s">
        <v>50</v>
      </c>
      <c r="H99" t="s">
        <v>50</v>
      </c>
      <c r="I99" t="s">
        <v>86</v>
      </c>
      <c r="J99" t="s">
        <v>46</v>
      </c>
      <c r="K99" t="s">
        <v>87</v>
      </c>
      <c r="L99" t="s">
        <v>1255</v>
      </c>
      <c r="M99" t="s">
        <v>1256</v>
      </c>
      <c r="N99" t="s">
        <v>1257</v>
      </c>
      <c r="O99">
        <f>VLOOKUP(B99,HIS退!B:F,5,FALSE)</f>
        <v>-501.77</v>
      </c>
      <c r="P99" s="43">
        <f>VLOOKUP(L99,银行退!A:G,6,FALSE)</f>
        <v>501.77</v>
      </c>
      <c r="Q99" t="e">
        <f>VLOOKUP(L99,银行退!A:J,10,FALSE)</f>
        <v>#N/A</v>
      </c>
      <c r="R99" t="e">
        <f>VLOOKUP(L99,银行退!A:K,11,FALSE)</f>
        <v>#N/A</v>
      </c>
    </row>
    <row r="100" spans="1:18" customFormat="1" ht="14.25">
      <c r="A100" t="s">
        <v>7190</v>
      </c>
      <c r="B100">
        <v>1084728</v>
      </c>
      <c r="C100" t="s">
        <v>748</v>
      </c>
      <c r="D100" t="s">
        <v>749</v>
      </c>
      <c r="E100" t="s">
        <v>750</v>
      </c>
      <c r="F100" s="15">
        <v>1000</v>
      </c>
      <c r="G100" t="s">
        <v>50</v>
      </c>
      <c r="H100" t="s">
        <v>50</v>
      </c>
      <c r="I100" t="s">
        <v>86</v>
      </c>
      <c r="J100" t="s">
        <v>46</v>
      </c>
      <c r="K100" t="s">
        <v>87</v>
      </c>
      <c r="L100" t="s">
        <v>1258</v>
      </c>
      <c r="M100" t="s">
        <v>1259</v>
      </c>
      <c r="N100" t="s">
        <v>1260</v>
      </c>
      <c r="O100">
        <f>VLOOKUP(B100,HIS退!B:F,5,FALSE)</f>
        <v>-1000</v>
      </c>
      <c r="P100" s="43">
        <f>VLOOKUP(L100,银行退!A:G,6,FALSE)</f>
        <v>1000</v>
      </c>
      <c r="Q100" t="e">
        <f>VLOOKUP(L100,银行退!A:J,10,FALSE)</f>
        <v>#N/A</v>
      </c>
      <c r="R100" t="e">
        <f>VLOOKUP(L100,银行退!A:K,11,FALSE)</f>
        <v>#N/A</v>
      </c>
    </row>
    <row r="101" spans="1:18" s="50" customFormat="1" ht="14.25">
      <c r="A101" t="s">
        <v>7191</v>
      </c>
      <c r="B101">
        <v>1084965</v>
      </c>
      <c r="C101" t="s">
        <v>752</v>
      </c>
      <c r="D101" t="s">
        <v>753</v>
      </c>
      <c r="E101" t="s">
        <v>754</v>
      </c>
      <c r="F101" s="15">
        <v>1400</v>
      </c>
      <c r="G101" t="s">
        <v>50</v>
      </c>
      <c r="H101" t="s">
        <v>50</v>
      </c>
      <c r="I101" t="s">
        <v>86</v>
      </c>
      <c r="J101" t="s">
        <v>46</v>
      </c>
      <c r="K101" t="s">
        <v>87</v>
      </c>
      <c r="L101" t="s">
        <v>1261</v>
      </c>
      <c r="M101" t="s">
        <v>1262</v>
      </c>
      <c r="N101" t="s">
        <v>1263</v>
      </c>
      <c r="O101">
        <f>VLOOKUP(B101,HIS退!B:F,5,FALSE)</f>
        <v>-1400</v>
      </c>
      <c r="P101" s="43">
        <f>VLOOKUP(L101,银行退!A:G,6,FALSE)</f>
        <v>1400</v>
      </c>
      <c r="Q101" t="e">
        <f>VLOOKUP(L101,银行退!A:J,10,FALSE)</f>
        <v>#N/A</v>
      </c>
      <c r="R101" t="e">
        <f>VLOOKUP(L101,银行退!A:K,11,FALSE)</f>
        <v>#N/A</v>
      </c>
    </row>
    <row r="102" spans="1:18" customFormat="1" ht="14.25">
      <c r="A102" t="s">
        <v>7192</v>
      </c>
      <c r="B102">
        <v>1085029</v>
      </c>
      <c r="C102" t="s">
        <v>756</v>
      </c>
      <c r="D102" t="s">
        <v>757</v>
      </c>
      <c r="E102" t="s">
        <v>758</v>
      </c>
      <c r="F102" s="15">
        <v>845.5</v>
      </c>
      <c r="G102" t="s">
        <v>50</v>
      </c>
      <c r="H102" t="s">
        <v>50</v>
      </c>
      <c r="I102" t="s">
        <v>86</v>
      </c>
      <c r="J102" t="s">
        <v>46</v>
      </c>
      <c r="K102" t="s">
        <v>87</v>
      </c>
      <c r="L102" s="19" t="s">
        <v>13565</v>
      </c>
      <c r="M102" t="s">
        <v>1265</v>
      </c>
      <c r="N102" t="s">
        <v>1266</v>
      </c>
      <c r="O102">
        <f>VLOOKUP(B102,HIS退!B:F,5,FALSE)</f>
        <v>-845.5</v>
      </c>
      <c r="P102" s="43">
        <f>VLOOKUP(L102,银行退!A:G,6,FALSE)</f>
        <v>845.5</v>
      </c>
      <c r="Q102" t="e">
        <f>VLOOKUP(L102,银行退!A:J,10,FALSE)</f>
        <v>#N/A</v>
      </c>
      <c r="R102" t="str">
        <f>VLOOKUP(L102,银行退!A:K,11,FALSE)</f>
        <v>2017-08-02</v>
      </c>
    </row>
    <row r="103" spans="1:18" customFormat="1" ht="14.25">
      <c r="A103" t="s">
        <v>7193</v>
      </c>
      <c r="B103">
        <v>1085815</v>
      </c>
      <c r="C103" t="s">
        <v>760</v>
      </c>
      <c r="D103" t="s">
        <v>729</v>
      </c>
      <c r="E103" t="s">
        <v>730</v>
      </c>
      <c r="F103" s="15">
        <v>145</v>
      </c>
      <c r="G103" t="s">
        <v>50</v>
      </c>
      <c r="H103" t="s">
        <v>50</v>
      </c>
      <c r="I103" t="s">
        <v>86</v>
      </c>
      <c r="J103" t="s">
        <v>46</v>
      </c>
      <c r="K103" t="s">
        <v>87</v>
      </c>
      <c r="L103" t="s">
        <v>1267</v>
      </c>
      <c r="M103" t="s">
        <v>1268</v>
      </c>
      <c r="N103" t="s">
        <v>1245</v>
      </c>
      <c r="O103">
        <f>VLOOKUP(B103,HIS退!B:F,5,FALSE)</f>
        <v>-145</v>
      </c>
      <c r="P103" s="43">
        <f>VLOOKUP(L103,银行退!A:G,6,FALSE)</f>
        <v>145</v>
      </c>
      <c r="Q103" t="e">
        <f>VLOOKUP(L103,银行退!A:J,10,FALSE)</f>
        <v>#N/A</v>
      </c>
      <c r="R103" t="e">
        <f>VLOOKUP(L103,银行退!A:K,11,FALSE)</f>
        <v>#N/A</v>
      </c>
    </row>
    <row r="104" spans="1:18" customFormat="1" ht="14.25">
      <c r="A104" t="s">
        <v>7194</v>
      </c>
      <c r="B104">
        <v>1086319</v>
      </c>
      <c r="C104" t="s">
        <v>762</v>
      </c>
      <c r="D104" t="s">
        <v>763</v>
      </c>
      <c r="E104" t="s">
        <v>764</v>
      </c>
      <c r="F104" s="15">
        <v>82</v>
      </c>
      <c r="G104" t="s">
        <v>50</v>
      </c>
      <c r="H104" t="s">
        <v>50</v>
      </c>
      <c r="I104" t="s">
        <v>86</v>
      </c>
      <c r="J104" t="s">
        <v>46</v>
      </c>
      <c r="K104" t="s">
        <v>87</v>
      </c>
      <c r="L104" t="s">
        <v>1269</v>
      </c>
      <c r="M104" t="s">
        <v>1270</v>
      </c>
      <c r="N104" t="s">
        <v>1271</v>
      </c>
      <c r="O104">
        <f>VLOOKUP(B104,HIS退!B:F,5,FALSE)</f>
        <v>-82</v>
      </c>
      <c r="P104" s="43">
        <f>VLOOKUP(L104,银行退!A:G,6,FALSE)</f>
        <v>82</v>
      </c>
      <c r="Q104" t="e">
        <f>VLOOKUP(L104,银行退!A:J,10,FALSE)</f>
        <v>#N/A</v>
      </c>
      <c r="R104" t="e">
        <f>VLOOKUP(L104,银行退!A:K,11,FALSE)</f>
        <v>#N/A</v>
      </c>
    </row>
    <row r="105" spans="1:18" customFormat="1" ht="14.25">
      <c r="A105" t="s">
        <v>7195</v>
      </c>
      <c r="B105">
        <v>1086755</v>
      </c>
      <c r="C105" t="s">
        <v>766</v>
      </c>
      <c r="D105" t="s">
        <v>233</v>
      </c>
      <c r="E105" t="s">
        <v>200</v>
      </c>
      <c r="F105" s="15">
        <v>915</v>
      </c>
      <c r="G105" t="s">
        <v>50</v>
      </c>
      <c r="H105" t="s">
        <v>50</v>
      </c>
      <c r="I105" t="s">
        <v>86</v>
      </c>
      <c r="J105" t="s">
        <v>46</v>
      </c>
      <c r="K105" t="s">
        <v>87</v>
      </c>
      <c r="L105" t="s">
        <v>1272</v>
      </c>
      <c r="M105" t="s">
        <v>1273</v>
      </c>
      <c r="N105" t="s">
        <v>234</v>
      </c>
      <c r="O105">
        <f>VLOOKUP(B105,HIS退!B:F,5,FALSE)</f>
        <v>-915</v>
      </c>
      <c r="P105" s="43">
        <f>VLOOKUP(L105,银行退!A:G,6,FALSE)</f>
        <v>915</v>
      </c>
      <c r="Q105" t="e">
        <f>VLOOKUP(L105,银行退!A:J,10,FALSE)</f>
        <v>#N/A</v>
      </c>
      <c r="R105" t="e">
        <f>VLOOKUP(L105,银行退!A:K,11,FALSE)</f>
        <v>#N/A</v>
      </c>
    </row>
    <row r="106" spans="1:18" customFormat="1" ht="14.25">
      <c r="A106" t="s">
        <v>7196</v>
      </c>
      <c r="B106">
        <v>1087031</v>
      </c>
      <c r="C106" t="s">
        <v>768</v>
      </c>
      <c r="D106" t="s">
        <v>769</v>
      </c>
      <c r="E106" t="s">
        <v>770</v>
      </c>
      <c r="F106" s="15">
        <v>120</v>
      </c>
      <c r="G106" t="s">
        <v>50</v>
      </c>
      <c r="H106" t="s">
        <v>50</v>
      </c>
      <c r="I106" t="s">
        <v>86</v>
      </c>
      <c r="J106" t="s">
        <v>46</v>
      </c>
      <c r="K106" t="s">
        <v>87</v>
      </c>
      <c r="L106" t="s">
        <v>1274</v>
      </c>
      <c r="M106" t="s">
        <v>1275</v>
      </c>
      <c r="N106" t="s">
        <v>1276</v>
      </c>
      <c r="O106">
        <f>VLOOKUP(B106,HIS退!B:F,5,FALSE)</f>
        <v>-120</v>
      </c>
      <c r="P106" s="43">
        <f>VLOOKUP(L106,银行退!A:G,6,FALSE)</f>
        <v>120</v>
      </c>
      <c r="Q106" t="e">
        <f>VLOOKUP(L106,银行退!A:J,10,FALSE)</f>
        <v>#N/A</v>
      </c>
      <c r="R106" t="e">
        <f>VLOOKUP(L106,银行退!A:K,11,FALSE)</f>
        <v>#N/A</v>
      </c>
    </row>
    <row r="107" spans="1:18" customFormat="1" ht="14.25">
      <c r="A107" t="s">
        <v>7197</v>
      </c>
      <c r="B107">
        <v>1087110</v>
      </c>
      <c r="C107" t="s">
        <v>772</v>
      </c>
      <c r="D107" t="s">
        <v>773</v>
      </c>
      <c r="E107" t="s">
        <v>774</v>
      </c>
      <c r="F107" s="15">
        <v>2900</v>
      </c>
      <c r="G107" t="s">
        <v>50</v>
      </c>
      <c r="H107" t="s">
        <v>50</v>
      </c>
      <c r="I107" t="s">
        <v>86</v>
      </c>
      <c r="J107" t="s">
        <v>46</v>
      </c>
      <c r="K107" t="s">
        <v>87</v>
      </c>
      <c r="L107" t="s">
        <v>1277</v>
      </c>
      <c r="M107" t="s">
        <v>1278</v>
      </c>
      <c r="N107" t="s">
        <v>1279</v>
      </c>
      <c r="O107">
        <f>VLOOKUP(B107,HIS退!B:F,5,FALSE)</f>
        <v>-2900</v>
      </c>
      <c r="P107" s="43">
        <f>VLOOKUP(L107,银行退!A:G,6,FALSE)</f>
        <v>2900</v>
      </c>
      <c r="Q107" t="e">
        <f>VLOOKUP(L107,银行退!A:J,10,FALSE)</f>
        <v>#N/A</v>
      </c>
      <c r="R107" t="e">
        <f>VLOOKUP(L107,银行退!A:K,11,FALSE)</f>
        <v>#N/A</v>
      </c>
    </row>
    <row r="108" spans="1:18" customFormat="1" ht="14.25">
      <c r="A108" t="s">
        <v>7198</v>
      </c>
      <c r="B108">
        <v>1087177</v>
      </c>
      <c r="C108" t="s">
        <v>776</v>
      </c>
      <c r="D108" t="s">
        <v>777</v>
      </c>
      <c r="E108" t="s">
        <v>778</v>
      </c>
      <c r="F108" s="15">
        <v>449.4</v>
      </c>
      <c r="G108" t="s">
        <v>50</v>
      </c>
      <c r="H108" t="s">
        <v>50</v>
      </c>
      <c r="I108" t="s">
        <v>86</v>
      </c>
      <c r="J108" t="s">
        <v>46</v>
      </c>
      <c r="K108" t="s">
        <v>87</v>
      </c>
      <c r="L108" t="s">
        <v>1280</v>
      </c>
      <c r="M108" t="s">
        <v>1281</v>
      </c>
      <c r="N108" t="s">
        <v>1282</v>
      </c>
      <c r="O108">
        <f>VLOOKUP(B108,HIS退!B:F,5,FALSE)</f>
        <v>-449.4</v>
      </c>
      <c r="P108" s="43">
        <f>VLOOKUP(L108,银行退!A:G,6,FALSE)</f>
        <v>449.4</v>
      </c>
      <c r="Q108" t="e">
        <f>VLOOKUP(L108,银行退!A:J,10,FALSE)</f>
        <v>#N/A</v>
      </c>
      <c r="R108" t="e">
        <f>VLOOKUP(L108,银行退!A:K,11,FALSE)</f>
        <v>#N/A</v>
      </c>
    </row>
    <row r="109" spans="1:18" customFormat="1" ht="14.25">
      <c r="A109" t="s">
        <v>7199</v>
      </c>
      <c r="B109">
        <v>1087948</v>
      </c>
      <c r="C109" t="s">
        <v>780</v>
      </c>
      <c r="D109" t="s">
        <v>781</v>
      </c>
      <c r="E109" t="s">
        <v>782</v>
      </c>
      <c r="F109" s="15">
        <v>45.2</v>
      </c>
      <c r="G109" t="s">
        <v>50</v>
      </c>
      <c r="H109" t="s">
        <v>50</v>
      </c>
      <c r="I109" t="s">
        <v>86</v>
      </c>
      <c r="J109" t="s">
        <v>46</v>
      </c>
      <c r="K109" t="s">
        <v>87</v>
      </c>
      <c r="L109" t="s">
        <v>1283</v>
      </c>
      <c r="M109" t="s">
        <v>1284</v>
      </c>
      <c r="N109" t="s">
        <v>1285</v>
      </c>
      <c r="O109">
        <f>VLOOKUP(B109,HIS退!B:F,5,FALSE)</f>
        <v>-45.2</v>
      </c>
      <c r="P109" s="43">
        <f>VLOOKUP(L109,银行退!A:G,6,FALSE)</f>
        <v>45.2</v>
      </c>
      <c r="Q109" t="e">
        <f>VLOOKUP(L109,银行退!A:J,10,FALSE)</f>
        <v>#N/A</v>
      </c>
      <c r="R109" t="e">
        <f>VLOOKUP(L109,银行退!A:K,11,FALSE)</f>
        <v>#N/A</v>
      </c>
    </row>
    <row r="110" spans="1:18" customFormat="1" ht="14.25">
      <c r="A110" t="s">
        <v>7200</v>
      </c>
      <c r="B110">
        <v>1088011</v>
      </c>
      <c r="C110" t="s">
        <v>784</v>
      </c>
      <c r="D110" t="s">
        <v>785</v>
      </c>
      <c r="E110" t="s">
        <v>786</v>
      </c>
      <c r="F110" s="15">
        <v>156.36000000000001</v>
      </c>
      <c r="G110" t="s">
        <v>50</v>
      </c>
      <c r="H110" t="s">
        <v>50</v>
      </c>
      <c r="I110" t="s">
        <v>86</v>
      </c>
      <c r="J110" t="s">
        <v>46</v>
      </c>
      <c r="K110" t="s">
        <v>87</v>
      </c>
      <c r="L110" t="s">
        <v>1286</v>
      </c>
      <c r="M110" t="s">
        <v>1287</v>
      </c>
      <c r="N110" t="s">
        <v>1288</v>
      </c>
      <c r="O110">
        <f>VLOOKUP(B110,HIS退!B:F,5,FALSE)</f>
        <v>-156.36000000000001</v>
      </c>
      <c r="P110" s="43">
        <f>VLOOKUP(L110,银行退!A:G,6,FALSE)</f>
        <v>156.36000000000001</v>
      </c>
      <c r="Q110" t="e">
        <f>VLOOKUP(L110,银行退!A:J,10,FALSE)</f>
        <v>#N/A</v>
      </c>
      <c r="R110" t="e">
        <f>VLOOKUP(L110,银行退!A:K,11,FALSE)</f>
        <v>#N/A</v>
      </c>
    </row>
    <row r="111" spans="1:18" ht="14.25">
      <c r="A111" t="s">
        <v>7201</v>
      </c>
      <c r="B111">
        <v>1088289</v>
      </c>
      <c r="C111" t="s">
        <v>788</v>
      </c>
      <c r="D111" t="s">
        <v>789</v>
      </c>
      <c r="E111" t="s">
        <v>790</v>
      </c>
      <c r="F111" s="15">
        <v>33.659999999999997</v>
      </c>
      <c r="G111" t="s">
        <v>50</v>
      </c>
      <c r="H111" t="s">
        <v>50</v>
      </c>
      <c r="I111" t="s">
        <v>86</v>
      </c>
      <c r="J111" t="s">
        <v>46</v>
      </c>
      <c r="K111" t="s">
        <v>87</v>
      </c>
      <c r="L111" t="s">
        <v>1289</v>
      </c>
      <c r="M111" t="s">
        <v>1290</v>
      </c>
      <c r="N111" t="s">
        <v>1291</v>
      </c>
      <c r="O111">
        <f>VLOOKUP(B111,HIS退!B:F,5,FALSE)</f>
        <v>-33.659999999999997</v>
      </c>
      <c r="P111" s="43">
        <f>VLOOKUP(L111,银行退!A:G,6,FALSE)</f>
        <v>33.659999999999997</v>
      </c>
      <c r="Q111" t="e">
        <f>VLOOKUP(L111,银行退!A:J,10,FALSE)</f>
        <v>#N/A</v>
      </c>
      <c r="R111" t="e">
        <f>VLOOKUP(L111,银行退!A:K,11,FALSE)</f>
        <v>#N/A</v>
      </c>
    </row>
    <row r="112" spans="1:18" ht="14.25">
      <c r="A112" t="s">
        <v>7202</v>
      </c>
      <c r="B112">
        <v>1088295</v>
      </c>
      <c r="C112" t="s">
        <v>792</v>
      </c>
      <c r="D112" t="s">
        <v>793</v>
      </c>
      <c r="E112" t="s">
        <v>794</v>
      </c>
      <c r="F112" s="15">
        <v>280.5</v>
      </c>
      <c r="G112" t="s">
        <v>50</v>
      </c>
      <c r="H112" t="s">
        <v>50</v>
      </c>
      <c r="I112" t="s">
        <v>86</v>
      </c>
      <c r="J112" t="s">
        <v>46</v>
      </c>
      <c r="K112" t="s">
        <v>87</v>
      </c>
      <c r="L112" s="19" t="s">
        <v>13566</v>
      </c>
      <c r="M112" t="s">
        <v>1293</v>
      </c>
      <c r="N112" t="s">
        <v>1294</v>
      </c>
      <c r="O112">
        <f>VLOOKUP(B112,HIS退!B:F,5,FALSE)</f>
        <v>-280.5</v>
      </c>
      <c r="P112" s="43">
        <f>VLOOKUP(L112,银行退!A:G,6,FALSE)</f>
        <v>280.5</v>
      </c>
      <c r="Q112" t="e">
        <f>VLOOKUP(L112,银行退!A:J,10,FALSE)</f>
        <v>#N/A</v>
      </c>
      <c r="R112" t="str">
        <f>VLOOKUP(L112,银行退!A:K,11,FALSE)</f>
        <v>2017-08-02</v>
      </c>
    </row>
    <row r="113" spans="1:18" ht="14.25">
      <c r="A113" t="s">
        <v>7203</v>
      </c>
      <c r="B113">
        <v>1088409</v>
      </c>
      <c r="C113" t="s">
        <v>796</v>
      </c>
      <c r="D113" t="s">
        <v>797</v>
      </c>
      <c r="E113" t="s">
        <v>798</v>
      </c>
      <c r="F113" s="15">
        <v>656.15</v>
      </c>
      <c r="G113" t="s">
        <v>50</v>
      </c>
      <c r="H113" t="s">
        <v>50</v>
      </c>
      <c r="I113" t="s">
        <v>86</v>
      </c>
      <c r="J113" t="s">
        <v>46</v>
      </c>
      <c r="K113" t="s">
        <v>87</v>
      </c>
      <c r="L113" t="s">
        <v>1295</v>
      </c>
      <c r="M113" t="s">
        <v>1296</v>
      </c>
      <c r="N113" t="s">
        <v>1297</v>
      </c>
      <c r="O113">
        <f>VLOOKUP(B113,HIS退!B:F,5,FALSE)</f>
        <v>-656.15</v>
      </c>
      <c r="P113" s="43">
        <f>VLOOKUP(L113,银行退!A:G,6,FALSE)</f>
        <v>656.15</v>
      </c>
      <c r="Q113" t="e">
        <f>VLOOKUP(L113,银行退!A:J,10,FALSE)</f>
        <v>#N/A</v>
      </c>
      <c r="R113" t="e">
        <f>VLOOKUP(L113,银行退!A:K,11,FALSE)</f>
        <v>#N/A</v>
      </c>
    </row>
    <row r="114" spans="1:18" customFormat="1" ht="14.25">
      <c r="A114" t="s">
        <v>7204</v>
      </c>
      <c r="B114">
        <v>1088821</v>
      </c>
      <c r="C114" t="s">
        <v>800</v>
      </c>
      <c r="D114" t="s">
        <v>801</v>
      </c>
      <c r="E114" t="s">
        <v>802</v>
      </c>
      <c r="F114" s="15">
        <v>793.5</v>
      </c>
      <c r="G114" t="s">
        <v>50</v>
      </c>
      <c r="H114" t="s">
        <v>50</v>
      </c>
      <c r="I114" t="s">
        <v>86</v>
      </c>
      <c r="J114" t="s">
        <v>46</v>
      </c>
      <c r="K114" t="s">
        <v>87</v>
      </c>
      <c r="L114" t="s">
        <v>1298</v>
      </c>
      <c r="M114" t="s">
        <v>1299</v>
      </c>
      <c r="N114" t="s">
        <v>1300</v>
      </c>
      <c r="O114">
        <f>VLOOKUP(B114,HIS退!B:F,5,FALSE)</f>
        <v>-793.5</v>
      </c>
      <c r="P114" s="43">
        <f>VLOOKUP(L114,银行退!A:G,6,FALSE)</f>
        <v>793.5</v>
      </c>
      <c r="Q114" t="e">
        <f>VLOOKUP(L114,银行退!A:J,10,FALSE)</f>
        <v>#N/A</v>
      </c>
      <c r="R114" t="e">
        <f>VLOOKUP(L114,银行退!A:K,11,FALSE)</f>
        <v>#N/A</v>
      </c>
    </row>
    <row r="115" spans="1:18" ht="14.25">
      <c r="A115" t="s">
        <v>7205</v>
      </c>
      <c r="B115">
        <v>1088876</v>
      </c>
      <c r="C115" t="s">
        <v>804</v>
      </c>
      <c r="D115" t="s">
        <v>805</v>
      </c>
      <c r="E115" t="s">
        <v>806</v>
      </c>
      <c r="F115" s="15">
        <v>394.5</v>
      </c>
      <c r="G115" t="s">
        <v>50</v>
      </c>
      <c r="H115" t="s">
        <v>50</v>
      </c>
      <c r="I115" t="s">
        <v>86</v>
      </c>
      <c r="J115" t="s">
        <v>46</v>
      </c>
      <c r="K115" t="s">
        <v>87</v>
      </c>
      <c r="L115" t="s">
        <v>1301</v>
      </c>
      <c r="M115" t="s">
        <v>1302</v>
      </c>
      <c r="N115" t="s">
        <v>1303</v>
      </c>
      <c r="O115">
        <f>VLOOKUP(B115,HIS退!B:F,5,FALSE)</f>
        <v>-394.5</v>
      </c>
      <c r="P115" s="43">
        <f>VLOOKUP(L115,银行退!A:G,6,FALSE)</f>
        <v>394.5</v>
      </c>
      <c r="Q115" t="e">
        <f>VLOOKUP(L115,银行退!A:J,10,FALSE)</f>
        <v>#N/A</v>
      </c>
      <c r="R115" t="e">
        <f>VLOOKUP(L115,银行退!A:K,11,FALSE)</f>
        <v>#N/A</v>
      </c>
    </row>
    <row r="116" spans="1:18" customFormat="1" ht="14.25">
      <c r="A116" t="s">
        <v>1452</v>
      </c>
      <c r="B116">
        <v>1089497</v>
      </c>
      <c r="C116" t="s">
        <v>808</v>
      </c>
      <c r="D116" t="s">
        <v>809</v>
      </c>
      <c r="E116" t="s">
        <v>810</v>
      </c>
      <c r="F116" s="15">
        <v>208</v>
      </c>
      <c r="G116" t="s">
        <v>50</v>
      </c>
      <c r="H116" t="s">
        <v>50</v>
      </c>
      <c r="I116" t="s">
        <v>110</v>
      </c>
      <c r="J116" t="s">
        <v>110</v>
      </c>
      <c r="K116" t="s">
        <v>87</v>
      </c>
      <c r="L116" t="s">
        <v>1304</v>
      </c>
      <c r="M116" t="s">
        <v>1305</v>
      </c>
      <c r="N116" t="s">
        <v>1306</v>
      </c>
      <c r="O116">
        <f>VLOOKUP(B116,HIS退!B:F,5,FALSE)</f>
        <v>-208</v>
      </c>
      <c r="P116" s="43">
        <f>VLOOKUP(L116,银行退!A:G,6,FALSE)</f>
        <v>208</v>
      </c>
      <c r="Q116" t="e">
        <f>VLOOKUP(L116,银行退!A:J,10,FALSE)</f>
        <v>#N/A</v>
      </c>
      <c r="R116" t="e">
        <f>VLOOKUP(L116,银行退!A:K,11,FALSE)</f>
        <v>#N/A</v>
      </c>
    </row>
    <row r="117" spans="1:18" customFormat="1" ht="14.25">
      <c r="A117" t="s">
        <v>7206</v>
      </c>
      <c r="B117">
        <v>1089634</v>
      </c>
      <c r="C117" t="s">
        <v>812</v>
      </c>
      <c r="D117" t="s">
        <v>813</v>
      </c>
      <c r="E117" t="s">
        <v>814</v>
      </c>
      <c r="F117" s="15">
        <v>94</v>
      </c>
      <c r="G117" t="s">
        <v>50</v>
      </c>
      <c r="H117" t="s">
        <v>50</v>
      </c>
      <c r="I117" t="s">
        <v>86</v>
      </c>
      <c r="J117" t="s">
        <v>46</v>
      </c>
      <c r="K117" t="s">
        <v>87</v>
      </c>
      <c r="L117" t="s">
        <v>1307</v>
      </c>
      <c r="M117" t="s">
        <v>1308</v>
      </c>
      <c r="N117" t="s">
        <v>1309</v>
      </c>
      <c r="O117">
        <f>VLOOKUP(B117,HIS退!B:F,5,FALSE)</f>
        <v>-94</v>
      </c>
      <c r="P117" s="43">
        <f>VLOOKUP(L117,银行退!A:G,6,FALSE)</f>
        <v>94</v>
      </c>
      <c r="Q117" t="e">
        <f>VLOOKUP(L117,银行退!A:J,10,FALSE)</f>
        <v>#N/A</v>
      </c>
      <c r="R117" t="e">
        <f>VLOOKUP(L117,银行退!A:K,11,FALSE)</f>
        <v>#N/A</v>
      </c>
    </row>
    <row r="118" spans="1:18" customFormat="1" ht="14.25">
      <c r="A118" t="s">
        <v>7207</v>
      </c>
      <c r="B118">
        <v>1089639</v>
      </c>
      <c r="C118" t="s">
        <v>816</v>
      </c>
      <c r="D118" t="s">
        <v>817</v>
      </c>
      <c r="E118" t="s">
        <v>818</v>
      </c>
      <c r="F118" s="15">
        <v>1200</v>
      </c>
      <c r="G118" t="s">
        <v>50</v>
      </c>
      <c r="H118" t="s">
        <v>50</v>
      </c>
      <c r="I118" t="s">
        <v>86</v>
      </c>
      <c r="J118" t="s">
        <v>46</v>
      </c>
      <c r="K118" t="s">
        <v>87</v>
      </c>
      <c r="L118" t="s">
        <v>1310</v>
      </c>
      <c r="M118" t="s">
        <v>1311</v>
      </c>
      <c r="N118" t="s">
        <v>1312</v>
      </c>
      <c r="O118">
        <f>VLOOKUP(B118,HIS退!B:F,5,FALSE)</f>
        <v>-1200</v>
      </c>
      <c r="P118" s="43">
        <f>VLOOKUP(L118,银行退!A:G,6,FALSE)</f>
        <v>1200</v>
      </c>
      <c r="Q118" t="e">
        <f>VLOOKUP(L118,银行退!A:J,10,FALSE)</f>
        <v>#N/A</v>
      </c>
      <c r="R118" t="e">
        <f>VLOOKUP(L118,银行退!A:K,11,FALSE)</f>
        <v>#N/A</v>
      </c>
    </row>
    <row r="119" spans="1:18" ht="14.25">
      <c r="A119" t="s">
        <v>7208</v>
      </c>
      <c r="B119">
        <v>1089737</v>
      </c>
      <c r="C119" t="s">
        <v>820</v>
      </c>
      <c r="D119" t="s">
        <v>821</v>
      </c>
      <c r="E119" t="s">
        <v>822</v>
      </c>
      <c r="F119" s="15">
        <v>1000</v>
      </c>
      <c r="G119" t="s">
        <v>50</v>
      </c>
      <c r="H119" t="s">
        <v>50</v>
      </c>
      <c r="I119" t="s">
        <v>86</v>
      </c>
      <c r="J119" t="s">
        <v>46</v>
      </c>
      <c r="K119" t="s">
        <v>87</v>
      </c>
      <c r="L119" t="s">
        <v>1313</v>
      </c>
      <c r="M119" t="s">
        <v>1314</v>
      </c>
      <c r="N119" t="s">
        <v>1315</v>
      </c>
      <c r="O119">
        <f>VLOOKUP(B119,HIS退!B:F,5,FALSE)</f>
        <v>-1000</v>
      </c>
      <c r="P119" s="43">
        <f>VLOOKUP(L119,银行退!A:G,6,FALSE)</f>
        <v>1000</v>
      </c>
      <c r="Q119" t="e">
        <f>VLOOKUP(L119,银行退!A:J,10,FALSE)</f>
        <v>#N/A</v>
      </c>
      <c r="R119" t="e">
        <f>VLOOKUP(L119,银行退!A:K,11,FALSE)</f>
        <v>#N/A</v>
      </c>
    </row>
    <row r="120" spans="1:18" customFormat="1" ht="14.25">
      <c r="A120" t="s">
        <v>7209</v>
      </c>
      <c r="B120">
        <v>1089804</v>
      </c>
      <c r="C120" t="s">
        <v>824</v>
      </c>
      <c r="D120" t="s">
        <v>825</v>
      </c>
      <c r="E120" t="s">
        <v>826</v>
      </c>
      <c r="F120" s="15">
        <v>300</v>
      </c>
      <c r="G120" t="s">
        <v>50</v>
      </c>
      <c r="H120" t="s">
        <v>50</v>
      </c>
      <c r="I120" t="s">
        <v>86</v>
      </c>
      <c r="J120" t="s">
        <v>46</v>
      </c>
      <c r="K120" t="s">
        <v>87</v>
      </c>
      <c r="L120" t="s">
        <v>1316</v>
      </c>
      <c r="M120" t="s">
        <v>1317</v>
      </c>
      <c r="N120" t="s">
        <v>1318</v>
      </c>
      <c r="O120">
        <f>VLOOKUP(B120,HIS退!B:F,5,FALSE)</f>
        <v>-300</v>
      </c>
      <c r="P120" s="43">
        <f>VLOOKUP(L120,银行退!A:G,6,FALSE)</f>
        <v>300</v>
      </c>
      <c r="Q120" t="e">
        <f>VLOOKUP(L120,银行退!A:J,10,FALSE)</f>
        <v>#N/A</v>
      </c>
      <c r="R120" t="e">
        <f>VLOOKUP(L120,银行退!A:K,11,FALSE)</f>
        <v>#N/A</v>
      </c>
    </row>
    <row r="121" spans="1:18" customFormat="1" ht="14.25">
      <c r="A121" t="s">
        <v>7210</v>
      </c>
      <c r="B121">
        <v>1090348</v>
      </c>
      <c r="C121" t="s">
        <v>828</v>
      </c>
      <c r="D121" t="s">
        <v>829</v>
      </c>
      <c r="E121" t="s">
        <v>830</v>
      </c>
      <c r="F121" s="15">
        <v>378.5</v>
      </c>
      <c r="G121" t="s">
        <v>50</v>
      </c>
      <c r="H121" t="s">
        <v>50</v>
      </c>
      <c r="I121" t="s">
        <v>86</v>
      </c>
      <c r="J121" t="s">
        <v>46</v>
      </c>
      <c r="K121" t="s">
        <v>87</v>
      </c>
      <c r="L121" t="s">
        <v>1319</v>
      </c>
      <c r="M121" t="s">
        <v>1320</v>
      </c>
      <c r="N121" t="s">
        <v>1321</v>
      </c>
      <c r="O121">
        <f>VLOOKUP(B121,HIS退!B:F,5,FALSE)</f>
        <v>-378.5</v>
      </c>
      <c r="P121" s="43">
        <f>VLOOKUP(L121,银行退!A:G,6,FALSE)</f>
        <v>378.5</v>
      </c>
      <c r="Q121" t="e">
        <f>VLOOKUP(L121,银行退!A:J,10,FALSE)</f>
        <v>#N/A</v>
      </c>
      <c r="R121" t="e">
        <f>VLOOKUP(L121,银行退!A:K,11,FALSE)</f>
        <v>#N/A</v>
      </c>
    </row>
    <row r="122" spans="1:18" customFormat="1" ht="14.25">
      <c r="A122" t="s">
        <v>7211</v>
      </c>
      <c r="B122">
        <v>1090547</v>
      </c>
      <c r="C122" t="s">
        <v>832</v>
      </c>
      <c r="D122" t="s">
        <v>833</v>
      </c>
      <c r="E122" t="s">
        <v>834</v>
      </c>
      <c r="F122" s="15">
        <v>40</v>
      </c>
      <c r="G122" t="s">
        <v>50</v>
      </c>
      <c r="H122" t="s">
        <v>50</v>
      </c>
      <c r="I122" t="s">
        <v>86</v>
      </c>
      <c r="J122" t="s">
        <v>46</v>
      </c>
      <c r="K122" t="s">
        <v>87</v>
      </c>
      <c r="L122" t="s">
        <v>1322</v>
      </c>
      <c r="M122" t="s">
        <v>1323</v>
      </c>
      <c r="N122" t="s">
        <v>972</v>
      </c>
      <c r="O122">
        <f>VLOOKUP(B122,HIS退!B:F,5,FALSE)</f>
        <v>-40</v>
      </c>
      <c r="P122" s="43">
        <f>VLOOKUP(L122,银行退!A:G,6,FALSE)</f>
        <v>40</v>
      </c>
      <c r="Q122" t="e">
        <f>VLOOKUP(L122,银行退!A:J,10,FALSE)</f>
        <v>#N/A</v>
      </c>
      <c r="R122" t="e">
        <f>VLOOKUP(L122,银行退!A:K,11,FALSE)</f>
        <v>#N/A</v>
      </c>
    </row>
    <row r="123" spans="1:18" customFormat="1" ht="14.25">
      <c r="A123" t="s">
        <v>7212</v>
      </c>
      <c r="B123">
        <v>1091658</v>
      </c>
      <c r="C123" t="s">
        <v>836</v>
      </c>
      <c r="D123" t="s">
        <v>837</v>
      </c>
      <c r="E123" t="s">
        <v>838</v>
      </c>
      <c r="F123" s="15">
        <v>362</v>
      </c>
      <c r="G123" t="s">
        <v>50</v>
      </c>
      <c r="H123" t="s">
        <v>50</v>
      </c>
      <c r="I123" t="s">
        <v>86</v>
      </c>
      <c r="J123" t="s">
        <v>46</v>
      </c>
      <c r="K123" t="s">
        <v>87</v>
      </c>
      <c r="L123" t="s">
        <v>1324</v>
      </c>
      <c r="M123" t="s">
        <v>1325</v>
      </c>
      <c r="N123" t="s">
        <v>1326</v>
      </c>
      <c r="O123">
        <f>VLOOKUP(B123,HIS退!B:F,5,FALSE)</f>
        <v>-362</v>
      </c>
      <c r="P123" s="43">
        <f>VLOOKUP(L123,银行退!A:G,6,FALSE)</f>
        <v>362</v>
      </c>
      <c r="Q123" t="e">
        <f>VLOOKUP(L123,银行退!A:J,10,FALSE)</f>
        <v>#N/A</v>
      </c>
      <c r="R123" t="e">
        <f>VLOOKUP(L123,银行退!A:K,11,FALSE)</f>
        <v>#N/A</v>
      </c>
    </row>
    <row r="124" spans="1:18" s="50" customFormat="1" ht="14.25">
      <c r="A124" t="s">
        <v>7213</v>
      </c>
      <c r="B124">
        <v>1091757</v>
      </c>
      <c r="C124" t="s">
        <v>840</v>
      </c>
      <c r="D124" t="s">
        <v>841</v>
      </c>
      <c r="E124" t="s">
        <v>842</v>
      </c>
      <c r="F124" s="15">
        <v>369.5</v>
      </c>
      <c r="G124" t="s">
        <v>50</v>
      </c>
      <c r="H124" t="s">
        <v>50</v>
      </c>
      <c r="I124" t="s">
        <v>86</v>
      </c>
      <c r="J124" t="s">
        <v>46</v>
      </c>
      <c r="K124" t="s">
        <v>87</v>
      </c>
      <c r="L124" s="19" t="s">
        <v>13567</v>
      </c>
      <c r="M124" t="s">
        <v>1328</v>
      </c>
      <c r="N124" t="s">
        <v>1329</v>
      </c>
      <c r="O124">
        <f>VLOOKUP(B124,HIS退!B:F,5,FALSE)</f>
        <v>-369.5</v>
      </c>
      <c r="P124" s="43">
        <f>VLOOKUP(L124,银行退!A:G,6,FALSE)</f>
        <v>369.5</v>
      </c>
      <c r="Q124" t="e">
        <f>VLOOKUP(L124,银行退!A:J,10,FALSE)</f>
        <v>#N/A</v>
      </c>
      <c r="R124" t="str">
        <f>VLOOKUP(L124,银行退!A:K,11,FALSE)</f>
        <v>2017-08-02</v>
      </c>
    </row>
    <row r="125" spans="1:18" customFormat="1" ht="14.25">
      <c r="A125" t="s">
        <v>7214</v>
      </c>
      <c r="B125">
        <v>1091932</v>
      </c>
      <c r="C125" t="s">
        <v>844</v>
      </c>
      <c r="D125" t="s">
        <v>845</v>
      </c>
      <c r="E125" t="s">
        <v>846</v>
      </c>
      <c r="F125" s="15">
        <v>300</v>
      </c>
      <c r="G125" t="s">
        <v>50</v>
      </c>
      <c r="H125" t="s">
        <v>50</v>
      </c>
      <c r="I125" t="s">
        <v>86</v>
      </c>
      <c r="J125" t="s">
        <v>46</v>
      </c>
      <c r="K125" t="s">
        <v>87</v>
      </c>
      <c r="L125" t="s">
        <v>1330</v>
      </c>
      <c r="M125" t="s">
        <v>1331</v>
      </c>
      <c r="N125" t="s">
        <v>1332</v>
      </c>
      <c r="O125">
        <f>VLOOKUP(B125,HIS退!B:F,5,FALSE)</f>
        <v>-300</v>
      </c>
      <c r="P125" s="43">
        <f>VLOOKUP(L125,银行退!A:G,6,FALSE)</f>
        <v>300</v>
      </c>
      <c r="Q125" t="e">
        <f>VLOOKUP(L125,银行退!A:J,10,FALSE)</f>
        <v>#N/A</v>
      </c>
      <c r="R125" t="e">
        <f>VLOOKUP(L125,银行退!A:K,11,FALSE)</f>
        <v>#N/A</v>
      </c>
    </row>
    <row r="126" spans="1:18" customFormat="1" ht="14.25">
      <c r="A126" t="s">
        <v>7215</v>
      </c>
      <c r="B126">
        <v>1092013</v>
      </c>
      <c r="C126" t="s">
        <v>848</v>
      </c>
      <c r="D126" t="s">
        <v>849</v>
      </c>
      <c r="E126" t="s">
        <v>850</v>
      </c>
      <c r="F126" s="15">
        <v>500</v>
      </c>
      <c r="G126" t="s">
        <v>50</v>
      </c>
      <c r="H126" t="s">
        <v>50</v>
      </c>
      <c r="I126" t="s">
        <v>86</v>
      </c>
      <c r="J126" t="s">
        <v>46</v>
      </c>
      <c r="K126" t="s">
        <v>87</v>
      </c>
      <c r="L126" t="s">
        <v>1333</v>
      </c>
      <c r="M126" t="s">
        <v>1334</v>
      </c>
      <c r="N126" t="s">
        <v>1335</v>
      </c>
      <c r="O126">
        <f>VLOOKUP(B126,HIS退!B:F,5,FALSE)</f>
        <v>-500</v>
      </c>
      <c r="P126" s="43">
        <f>VLOOKUP(L126,银行退!A:G,6,FALSE)</f>
        <v>500</v>
      </c>
      <c r="Q126" t="e">
        <f>VLOOKUP(L126,银行退!A:J,10,FALSE)</f>
        <v>#N/A</v>
      </c>
      <c r="R126" t="e">
        <f>VLOOKUP(L126,银行退!A:K,11,FALSE)</f>
        <v>#N/A</v>
      </c>
    </row>
    <row r="127" spans="1:18" customFormat="1" ht="14.25">
      <c r="A127" t="s">
        <v>7216</v>
      </c>
      <c r="B127">
        <v>1092062</v>
      </c>
      <c r="C127" t="s">
        <v>852</v>
      </c>
      <c r="D127" t="s">
        <v>330</v>
      </c>
      <c r="E127" t="s">
        <v>331</v>
      </c>
      <c r="F127" s="15">
        <v>10</v>
      </c>
      <c r="G127" t="s">
        <v>50</v>
      </c>
      <c r="H127" t="s">
        <v>50</v>
      </c>
      <c r="I127" t="s">
        <v>86</v>
      </c>
      <c r="J127" t="s">
        <v>46</v>
      </c>
      <c r="K127" t="s">
        <v>87</v>
      </c>
      <c r="L127" t="s">
        <v>1336</v>
      </c>
      <c r="M127" t="s">
        <v>1337</v>
      </c>
      <c r="N127" t="s">
        <v>963</v>
      </c>
      <c r="O127">
        <f>VLOOKUP(B127,HIS退!B:F,5,FALSE)</f>
        <v>-10</v>
      </c>
      <c r="P127" s="43">
        <f>VLOOKUP(L127,银行退!A:G,6,FALSE)</f>
        <v>10</v>
      </c>
      <c r="Q127" t="e">
        <f>VLOOKUP(L127,银行退!A:J,10,FALSE)</f>
        <v>#N/A</v>
      </c>
      <c r="R127" t="e">
        <f>VLOOKUP(L127,银行退!A:K,11,FALSE)</f>
        <v>#N/A</v>
      </c>
    </row>
    <row r="128" spans="1:18" s="50" customFormat="1" ht="14.25">
      <c r="A128" t="s">
        <v>7217</v>
      </c>
      <c r="B128">
        <v>1092257</v>
      </c>
      <c r="C128" t="s">
        <v>854</v>
      </c>
      <c r="D128" t="s">
        <v>855</v>
      </c>
      <c r="E128" t="s">
        <v>856</v>
      </c>
      <c r="F128" s="15">
        <v>4027.35</v>
      </c>
      <c r="G128" t="s">
        <v>50</v>
      </c>
      <c r="H128" t="s">
        <v>50</v>
      </c>
      <c r="I128" t="s">
        <v>86</v>
      </c>
      <c r="J128" t="s">
        <v>46</v>
      </c>
      <c r="K128" t="s">
        <v>87</v>
      </c>
      <c r="L128" t="s">
        <v>1338</v>
      </c>
      <c r="M128" t="s">
        <v>1339</v>
      </c>
      <c r="N128" t="s">
        <v>1340</v>
      </c>
      <c r="O128">
        <f>VLOOKUP(B128,HIS退!B:F,5,FALSE)</f>
        <v>-4027.35</v>
      </c>
      <c r="P128" s="43">
        <f>VLOOKUP(L128,银行退!A:G,6,FALSE)</f>
        <v>4027.35</v>
      </c>
      <c r="Q128" t="e">
        <f>VLOOKUP(L128,银行退!A:J,10,FALSE)</f>
        <v>#N/A</v>
      </c>
      <c r="R128" t="e">
        <f>VLOOKUP(L128,银行退!A:K,11,FALSE)</f>
        <v>#N/A</v>
      </c>
    </row>
    <row r="129" spans="1:18" ht="14.25">
      <c r="A129" t="s">
        <v>7218</v>
      </c>
      <c r="B129">
        <v>1092297</v>
      </c>
      <c r="C129" t="s">
        <v>858</v>
      </c>
      <c r="D129" t="s">
        <v>859</v>
      </c>
      <c r="E129" t="s">
        <v>860</v>
      </c>
      <c r="F129" s="15">
        <v>5913.08</v>
      </c>
      <c r="G129" t="s">
        <v>50</v>
      </c>
      <c r="H129" t="s">
        <v>50</v>
      </c>
      <c r="I129" t="s">
        <v>86</v>
      </c>
      <c r="J129" t="s">
        <v>46</v>
      </c>
      <c r="K129" t="s">
        <v>87</v>
      </c>
      <c r="L129" t="s">
        <v>1341</v>
      </c>
      <c r="M129" t="s">
        <v>1342</v>
      </c>
      <c r="N129" t="s">
        <v>1343</v>
      </c>
      <c r="O129">
        <f>VLOOKUP(B129,HIS退!B:F,5,FALSE)</f>
        <v>-5913.08</v>
      </c>
      <c r="P129" s="43">
        <f>VLOOKUP(L129,银行退!A:G,6,FALSE)</f>
        <v>5913.08</v>
      </c>
      <c r="Q129" t="e">
        <f>VLOOKUP(L129,银行退!A:J,10,FALSE)</f>
        <v>#N/A</v>
      </c>
      <c r="R129" t="e">
        <f>VLOOKUP(L129,银行退!A:K,11,FALSE)</f>
        <v>#N/A</v>
      </c>
    </row>
    <row r="130" spans="1:18" customFormat="1" ht="14.25">
      <c r="A130" t="s">
        <v>7219</v>
      </c>
      <c r="B130">
        <v>1092346</v>
      </c>
      <c r="C130" t="s">
        <v>862</v>
      </c>
      <c r="D130" t="s">
        <v>863</v>
      </c>
      <c r="E130" t="s">
        <v>864</v>
      </c>
      <c r="F130" s="15">
        <v>132.5</v>
      </c>
      <c r="G130" t="s">
        <v>50</v>
      </c>
      <c r="H130" t="s">
        <v>50</v>
      </c>
      <c r="I130" t="s">
        <v>86</v>
      </c>
      <c r="J130" t="s">
        <v>46</v>
      </c>
      <c r="K130" t="s">
        <v>87</v>
      </c>
      <c r="L130" t="s">
        <v>1344</v>
      </c>
      <c r="M130" t="s">
        <v>1345</v>
      </c>
      <c r="N130" t="s">
        <v>1346</v>
      </c>
      <c r="O130">
        <f>VLOOKUP(B130,HIS退!B:F,5,FALSE)</f>
        <v>-132.5</v>
      </c>
      <c r="P130" s="43">
        <f>VLOOKUP(L130,银行退!A:G,6,FALSE)</f>
        <v>132.5</v>
      </c>
      <c r="Q130" t="e">
        <f>VLOOKUP(L130,银行退!A:J,10,FALSE)</f>
        <v>#N/A</v>
      </c>
      <c r="R130" t="e">
        <f>VLOOKUP(L130,银行退!A:K,11,FALSE)</f>
        <v>#N/A</v>
      </c>
    </row>
    <row r="131" spans="1:18" ht="14.25">
      <c r="A131" t="s">
        <v>7220</v>
      </c>
      <c r="B131">
        <v>1092532</v>
      </c>
      <c r="C131" t="s">
        <v>866</v>
      </c>
      <c r="D131" t="s">
        <v>867</v>
      </c>
      <c r="E131" t="s">
        <v>868</v>
      </c>
      <c r="F131" s="15">
        <v>20</v>
      </c>
      <c r="G131" t="s">
        <v>50</v>
      </c>
      <c r="H131" t="s">
        <v>50</v>
      </c>
      <c r="I131" t="s">
        <v>86</v>
      </c>
      <c r="J131" t="s">
        <v>46</v>
      </c>
      <c r="K131" t="s">
        <v>87</v>
      </c>
      <c r="L131" t="s">
        <v>1347</v>
      </c>
      <c r="M131" t="s">
        <v>1348</v>
      </c>
      <c r="N131" t="s">
        <v>1349</v>
      </c>
      <c r="O131">
        <f>VLOOKUP(B131,HIS退!B:F,5,FALSE)</f>
        <v>-20</v>
      </c>
      <c r="P131" s="43">
        <f>VLOOKUP(L131,银行退!A:G,6,FALSE)</f>
        <v>20</v>
      </c>
      <c r="Q131" t="e">
        <f>VLOOKUP(L131,银行退!A:J,10,FALSE)</f>
        <v>#N/A</v>
      </c>
      <c r="R131" t="e">
        <f>VLOOKUP(L131,银行退!A:K,11,FALSE)</f>
        <v>#N/A</v>
      </c>
    </row>
    <row r="132" spans="1:18" customFormat="1" ht="14.25">
      <c r="A132" t="s">
        <v>7221</v>
      </c>
      <c r="B132">
        <v>1092695</v>
      </c>
      <c r="C132" t="s">
        <v>870</v>
      </c>
      <c r="D132" t="s">
        <v>871</v>
      </c>
      <c r="E132" t="s">
        <v>872</v>
      </c>
      <c r="F132" s="15">
        <v>188.13</v>
      </c>
      <c r="G132" t="s">
        <v>50</v>
      </c>
      <c r="H132" t="s">
        <v>50</v>
      </c>
      <c r="I132" t="s">
        <v>86</v>
      </c>
      <c r="J132" t="s">
        <v>46</v>
      </c>
      <c r="K132" t="s">
        <v>87</v>
      </c>
      <c r="L132" t="s">
        <v>1350</v>
      </c>
      <c r="M132" t="s">
        <v>1351</v>
      </c>
      <c r="N132" t="s">
        <v>1352</v>
      </c>
      <c r="O132">
        <f>VLOOKUP(B132,HIS退!B:F,5,FALSE)</f>
        <v>-188.13</v>
      </c>
      <c r="P132" s="43">
        <f>VLOOKUP(L132,银行退!A:G,6,FALSE)</f>
        <v>188.13</v>
      </c>
      <c r="Q132" t="e">
        <f>VLOOKUP(L132,银行退!A:J,10,FALSE)</f>
        <v>#N/A</v>
      </c>
      <c r="R132" t="e">
        <f>VLOOKUP(L132,银行退!A:K,11,FALSE)</f>
        <v>#N/A</v>
      </c>
    </row>
    <row r="133" spans="1:18" customFormat="1" ht="14.25">
      <c r="A133" t="s">
        <v>7222</v>
      </c>
      <c r="B133">
        <v>1092856</v>
      </c>
      <c r="C133" t="s">
        <v>874</v>
      </c>
      <c r="D133" t="s">
        <v>875</v>
      </c>
      <c r="E133" t="s">
        <v>876</v>
      </c>
      <c r="F133" s="15">
        <v>87.24</v>
      </c>
      <c r="G133" t="s">
        <v>50</v>
      </c>
      <c r="H133" t="s">
        <v>50</v>
      </c>
      <c r="I133" t="s">
        <v>86</v>
      </c>
      <c r="J133" t="s">
        <v>46</v>
      </c>
      <c r="K133" t="s">
        <v>87</v>
      </c>
      <c r="L133" t="s">
        <v>1353</v>
      </c>
      <c r="M133" t="s">
        <v>1354</v>
      </c>
      <c r="N133" t="s">
        <v>1355</v>
      </c>
      <c r="O133">
        <f>VLOOKUP(B133,HIS退!B:F,5,FALSE)</f>
        <v>-87.24</v>
      </c>
      <c r="P133" s="43">
        <f>VLOOKUP(L133,银行退!A:G,6,FALSE)</f>
        <v>87.24</v>
      </c>
      <c r="Q133" t="e">
        <f>VLOOKUP(L133,银行退!A:J,10,FALSE)</f>
        <v>#N/A</v>
      </c>
      <c r="R133" t="e">
        <f>VLOOKUP(L133,银行退!A:K,11,FALSE)</f>
        <v>#N/A</v>
      </c>
    </row>
    <row r="134" spans="1:18" customFormat="1" ht="14.25">
      <c r="A134" t="s">
        <v>7223</v>
      </c>
      <c r="B134">
        <v>1092896</v>
      </c>
      <c r="C134" t="s">
        <v>878</v>
      </c>
      <c r="D134" t="s">
        <v>879</v>
      </c>
      <c r="E134" t="s">
        <v>880</v>
      </c>
      <c r="F134" s="15">
        <v>810.5</v>
      </c>
      <c r="G134" t="s">
        <v>50</v>
      </c>
      <c r="H134" t="s">
        <v>50</v>
      </c>
      <c r="I134" t="s">
        <v>86</v>
      </c>
      <c r="J134" t="s">
        <v>46</v>
      </c>
      <c r="K134" t="s">
        <v>87</v>
      </c>
      <c r="L134" t="s">
        <v>1356</v>
      </c>
      <c r="M134" t="s">
        <v>1357</v>
      </c>
      <c r="N134" t="s">
        <v>1358</v>
      </c>
      <c r="O134">
        <f>VLOOKUP(B134,HIS退!B:F,5,FALSE)</f>
        <v>-810.5</v>
      </c>
      <c r="P134" s="43">
        <f>VLOOKUP(L134,银行退!A:G,6,FALSE)</f>
        <v>810.5</v>
      </c>
      <c r="Q134" t="e">
        <f>VLOOKUP(L134,银行退!A:J,10,FALSE)</f>
        <v>#N/A</v>
      </c>
      <c r="R134" t="e">
        <f>VLOOKUP(L134,银行退!A:K,11,FALSE)</f>
        <v>#N/A</v>
      </c>
    </row>
    <row r="135" spans="1:18" ht="14.25">
      <c r="A135" t="s">
        <v>7224</v>
      </c>
      <c r="B135">
        <v>1092983</v>
      </c>
      <c r="C135" t="s">
        <v>882</v>
      </c>
      <c r="D135" t="s">
        <v>883</v>
      </c>
      <c r="E135" t="s">
        <v>884</v>
      </c>
      <c r="F135" s="15">
        <v>491.5</v>
      </c>
      <c r="G135" t="s">
        <v>50</v>
      </c>
      <c r="H135" t="s">
        <v>50</v>
      </c>
      <c r="I135" t="s">
        <v>86</v>
      </c>
      <c r="J135" t="s">
        <v>46</v>
      </c>
      <c r="K135" t="s">
        <v>87</v>
      </c>
      <c r="L135" t="s">
        <v>1359</v>
      </c>
      <c r="M135" t="s">
        <v>1360</v>
      </c>
      <c r="N135" t="s">
        <v>1361</v>
      </c>
      <c r="O135">
        <f>VLOOKUP(B135,HIS退!B:F,5,FALSE)</f>
        <v>-491.5</v>
      </c>
      <c r="P135" s="43">
        <f>VLOOKUP(L135,银行退!A:G,6,FALSE)</f>
        <v>491.5</v>
      </c>
      <c r="Q135" t="e">
        <f>VLOOKUP(L135,银行退!A:J,10,FALSE)</f>
        <v>#N/A</v>
      </c>
      <c r="R135" t="e">
        <f>VLOOKUP(L135,银行退!A:K,11,FALSE)</f>
        <v>#N/A</v>
      </c>
    </row>
    <row r="136" spans="1:18" customFormat="1" ht="14.25">
      <c r="A136" t="s">
        <v>7225</v>
      </c>
      <c r="B136">
        <v>1093093</v>
      </c>
      <c r="C136" t="s">
        <v>886</v>
      </c>
      <c r="D136" t="s">
        <v>887</v>
      </c>
      <c r="E136" t="s">
        <v>888</v>
      </c>
      <c r="F136" s="15">
        <v>94.5</v>
      </c>
      <c r="G136" t="s">
        <v>50</v>
      </c>
      <c r="H136" t="s">
        <v>50</v>
      </c>
      <c r="I136" t="s">
        <v>86</v>
      </c>
      <c r="J136" t="s">
        <v>46</v>
      </c>
      <c r="K136" t="s">
        <v>87</v>
      </c>
      <c r="L136" t="s">
        <v>1362</v>
      </c>
      <c r="M136" t="s">
        <v>1363</v>
      </c>
      <c r="N136" t="s">
        <v>1300</v>
      </c>
      <c r="O136">
        <f>VLOOKUP(B136,HIS退!B:F,5,FALSE)</f>
        <v>-94.5</v>
      </c>
      <c r="P136" s="43">
        <f>VLOOKUP(L136,银行退!A:G,6,FALSE)</f>
        <v>94.5</v>
      </c>
      <c r="Q136" t="e">
        <f>VLOOKUP(L136,银行退!A:J,10,FALSE)</f>
        <v>#N/A</v>
      </c>
      <c r="R136" t="e">
        <f>VLOOKUP(L136,银行退!A:K,11,FALSE)</f>
        <v>#N/A</v>
      </c>
    </row>
    <row r="137" spans="1:18" customFormat="1" ht="14.25">
      <c r="A137" t="s">
        <v>7226</v>
      </c>
      <c r="B137">
        <v>1093618</v>
      </c>
      <c r="C137" t="s">
        <v>890</v>
      </c>
      <c r="D137" t="s">
        <v>290</v>
      </c>
      <c r="E137" t="s">
        <v>291</v>
      </c>
      <c r="F137" s="15">
        <v>993</v>
      </c>
      <c r="G137" t="s">
        <v>50</v>
      </c>
      <c r="H137" t="s">
        <v>50</v>
      </c>
      <c r="I137" t="s">
        <v>86</v>
      </c>
      <c r="J137" t="s">
        <v>46</v>
      </c>
      <c r="K137" t="s">
        <v>87</v>
      </c>
      <c r="L137" t="s">
        <v>1364</v>
      </c>
      <c r="M137" t="s">
        <v>1365</v>
      </c>
      <c r="N137" t="s">
        <v>298</v>
      </c>
      <c r="O137">
        <f>VLOOKUP(B137,HIS退!B:F,5,FALSE)</f>
        <v>-993</v>
      </c>
      <c r="P137" s="43">
        <f>VLOOKUP(L137,银行退!A:G,6,FALSE)</f>
        <v>993</v>
      </c>
      <c r="Q137" t="e">
        <f>VLOOKUP(L137,银行退!A:J,10,FALSE)</f>
        <v>#N/A</v>
      </c>
      <c r="R137" t="e">
        <f>VLOOKUP(L137,银行退!A:K,11,FALSE)</f>
        <v>#N/A</v>
      </c>
    </row>
    <row r="138" spans="1:18" customFormat="1" ht="14.25">
      <c r="A138" t="s">
        <v>7227</v>
      </c>
      <c r="B138">
        <v>1093885</v>
      </c>
      <c r="C138" t="s">
        <v>892</v>
      </c>
      <c r="D138" t="s">
        <v>893</v>
      </c>
      <c r="E138" t="s">
        <v>894</v>
      </c>
      <c r="F138" s="15">
        <v>349.42</v>
      </c>
      <c r="G138" t="s">
        <v>50</v>
      </c>
      <c r="H138" t="s">
        <v>50</v>
      </c>
      <c r="I138" t="s">
        <v>86</v>
      </c>
      <c r="J138" t="s">
        <v>46</v>
      </c>
      <c r="K138" t="s">
        <v>87</v>
      </c>
      <c r="L138" t="s">
        <v>1366</v>
      </c>
      <c r="M138" t="s">
        <v>1367</v>
      </c>
      <c r="N138" t="s">
        <v>1368</v>
      </c>
      <c r="O138">
        <f>VLOOKUP(B138,HIS退!B:F,5,FALSE)</f>
        <v>-349.42</v>
      </c>
      <c r="P138" s="43">
        <f>VLOOKUP(L138,银行退!A:G,6,FALSE)</f>
        <v>349.42</v>
      </c>
      <c r="Q138" t="e">
        <f>VLOOKUP(L138,银行退!A:J,10,FALSE)</f>
        <v>#N/A</v>
      </c>
      <c r="R138" t="e">
        <f>VLOOKUP(L138,银行退!A:K,11,FALSE)</f>
        <v>#N/A</v>
      </c>
    </row>
    <row r="139" spans="1:18" customFormat="1" ht="14.25">
      <c r="A139" t="s">
        <v>7228</v>
      </c>
      <c r="B139">
        <v>1094070</v>
      </c>
      <c r="C139" t="s">
        <v>896</v>
      </c>
      <c r="D139" t="s">
        <v>897</v>
      </c>
      <c r="E139" t="s">
        <v>898</v>
      </c>
      <c r="F139" s="15">
        <v>1982</v>
      </c>
      <c r="G139" t="s">
        <v>50</v>
      </c>
      <c r="H139" t="s">
        <v>50</v>
      </c>
      <c r="I139" t="s">
        <v>86</v>
      </c>
      <c r="J139" t="s">
        <v>46</v>
      </c>
      <c r="K139" t="s">
        <v>87</v>
      </c>
      <c r="L139" t="s">
        <v>1369</v>
      </c>
      <c r="M139" t="s">
        <v>1370</v>
      </c>
      <c r="N139" t="s">
        <v>1371</v>
      </c>
      <c r="O139">
        <f>VLOOKUP(B139,HIS退!B:F,5,FALSE)</f>
        <v>-1982</v>
      </c>
      <c r="P139" s="43">
        <f>VLOOKUP(L139,银行退!A:G,6,FALSE)</f>
        <v>1982</v>
      </c>
      <c r="Q139" t="e">
        <f>VLOOKUP(L139,银行退!A:J,10,FALSE)</f>
        <v>#N/A</v>
      </c>
      <c r="R139" t="e">
        <f>VLOOKUP(L139,银行退!A:K,11,FALSE)</f>
        <v>#N/A</v>
      </c>
    </row>
    <row r="140" spans="1:18" customFormat="1" ht="14.25">
      <c r="A140" t="s">
        <v>7229</v>
      </c>
      <c r="B140">
        <v>1094099</v>
      </c>
      <c r="C140" t="s">
        <v>900</v>
      </c>
      <c r="D140" t="s">
        <v>901</v>
      </c>
      <c r="E140" t="s">
        <v>902</v>
      </c>
      <c r="F140" s="15">
        <v>300</v>
      </c>
      <c r="G140" t="s">
        <v>50</v>
      </c>
      <c r="H140" t="s">
        <v>50</v>
      </c>
      <c r="I140" t="s">
        <v>86</v>
      </c>
      <c r="J140" t="s">
        <v>46</v>
      </c>
      <c r="K140" t="s">
        <v>87</v>
      </c>
      <c r="L140" t="s">
        <v>1372</v>
      </c>
      <c r="M140" t="s">
        <v>1373</v>
      </c>
      <c r="N140" t="s">
        <v>1374</v>
      </c>
      <c r="O140">
        <f>VLOOKUP(B140,HIS退!B:F,5,FALSE)</f>
        <v>-300</v>
      </c>
      <c r="P140" s="43">
        <f>VLOOKUP(L140,银行退!A:G,6,FALSE)</f>
        <v>300</v>
      </c>
      <c r="Q140" t="e">
        <f>VLOOKUP(L140,银行退!A:J,10,FALSE)</f>
        <v>#N/A</v>
      </c>
      <c r="R140" t="e">
        <f>VLOOKUP(L140,银行退!A:K,11,FALSE)</f>
        <v>#N/A</v>
      </c>
    </row>
    <row r="141" spans="1:18" customFormat="1" ht="14.25">
      <c r="A141" t="s">
        <v>7230</v>
      </c>
      <c r="B141">
        <v>1094158</v>
      </c>
      <c r="C141" t="s">
        <v>904</v>
      </c>
      <c r="D141" t="s">
        <v>905</v>
      </c>
      <c r="E141" t="s">
        <v>906</v>
      </c>
      <c r="F141" s="15">
        <v>13900</v>
      </c>
      <c r="G141" t="s">
        <v>50</v>
      </c>
      <c r="H141" t="s">
        <v>50</v>
      </c>
      <c r="I141" t="s">
        <v>86</v>
      </c>
      <c r="J141" t="s">
        <v>46</v>
      </c>
      <c r="K141" t="s">
        <v>87</v>
      </c>
      <c r="L141" t="s">
        <v>1375</v>
      </c>
      <c r="M141" t="s">
        <v>1376</v>
      </c>
      <c r="N141" t="s">
        <v>1377</v>
      </c>
      <c r="O141">
        <f>VLOOKUP(B141,HIS退!B:F,5,FALSE)</f>
        <v>-13900</v>
      </c>
      <c r="P141" s="43">
        <f>VLOOKUP(L141,银行退!A:G,6,FALSE)</f>
        <v>13900</v>
      </c>
      <c r="Q141" t="e">
        <f>VLOOKUP(L141,银行退!A:J,10,FALSE)</f>
        <v>#N/A</v>
      </c>
      <c r="R141" t="e">
        <f>VLOOKUP(L141,银行退!A:K,11,FALSE)</f>
        <v>#N/A</v>
      </c>
    </row>
    <row r="142" spans="1:18" customFormat="1" ht="14.25">
      <c r="A142" t="s">
        <v>7231</v>
      </c>
      <c r="B142">
        <v>1094322</v>
      </c>
      <c r="C142" t="s">
        <v>908</v>
      </c>
      <c r="D142" t="s">
        <v>909</v>
      </c>
      <c r="E142" t="s">
        <v>910</v>
      </c>
      <c r="F142" s="15">
        <v>100</v>
      </c>
      <c r="G142" t="s">
        <v>50</v>
      </c>
      <c r="H142" t="s">
        <v>50</v>
      </c>
      <c r="I142" t="s">
        <v>86</v>
      </c>
      <c r="J142" t="s">
        <v>46</v>
      </c>
      <c r="K142" t="s">
        <v>87</v>
      </c>
      <c r="L142" t="s">
        <v>1378</v>
      </c>
      <c r="M142" t="s">
        <v>1379</v>
      </c>
      <c r="N142" t="s">
        <v>1380</v>
      </c>
      <c r="O142">
        <f>VLOOKUP(B142,HIS退!B:F,5,FALSE)</f>
        <v>-100</v>
      </c>
      <c r="P142" s="43">
        <f>VLOOKUP(L142,银行退!A:G,6,FALSE)</f>
        <v>100</v>
      </c>
      <c r="Q142" t="e">
        <f>VLOOKUP(L142,银行退!A:J,10,FALSE)</f>
        <v>#N/A</v>
      </c>
      <c r="R142" t="e">
        <f>VLOOKUP(L142,银行退!A:K,11,FALSE)</f>
        <v>#N/A</v>
      </c>
    </row>
    <row r="143" spans="1:18" customFormat="1" ht="14.25">
      <c r="A143" t="s">
        <v>7232</v>
      </c>
      <c r="B143">
        <v>1094329</v>
      </c>
      <c r="C143" t="s">
        <v>912</v>
      </c>
      <c r="D143" t="s">
        <v>913</v>
      </c>
      <c r="E143" t="s">
        <v>914</v>
      </c>
      <c r="F143" s="15">
        <v>245</v>
      </c>
      <c r="G143" t="s">
        <v>50</v>
      </c>
      <c r="H143" t="s">
        <v>50</v>
      </c>
      <c r="I143" t="s">
        <v>86</v>
      </c>
      <c r="J143" t="s">
        <v>46</v>
      </c>
      <c r="K143" t="s">
        <v>87</v>
      </c>
      <c r="L143" t="s">
        <v>1381</v>
      </c>
      <c r="M143" t="s">
        <v>1382</v>
      </c>
      <c r="N143" t="s">
        <v>1383</v>
      </c>
      <c r="O143">
        <f>VLOOKUP(B143,HIS退!B:F,5,FALSE)</f>
        <v>-245</v>
      </c>
      <c r="P143" s="43">
        <f>VLOOKUP(L143,银行退!A:G,6,FALSE)</f>
        <v>245</v>
      </c>
      <c r="Q143" t="e">
        <f>VLOOKUP(L143,银行退!A:J,10,FALSE)</f>
        <v>#N/A</v>
      </c>
      <c r="R143" t="e">
        <f>VLOOKUP(L143,银行退!A:K,11,FALSE)</f>
        <v>#N/A</v>
      </c>
    </row>
    <row r="144" spans="1:18" s="50" customFormat="1" ht="14.25">
      <c r="A144" t="s">
        <v>7233</v>
      </c>
      <c r="B144">
        <v>1094485</v>
      </c>
      <c r="C144" t="s">
        <v>916</v>
      </c>
      <c r="D144" t="s">
        <v>917</v>
      </c>
      <c r="E144" t="s">
        <v>918</v>
      </c>
      <c r="F144" s="15">
        <v>900</v>
      </c>
      <c r="G144" t="s">
        <v>50</v>
      </c>
      <c r="H144" t="s">
        <v>50</v>
      </c>
      <c r="I144" t="s">
        <v>86</v>
      </c>
      <c r="J144" t="s">
        <v>46</v>
      </c>
      <c r="K144" t="s">
        <v>87</v>
      </c>
      <c r="L144" t="s">
        <v>1384</v>
      </c>
      <c r="M144" t="s">
        <v>1385</v>
      </c>
      <c r="N144" t="s">
        <v>1386</v>
      </c>
      <c r="O144">
        <f>VLOOKUP(B144,HIS退!B:F,5,FALSE)</f>
        <v>-900</v>
      </c>
      <c r="P144" s="43">
        <f>VLOOKUP(L144,银行退!A:G,6,FALSE)</f>
        <v>900</v>
      </c>
      <c r="Q144" t="e">
        <f>VLOOKUP(L144,银行退!A:J,10,FALSE)</f>
        <v>#N/A</v>
      </c>
      <c r="R144" t="e">
        <f>VLOOKUP(L144,银行退!A:K,11,FALSE)</f>
        <v>#N/A</v>
      </c>
    </row>
    <row r="145" spans="1:18" customFormat="1" ht="14.25">
      <c r="A145" t="s">
        <v>7234</v>
      </c>
      <c r="B145">
        <v>1094518</v>
      </c>
      <c r="C145" t="s">
        <v>920</v>
      </c>
      <c r="D145" t="s">
        <v>921</v>
      </c>
      <c r="E145" t="s">
        <v>922</v>
      </c>
      <c r="F145" s="15">
        <v>8831</v>
      </c>
      <c r="G145" t="s">
        <v>155</v>
      </c>
      <c r="H145" t="s">
        <v>50</v>
      </c>
      <c r="I145" t="s">
        <v>86</v>
      </c>
      <c r="J145" t="s">
        <v>46</v>
      </c>
      <c r="K145" t="s">
        <v>87</v>
      </c>
      <c r="L145" t="s">
        <v>1387</v>
      </c>
      <c r="M145" t="s">
        <v>1388</v>
      </c>
      <c r="N145" t="s">
        <v>1389</v>
      </c>
      <c r="O145">
        <f>VLOOKUP(B145,HIS退!B:F,5,FALSE)</f>
        <v>-8831</v>
      </c>
      <c r="P145" s="43">
        <f>VLOOKUP(L145,银行退!A:G,6,FALSE)</f>
        <v>8831</v>
      </c>
      <c r="Q145" t="e">
        <f>VLOOKUP(L145,银行退!A:J,10,FALSE)</f>
        <v>#N/A</v>
      </c>
      <c r="R145" t="e">
        <f>VLOOKUP(L145,银行退!A:K,11,FALSE)</f>
        <v>#N/A</v>
      </c>
    </row>
    <row r="146" spans="1:18" customFormat="1" ht="14.25">
      <c r="A146" t="s">
        <v>7235</v>
      </c>
      <c r="B146">
        <v>1094966</v>
      </c>
      <c r="C146" t="s">
        <v>924</v>
      </c>
      <c r="D146" t="s">
        <v>925</v>
      </c>
      <c r="E146" t="s">
        <v>926</v>
      </c>
      <c r="F146" s="15">
        <v>1.94</v>
      </c>
      <c r="G146" t="s">
        <v>50</v>
      </c>
      <c r="H146" t="s">
        <v>50</v>
      </c>
      <c r="I146" t="s">
        <v>86</v>
      </c>
      <c r="J146" t="s">
        <v>46</v>
      </c>
      <c r="K146" t="s">
        <v>87</v>
      </c>
      <c r="L146" t="s">
        <v>1390</v>
      </c>
      <c r="M146" t="s">
        <v>1391</v>
      </c>
      <c r="N146" t="s">
        <v>1392</v>
      </c>
      <c r="O146">
        <f>VLOOKUP(B146,HIS退!B:F,5,FALSE)</f>
        <v>-1.94</v>
      </c>
      <c r="P146" s="43">
        <f>VLOOKUP(L146,银行退!A:G,6,FALSE)</f>
        <v>1.94</v>
      </c>
      <c r="Q146" t="e">
        <f>VLOOKUP(L146,银行退!A:J,10,FALSE)</f>
        <v>#N/A</v>
      </c>
      <c r="R146" t="e">
        <f>VLOOKUP(L146,银行退!A:K,11,FALSE)</f>
        <v>#N/A</v>
      </c>
    </row>
    <row r="147" spans="1:18" customFormat="1" ht="14.25">
      <c r="A147" t="s">
        <v>7236</v>
      </c>
      <c r="B147">
        <v>1094986</v>
      </c>
      <c r="C147" t="s">
        <v>928</v>
      </c>
      <c r="D147" t="s">
        <v>929</v>
      </c>
      <c r="E147" t="s">
        <v>930</v>
      </c>
      <c r="F147" s="15">
        <v>800</v>
      </c>
      <c r="G147" t="s">
        <v>50</v>
      </c>
      <c r="H147" t="s">
        <v>50</v>
      </c>
      <c r="I147" t="s">
        <v>86</v>
      </c>
      <c r="J147" t="s">
        <v>46</v>
      </c>
      <c r="K147" t="s">
        <v>87</v>
      </c>
      <c r="L147" t="s">
        <v>1393</v>
      </c>
      <c r="M147" t="s">
        <v>1394</v>
      </c>
      <c r="N147" t="s">
        <v>1395</v>
      </c>
      <c r="O147">
        <f>VLOOKUP(B147,HIS退!B:F,5,FALSE)</f>
        <v>-800</v>
      </c>
      <c r="P147" s="43">
        <f>VLOOKUP(L147,银行退!A:G,6,FALSE)</f>
        <v>800</v>
      </c>
      <c r="Q147" t="e">
        <f>VLOOKUP(L147,银行退!A:J,10,FALSE)</f>
        <v>#N/A</v>
      </c>
      <c r="R147" t="e">
        <f>VLOOKUP(L147,银行退!A:K,11,FALSE)</f>
        <v>#N/A</v>
      </c>
    </row>
    <row r="148" spans="1:18" customFormat="1" ht="14.25">
      <c r="A148" t="s">
        <v>7237</v>
      </c>
      <c r="B148">
        <v>1095011</v>
      </c>
      <c r="C148" t="s">
        <v>932</v>
      </c>
      <c r="D148" t="s">
        <v>308</v>
      </c>
      <c r="E148" t="s">
        <v>309</v>
      </c>
      <c r="F148" s="15">
        <v>210</v>
      </c>
      <c r="G148" t="s">
        <v>50</v>
      </c>
      <c r="H148" t="s">
        <v>50</v>
      </c>
      <c r="I148" t="s">
        <v>86</v>
      </c>
      <c r="J148" t="s">
        <v>46</v>
      </c>
      <c r="K148" t="s">
        <v>87</v>
      </c>
      <c r="L148" t="s">
        <v>1396</v>
      </c>
      <c r="M148" t="s">
        <v>1397</v>
      </c>
      <c r="N148" t="s">
        <v>956</v>
      </c>
      <c r="O148">
        <f>VLOOKUP(B148,HIS退!B:F,5,FALSE)</f>
        <v>-210</v>
      </c>
      <c r="P148" s="43">
        <f>VLOOKUP(L148,银行退!A:G,6,FALSE)</f>
        <v>210</v>
      </c>
      <c r="Q148" t="e">
        <f>VLOOKUP(L148,银行退!A:J,10,FALSE)</f>
        <v>#N/A</v>
      </c>
      <c r="R148" t="e">
        <f>VLOOKUP(L148,银行退!A:K,11,FALSE)</f>
        <v>#N/A</v>
      </c>
    </row>
    <row r="149" spans="1:18" customFormat="1" ht="14.25">
      <c r="A149" t="s">
        <v>7238</v>
      </c>
      <c r="B149">
        <v>1095029</v>
      </c>
      <c r="C149" t="s">
        <v>934</v>
      </c>
      <c r="D149" t="s">
        <v>929</v>
      </c>
      <c r="E149" t="s">
        <v>930</v>
      </c>
      <c r="F149" s="15">
        <v>158.54</v>
      </c>
      <c r="G149" t="s">
        <v>50</v>
      </c>
      <c r="H149" t="s">
        <v>50</v>
      </c>
      <c r="I149" t="s">
        <v>86</v>
      </c>
      <c r="J149" t="s">
        <v>46</v>
      </c>
      <c r="K149" t="s">
        <v>87</v>
      </c>
      <c r="L149" t="s">
        <v>1398</v>
      </c>
      <c r="M149" t="s">
        <v>1399</v>
      </c>
      <c r="N149" t="s">
        <v>1395</v>
      </c>
      <c r="O149">
        <f>VLOOKUP(B149,HIS退!B:F,5,FALSE)</f>
        <v>-158.54</v>
      </c>
      <c r="P149" s="43">
        <f>VLOOKUP(L149,银行退!A:G,6,FALSE)</f>
        <v>158.54</v>
      </c>
      <c r="Q149" t="e">
        <f>VLOOKUP(L149,银行退!A:J,10,FALSE)</f>
        <v>#N/A</v>
      </c>
      <c r="R149" t="e">
        <f>VLOOKUP(L149,银行退!A:K,11,FALSE)</f>
        <v>#N/A</v>
      </c>
    </row>
    <row r="150" spans="1:18" customFormat="1" ht="14.25">
      <c r="A150" t="s">
        <v>7239</v>
      </c>
      <c r="B150">
        <v>1095080</v>
      </c>
      <c r="C150" t="s">
        <v>936</v>
      </c>
      <c r="D150" t="s">
        <v>937</v>
      </c>
      <c r="E150" t="s">
        <v>938</v>
      </c>
      <c r="F150" s="15">
        <v>209.64</v>
      </c>
      <c r="G150" t="s">
        <v>50</v>
      </c>
      <c r="H150" t="s">
        <v>50</v>
      </c>
      <c r="I150" t="s">
        <v>86</v>
      </c>
      <c r="J150" t="s">
        <v>46</v>
      </c>
      <c r="K150" t="s">
        <v>87</v>
      </c>
      <c r="L150" t="s">
        <v>1400</v>
      </c>
      <c r="M150" t="s">
        <v>1401</v>
      </c>
      <c r="N150" t="s">
        <v>1402</v>
      </c>
      <c r="O150">
        <f>VLOOKUP(B150,HIS退!B:F,5,FALSE)</f>
        <v>-209.64</v>
      </c>
      <c r="P150" s="43">
        <f>VLOOKUP(L150,银行退!A:G,6,FALSE)</f>
        <v>209.64</v>
      </c>
      <c r="Q150" t="e">
        <f>VLOOKUP(L150,银行退!A:J,10,FALSE)</f>
        <v>#N/A</v>
      </c>
      <c r="R150" t="e">
        <f>VLOOKUP(L150,银行退!A:K,11,FALSE)</f>
        <v>#N/A</v>
      </c>
    </row>
    <row r="151" spans="1:18" customFormat="1" ht="14.25">
      <c r="A151" t="s">
        <v>7240</v>
      </c>
      <c r="B151">
        <v>1095186</v>
      </c>
      <c r="C151" t="s">
        <v>940</v>
      </c>
      <c r="D151" t="s">
        <v>941</v>
      </c>
      <c r="E151" t="s">
        <v>942</v>
      </c>
      <c r="F151" s="15">
        <v>1000</v>
      </c>
      <c r="G151" t="s">
        <v>50</v>
      </c>
      <c r="H151" t="s">
        <v>50</v>
      </c>
      <c r="I151" t="s">
        <v>86</v>
      </c>
      <c r="J151" t="s">
        <v>46</v>
      </c>
      <c r="K151" t="s">
        <v>87</v>
      </c>
      <c r="L151" t="s">
        <v>1403</v>
      </c>
      <c r="M151" t="s">
        <v>1404</v>
      </c>
      <c r="N151" t="s">
        <v>1405</v>
      </c>
      <c r="O151">
        <f>VLOOKUP(B151,HIS退!B:F,5,FALSE)</f>
        <v>-1000</v>
      </c>
      <c r="P151" s="43">
        <f>VLOOKUP(L151,银行退!A:G,6,FALSE)</f>
        <v>1000</v>
      </c>
      <c r="Q151" t="e">
        <f>VLOOKUP(L151,银行退!A:J,10,FALSE)</f>
        <v>#N/A</v>
      </c>
      <c r="R151" t="e">
        <f>VLOOKUP(L151,银行退!A:K,11,FALSE)</f>
        <v>#N/A</v>
      </c>
    </row>
    <row r="152" spans="1:18" customFormat="1" ht="14.25">
      <c r="A152" t="s">
        <v>7241</v>
      </c>
      <c r="B152">
        <v>1095293</v>
      </c>
      <c r="C152" t="s">
        <v>944</v>
      </c>
      <c r="D152" t="s">
        <v>945</v>
      </c>
      <c r="E152" t="s">
        <v>946</v>
      </c>
      <c r="F152" s="15">
        <v>1514.58</v>
      </c>
      <c r="G152" t="s">
        <v>50</v>
      </c>
      <c r="H152" t="s">
        <v>50</v>
      </c>
      <c r="I152" t="s">
        <v>86</v>
      </c>
      <c r="J152" t="s">
        <v>46</v>
      </c>
      <c r="K152" t="s">
        <v>87</v>
      </c>
      <c r="L152" t="s">
        <v>1406</v>
      </c>
      <c r="M152" t="s">
        <v>1407</v>
      </c>
      <c r="N152" t="s">
        <v>1408</v>
      </c>
      <c r="O152">
        <f>VLOOKUP(B152,HIS退!B:F,5,FALSE)</f>
        <v>-1514.58</v>
      </c>
      <c r="P152" s="43">
        <f>VLOOKUP(L152,银行退!A:G,6,FALSE)</f>
        <v>1514.58</v>
      </c>
      <c r="Q152" t="e">
        <f>VLOOKUP(L152,银行退!A:J,10,FALSE)</f>
        <v>#N/A</v>
      </c>
      <c r="R152" t="e">
        <f>VLOOKUP(L152,银行退!A:K,11,FALSE)</f>
        <v>#N/A</v>
      </c>
    </row>
    <row r="153" spans="1:18" customFormat="1" ht="14.25">
      <c r="A153" t="s">
        <v>7242</v>
      </c>
      <c r="B153">
        <v>1095321</v>
      </c>
      <c r="C153" t="s">
        <v>948</v>
      </c>
      <c r="D153" t="s">
        <v>949</v>
      </c>
      <c r="E153" t="s">
        <v>950</v>
      </c>
      <c r="F153" s="15">
        <v>7.5</v>
      </c>
      <c r="G153" t="s">
        <v>50</v>
      </c>
      <c r="H153" t="s">
        <v>50</v>
      </c>
      <c r="I153" t="s">
        <v>86</v>
      </c>
      <c r="J153" t="s">
        <v>46</v>
      </c>
      <c r="K153" t="s">
        <v>87</v>
      </c>
      <c r="L153" s="19" t="s">
        <v>13568</v>
      </c>
      <c r="M153" t="s">
        <v>1410</v>
      </c>
      <c r="N153" t="s">
        <v>1411</v>
      </c>
      <c r="O153">
        <f>VLOOKUP(B153,HIS退!B:F,5,FALSE)</f>
        <v>-7.5</v>
      </c>
      <c r="P153" s="43">
        <f>VLOOKUP(L153,银行退!A:G,6,FALSE)</f>
        <v>7.5</v>
      </c>
      <c r="Q153" t="e">
        <f>VLOOKUP(L153,银行退!A:J,10,FALSE)</f>
        <v>#N/A</v>
      </c>
      <c r="R153" t="str">
        <f>VLOOKUP(L153,银行退!A:K,11,FALSE)</f>
        <v>2017-08-02</v>
      </c>
    </row>
    <row r="154" spans="1:18" ht="14.25">
      <c r="A154" t="s">
        <v>7243</v>
      </c>
      <c r="B154">
        <v>1097616</v>
      </c>
      <c r="C154" t="s">
        <v>1456</v>
      </c>
      <c r="D154" t="s">
        <v>1457</v>
      </c>
      <c r="E154" t="s">
        <v>1458</v>
      </c>
      <c r="F154" s="15">
        <v>100</v>
      </c>
      <c r="G154" t="s">
        <v>50</v>
      </c>
      <c r="H154" t="s">
        <v>50</v>
      </c>
      <c r="I154" t="s">
        <v>86</v>
      </c>
      <c r="J154" t="s">
        <v>46</v>
      </c>
      <c r="K154" t="s">
        <v>87</v>
      </c>
      <c r="L154" t="s">
        <v>7244</v>
      </c>
      <c r="M154" t="s">
        <v>7245</v>
      </c>
      <c r="N154" t="s">
        <v>7246</v>
      </c>
      <c r="O154">
        <f>VLOOKUP(B154,HIS退!B:F,5,FALSE)</f>
        <v>-100</v>
      </c>
      <c r="P154" s="43">
        <f>VLOOKUP(L154,银行退!A:G,6,FALSE)</f>
        <v>100</v>
      </c>
      <c r="Q154" t="e">
        <f>VLOOKUP(L154,银行退!A:J,10,FALSE)</f>
        <v>#N/A</v>
      </c>
      <c r="R154" t="e">
        <f>VLOOKUP(L154,银行退!A:K,11,FALSE)</f>
        <v>#N/A</v>
      </c>
    </row>
    <row r="155" spans="1:18" customFormat="1" ht="14.25">
      <c r="A155" t="s">
        <v>7247</v>
      </c>
      <c r="B155">
        <v>1100589</v>
      </c>
      <c r="C155" t="s">
        <v>1460</v>
      </c>
      <c r="D155" t="s">
        <v>1461</v>
      </c>
      <c r="E155" t="s">
        <v>1462</v>
      </c>
      <c r="F155" s="15">
        <v>501</v>
      </c>
      <c r="G155" t="s">
        <v>50</v>
      </c>
      <c r="H155" t="s">
        <v>50</v>
      </c>
      <c r="I155" t="s">
        <v>86</v>
      </c>
      <c r="J155" t="s">
        <v>46</v>
      </c>
      <c r="K155" t="s">
        <v>87</v>
      </c>
      <c r="L155" t="s">
        <v>7248</v>
      </c>
      <c r="M155" t="s">
        <v>7249</v>
      </c>
      <c r="N155" t="s">
        <v>7250</v>
      </c>
      <c r="O155">
        <f>VLOOKUP(B155,HIS退!B:F,5,FALSE)</f>
        <v>-501</v>
      </c>
      <c r="P155" s="43">
        <f>VLOOKUP(L155,银行退!A:G,6,FALSE)</f>
        <v>501</v>
      </c>
      <c r="Q155" t="e">
        <f>VLOOKUP(L155,银行退!A:J,10,FALSE)</f>
        <v>#N/A</v>
      </c>
      <c r="R155" t="e">
        <f>VLOOKUP(L155,银行退!A:K,11,FALSE)</f>
        <v>#N/A</v>
      </c>
    </row>
    <row r="156" spans="1:18" customFormat="1" ht="14.25">
      <c r="A156" t="s">
        <v>7251</v>
      </c>
      <c r="B156">
        <v>1100973</v>
      </c>
      <c r="C156" t="s">
        <v>1464</v>
      </c>
      <c r="D156" t="s">
        <v>1465</v>
      </c>
      <c r="E156" t="s">
        <v>1466</v>
      </c>
      <c r="F156" s="15">
        <v>500</v>
      </c>
      <c r="G156" t="s">
        <v>50</v>
      </c>
      <c r="H156" t="s">
        <v>50</v>
      </c>
      <c r="I156" t="s">
        <v>86</v>
      </c>
      <c r="J156" t="s">
        <v>46</v>
      </c>
      <c r="K156" t="s">
        <v>87</v>
      </c>
      <c r="L156" s="19" t="s">
        <v>13569</v>
      </c>
      <c r="M156" t="s">
        <v>7253</v>
      </c>
      <c r="N156" t="s">
        <v>7254</v>
      </c>
      <c r="O156">
        <f>VLOOKUP(B156,HIS退!B:F,5,FALSE)</f>
        <v>-500</v>
      </c>
      <c r="P156" s="43">
        <f>VLOOKUP(L156,银行退!A:G,6,FALSE)</f>
        <v>500</v>
      </c>
      <c r="Q156" t="e">
        <f>VLOOKUP(L156,银行退!A:J,10,FALSE)</f>
        <v>#N/A</v>
      </c>
      <c r="R156" t="str">
        <f>VLOOKUP(L156,银行退!A:K,11,FALSE)</f>
        <v>2017-08-02</v>
      </c>
    </row>
    <row r="157" spans="1:18" customFormat="1" ht="14.25">
      <c r="A157" t="s">
        <v>7255</v>
      </c>
      <c r="B157">
        <v>1101687</v>
      </c>
      <c r="C157" t="s">
        <v>1468</v>
      </c>
      <c r="D157" t="s">
        <v>1469</v>
      </c>
      <c r="E157" t="s">
        <v>1470</v>
      </c>
      <c r="F157" s="15">
        <v>70.5</v>
      </c>
      <c r="G157" t="s">
        <v>50</v>
      </c>
      <c r="H157" t="s">
        <v>50</v>
      </c>
      <c r="I157" t="s">
        <v>86</v>
      </c>
      <c r="J157" t="s">
        <v>46</v>
      </c>
      <c r="K157" t="s">
        <v>87</v>
      </c>
      <c r="L157" t="s">
        <v>7256</v>
      </c>
      <c r="M157" t="s">
        <v>7257</v>
      </c>
      <c r="N157" t="s">
        <v>7258</v>
      </c>
      <c r="O157">
        <f>VLOOKUP(B157,HIS退!B:F,5,FALSE)</f>
        <v>-70.5</v>
      </c>
      <c r="P157" s="43">
        <f>VLOOKUP(L157,银行退!A:G,6,FALSE)</f>
        <v>70.5</v>
      </c>
      <c r="Q157" t="e">
        <f>VLOOKUP(L157,银行退!A:J,10,FALSE)</f>
        <v>#N/A</v>
      </c>
      <c r="R157" t="e">
        <f>VLOOKUP(L157,银行退!A:K,11,FALSE)</f>
        <v>#N/A</v>
      </c>
    </row>
    <row r="158" spans="1:18" customFormat="1" ht="14.25">
      <c r="A158" t="s">
        <v>7259</v>
      </c>
      <c r="B158">
        <v>1102983</v>
      </c>
      <c r="C158" t="s">
        <v>1472</v>
      </c>
      <c r="D158" t="s">
        <v>1473</v>
      </c>
      <c r="E158" t="s">
        <v>1474</v>
      </c>
      <c r="F158" s="15">
        <v>1667.5</v>
      </c>
      <c r="G158" t="s">
        <v>50</v>
      </c>
      <c r="H158" t="s">
        <v>50</v>
      </c>
      <c r="I158" t="s">
        <v>86</v>
      </c>
      <c r="J158" t="s">
        <v>46</v>
      </c>
      <c r="K158" t="s">
        <v>87</v>
      </c>
      <c r="L158" t="s">
        <v>7260</v>
      </c>
      <c r="M158" t="s">
        <v>7261</v>
      </c>
      <c r="N158" t="s">
        <v>7262</v>
      </c>
      <c r="O158">
        <f>VLOOKUP(B158,HIS退!B:F,5,FALSE)</f>
        <v>-1667.5</v>
      </c>
      <c r="P158" s="43">
        <f>VLOOKUP(L158,银行退!A:G,6,FALSE)</f>
        <v>1667.5</v>
      </c>
      <c r="Q158" t="e">
        <f>VLOOKUP(L158,银行退!A:J,10,FALSE)</f>
        <v>#N/A</v>
      </c>
      <c r="R158" t="e">
        <f>VLOOKUP(L158,银行退!A:K,11,FALSE)</f>
        <v>#N/A</v>
      </c>
    </row>
    <row r="159" spans="1:18" customFormat="1" ht="14.25">
      <c r="A159" t="s">
        <v>7263</v>
      </c>
      <c r="B159">
        <v>1103109</v>
      </c>
      <c r="C159" t="s">
        <v>1476</v>
      </c>
      <c r="D159" t="s">
        <v>1477</v>
      </c>
      <c r="E159" t="s">
        <v>1478</v>
      </c>
      <c r="F159" s="15">
        <v>1800</v>
      </c>
      <c r="G159" t="s">
        <v>50</v>
      </c>
      <c r="H159" t="s">
        <v>50</v>
      </c>
      <c r="I159" t="s">
        <v>86</v>
      </c>
      <c r="J159" t="s">
        <v>46</v>
      </c>
      <c r="K159" t="s">
        <v>87</v>
      </c>
      <c r="L159" s="19" t="s">
        <v>13570</v>
      </c>
      <c r="M159" t="s">
        <v>7265</v>
      </c>
      <c r="N159" t="s">
        <v>7266</v>
      </c>
      <c r="O159">
        <f>VLOOKUP(B159,HIS退!B:F,5,FALSE)</f>
        <v>-1800</v>
      </c>
      <c r="P159" s="43">
        <f>VLOOKUP(L159,银行退!A:G,6,FALSE)</f>
        <v>1800</v>
      </c>
      <c r="Q159" t="e">
        <f>VLOOKUP(L159,银行退!A:J,10,FALSE)</f>
        <v>#N/A</v>
      </c>
      <c r="R159" t="str">
        <f>VLOOKUP(L159,银行退!A:K,11,FALSE)</f>
        <v>2017-08-02</v>
      </c>
    </row>
    <row r="160" spans="1:18" customFormat="1" ht="14.25">
      <c r="A160" t="s">
        <v>7267</v>
      </c>
      <c r="B160">
        <v>1103433</v>
      </c>
      <c r="C160" t="s">
        <v>1480</v>
      </c>
      <c r="D160" t="s">
        <v>207</v>
      </c>
      <c r="E160" t="s">
        <v>176</v>
      </c>
      <c r="F160" s="15">
        <v>63.2</v>
      </c>
      <c r="G160" t="s">
        <v>50</v>
      </c>
      <c r="H160" t="s">
        <v>50</v>
      </c>
      <c r="I160" t="s">
        <v>86</v>
      </c>
      <c r="J160" t="s">
        <v>46</v>
      </c>
      <c r="K160" t="s">
        <v>87</v>
      </c>
      <c r="L160" s="19" t="s">
        <v>13571</v>
      </c>
      <c r="M160" t="s">
        <v>7269</v>
      </c>
      <c r="N160" t="s">
        <v>208</v>
      </c>
      <c r="O160">
        <f>VLOOKUP(B160,HIS退!B:F,5,FALSE)</f>
        <v>-63.2</v>
      </c>
      <c r="P160" s="43">
        <f>VLOOKUP(L160,银行退!A:G,6,FALSE)</f>
        <v>63.2</v>
      </c>
      <c r="Q160" t="e">
        <f>VLOOKUP(L160,银行退!A:J,10,FALSE)</f>
        <v>#N/A</v>
      </c>
      <c r="R160" t="str">
        <f>VLOOKUP(L160,银行退!A:K,11,FALSE)</f>
        <v>2017-08-02</v>
      </c>
    </row>
    <row r="161" spans="1:18" customFormat="1" ht="14.25">
      <c r="A161" t="s">
        <v>7270</v>
      </c>
      <c r="B161">
        <v>1103640</v>
      </c>
      <c r="C161" t="s">
        <v>1482</v>
      </c>
      <c r="D161" t="s">
        <v>1483</v>
      </c>
      <c r="E161" t="s">
        <v>1484</v>
      </c>
      <c r="F161" s="15">
        <v>680</v>
      </c>
      <c r="G161" t="s">
        <v>50</v>
      </c>
      <c r="H161" t="s">
        <v>50</v>
      </c>
      <c r="I161" t="s">
        <v>86</v>
      </c>
      <c r="J161" t="s">
        <v>46</v>
      </c>
      <c r="K161" t="s">
        <v>87</v>
      </c>
      <c r="L161" t="s">
        <v>7271</v>
      </c>
      <c r="M161" t="s">
        <v>7272</v>
      </c>
      <c r="N161" t="s">
        <v>7273</v>
      </c>
      <c r="O161">
        <f>VLOOKUP(B161,HIS退!B:F,5,FALSE)</f>
        <v>-680</v>
      </c>
      <c r="P161" s="43">
        <f>VLOOKUP(L161,银行退!A:G,6,FALSE)</f>
        <v>680</v>
      </c>
      <c r="Q161" t="e">
        <f>VLOOKUP(L161,银行退!A:J,10,FALSE)</f>
        <v>#N/A</v>
      </c>
      <c r="R161" t="e">
        <f>VLOOKUP(L161,银行退!A:K,11,FALSE)</f>
        <v>#N/A</v>
      </c>
    </row>
    <row r="162" spans="1:18" ht="14.25">
      <c r="A162" t="s">
        <v>7274</v>
      </c>
      <c r="B162">
        <v>1103802</v>
      </c>
      <c r="C162" t="s">
        <v>1486</v>
      </c>
      <c r="D162" t="s">
        <v>1487</v>
      </c>
      <c r="E162" t="s">
        <v>1488</v>
      </c>
      <c r="F162" s="15">
        <v>450</v>
      </c>
      <c r="G162" t="s">
        <v>50</v>
      </c>
      <c r="H162" t="s">
        <v>50</v>
      </c>
      <c r="I162" t="s">
        <v>86</v>
      </c>
      <c r="J162" t="s">
        <v>46</v>
      </c>
      <c r="K162" t="s">
        <v>87</v>
      </c>
      <c r="L162" t="s">
        <v>7275</v>
      </c>
      <c r="M162" t="s">
        <v>7276</v>
      </c>
      <c r="N162" t="s">
        <v>7277</v>
      </c>
      <c r="O162">
        <f>VLOOKUP(B162,HIS退!B:F,5,FALSE)</f>
        <v>-450</v>
      </c>
      <c r="P162" s="43">
        <f>VLOOKUP(L162,银行退!A:G,6,FALSE)</f>
        <v>450</v>
      </c>
      <c r="Q162" t="e">
        <f>VLOOKUP(L162,银行退!A:J,10,FALSE)</f>
        <v>#N/A</v>
      </c>
      <c r="R162" t="e">
        <f>VLOOKUP(L162,银行退!A:K,11,FALSE)</f>
        <v>#N/A</v>
      </c>
    </row>
    <row r="163" spans="1:18" customFormat="1" ht="14.25">
      <c r="A163" t="s">
        <v>7278</v>
      </c>
      <c r="B163">
        <v>1103922</v>
      </c>
      <c r="C163" t="s">
        <v>1490</v>
      </c>
      <c r="D163" t="s">
        <v>1487</v>
      </c>
      <c r="E163" t="s">
        <v>1488</v>
      </c>
      <c r="F163" s="15">
        <v>82.5</v>
      </c>
      <c r="G163" t="s">
        <v>50</v>
      </c>
      <c r="H163" t="s">
        <v>50</v>
      </c>
      <c r="I163" t="s">
        <v>86</v>
      </c>
      <c r="J163" t="s">
        <v>46</v>
      </c>
      <c r="K163" t="s">
        <v>87</v>
      </c>
      <c r="L163" t="s">
        <v>7279</v>
      </c>
      <c r="M163" t="s">
        <v>7280</v>
      </c>
      <c r="N163" t="s">
        <v>7277</v>
      </c>
      <c r="O163">
        <f>VLOOKUP(B163,HIS退!B:F,5,FALSE)</f>
        <v>-82.5</v>
      </c>
      <c r="P163" s="43">
        <f>VLOOKUP(L163,银行退!A:G,6,FALSE)</f>
        <v>82.5</v>
      </c>
      <c r="Q163" t="e">
        <f>VLOOKUP(L163,银行退!A:J,10,FALSE)</f>
        <v>#N/A</v>
      </c>
      <c r="R163" t="e">
        <f>VLOOKUP(L163,银行退!A:K,11,FALSE)</f>
        <v>#N/A</v>
      </c>
    </row>
    <row r="164" spans="1:18" customFormat="1" ht="14.25">
      <c r="A164" t="s">
        <v>7281</v>
      </c>
      <c r="B164">
        <v>1104214</v>
      </c>
      <c r="C164" t="s">
        <v>1492</v>
      </c>
      <c r="D164" t="s">
        <v>1493</v>
      </c>
      <c r="E164" t="s">
        <v>1494</v>
      </c>
      <c r="F164" s="15">
        <v>360</v>
      </c>
      <c r="G164" t="s">
        <v>50</v>
      </c>
      <c r="H164" t="s">
        <v>50</v>
      </c>
      <c r="I164" t="s">
        <v>86</v>
      </c>
      <c r="J164" t="s">
        <v>46</v>
      </c>
      <c r="K164" t="s">
        <v>87</v>
      </c>
      <c r="L164" t="s">
        <v>7282</v>
      </c>
      <c r="M164" t="s">
        <v>7283</v>
      </c>
      <c r="N164" t="s">
        <v>7284</v>
      </c>
      <c r="O164">
        <f>VLOOKUP(B164,HIS退!B:F,5,FALSE)</f>
        <v>-360</v>
      </c>
      <c r="P164" s="43">
        <f>VLOOKUP(L164,银行退!A:G,6,FALSE)</f>
        <v>360</v>
      </c>
      <c r="Q164" t="e">
        <f>VLOOKUP(L164,银行退!A:J,10,FALSE)</f>
        <v>#N/A</v>
      </c>
      <c r="R164" t="e">
        <f>VLOOKUP(L164,银行退!A:K,11,FALSE)</f>
        <v>#N/A</v>
      </c>
    </row>
    <row r="165" spans="1:18" customFormat="1" ht="14.25">
      <c r="A165" t="s">
        <v>7285</v>
      </c>
      <c r="B165">
        <v>1104535</v>
      </c>
      <c r="C165" t="s">
        <v>1496</v>
      </c>
      <c r="D165" t="s">
        <v>1497</v>
      </c>
      <c r="E165" t="s">
        <v>1498</v>
      </c>
      <c r="F165" s="15">
        <v>160</v>
      </c>
      <c r="G165" t="s">
        <v>50</v>
      </c>
      <c r="H165" t="s">
        <v>50</v>
      </c>
      <c r="I165" t="s">
        <v>86</v>
      </c>
      <c r="J165" t="s">
        <v>46</v>
      </c>
      <c r="K165" t="s">
        <v>87</v>
      </c>
      <c r="L165" t="s">
        <v>7286</v>
      </c>
      <c r="M165" t="s">
        <v>7287</v>
      </c>
      <c r="N165" t="s">
        <v>7288</v>
      </c>
      <c r="O165">
        <f>VLOOKUP(B165,HIS退!B:F,5,FALSE)</f>
        <v>-160</v>
      </c>
      <c r="P165" s="43">
        <f>VLOOKUP(L165,银行退!A:G,6,FALSE)</f>
        <v>160</v>
      </c>
      <c r="Q165" t="e">
        <f>VLOOKUP(L165,银行退!A:J,10,FALSE)</f>
        <v>#N/A</v>
      </c>
      <c r="R165" t="e">
        <f>VLOOKUP(L165,银行退!A:K,11,FALSE)</f>
        <v>#N/A</v>
      </c>
    </row>
    <row r="166" spans="1:18" customFormat="1" ht="14.25">
      <c r="A166" t="s">
        <v>7289</v>
      </c>
      <c r="B166">
        <v>1104728</v>
      </c>
      <c r="C166" t="s">
        <v>1500</v>
      </c>
      <c r="D166" t="s">
        <v>1457</v>
      </c>
      <c r="E166" t="s">
        <v>1458</v>
      </c>
      <c r="F166" s="15">
        <v>352.5</v>
      </c>
      <c r="G166" t="s">
        <v>50</v>
      </c>
      <c r="H166" t="s">
        <v>50</v>
      </c>
      <c r="I166" t="s">
        <v>86</v>
      </c>
      <c r="J166" t="s">
        <v>46</v>
      </c>
      <c r="K166" t="s">
        <v>87</v>
      </c>
      <c r="L166" t="s">
        <v>7290</v>
      </c>
      <c r="M166" t="s">
        <v>7291</v>
      </c>
      <c r="N166" t="s">
        <v>7246</v>
      </c>
      <c r="O166">
        <f>VLOOKUP(B166,HIS退!B:F,5,FALSE)</f>
        <v>-352.5</v>
      </c>
      <c r="P166" s="43">
        <f>VLOOKUP(L166,银行退!A:G,6,FALSE)</f>
        <v>352.5</v>
      </c>
      <c r="Q166" t="e">
        <f>VLOOKUP(L166,银行退!A:J,10,FALSE)</f>
        <v>#N/A</v>
      </c>
      <c r="R166" t="e">
        <f>VLOOKUP(L166,银行退!A:K,11,FALSE)</f>
        <v>#N/A</v>
      </c>
    </row>
    <row r="167" spans="1:18" s="50" customFormat="1" ht="14.25">
      <c r="A167" t="s">
        <v>7292</v>
      </c>
      <c r="B167">
        <v>1105395</v>
      </c>
      <c r="C167" t="s">
        <v>1502</v>
      </c>
      <c r="D167" t="s">
        <v>1503</v>
      </c>
      <c r="E167" t="s">
        <v>1504</v>
      </c>
      <c r="F167" s="15">
        <v>377.5</v>
      </c>
      <c r="G167" t="s">
        <v>50</v>
      </c>
      <c r="H167" t="s">
        <v>50</v>
      </c>
      <c r="I167" t="s">
        <v>86</v>
      </c>
      <c r="J167" t="s">
        <v>46</v>
      </c>
      <c r="K167" t="s">
        <v>87</v>
      </c>
      <c r="L167" t="s">
        <v>7293</v>
      </c>
      <c r="M167" t="s">
        <v>7294</v>
      </c>
      <c r="N167" t="s">
        <v>7295</v>
      </c>
      <c r="O167">
        <f>VLOOKUP(B167,HIS退!B:F,5,FALSE)</f>
        <v>-377.5</v>
      </c>
      <c r="P167" s="43">
        <f>VLOOKUP(L167,银行退!A:G,6,FALSE)</f>
        <v>377.5</v>
      </c>
      <c r="Q167" t="e">
        <f>VLOOKUP(L167,银行退!A:J,10,FALSE)</f>
        <v>#N/A</v>
      </c>
      <c r="R167" t="e">
        <f>VLOOKUP(L167,银行退!A:K,11,FALSE)</f>
        <v>#N/A</v>
      </c>
    </row>
    <row r="168" spans="1:18" customFormat="1" ht="14.25">
      <c r="A168" t="s">
        <v>7296</v>
      </c>
      <c r="B168">
        <v>1105467</v>
      </c>
      <c r="C168" t="s">
        <v>1506</v>
      </c>
      <c r="D168" t="s">
        <v>1507</v>
      </c>
      <c r="E168" t="s">
        <v>1508</v>
      </c>
      <c r="F168" s="15">
        <v>1000</v>
      </c>
      <c r="G168" t="s">
        <v>50</v>
      </c>
      <c r="H168" t="s">
        <v>50</v>
      </c>
      <c r="I168" t="s">
        <v>86</v>
      </c>
      <c r="J168" t="s">
        <v>46</v>
      </c>
      <c r="K168" t="s">
        <v>87</v>
      </c>
      <c r="L168" t="s">
        <v>7297</v>
      </c>
      <c r="M168" t="s">
        <v>7298</v>
      </c>
      <c r="N168" t="s">
        <v>7299</v>
      </c>
      <c r="O168">
        <f>VLOOKUP(B168,HIS退!B:F,5,FALSE)</f>
        <v>-1000</v>
      </c>
      <c r="P168" s="43">
        <f>VLOOKUP(L168,银行退!A:G,6,FALSE)</f>
        <v>1000</v>
      </c>
      <c r="Q168" t="e">
        <f>VLOOKUP(L168,银行退!A:J,10,FALSE)</f>
        <v>#N/A</v>
      </c>
      <c r="R168" t="e">
        <f>VLOOKUP(L168,银行退!A:K,11,FALSE)</f>
        <v>#N/A</v>
      </c>
    </row>
    <row r="169" spans="1:18" customFormat="1" ht="14.25">
      <c r="A169" t="s">
        <v>7300</v>
      </c>
      <c r="B169">
        <v>1105785</v>
      </c>
      <c r="C169" t="s">
        <v>1510</v>
      </c>
      <c r="D169" t="s">
        <v>1511</v>
      </c>
      <c r="E169" t="s">
        <v>1512</v>
      </c>
      <c r="F169" s="15">
        <v>240</v>
      </c>
      <c r="G169" t="s">
        <v>50</v>
      </c>
      <c r="H169" t="s">
        <v>50</v>
      </c>
      <c r="I169" t="s">
        <v>86</v>
      </c>
      <c r="J169" t="s">
        <v>46</v>
      </c>
      <c r="K169" t="s">
        <v>87</v>
      </c>
      <c r="L169" s="19" t="s">
        <v>13572</v>
      </c>
      <c r="M169" t="s">
        <v>7302</v>
      </c>
      <c r="N169" t="s">
        <v>7303</v>
      </c>
      <c r="O169">
        <f>VLOOKUP(B169,HIS退!B:F,5,FALSE)</f>
        <v>-240</v>
      </c>
      <c r="P169" s="43">
        <f>VLOOKUP(L169,银行退!A:G,6,FALSE)</f>
        <v>240</v>
      </c>
      <c r="Q169" t="e">
        <f>VLOOKUP(L169,银行退!A:J,10,FALSE)</f>
        <v>#N/A</v>
      </c>
      <c r="R169" t="str">
        <f>VLOOKUP(L169,银行退!A:K,11,FALSE)</f>
        <v>2017-08-02</v>
      </c>
    </row>
    <row r="170" spans="1:18" customFormat="1" ht="14.25">
      <c r="A170" t="s">
        <v>7304</v>
      </c>
      <c r="B170">
        <v>1106435</v>
      </c>
      <c r="C170" t="s">
        <v>1514</v>
      </c>
      <c r="D170" t="s">
        <v>1515</v>
      </c>
      <c r="E170" t="s">
        <v>1516</v>
      </c>
      <c r="F170" s="15">
        <v>304</v>
      </c>
      <c r="G170" t="s">
        <v>50</v>
      </c>
      <c r="H170" t="s">
        <v>50</v>
      </c>
      <c r="I170" t="s">
        <v>86</v>
      </c>
      <c r="J170" t="s">
        <v>46</v>
      </c>
      <c r="K170" t="s">
        <v>87</v>
      </c>
      <c r="L170" s="19" t="s">
        <v>13573</v>
      </c>
      <c r="M170" t="s">
        <v>7306</v>
      </c>
      <c r="N170" t="s">
        <v>7307</v>
      </c>
      <c r="O170">
        <f>VLOOKUP(B170,HIS退!B:F,5,FALSE)</f>
        <v>-304</v>
      </c>
      <c r="P170" s="43">
        <f>VLOOKUP(L170,银行退!A:G,6,FALSE)</f>
        <v>304</v>
      </c>
      <c r="Q170" t="e">
        <f>VLOOKUP(L170,银行退!A:J,10,FALSE)</f>
        <v>#N/A</v>
      </c>
      <c r="R170" t="str">
        <f>VLOOKUP(L170,银行退!A:K,11,FALSE)</f>
        <v>2017-08-02</v>
      </c>
    </row>
    <row r="171" spans="1:18" ht="14.25">
      <c r="A171" t="s">
        <v>7308</v>
      </c>
      <c r="B171">
        <v>1106458</v>
      </c>
      <c r="C171" t="s">
        <v>1518</v>
      </c>
      <c r="D171" t="s">
        <v>1519</v>
      </c>
      <c r="E171" t="s">
        <v>1520</v>
      </c>
      <c r="F171" s="15">
        <v>1478.5</v>
      </c>
      <c r="G171" t="s">
        <v>50</v>
      </c>
      <c r="H171" t="s">
        <v>50</v>
      </c>
      <c r="I171" t="s">
        <v>86</v>
      </c>
      <c r="J171" t="s">
        <v>46</v>
      </c>
      <c r="K171" t="s">
        <v>87</v>
      </c>
      <c r="L171" t="s">
        <v>7309</v>
      </c>
      <c r="M171" t="s">
        <v>7310</v>
      </c>
      <c r="N171" t="s">
        <v>7311</v>
      </c>
      <c r="O171">
        <f>VLOOKUP(B171,HIS退!B:F,5,FALSE)</f>
        <v>-1478.5</v>
      </c>
      <c r="P171" s="43">
        <f>VLOOKUP(L171,银行退!A:G,6,FALSE)</f>
        <v>1478.5</v>
      </c>
      <c r="Q171" t="e">
        <f>VLOOKUP(L171,银行退!A:J,10,FALSE)</f>
        <v>#N/A</v>
      </c>
      <c r="R171" t="e">
        <f>VLOOKUP(L171,银行退!A:K,11,FALSE)</f>
        <v>#N/A</v>
      </c>
    </row>
    <row r="172" spans="1:18" customFormat="1" ht="14.25">
      <c r="A172" t="s">
        <v>7312</v>
      </c>
      <c r="B172">
        <v>1106971</v>
      </c>
      <c r="C172" t="s">
        <v>1522</v>
      </c>
      <c r="D172" t="s">
        <v>1523</v>
      </c>
      <c r="E172" t="s">
        <v>1524</v>
      </c>
      <c r="F172" s="15">
        <v>300</v>
      </c>
      <c r="G172" t="s">
        <v>50</v>
      </c>
      <c r="H172" t="s">
        <v>50</v>
      </c>
      <c r="I172" t="s">
        <v>86</v>
      </c>
      <c r="J172" t="s">
        <v>46</v>
      </c>
      <c r="K172" t="s">
        <v>87</v>
      </c>
      <c r="L172" t="s">
        <v>7313</v>
      </c>
      <c r="M172" t="s">
        <v>7314</v>
      </c>
      <c r="N172" t="s">
        <v>7315</v>
      </c>
      <c r="O172">
        <f>VLOOKUP(B172,HIS退!B:F,5,FALSE)</f>
        <v>-300</v>
      </c>
      <c r="P172" s="43">
        <f>VLOOKUP(L172,银行退!A:G,6,FALSE)</f>
        <v>300</v>
      </c>
      <c r="Q172" t="e">
        <f>VLOOKUP(L172,银行退!A:J,10,FALSE)</f>
        <v>#N/A</v>
      </c>
      <c r="R172" t="e">
        <f>VLOOKUP(L172,银行退!A:K,11,FALSE)</f>
        <v>#N/A</v>
      </c>
    </row>
    <row r="173" spans="1:18" customFormat="1" ht="14.25">
      <c r="A173" t="s">
        <v>7316</v>
      </c>
      <c r="B173">
        <v>1107159</v>
      </c>
      <c r="C173" t="s">
        <v>1526</v>
      </c>
      <c r="D173" t="s">
        <v>1527</v>
      </c>
      <c r="E173" t="s">
        <v>269</v>
      </c>
      <c r="F173" s="15">
        <v>300</v>
      </c>
      <c r="G173" t="s">
        <v>50</v>
      </c>
      <c r="H173" t="s">
        <v>50</v>
      </c>
      <c r="I173" t="s">
        <v>86</v>
      </c>
      <c r="J173" t="s">
        <v>46</v>
      </c>
      <c r="K173" t="s">
        <v>87</v>
      </c>
      <c r="L173" t="s">
        <v>7317</v>
      </c>
      <c r="M173" t="s">
        <v>7318</v>
      </c>
      <c r="N173" t="s">
        <v>7319</v>
      </c>
      <c r="O173">
        <f>VLOOKUP(B173,HIS退!B:F,5,FALSE)</f>
        <v>-300</v>
      </c>
      <c r="P173" s="43">
        <f>VLOOKUP(L173,银行退!A:G,6,FALSE)</f>
        <v>300</v>
      </c>
      <c r="Q173" t="e">
        <f>VLOOKUP(L173,银行退!A:J,10,FALSE)</f>
        <v>#N/A</v>
      </c>
      <c r="R173" t="e">
        <f>VLOOKUP(L173,银行退!A:K,11,FALSE)</f>
        <v>#N/A</v>
      </c>
    </row>
    <row r="174" spans="1:18" customFormat="1" ht="14.25">
      <c r="A174" t="s">
        <v>7320</v>
      </c>
      <c r="B174">
        <v>1107197</v>
      </c>
      <c r="C174" t="s">
        <v>1529</v>
      </c>
      <c r="D174" t="s">
        <v>1530</v>
      </c>
      <c r="E174" t="s">
        <v>1531</v>
      </c>
      <c r="F174" s="15">
        <v>125</v>
      </c>
      <c r="G174" t="s">
        <v>50</v>
      </c>
      <c r="H174" t="s">
        <v>50</v>
      </c>
      <c r="I174" t="s">
        <v>86</v>
      </c>
      <c r="J174" t="s">
        <v>46</v>
      </c>
      <c r="K174" t="s">
        <v>87</v>
      </c>
      <c r="L174" t="s">
        <v>7321</v>
      </c>
      <c r="M174" t="s">
        <v>7322</v>
      </c>
      <c r="N174" t="s">
        <v>7323</v>
      </c>
      <c r="O174">
        <f>VLOOKUP(B174,HIS退!B:F,5,FALSE)</f>
        <v>-125</v>
      </c>
      <c r="P174" s="43">
        <f>VLOOKUP(L174,银行退!A:G,6,FALSE)</f>
        <v>125</v>
      </c>
      <c r="Q174" t="e">
        <f>VLOOKUP(L174,银行退!A:J,10,FALSE)</f>
        <v>#N/A</v>
      </c>
      <c r="R174" t="e">
        <f>VLOOKUP(L174,银行退!A:K,11,FALSE)</f>
        <v>#N/A</v>
      </c>
    </row>
    <row r="175" spans="1:18" customFormat="1" ht="14.25">
      <c r="A175" t="s">
        <v>7324</v>
      </c>
      <c r="B175">
        <v>1107262</v>
      </c>
      <c r="C175" t="s">
        <v>1533</v>
      </c>
      <c r="D175" t="s">
        <v>1534</v>
      </c>
      <c r="E175" t="s">
        <v>1535</v>
      </c>
      <c r="F175" s="15">
        <v>500</v>
      </c>
      <c r="G175" t="s">
        <v>50</v>
      </c>
      <c r="H175" t="s">
        <v>50</v>
      </c>
      <c r="I175" t="s">
        <v>86</v>
      </c>
      <c r="J175" t="s">
        <v>46</v>
      </c>
      <c r="K175" t="s">
        <v>87</v>
      </c>
      <c r="L175" t="s">
        <v>7325</v>
      </c>
      <c r="M175" t="s">
        <v>7326</v>
      </c>
      <c r="N175" t="s">
        <v>7319</v>
      </c>
      <c r="O175">
        <f>VLOOKUP(B175,HIS退!B:F,5,FALSE)</f>
        <v>-500</v>
      </c>
      <c r="P175" s="43">
        <f>VLOOKUP(L175,银行退!A:G,6,FALSE)</f>
        <v>500</v>
      </c>
      <c r="Q175" t="e">
        <f>VLOOKUP(L175,银行退!A:J,10,FALSE)</f>
        <v>#N/A</v>
      </c>
      <c r="R175" t="e">
        <f>VLOOKUP(L175,银行退!A:K,11,FALSE)</f>
        <v>#N/A</v>
      </c>
    </row>
    <row r="176" spans="1:18" ht="14.25">
      <c r="A176" t="s">
        <v>7327</v>
      </c>
      <c r="B176">
        <v>1107869</v>
      </c>
      <c r="C176" t="s">
        <v>1537</v>
      </c>
      <c r="D176" t="s">
        <v>1538</v>
      </c>
      <c r="E176" t="s">
        <v>1539</v>
      </c>
      <c r="F176" s="15">
        <v>280</v>
      </c>
      <c r="G176" t="s">
        <v>50</v>
      </c>
      <c r="H176" t="s">
        <v>50</v>
      </c>
      <c r="I176" t="s">
        <v>86</v>
      </c>
      <c r="J176" t="s">
        <v>46</v>
      </c>
      <c r="K176" t="s">
        <v>87</v>
      </c>
      <c r="L176" s="19" t="s">
        <v>13574</v>
      </c>
      <c r="M176" t="s">
        <v>7329</v>
      </c>
      <c r="N176" t="s">
        <v>7330</v>
      </c>
      <c r="O176">
        <f>VLOOKUP(B176,HIS退!B:F,5,FALSE)</f>
        <v>-280</v>
      </c>
      <c r="P176" s="43">
        <f>VLOOKUP(L176,银行退!A:G,6,FALSE)</f>
        <v>280</v>
      </c>
      <c r="Q176" t="e">
        <f>VLOOKUP(L176,银行退!A:J,10,FALSE)</f>
        <v>#N/A</v>
      </c>
      <c r="R176" t="str">
        <f>VLOOKUP(L176,银行退!A:K,11,FALSE)</f>
        <v>2017-08-02</v>
      </c>
    </row>
    <row r="177" spans="1:18" customFormat="1" ht="14.25">
      <c r="A177" t="s">
        <v>7331</v>
      </c>
      <c r="B177">
        <v>1108501</v>
      </c>
      <c r="C177" t="s">
        <v>1541</v>
      </c>
      <c r="D177" t="s">
        <v>1542</v>
      </c>
      <c r="E177" t="s">
        <v>313</v>
      </c>
      <c r="F177" s="15">
        <v>243</v>
      </c>
      <c r="G177" t="s">
        <v>50</v>
      </c>
      <c r="H177" t="s">
        <v>50</v>
      </c>
      <c r="I177" t="s">
        <v>86</v>
      </c>
      <c r="J177" t="s">
        <v>46</v>
      </c>
      <c r="K177" t="s">
        <v>87</v>
      </c>
      <c r="L177" t="s">
        <v>7332</v>
      </c>
      <c r="M177" t="s">
        <v>7333</v>
      </c>
      <c r="N177" t="s">
        <v>7334</v>
      </c>
      <c r="O177">
        <f>VLOOKUP(B177,HIS退!B:F,5,FALSE)</f>
        <v>-243</v>
      </c>
      <c r="P177" s="43">
        <f>VLOOKUP(L177,银行退!A:G,6,FALSE)</f>
        <v>243</v>
      </c>
      <c r="Q177" t="e">
        <f>VLOOKUP(L177,银行退!A:J,10,FALSE)</f>
        <v>#N/A</v>
      </c>
      <c r="R177" t="e">
        <f>VLOOKUP(L177,银行退!A:K,11,FALSE)</f>
        <v>#N/A</v>
      </c>
    </row>
    <row r="178" spans="1:18" customFormat="1" ht="14.25">
      <c r="A178" t="s">
        <v>7335</v>
      </c>
      <c r="B178">
        <v>1108532</v>
      </c>
      <c r="C178" t="s">
        <v>1544</v>
      </c>
      <c r="D178" t="s">
        <v>1545</v>
      </c>
      <c r="E178" t="s">
        <v>1546</v>
      </c>
      <c r="F178" s="15">
        <v>889.14</v>
      </c>
      <c r="G178" t="s">
        <v>50</v>
      </c>
      <c r="H178" t="s">
        <v>50</v>
      </c>
      <c r="I178" t="s">
        <v>86</v>
      </c>
      <c r="J178" t="s">
        <v>46</v>
      </c>
      <c r="K178" t="s">
        <v>87</v>
      </c>
      <c r="L178" s="19" t="s">
        <v>13575</v>
      </c>
      <c r="M178" t="s">
        <v>7337</v>
      </c>
      <c r="N178" t="s">
        <v>7338</v>
      </c>
      <c r="O178">
        <f>VLOOKUP(B178,HIS退!B:F,5,FALSE)</f>
        <v>-889.14</v>
      </c>
      <c r="P178" s="43">
        <f>VLOOKUP(L178,银行退!A:G,6,FALSE)</f>
        <v>889.14</v>
      </c>
      <c r="Q178" t="e">
        <f>VLOOKUP(L178,银行退!A:J,10,FALSE)</f>
        <v>#N/A</v>
      </c>
      <c r="R178" t="str">
        <f>VLOOKUP(L178,银行退!A:K,11,FALSE)</f>
        <v>2017-08-02</v>
      </c>
    </row>
    <row r="179" spans="1:18" ht="14.25">
      <c r="A179" t="s">
        <v>7339</v>
      </c>
      <c r="B179">
        <v>1108577</v>
      </c>
      <c r="C179" t="s">
        <v>1548</v>
      </c>
      <c r="D179" t="s">
        <v>1549</v>
      </c>
      <c r="E179" t="s">
        <v>1550</v>
      </c>
      <c r="F179" s="15">
        <v>133.19999999999999</v>
      </c>
      <c r="G179" t="s">
        <v>50</v>
      </c>
      <c r="H179" t="s">
        <v>50</v>
      </c>
      <c r="I179" t="s">
        <v>86</v>
      </c>
      <c r="J179" t="s">
        <v>46</v>
      </c>
      <c r="K179" t="s">
        <v>87</v>
      </c>
      <c r="L179" t="s">
        <v>7340</v>
      </c>
      <c r="M179" t="s">
        <v>7341</v>
      </c>
      <c r="N179" t="s">
        <v>7334</v>
      </c>
      <c r="O179">
        <f>VLOOKUP(B179,HIS退!B:F,5,FALSE)</f>
        <v>-133.19999999999999</v>
      </c>
      <c r="P179" s="43">
        <f>VLOOKUP(L179,银行退!A:G,6,FALSE)</f>
        <v>133.19999999999999</v>
      </c>
      <c r="Q179" t="e">
        <f>VLOOKUP(L179,银行退!A:J,10,FALSE)</f>
        <v>#N/A</v>
      </c>
      <c r="R179" t="e">
        <f>VLOOKUP(L179,银行退!A:K,11,FALSE)</f>
        <v>#N/A</v>
      </c>
    </row>
    <row r="180" spans="1:18" customFormat="1" ht="14.25">
      <c r="A180" t="s">
        <v>7342</v>
      </c>
      <c r="B180">
        <v>1108643</v>
      </c>
      <c r="C180" t="s">
        <v>1552</v>
      </c>
      <c r="D180" t="s">
        <v>1542</v>
      </c>
      <c r="E180" t="s">
        <v>313</v>
      </c>
      <c r="F180" s="15">
        <v>0.2</v>
      </c>
      <c r="G180" t="s">
        <v>50</v>
      </c>
      <c r="H180" t="s">
        <v>50</v>
      </c>
      <c r="I180" t="s">
        <v>86</v>
      </c>
      <c r="J180" t="s">
        <v>46</v>
      </c>
      <c r="K180" t="s">
        <v>87</v>
      </c>
      <c r="L180" t="s">
        <v>7343</v>
      </c>
      <c r="M180" t="s">
        <v>7344</v>
      </c>
      <c r="N180" t="s">
        <v>7334</v>
      </c>
      <c r="O180">
        <f>VLOOKUP(B180,HIS退!B:F,5,FALSE)</f>
        <v>-0.2</v>
      </c>
      <c r="P180" s="43">
        <f>VLOOKUP(L180,银行退!A:G,6,FALSE)</f>
        <v>0.2</v>
      </c>
      <c r="Q180" t="e">
        <f>VLOOKUP(L180,银行退!A:J,10,FALSE)</f>
        <v>#N/A</v>
      </c>
      <c r="R180" t="e">
        <f>VLOOKUP(L180,银行退!A:K,11,FALSE)</f>
        <v>#N/A</v>
      </c>
    </row>
    <row r="181" spans="1:18" customFormat="1" ht="14.25">
      <c r="A181" t="s">
        <v>7345</v>
      </c>
      <c r="B181">
        <v>1108985</v>
      </c>
      <c r="C181" t="s">
        <v>1554</v>
      </c>
      <c r="D181" t="s">
        <v>1555</v>
      </c>
      <c r="E181" t="s">
        <v>1556</v>
      </c>
      <c r="F181" s="15">
        <v>13.2</v>
      </c>
      <c r="G181" t="s">
        <v>50</v>
      </c>
      <c r="H181" t="s">
        <v>50</v>
      </c>
      <c r="I181" t="s">
        <v>86</v>
      </c>
      <c r="J181" t="s">
        <v>46</v>
      </c>
      <c r="K181" t="s">
        <v>87</v>
      </c>
      <c r="L181" t="s">
        <v>7346</v>
      </c>
      <c r="M181" t="s">
        <v>7347</v>
      </c>
      <c r="N181" t="s">
        <v>7348</v>
      </c>
      <c r="O181">
        <f>VLOOKUP(B181,HIS退!B:F,5,FALSE)</f>
        <v>-13.2</v>
      </c>
      <c r="P181" s="43">
        <f>VLOOKUP(L181,银行退!A:G,6,FALSE)</f>
        <v>13.2</v>
      </c>
      <c r="Q181" t="e">
        <f>VLOOKUP(L181,银行退!A:J,10,FALSE)</f>
        <v>#N/A</v>
      </c>
      <c r="R181" t="e">
        <f>VLOOKUP(L181,银行退!A:K,11,FALSE)</f>
        <v>#N/A</v>
      </c>
    </row>
    <row r="182" spans="1:18" ht="14.25">
      <c r="A182" t="s">
        <v>7349</v>
      </c>
      <c r="B182">
        <v>1109596</v>
      </c>
      <c r="C182" t="s">
        <v>1558</v>
      </c>
      <c r="D182" t="s">
        <v>1559</v>
      </c>
      <c r="E182" t="s">
        <v>1560</v>
      </c>
      <c r="F182" s="15">
        <v>120</v>
      </c>
      <c r="G182" t="s">
        <v>50</v>
      </c>
      <c r="H182" t="s">
        <v>50</v>
      </c>
      <c r="I182" t="s">
        <v>86</v>
      </c>
      <c r="J182" t="s">
        <v>46</v>
      </c>
      <c r="K182" t="s">
        <v>87</v>
      </c>
      <c r="L182" t="s">
        <v>7350</v>
      </c>
      <c r="M182" t="s">
        <v>7351</v>
      </c>
      <c r="N182" t="s">
        <v>7352</v>
      </c>
      <c r="O182">
        <f>VLOOKUP(B182,HIS退!B:F,5,FALSE)</f>
        <v>-120</v>
      </c>
      <c r="P182" s="43">
        <f>VLOOKUP(L182,银行退!A:G,6,FALSE)</f>
        <v>120</v>
      </c>
      <c r="Q182" t="e">
        <f>VLOOKUP(L182,银行退!A:J,10,FALSE)</f>
        <v>#N/A</v>
      </c>
      <c r="R182" t="e">
        <f>VLOOKUP(L182,银行退!A:K,11,FALSE)</f>
        <v>#N/A</v>
      </c>
    </row>
    <row r="183" spans="1:18" customFormat="1" ht="14.25">
      <c r="A183" t="s">
        <v>7353</v>
      </c>
      <c r="B183">
        <v>1109649</v>
      </c>
      <c r="C183" t="s">
        <v>1562</v>
      </c>
      <c r="D183" t="s">
        <v>1563</v>
      </c>
      <c r="E183" t="s">
        <v>1564</v>
      </c>
      <c r="F183" s="15">
        <v>113.2</v>
      </c>
      <c r="G183" t="s">
        <v>50</v>
      </c>
      <c r="H183" t="s">
        <v>50</v>
      </c>
      <c r="I183" t="s">
        <v>86</v>
      </c>
      <c r="J183" t="s">
        <v>46</v>
      </c>
      <c r="K183" t="s">
        <v>87</v>
      </c>
      <c r="L183" t="s">
        <v>7354</v>
      </c>
      <c r="M183" t="s">
        <v>7355</v>
      </c>
      <c r="N183" t="s">
        <v>7356</v>
      </c>
      <c r="O183">
        <f>VLOOKUP(B183,HIS退!B:F,5,FALSE)</f>
        <v>-113.2</v>
      </c>
      <c r="P183" s="43">
        <f>VLOOKUP(L183,银行退!A:G,6,FALSE)</f>
        <v>113.2</v>
      </c>
      <c r="Q183" t="e">
        <f>VLOOKUP(L183,银行退!A:J,10,FALSE)</f>
        <v>#N/A</v>
      </c>
      <c r="R183" t="e">
        <f>VLOOKUP(L183,银行退!A:K,11,FALSE)</f>
        <v>#N/A</v>
      </c>
    </row>
    <row r="184" spans="1:18" customFormat="1" ht="14.25">
      <c r="A184" t="s">
        <v>7353</v>
      </c>
      <c r="B184">
        <v>1109650</v>
      </c>
      <c r="C184" t="s">
        <v>1565</v>
      </c>
      <c r="D184" t="s">
        <v>1566</v>
      </c>
      <c r="E184" t="s">
        <v>1567</v>
      </c>
      <c r="F184" s="15">
        <v>153.5</v>
      </c>
      <c r="G184" t="s">
        <v>50</v>
      </c>
      <c r="H184" t="s">
        <v>50</v>
      </c>
      <c r="I184" t="s">
        <v>86</v>
      </c>
      <c r="J184" t="s">
        <v>46</v>
      </c>
      <c r="K184" t="s">
        <v>87</v>
      </c>
      <c r="L184" s="19" t="s">
        <v>13576</v>
      </c>
      <c r="M184" t="s">
        <v>7358</v>
      </c>
      <c r="N184" t="s">
        <v>7359</v>
      </c>
      <c r="O184">
        <f>VLOOKUP(B184,HIS退!B:F,5,FALSE)</f>
        <v>-153.5</v>
      </c>
      <c r="P184" s="43">
        <f>VLOOKUP(L184,银行退!A:G,6,FALSE)</f>
        <v>153.5</v>
      </c>
      <c r="Q184" t="e">
        <f>VLOOKUP(L184,银行退!A:J,10,FALSE)</f>
        <v>#N/A</v>
      </c>
      <c r="R184" t="str">
        <f>VLOOKUP(L184,银行退!A:K,11,FALSE)</f>
        <v>2017-08-02</v>
      </c>
    </row>
    <row r="185" spans="1:18" customFormat="1" ht="14.25">
      <c r="A185" t="s">
        <v>7360</v>
      </c>
      <c r="B185">
        <v>1109923</v>
      </c>
      <c r="C185" t="s">
        <v>1569</v>
      </c>
      <c r="D185" t="s">
        <v>1570</v>
      </c>
      <c r="E185" t="s">
        <v>1571</v>
      </c>
      <c r="F185" s="15">
        <v>1005</v>
      </c>
      <c r="G185" t="s">
        <v>50</v>
      </c>
      <c r="H185" t="s">
        <v>50</v>
      </c>
      <c r="I185" t="s">
        <v>86</v>
      </c>
      <c r="J185" t="s">
        <v>46</v>
      </c>
      <c r="K185" t="s">
        <v>87</v>
      </c>
      <c r="L185" t="s">
        <v>7361</v>
      </c>
      <c r="M185" t="s">
        <v>7362</v>
      </c>
      <c r="N185" t="s">
        <v>7363</v>
      </c>
      <c r="O185">
        <f>VLOOKUP(B185,HIS退!B:F,5,FALSE)</f>
        <v>-1005</v>
      </c>
      <c r="P185" s="43">
        <f>VLOOKUP(L185,银行退!A:G,6,FALSE)</f>
        <v>1005</v>
      </c>
      <c r="Q185" t="e">
        <f>VLOOKUP(L185,银行退!A:J,10,FALSE)</f>
        <v>#N/A</v>
      </c>
      <c r="R185" t="e">
        <f>VLOOKUP(L185,银行退!A:K,11,FALSE)</f>
        <v>#N/A</v>
      </c>
    </row>
    <row r="186" spans="1:18" customFormat="1" ht="14.25">
      <c r="A186" t="s">
        <v>7364</v>
      </c>
      <c r="B186">
        <v>1110498</v>
      </c>
      <c r="C186" t="s">
        <v>1573</v>
      </c>
      <c r="D186" t="s">
        <v>1574</v>
      </c>
      <c r="E186" t="s">
        <v>1575</v>
      </c>
      <c r="F186" s="15">
        <v>994</v>
      </c>
      <c r="G186" t="s">
        <v>50</v>
      </c>
      <c r="H186" t="s">
        <v>50</v>
      </c>
      <c r="I186" t="s">
        <v>86</v>
      </c>
      <c r="J186" t="s">
        <v>46</v>
      </c>
      <c r="K186" t="s">
        <v>87</v>
      </c>
      <c r="L186" t="s">
        <v>7365</v>
      </c>
      <c r="M186" t="s">
        <v>7366</v>
      </c>
      <c r="N186" t="s">
        <v>7367</v>
      </c>
      <c r="O186">
        <f>VLOOKUP(B186,HIS退!B:F,5,FALSE)</f>
        <v>-994</v>
      </c>
      <c r="P186" s="43">
        <f>VLOOKUP(L186,银行退!A:G,6,FALSE)</f>
        <v>994</v>
      </c>
      <c r="Q186" t="e">
        <f>VLOOKUP(L186,银行退!A:J,10,FALSE)</f>
        <v>#N/A</v>
      </c>
      <c r="R186" t="e">
        <f>VLOOKUP(L186,银行退!A:K,11,FALSE)</f>
        <v>#N/A</v>
      </c>
    </row>
    <row r="187" spans="1:18" s="50" customFormat="1" ht="14.25">
      <c r="A187" t="s">
        <v>7368</v>
      </c>
      <c r="B187">
        <v>1110507</v>
      </c>
      <c r="C187" t="s">
        <v>1577</v>
      </c>
      <c r="D187" t="s">
        <v>1507</v>
      </c>
      <c r="E187" t="s">
        <v>1508</v>
      </c>
      <c r="F187" s="15">
        <v>251</v>
      </c>
      <c r="G187" t="s">
        <v>50</v>
      </c>
      <c r="H187" t="s">
        <v>50</v>
      </c>
      <c r="I187" t="s">
        <v>86</v>
      </c>
      <c r="J187" t="s">
        <v>46</v>
      </c>
      <c r="K187" t="s">
        <v>87</v>
      </c>
      <c r="L187" t="s">
        <v>7369</v>
      </c>
      <c r="M187" t="s">
        <v>7370</v>
      </c>
      <c r="N187" t="s">
        <v>7299</v>
      </c>
      <c r="O187">
        <f>VLOOKUP(B187,HIS退!B:F,5,FALSE)</f>
        <v>-251</v>
      </c>
      <c r="P187" s="43">
        <f>VLOOKUP(L187,银行退!A:G,6,FALSE)</f>
        <v>251</v>
      </c>
      <c r="Q187" t="e">
        <f>VLOOKUP(L187,银行退!A:J,10,FALSE)</f>
        <v>#N/A</v>
      </c>
      <c r="R187" t="e">
        <f>VLOOKUP(L187,银行退!A:K,11,FALSE)</f>
        <v>#N/A</v>
      </c>
    </row>
    <row r="188" spans="1:18" customFormat="1" ht="14.25">
      <c r="A188" t="s">
        <v>7371</v>
      </c>
      <c r="B188">
        <v>1110531</v>
      </c>
      <c r="C188" t="s">
        <v>1579</v>
      </c>
      <c r="D188" t="s">
        <v>1580</v>
      </c>
      <c r="E188" t="s">
        <v>1581</v>
      </c>
      <c r="F188" s="15">
        <v>268.76</v>
      </c>
      <c r="G188" t="s">
        <v>50</v>
      </c>
      <c r="H188" t="s">
        <v>50</v>
      </c>
      <c r="I188" t="s">
        <v>86</v>
      </c>
      <c r="J188" t="s">
        <v>46</v>
      </c>
      <c r="K188" t="s">
        <v>87</v>
      </c>
      <c r="L188" t="s">
        <v>7372</v>
      </c>
      <c r="M188" t="s">
        <v>7373</v>
      </c>
      <c r="N188" t="s">
        <v>7374</v>
      </c>
      <c r="O188">
        <f>VLOOKUP(B188,HIS退!B:F,5,FALSE)</f>
        <v>-268.76</v>
      </c>
      <c r="P188" s="43">
        <f>VLOOKUP(L188,银行退!A:G,6,FALSE)</f>
        <v>268.76</v>
      </c>
      <c r="Q188" t="e">
        <f>VLOOKUP(L188,银行退!A:J,10,FALSE)</f>
        <v>#N/A</v>
      </c>
      <c r="R188" t="e">
        <f>VLOOKUP(L188,银行退!A:K,11,FALSE)</f>
        <v>#N/A</v>
      </c>
    </row>
    <row r="189" spans="1:18" ht="14.25">
      <c r="A189" t="s">
        <v>7375</v>
      </c>
      <c r="B189">
        <v>1110703</v>
      </c>
      <c r="C189" t="s">
        <v>1583</v>
      </c>
      <c r="D189" t="s">
        <v>1584</v>
      </c>
      <c r="E189" t="s">
        <v>1585</v>
      </c>
      <c r="F189" s="15">
        <v>500</v>
      </c>
      <c r="G189" t="s">
        <v>50</v>
      </c>
      <c r="H189" t="s">
        <v>50</v>
      </c>
      <c r="I189" t="s">
        <v>86</v>
      </c>
      <c r="J189" t="s">
        <v>46</v>
      </c>
      <c r="K189" t="s">
        <v>87</v>
      </c>
      <c r="L189" t="s">
        <v>7376</v>
      </c>
      <c r="M189" t="s">
        <v>7377</v>
      </c>
      <c r="N189" t="s">
        <v>7367</v>
      </c>
      <c r="O189">
        <f>VLOOKUP(B189,HIS退!B:F,5,FALSE)</f>
        <v>-500</v>
      </c>
      <c r="P189" s="43">
        <f>VLOOKUP(L189,银行退!A:G,6,FALSE)</f>
        <v>500</v>
      </c>
      <c r="Q189" t="e">
        <f>VLOOKUP(L189,银行退!A:J,10,FALSE)</f>
        <v>#N/A</v>
      </c>
      <c r="R189" t="e">
        <f>VLOOKUP(L189,银行退!A:K,11,FALSE)</f>
        <v>#N/A</v>
      </c>
    </row>
    <row r="190" spans="1:18" ht="14.25">
      <c r="A190" t="s">
        <v>7378</v>
      </c>
      <c r="B190">
        <v>1110773</v>
      </c>
      <c r="C190" t="s">
        <v>1587</v>
      </c>
      <c r="D190" t="s">
        <v>1588</v>
      </c>
      <c r="E190" t="s">
        <v>1589</v>
      </c>
      <c r="F190" s="15">
        <v>813</v>
      </c>
      <c r="G190" t="s">
        <v>50</v>
      </c>
      <c r="H190" t="s">
        <v>50</v>
      </c>
      <c r="I190" t="s">
        <v>86</v>
      </c>
      <c r="J190" t="s">
        <v>46</v>
      </c>
      <c r="K190" t="s">
        <v>87</v>
      </c>
      <c r="L190" s="19" t="s">
        <v>13577</v>
      </c>
      <c r="M190" t="s">
        <v>7380</v>
      </c>
      <c r="N190" t="s">
        <v>7381</v>
      </c>
      <c r="O190">
        <f>VLOOKUP(B190,HIS退!B:F,5,FALSE)</f>
        <v>-813</v>
      </c>
      <c r="P190" s="43">
        <f>VLOOKUP(L190,银行退!A:G,6,FALSE)</f>
        <v>813</v>
      </c>
      <c r="Q190" t="e">
        <f>VLOOKUP(L190,银行退!A:J,10,FALSE)</f>
        <v>#N/A</v>
      </c>
      <c r="R190" t="str">
        <f>VLOOKUP(L190,银行退!A:K,11,FALSE)</f>
        <v>2017-08-02</v>
      </c>
    </row>
    <row r="191" spans="1:18" customFormat="1" ht="14.25">
      <c r="A191" t="s">
        <v>7382</v>
      </c>
      <c r="B191">
        <v>1110910</v>
      </c>
      <c r="C191" t="s">
        <v>1591</v>
      </c>
      <c r="D191" t="s">
        <v>1592</v>
      </c>
      <c r="E191" t="s">
        <v>1593</v>
      </c>
      <c r="F191" s="15">
        <v>439.5</v>
      </c>
      <c r="G191" t="s">
        <v>50</v>
      </c>
      <c r="H191" t="s">
        <v>50</v>
      </c>
      <c r="I191" t="s">
        <v>86</v>
      </c>
      <c r="J191" t="s">
        <v>46</v>
      </c>
      <c r="K191" t="s">
        <v>87</v>
      </c>
      <c r="L191" t="s">
        <v>7383</v>
      </c>
      <c r="M191" t="s">
        <v>7384</v>
      </c>
      <c r="N191" t="s">
        <v>7385</v>
      </c>
      <c r="O191">
        <f>VLOOKUP(B191,HIS退!B:F,5,FALSE)</f>
        <v>-439.5</v>
      </c>
      <c r="P191" s="43">
        <f>VLOOKUP(L191,银行退!A:G,6,FALSE)</f>
        <v>439.5</v>
      </c>
      <c r="Q191" t="e">
        <f>VLOOKUP(L191,银行退!A:J,10,FALSE)</f>
        <v>#N/A</v>
      </c>
      <c r="R191" t="e">
        <f>VLOOKUP(L191,银行退!A:K,11,FALSE)</f>
        <v>#N/A</v>
      </c>
    </row>
    <row r="192" spans="1:18" ht="14.25">
      <c r="A192" t="s">
        <v>7386</v>
      </c>
      <c r="B192">
        <v>1111018</v>
      </c>
      <c r="C192" t="s">
        <v>1595</v>
      </c>
      <c r="D192" t="s">
        <v>1596</v>
      </c>
      <c r="E192" t="s">
        <v>1597</v>
      </c>
      <c r="F192" s="15">
        <v>82.5</v>
      </c>
      <c r="G192" t="s">
        <v>50</v>
      </c>
      <c r="H192" t="s">
        <v>50</v>
      </c>
      <c r="I192" t="s">
        <v>86</v>
      </c>
      <c r="J192" t="s">
        <v>46</v>
      </c>
      <c r="K192" t="s">
        <v>87</v>
      </c>
      <c r="L192" s="19" t="s">
        <v>13578</v>
      </c>
      <c r="M192" t="s">
        <v>7388</v>
      </c>
      <c r="N192" t="s">
        <v>7389</v>
      </c>
      <c r="O192">
        <f>VLOOKUP(B192,HIS退!B:F,5,FALSE)</f>
        <v>-82.5</v>
      </c>
      <c r="P192" s="43">
        <f>VLOOKUP(L192,银行退!A:G,6,FALSE)</f>
        <v>82.5</v>
      </c>
      <c r="Q192" t="e">
        <f>VLOOKUP(L192,银行退!A:J,10,FALSE)</f>
        <v>#N/A</v>
      </c>
      <c r="R192" t="str">
        <f>VLOOKUP(L192,银行退!A:K,11,FALSE)</f>
        <v>2017-08-02</v>
      </c>
    </row>
    <row r="193" spans="1:18" ht="14.25">
      <c r="A193" t="s">
        <v>7390</v>
      </c>
      <c r="B193">
        <v>1111299</v>
      </c>
      <c r="C193" t="s">
        <v>1599</v>
      </c>
      <c r="D193" t="s">
        <v>1600</v>
      </c>
      <c r="E193" t="s">
        <v>1601</v>
      </c>
      <c r="F193" s="15">
        <v>184.72</v>
      </c>
      <c r="G193" t="s">
        <v>50</v>
      </c>
      <c r="H193" t="s">
        <v>50</v>
      </c>
      <c r="I193" t="s">
        <v>86</v>
      </c>
      <c r="J193" t="s">
        <v>46</v>
      </c>
      <c r="K193" t="s">
        <v>87</v>
      </c>
      <c r="L193" t="s">
        <v>7391</v>
      </c>
      <c r="M193" t="s">
        <v>7392</v>
      </c>
      <c r="N193" t="s">
        <v>7393</v>
      </c>
      <c r="O193">
        <f>VLOOKUP(B193,HIS退!B:F,5,FALSE)</f>
        <v>-184.72</v>
      </c>
      <c r="P193" s="43">
        <f>VLOOKUP(L193,银行退!A:G,6,FALSE)</f>
        <v>184.72</v>
      </c>
      <c r="Q193" t="e">
        <f>VLOOKUP(L193,银行退!A:J,10,FALSE)</f>
        <v>#N/A</v>
      </c>
      <c r="R193" t="e">
        <f>VLOOKUP(L193,银行退!A:K,11,FALSE)</f>
        <v>#N/A</v>
      </c>
    </row>
    <row r="194" spans="1:18" customFormat="1" ht="14.25">
      <c r="A194" t="s">
        <v>7394</v>
      </c>
      <c r="B194">
        <v>1111471</v>
      </c>
      <c r="C194" t="s">
        <v>1603</v>
      </c>
      <c r="D194" t="s">
        <v>1604</v>
      </c>
      <c r="E194" t="s">
        <v>1605</v>
      </c>
      <c r="F194" s="15">
        <v>169</v>
      </c>
      <c r="G194" t="s">
        <v>50</v>
      </c>
      <c r="H194" t="s">
        <v>50</v>
      </c>
      <c r="I194" t="s">
        <v>86</v>
      </c>
      <c r="J194" t="s">
        <v>46</v>
      </c>
      <c r="K194" t="s">
        <v>87</v>
      </c>
      <c r="L194" t="s">
        <v>7395</v>
      </c>
      <c r="M194" t="s">
        <v>7396</v>
      </c>
      <c r="N194" t="s">
        <v>7397</v>
      </c>
      <c r="O194">
        <f>VLOOKUP(B194,HIS退!B:F,5,FALSE)</f>
        <v>-169</v>
      </c>
      <c r="P194" s="43">
        <f>VLOOKUP(L194,银行退!A:G,6,FALSE)</f>
        <v>169</v>
      </c>
      <c r="Q194" t="e">
        <f>VLOOKUP(L194,银行退!A:J,10,FALSE)</f>
        <v>#N/A</v>
      </c>
      <c r="R194" t="e">
        <f>VLOOKUP(L194,银行退!A:K,11,FALSE)</f>
        <v>#N/A</v>
      </c>
    </row>
    <row r="195" spans="1:18" ht="14.25">
      <c r="A195" t="s">
        <v>7398</v>
      </c>
      <c r="B195">
        <v>1111930</v>
      </c>
      <c r="C195" t="s">
        <v>1607</v>
      </c>
      <c r="D195" t="s">
        <v>1608</v>
      </c>
      <c r="E195" t="s">
        <v>1609</v>
      </c>
      <c r="F195" s="15">
        <v>238</v>
      </c>
      <c r="G195" t="s">
        <v>50</v>
      </c>
      <c r="H195" t="s">
        <v>50</v>
      </c>
      <c r="I195" t="s">
        <v>86</v>
      </c>
      <c r="J195" t="s">
        <v>46</v>
      </c>
      <c r="K195" t="s">
        <v>87</v>
      </c>
      <c r="L195" t="s">
        <v>7399</v>
      </c>
      <c r="M195" t="s">
        <v>7400</v>
      </c>
      <c r="N195" t="s">
        <v>7401</v>
      </c>
      <c r="O195">
        <f>VLOOKUP(B195,HIS退!B:F,5,FALSE)</f>
        <v>-238</v>
      </c>
      <c r="P195" s="43">
        <f>VLOOKUP(L195,银行退!A:G,6,FALSE)</f>
        <v>238</v>
      </c>
      <c r="Q195" t="e">
        <f>VLOOKUP(L195,银行退!A:J,10,FALSE)</f>
        <v>#N/A</v>
      </c>
      <c r="R195" t="e">
        <f>VLOOKUP(L195,银行退!A:K,11,FALSE)</f>
        <v>#N/A</v>
      </c>
    </row>
    <row r="196" spans="1:18" customFormat="1" ht="14.25">
      <c r="A196" t="s">
        <v>7402</v>
      </c>
      <c r="B196">
        <v>1112267</v>
      </c>
      <c r="C196" t="s">
        <v>1611</v>
      </c>
      <c r="D196" t="s">
        <v>1612</v>
      </c>
      <c r="E196" t="s">
        <v>1613</v>
      </c>
      <c r="F196" s="15">
        <v>600</v>
      </c>
      <c r="G196" t="s">
        <v>50</v>
      </c>
      <c r="H196" t="s">
        <v>50</v>
      </c>
      <c r="I196" t="s">
        <v>86</v>
      </c>
      <c r="J196" t="s">
        <v>46</v>
      </c>
      <c r="K196" t="s">
        <v>87</v>
      </c>
      <c r="L196" t="s">
        <v>7403</v>
      </c>
      <c r="M196" t="s">
        <v>7404</v>
      </c>
      <c r="N196" t="s">
        <v>7405</v>
      </c>
      <c r="O196">
        <f>VLOOKUP(B196,HIS退!B:F,5,FALSE)</f>
        <v>-600</v>
      </c>
      <c r="P196" s="43">
        <f>VLOOKUP(L196,银行退!A:G,6,FALSE)</f>
        <v>600</v>
      </c>
      <c r="Q196" t="e">
        <f>VLOOKUP(L196,银行退!A:J,10,FALSE)</f>
        <v>#N/A</v>
      </c>
      <c r="R196" t="e">
        <f>VLOOKUP(L196,银行退!A:K,11,FALSE)</f>
        <v>#N/A</v>
      </c>
    </row>
    <row r="197" spans="1:18" customFormat="1" ht="14.25">
      <c r="A197" t="s">
        <v>7406</v>
      </c>
      <c r="B197">
        <v>1112318</v>
      </c>
      <c r="C197" t="s">
        <v>1615</v>
      </c>
      <c r="D197" t="s">
        <v>1616</v>
      </c>
      <c r="E197" t="s">
        <v>1617</v>
      </c>
      <c r="F197" s="15">
        <v>801</v>
      </c>
      <c r="G197" t="s">
        <v>50</v>
      </c>
      <c r="H197" t="s">
        <v>50</v>
      </c>
      <c r="I197" t="s">
        <v>86</v>
      </c>
      <c r="J197" t="s">
        <v>46</v>
      </c>
      <c r="K197" t="s">
        <v>87</v>
      </c>
      <c r="L197" t="s">
        <v>7407</v>
      </c>
      <c r="M197" t="s">
        <v>7408</v>
      </c>
      <c r="N197" t="s">
        <v>7409</v>
      </c>
      <c r="O197">
        <f>VLOOKUP(B197,HIS退!B:F,5,FALSE)</f>
        <v>-801</v>
      </c>
      <c r="P197" s="43">
        <f>VLOOKUP(L197,银行退!A:G,6,FALSE)</f>
        <v>801</v>
      </c>
      <c r="Q197" t="e">
        <f>VLOOKUP(L197,银行退!A:J,10,FALSE)</f>
        <v>#N/A</v>
      </c>
      <c r="R197" t="e">
        <f>VLOOKUP(L197,银行退!A:K,11,FALSE)</f>
        <v>#N/A</v>
      </c>
    </row>
    <row r="198" spans="1:18" s="50" customFormat="1" ht="14.25">
      <c r="A198" t="s">
        <v>7410</v>
      </c>
      <c r="B198">
        <v>1112335</v>
      </c>
      <c r="C198" t="s">
        <v>1619</v>
      </c>
      <c r="D198" t="s">
        <v>1620</v>
      </c>
      <c r="E198" t="s">
        <v>1621</v>
      </c>
      <c r="F198" s="15">
        <v>622.5</v>
      </c>
      <c r="G198" t="s">
        <v>50</v>
      </c>
      <c r="H198" t="s">
        <v>50</v>
      </c>
      <c r="I198" t="s">
        <v>86</v>
      </c>
      <c r="J198" t="s">
        <v>46</v>
      </c>
      <c r="K198" t="s">
        <v>87</v>
      </c>
      <c r="L198" t="s">
        <v>7411</v>
      </c>
      <c r="M198" t="s">
        <v>7412</v>
      </c>
      <c r="N198" t="s">
        <v>7413</v>
      </c>
      <c r="O198">
        <f>VLOOKUP(B198,HIS退!B:F,5,FALSE)</f>
        <v>-622.5</v>
      </c>
      <c r="P198" s="43">
        <f>VLOOKUP(L198,银行退!A:G,6,FALSE)</f>
        <v>622.5</v>
      </c>
      <c r="Q198" t="e">
        <f>VLOOKUP(L198,银行退!A:J,10,FALSE)</f>
        <v>#N/A</v>
      </c>
      <c r="R198" t="e">
        <f>VLOOKUP(L198,银行退!A:K,11,FALSE)</f>
        <v>#N/A</v>
      </c>
    </row>
    <row r="199" spans="1:18" customFormat="1" ht="14.25">
      <c r="A199" t="s">
        <v>7414</v>
      </c>
      <c r="B199">
        <v>1112454</v>
      </c>
      <c r="C199" t="s">
        <v>1623</v>
      </c>
      <c r="D199" t="s">
        <v>1624</v>
      </c>
      <c r="E199" t="s">
        <v>1625</v>
      </c>
      <c r="F199" s="15">
        <v>449.34</v>
      </c>
      <c r="G199" t="s">
        <v>50</v>
      </c>
      <c r="H199" t="s">
        <v>50</v>
      </c>
      <c r="I199" t="s">
        <v>86</v>
      </c>
      <c r="J199" t="s">
        <v>46</v>
      </c>
      <c r="K199" t="s">
        <v>87</v>
      </c>
      <c r="L199" t="s">
        <v>7415</v>
      </c>
      <c r="M199" t="s">
        <v>7416</v>
      </c>
      <c r="N199" t="s">
        <v>7417</v>
      </c>
      <c r="O199">
        <f>VLOOKUP(B199,HIS退!B:F,5,FALSE)</f>
        <v>-449.34</v>
      </c>
      <c r="P199" s="43">
        <f>VLOOKUP(L199,银行退!A:G,6,FALSE)</f>
        <v>449.34</v>
      </c>
      <c r="Q199" t="e">
        <f>VLOOKUP(L199,银行退!A:J,10,FALSE)</f>
        <v>#N/A</v>
      </c>
      <c r="R199" t="e">
        <f>VLOOKUP(L199,银行退!A:K,11,FALSE)</f>
        <v>#N/A</v>
      </c>
    </row>
    <row r="200" spans="1:18" customFormat="1" ht="14.25">
      <c r="A200" t="s">
        <v>7418</v>
      </c>
      <c r="B200">
        <v>1112592</v>
      </c>
      <c r="C200" t="s">
        <v>1627</v>
      </c>
      <c r="D200" t="s">
        <v>925</v>
      </c>
      <c r="E200" t="s">
        <v>926</v>
      </c>
      <c r="F200" s="15">
        <v>104.5</v>
      </c>
      <c r="G200" t="s">
        <v>50</v>
      </c>
      <c r="H200" t="s">
        <v>50</v>
      </c>
      <c r="I200" t="s">
        <v>86</v>
      </c>
      <c r="J200" t="s">
        <v>46</v>
      </c>
      <c r="K200" t="s">
        <v>87</v>
      </c>
      <c r="L200" t="s">
        <v>7419</v>
      </c>
      <c r="M200" t="s">
        <v>7420</v>
      </c>
      <c r="N200" t="s">
        <v>1392</v>
      </c>
      <c r="O200">
        <f>VLOOKUP(B200,HIS退!B:F,5,FALSE)</f>
        <v>-104.5</v>
      </c>
      <c r="P200" s="43">
        <f>VLOOKUP(L200,银行退!A:G,6,FALSE)</f>
        <v>104.5</v>
      </c>
      <c r="Q200" t="e">
        <f>VLOOKUP(L200,银行退!A:J,10,FALSE)</f>
        <v>#N/A</v>
      </c>
      <c r="R200" t="e">
        <f>VLOOKUP(L200,银行退!A:K,11,FALSE)</f>
        <v>#N/A</v>
      </c>
    </row>
    <row r="201" spans="1:18" customFormat="1" ht="14.25">
      <c r="A201" t="s">
        <v>7421</v>
      </c>
      <c r="B201">
        <v>1112735</v>
      </c>
      <c r="C201" t="s">
        <v>1629</v>
      </c>
      <c r="D201" t="s">
        <v>1604</v>
      </c>
      <c r="E201" t="s">
        <v>1605</v>
      </c>
      <c r="F201" s="15">
        <v>1538</v>
      </c>
      <c r="G201" t="s">
        <v>50</v>
      </c>
      <c r="H201" t="s">
        <v>50</v>
      </c>
      <c r="I201" t="s">
        <v>86</v>
      </c>
      <c r="J201" t="s">
        <v>46</v>
      </c>
      <c r="K201" t="s">
        <v>87</v>
      </c>
      <c r="L201" t="s">
        <v>7422</v>
      </c>
      <c r="M201" t="s">
        <v>7423</v>
      </c>
      <c r="N201" t="s">
        <v>7397</v>
      </c>
      <c r="O201">
        <f>VLOOKUP(B201,HIS退!B:F,5,FALSE)</f>
        <v>-1538</v>
      </c>
      <c r="P201" s="43">
        <f>VLOOKUP(L201,银行退!A:G,6,FALSE)</f>
        <v>1538</v>
      </c>
      <c r="Q201" t="e">
        <f>VLOOKUP(L201,银行退!A:J,10,FALSE)</f>
        <v>#N/A</v>
      </c>
      <c r="R201" t="e">
        <f>VLOOKUP(L201,银行退!A:K,11,FALSE)</f>
        <v>#N/A</v>
      </c>
    </row>
    <row r="202" spans="1:18" customFormat="1" ht="14.25">
      <c r="A202" t="s">
        <v>7424</v>
      </c>
      <c r="B202">
        <v>144268</v>
      </c>
      <c r="C202" t="s">
        <v>7425</v>
      </c>
      <c r="D202" t="s">
        <v>7426</v>
      </c>
      <c r="E202" t="s">
        <v>7427</v>
      </c>
      <c r="F202" s="15">
        <v>16</v>
      </c>
      <c r="G202" t="s">
        <v>50</v>
      </c>
      <c r="H202" t="s">
        <v>50</v>
      </c>
      <c r="I202" t="s">
        <v>88</v>
      </c>
      <c r="J202" t="s">
        <v>85</v>
      </c>
      <c r="K202" t="s">
        <v>87</v>
      </c>
      <c r="L202" t="s">
        <v>7428</v>
      </c>
      <c r="M202" t="s">
        <v>7429</v>
      </c>
      <c r="N202" t="s">
        <v>7430</v>
      </c>
      <c r="O202" t="e">
        <f>VLOOKUP(B202,HIS退!B:F,5,FALSE)</f>
        <v>#N/A</v>
      </c>
      <c r="P202" s="43" t="e">
        <f>VLOOKUP(L202,银行退!A:G,6,FALSE)</f>
        <v>#N/A</v>
      </c>
      <c r="Q202" t="e">
        <f>VLOOKUP(L202,银行退!A:J,10,FALSE)</f>
        <v>#N/A</v>
      </c>
      <c r="R202" t="e">
        <f>VLOOKUP(L202,银行退!A:K,11,FALSE)</f>
        <v>#N/A</v>
      </c>
    </row>
    <row r="203" spans="1:18" customFormat="1" ht="14.25">
      <c r="A203" t="s">
        <v>7431</v>
      </c>
      <c r="B203">
        <v>1112924</v>
      </c>
      <c r="C203" t="s">
        <v>1631</v>
      </c>
      <c r="D203" t="s">
        <v>1632</v>
      </c>
      <c r="E203" t="s">
        <v>1633</v>
      </c>
      <c r="F203" s="15">
        <v>955.61</v>
      </c>
      <c r="G203" t="s">
        <v>50</v>
      </c>
      <c r="H203" t="s">
        <v>50</v>
      </c>
      <c r="I203" t="s">
        <v>86</v>
      </c>
      <c r="J203" t="s">
        <v>46</v>
      </c>
      <c r="K203" t="s">
        <v>87</v>
      </c>
      <c r="L203" t="s">
        <v>7432</v>
      </c>
      <c r="M203" t="s">
        <v>7433</v>
      </c>
      <c r="N203" t="s">
        <v>7434</v>
      </c>
      <c r="O203">
        <f>VLOOKUP(B203,HIS退!B:F,5,FALSE)</f>
        <v>-955.61</v>
      </c>
      <c r="P203" s="43">
        <f>VLOOKUP(L203,银行退!A:G,6,FALSE)</f>
        <v>955.61</v>
      </c>
      <c r="Q203" t="e">
        <f>VLOOKUP(L203,银行退!A:J,10,FALSE)</f>
        <v>#N/A</v>
      </c>
      <c r="R203" t="e">
        <f>VLOOKUP(L203,银行退!A:K,11,FALSE)</f>
        <v>#N/A</v>
      </c>
    </row>
    <row r="204" spans="1:18" customFormat="1" ht="14.25">
      <c r="A204" t="s">
        <v>7435</v>
      </c>
      <c r="B204">
        <v>1113255</v>
      </c>
      <c r="C204" t="s">
        <v>1635</v>
      </c>
      <c r="D204" t="s">
        <v>1636</v>
      </c>
      <c r="E204" t="s">
        <v>1637</v>
      </c>
      <c r="F204" s="15">
        <v>50368.79</v>
      </c>
      <c r="G204" t="s">
        <v>50</v>
      </c>
      <c r="H204" t="s">
        <v>50</v>
      </c>
      <c r="I204" t="s">
        <v>86</v>
      </c>
      <c r="J204" t="s">
        <v>46</v>
      </c>
      <c r="K204" t="s">
        <v>87</v>
      </c>
      <c r="L204" t="s">
        <v>7436</v>
      </c>
      <c r="M204" t="s">
        <v>7437</v>
      </c>
      <c r="N204" t="s">
        <v>7438</v>
      </c>
      <c r="O204">
        <f>VLOOKUP(B204,HIS退!B:F,5,FALSE)</f>
        <v>-50368.79</v>
      </c>
      <c r="P204" s="43">
        <f>VLOOKUP(L204,银行退!A:G,6,FALSE)</f>
        <v>50368.79</v>
      </c>
      <c r="Q204" t="e">
        <f>VLOOKUP(L204,银行退!A:J,10,FALSE)</f>
        <v>#N/A</v>
      </c>
      <c r="R204" t="e">
        <f>VLOOKUP(L204,银行退!A:K,11,FALSE)</f>
        <v>#N/A</v>
      </c>
    </row>
    <row r="205" spans="1:18" customFormat="1" ht="14.25">
      <c r="A205" t="s">
        <v>7439</v>
      </c>
      <c r="B205">
        <v>1113791</v>
      </c>
      <c r="C205" t="s">
        <v>1639</v>
      </c>
      <c r="D205" t="s">
        <v>1640</v>
      </c>
      <c r="E205" t="s">
        <v>202</v>
      </c>
      <c r="F205" s="15">
        <v>1500</v>
      </c>
      <c r="G205" t="s">
        <v>50</v>
      </c>
      <c r="H205" t="s">
        <v>50</v>
      </c>
      <c r="I205" t="s">
        <v>86</v>
      </c>
      <c r="J205" t="s">
        <v>46</v>
      </c>
      <c r="K205" t="s">
        <v>87</v>
      </c>
      <c r="L205" t="s">
        <v>7440</v>
      </c>
      <c r="M205" t="s">
        <v>7441</v>
      </c>
      <c r="N205" t="s">
        <v>7442</v>
      </c>
      <c r="O205">
        <f>VLOOKUP(B205,HIS退!B:F,5,FALSE)</f>
        <v>-1500</v>
      </c>
      <c r="P205" s="43">
        <f>VLOOKUP(L205,银行退!A:G,6,FALSE)</f>
        <v>1500</v>
      </c>
      <c r="Q205" t="e">
        <f>VLOOKUP(L205,银行退!A:J,10,FALSE)</f>
        <v>#N/A</v>
      </c>
      <c r="R205" t="e">
        <f>VLOOKUP(L205,银行退!A:K,11,FALSE)</f>
        <v>#N/A</v>
      </c>
    </row>
    <row r="206" spans="1:18" customFormat="1" ht="14.25">
      <c r="A206" t="s">
        <v>7443</v>
      </c>
      <c r="B206">
        <v>1114024</v>
      </c>
      <c r="C206" t="s">
        <v>1642</v>
      </c>
      <c r="D206" t="s">
        <v>1643</v>
      </c>
      <c r="E206" t="s">
        <v>1644</v>
      </c>
      <c r="F206" s="15">
        <v>694</v>
      </c>
      <c r="G206" t="s">
        <v>50</v>
      </c>
      <c r="H206" t="s">
        <v>50</v>
      </c>
      <c r="I206" t="s">
        <v>86</v>
      </c>
      <c r="J206" t="s">
        <v>46</v>
      </c>
      <c r="K206" t="s">
        <v>87</v>
      </c>
      <c r="L206" t="s">
        <v>7444</v>
      </c>
      <c r="M206" t="s">
        <v>7445</v>
      </c>
      <c r="N206" t="s">
        <v>7446</v>
      </c>
      <c r="O206">
        <f>VLOOKUP(B206,HIS退!B:F,5,FALSE)</f>
        <v>-694</v>
      </c>
      <c r="P206" s="43">
        <f>VLOOKUP(L206,银行退!A:G,6,FALSE)</f>
        <v>694</v>
      </c>
      <c r="Q206" t="e">
        <f>VLOOKUP(L206,银行退!A:J,10,FALSE)</f>
        <v>#N/A</v>
      </c>
      <c r="R206" t="e">
        <f>VLOOKUP(L206,银行退!A:K,11,FALSE)</f>
        <v>#N/A</v>
      </c>
    </row>
    <row r="207" spans="1:18" customFormat="1" ht="14.25">
      <c r="A207" t="s">
        <v>7447</v>
      </c>
      <c r="B207">
        <v>1114049</v>
      </c>
      <c r="C207" t="s">
        <v>1646</v>
      </c>
      <c r="D207" t="s">
        <v>1647</v>
      </c>
      <c r="E207" t="s">
        <v>1648</v>
      </c>
      <c r="F207" s="15">
        <v>262</v>
      </c>
      <c r="G207" t="s">
        <v>50</v>
      </c>
      <c r="H207" t="s">
        <v>50</v>
      </c>
      <c r="I207" t="s">
        <v>86</v>
      </c>
      <c r="J207" t="s">
        <v>46</v>
      </c>
      <c r="K207" t="s">
        <v>87</v>
      </c>
      <c r="L207" s="19" t="s">
        <v>13579</v>
      </c>
      <c r="M207" t="s">
        <v>7449</v>
      </c>
      <c r="N207" t="s">
        <v>7450</v>
      </c>
      <c r="O207">
        <f>VLOOKUP(B207,HIS退!B:F,5,FALSE)</f>
        <v>-262</v>
      </c>
      <c r="P207" s="43">
        <f>VLOOKUP(L207,银行退!A:G,6,FALSE)</f>
        <v>262</v>
      </c>
      <c r="Q207" t="e">
        <f>VLOOKUP(L207,银行退!A:J,10,FALSE)</f>
        <v>#N/A</v>
      </c>
      <c r="R207" t="str">
        <f>VLOOKUP(L207,银行退!A:K,11,FALSE)</f>
        <v>2017-08-02</v>
      </c>
    </row>
    <row r="208" spans="1:18" ht="14.25">
      <c r="A208" t="s">
        <v>7451</v>
      </c>
      <c r="B208">
        <v>1114226</v>
      </c>
      <c r="C208" t="s">
        <v>1650</v>
      </c>
      <c r="D208" t="s">
        <v>1651</v>
      </c>
      <c r="E208" t="s">
        <v>1652</v>
      </c>
      <c r="F208" s="15">
        <v>863.18</v>
      </c>
      <c r="G208" t="s">
        <v>50</v>
      </c>
      <c r="H208" t="s">
        <v>50</v>
      </c>
      <c r="I208" t="s">
        <v>86</v>
      </c>
      <c r="J208" t="s">
        <v>46</v>
      </c>
      <c r="K208" t="s">
        <v>87</v>
      </c>
      <c r="L208" t="s">
        <v>7452</v>
      </c>
      <c r="M208" t="s">
        <v>7453</v>
      </c>
      <c r="N208" t="s">
        <v>7454</v>
      </c>
      <c r="O208">
        <f>VLOOKUP(B208,HIS退!B:F,5,FALSE)</f>
        <v>-863.18</v>
      </c>
      <c r="P208" s="43">
        <f>VLOOKUP(L208,银行退!A:G,6,FALSE)</f>
        <v>863.18</v>
      </c>
      <c r="Q208" t="e">
        <f>VLOOKUP(L208,银行退!A:J,10,FALSE)</f>
        <v>#N/A</v>
      </c>
      <c r="R208" t="e">
        <f>VLOOKUP(L208,银行退!A:K,11,FALSE)</f>
        <v>#N/A</v>
      </c>
    </row>
    <row r="209" spans="1:18" ht="14.25">
      <c r="A209" t="s">
        <v>7455</v>
      </c>
      <c r="B209">
        <v>1114490</v>
      </c>
      <c r="C209" t="s">
        <v>1654</v>
      </c>
      <c r="D209" t="s">
        <v>1655</v>
      </c>
      <c r="E209" t="s">
        <v>1656</v>
      </c>
      <c r="F209" s="15">
        <v>2446.44</v>
      </c>
      <c r="G209" t="s">
        <v>50</v>
      </c>
      <c r="H209" t="s">
        <v>50</v>
      </c>
      <c r="I209" t="s">
        <v>86</v>
      </c>
      <c r="J209" t="s">
        <v>46</v>
      </c>
      <c r="K209" t="s">
        <v>87</v>
      </c>
      <c r="L209" t="s">
        <v>7456</v>
      </c>
      <c r="M209" t="s">
        <v>7457</v>
      </c>
      <c r="N209" t="s">
        <v>7458</v>
      </c>
      <c r="O209">
        <f>VLOOKUP(B209,HIS退!B:F,5,FALSE)</f>
        <v>-2446.44</v>
      </c>
      <c r="P209" s="43">
        <f>VLOOKUP(L209,银行退!A:G,6,FALSE)</f>
        <v>2446.44</v>
      </c>
      <c r="Q209" t="e">
        <f>VLOOKUP(L209,银行退!A:J,10,FALSE)</f>
        <v>#N/A</v>
      </c>
      <c r="R209" t="e">
        <f>VLOOKUP(L209,银行退!A:K,11,FALSE)</f>
        <v>#N/A</v>
      </c>
    </row>
    <row r="210" spans="1:18" customFormat="1" ht="14.25">
      <c r="A210" t="s">
        <v>7459</v>
      </c>
      <c r="B210">
        <v>1114882</v>
      </c>
      <c r="C210" t="s">
        <v>1658</v>
      </c>
      <c r="D210" t="s">
        <v>1659</v>
      </c>
      <c r="E210" t="s">
        <v>1660</v>
      </c>
      <c r="F210" s="15">
        <v>10200</v>
      </c>
      <c r="G210" t="s">
        <v>50</v>
      </c>
      <c r="H210" t="s">
        <v>50</v>
      </c>
      <c r="I210" t="s">
        <v>86</v>
      </c>
      <c r="J210" t="s">
        <v>46</v>
      </c>
      <c r="K210" t="s">
        <v>87</v>
      </c>
      <c r="L210" t="s">
        <v>7460</v>
      </c>
      <c r="M210" t="s">
        <v>7461</v>
      </c>
      <c r="N210" t="s">
        <v>7462</v>
      </c>
      <c r="O210">
        <f>VLOOKUP(B210,HIS退!B:F,5,FALSE)</f>
        <v>-10200</v>
      </c>
      <c r="P210" s="43">
        <f>VLOOKUP(L210,银行退!A:G,6,FALSE)</f>
        <v>10200</v>
      </c>
      <c r="Q210" t="e">
        <f>VLOOKUP(L210,银行退!A:J,10,FALSE)</f>
        <v>#N/A</v>
      </c>
      <c r="R210" t="e">
        <f>VLOOKUP(L210,银行退!A:K,11,FALSE)</f>
        <v>#N/A</v>
      </c>
    </row>
    <row r="211" spans="1:18" customFormat="1" ht="14.25">
      <c r="A211" t="s">
        <v>7463</v>
      </c>
      <c r="B211">
        <v>1114936</v>
      </c>
      <c r="C211" t="s">
        <v>1662</v>
      </c>
      <c r="D211" t="s">
        <v>1663</v>
      </c>
      <c r="E211" t="s">
        <v>1664</v>
      </c>
      <c r="F211" s="15">
        <v>50.58</v>
      </c>
      <c r="G211" t="s">
        <v>50</v>
      </c>
      <c r="H211" t="s">
        <v>50</v>
      </c>
      <c r="I211" t="s">
        <v>86</v>
      </c>
      <c r="J211" t="s">
        <v>46</v>
      </c>
      <c r="K211" t="s">
        <v>87</v>
      </c>
      <c r="L211" t="s">
        <v>7464</v>
      </c>
      <c r="M211" t="s">
        <v>7465</v>
      </c>
      <c r="N211" t="s">
        <v>7466</v>
      </c>
      <c r="O211">
        <f>VLOOKUP(B211,HIS退!B:F,5,FALSE)</f>
        <v>-50.58</v>
      </c>
      <c r="P211" s="43">
        <f>VLOOKUP(L211,银行退!A:G,6,FALSE)</f>
        <v>50.58</v>
      </c>
      <c r="Q211" t="e">
        <f>VLOOKUP(L211,银行退!A:J,10,FALSE)</f>
        <v>#N/A</v>
      </c>
      <c r="R211" t="e">
        <f>VLOOKUP(L211,银行退!A:K,11,FALSE)</f>
        <v>#N/A</v>
      </c>
    </row>
    <row r="212" spans="1:18" customFormat="1" ht="14.25">
      <c r="A212" t="s">
        <v>7467</v>
      </c>
      <c r="B212">
        <v>1114967</v>
      </c>
      <c r="C212" t="s">
        <v>1666</v>
      </c>
      <c r="D212" t="s">
        <v>1667</v>
      </c>
      <c r="E212" t="s">
        <v>1668</v>
      </c>
      <c r="F212" s="15">
        <v>374.22</v>
      </c>
      <c r="G212" t="s">
        <v>50</v>
      </c>
      <c r="H212" t="s">
        <v>50</v>
      </c>
      <c r="I212" t="s">
        <v>86</v>
      </c>
      <c r="J212" t="s">
        <v>46</v>
      </c>
      <c r="K212" t="s">
        <v>87</v>
      </c>
      <c r="L212" t="s">
        <v>7468</v>
      </c>
      <c r="M212" t="s">
        <v>7469</v>
      </c>
      <c r="N212" t="s">
        <v>7470</v>
      </c>
      <c r="O212">
        <f>VLOOKUP(B212,HIS退!B:F,5,FALSE)</f>
        <v>-374.22</v>
      </c>
      <c r="P212" s="43">
        <f>VLOOKUP(L212,银行退!A:G,6,FALSE)</f>
        <v>374.22</v>
      </c>
      <c r="Q212" t="e">
        <f>VLOOKUP(L212,银行退!A:J,10,FALSE)</f>
        <v>#N/A</v>
      </c>
      <c r="R212" t="e">
        <f>VLOOKUP(L212,银行退!A:K,11,FALSE)</f>
        <v>#N/A</v>
      </c>
    </row>
    <row r="213" spans="1:18" customFormat="1" ht="14.25">
      <c r="A213" t="s">
        <v>7471</v>
      </c>
      <c r="B213">
        <v>1115005</v>
      </c>
      <c r="C213" t="s">
        <v>1670</v>
      </c>
      <c r="D213" t="s">
        <v>1671</v>
      </c>
      <c r="E213" t="s">
        <v>1672</v>
      </c>
      <c r="F213" s="15">
        <v>178</v>
      </c>
      <c r="G213" t="s">
        <v>50</v>
      </c>
      <c r="H213" t="s">
        <v>50</v>
      </c>
      <c r="I213" t="s">
        <v>86</v>
      </c>
      <c r="J213" t="s">
        <v>46</v>
      </c>
      <c r="K213" t="s">
        <v>87</v>
      </c>
      <c r="L213" s="19" t="s">
        <v>13580</v>
      </c>
      <c r="M213" t="s">
        <v>7473</v>
      </c>
      <c r="N213" t="s">
        <v>7474</v>
      </c>
      <c r="O213">
        <f>VLOOKUP(B213,HIS退!B:F,5,FALSE)</f>
        <v>-178</v>
      </c>
      <c r="P213" s="43">
        <f>VLOOKUP(L213,银行退!A:G,6,FALSE)</f>
        <v>178</v>
      </c>
      <c r="Q213" t="e">
        <f>VLOOKUP(L213,银行退!A:J,10,FALSE)</f>
        <v>#N/A</v>
      </c>
      <c r="R213" t="str">
        <f>VLOOKUP(L213,银行退!A:K,11,FALSE)</f>
        <v>2017-08-02</v>
      </c>
    </row>
    <row r="214" spans="1:18" customFormat="1" ht="14.25">
      <c r="A214" t="s">
        <v>7475</v>
      </c>
      <c r="B214">
        <v>1115085</v>
      </c>
      <c r="C214" t="s">
        <v>1674</v>
      </c>
      <c r="D214" t="s">
        <v>1675</v>
      </c>
      <c r="E214" t="s">
        <v>1676</v>
      </c>
      <c r="F214" s="15">
        <v>611.91999999999996</v>
      </c>
      <c r="G214" t="s">
        <v>50</v>
      </c>
      <c r="H214" t="s">
        <v>50</v>
      </c>
      <c r="I214" t="s">
        <v>86</v>
      </c>
      <c r="J214" t="s">
        <v>46</v>
      </c>
      <c r="K214" t="s">
        <v>87</v>
      </c>
      <c r="L214" t="s">
        <v>7476</v>
      </c>
      <c r="M214" t="s">
        <v>7477</v>
      </c>
      <c r="N214" t="s">
        <v>7478</v>
      </c>
      <c r="O214">
        <f>VLOOKUP(B214,HIS退!B:F,5,FALSE)</f>
        <v>-611.91999999999996</v>
      </c>
      <c r="P214" s="43">
        <f>VLOOKUP(L214,银行退!A:G,6,FALSE)</f>
        <v>611.91999999999996</v>
      </c>
      <c r="Q214" t="e">
        <f>VLOOKUP(L214,银行退!A:J,10,FALSE)</f>
        <v>#N/A</v>
      </c>
      <c r="R214" t="e">
        <f>VLOOKUP(L214,银行退!A:K,11,FALSE)</f>
        <v>#N/A</v>
      </c>
    </row>
    <row r="215" spans="1:18" customFormat="1" ht="14.25">
      <c r="A215" t="s">
        <v>7479</v>
      </c>
      <c r="B215">
        <v>1115110</v>
      </c>
      <c r="C215" t="s">
        <v>1678</v>
      </c>
      <c r="D215" t="s">
        <v>1679</v>
      </c>
      <c r="E215" t="s">
        <v>1680</v>
      </c>
      <c r="F215" s="15">
        <v>309.92</v>
      </c>
      <c r="G215" t="s">
        <v>50</v>
      </c>
      <c r="H215" t="s">
        <v>50</v>
      </c>
      <c r="I215" t="s">
        <v>86</v>
      </c>
      <c r="J215" t="s">
        <v>46</v>
      </c>
      <c r="K215" t="s">
        <v>87</v>
      </c>
      <c r="L215" s="19" t="s">
        <v>13581</v>
      </c>
      <c r="M215" t="s">
        <v>7481</v>
      </c>
      <c r="N215" t="s">
        <v>7482</v>
      </c>
      <c r="O215">
        <f>VLOOKUP(B215,HIS退!B:F,5,FALSE)</f>
        <v>-309.92</v>
      </c>
      <c r="P215" s="43">
        <f>VLOOKUP(L215,银行退!A:G,6,FALSE)</f>
        <v>309.92</v>
      </c>
      <c r="Q215" t="e">
        <f>VLOOKUP(L215,银行退!A:J,10,FALSE)</f>
        <v>#N/A</v>
      </c>
      <c r="R215" t="str">
        <f>VLOOKUP(L215,银行退!A:K,11,FALSE)</f>
        <v>2017-08-02</v>
      </c>
    </row>
    <row r="216" spans="1:18" s="50" customFormat="1" ht="14.25">
      <c r="A216" t="s">
        <v>7483</v>
      </c>
      <c r="B216">
        <v>1115186</v>
      </c>
      <c r="C216" t="s">
        <v>1682</v>
      </c>
      <c r="D216" t="s">
        <v>336</v>
      </c>
      <c r="E216" t="s">
        <v>337</v>
      </c>
      <c r="F216" s="15">
        <v>253.95</v>
      </c>
      <c r="G216" t="s">
        <v>50</v>
      </c>
      <c r="H216" t="s">
        <v>50</v>
      </c>
      <c r="I216" t="s">
        <v>86</v>
      </c>
      <c r="J216" t="s">
        <v>46</v>
      </c>
      <c r="K216" t="s">
        <v>87</v>
      </c>
      <c r="L216" t="s">
        <v>7484</v>
      </c>
      <c r="M216" t="s">
        <v>7485</v>
      </c>
      <c r="N216" t="s">
        <v>966</v>
      </c>
      <c r="O216">
        <f>VLOOKUP(B216,HIS退!B:F,5,FALSE)</f>
        <v>-253.95</v>
      </c>
      <c r="P216" s="43">
        <f>VLOOKUP(L216,银行退!A:G,6,FALSE)</f>
        <v>253.95</v>
      </c>
      <c r="Q216" t="e">
        <f>VLOOKUP(L216,银行退!A:J,10,FALSE)</f>
        <v>#N/A</v>
      </c>
      <c r="R216" t="e">
        <f>VLOOKUP(L216,银行退!A:K,11,FALSE)</f>
        <v>#N/A</v>
      </c>
    </row>
    <row r="217" spans="1:18" customFormat="1" ht="14.25">
      <c r="A217" t="s">
        <v>7486</v>
      </c>
      <c r="B217">
        <v>1115927</v>
      </c>
      <c r="C217" t="s">
        <v>1684</v>
      </c>
      <c r="D217" t="s">
        <v>1685</v>
      </c>
      <c r="E217" t="s">
        <v>1686</v>
      </c>
      <c r="F217" s="15">
        <v>880</v>
      </c>
      <c r="G217" t="s">
        <v>50</v>
      </c>
      <c r="H217" t="s">
        <v>50</v>
      </c>
      <c r="I217" t="s">
        <v>86</v>
      </c>
      <c r="J217" t="s">
        <v>46</v>
      </c>
      <c r="K217" t="s">
        <v>87</v>
      </c>
      <c r="L217" t="s">
        <v>7487</v>
      </c>
      <c r="M217" t="s">
        <v>7488</v>
      </c>
      <c r="N217" t="s">
        <v>7489</v>
      </c>
      <c r="O217">
        <f>VLOOKUP(B217,HIS退!B:F,5,FALSE)</f>
        <v>-880</v>
      </c>
      <c r="P217" s="43">
        <f>VLOOKUP(L217,银行退!A:G,6,FALSE)</f>
        <v>880</v>
      </c>
      <c r="Q217" t="e">
        <f>VLOOKUP(L217,银行退!A:J,10,FALSE)</f>
        <v>#N/A</v>
      </c>
      <c r="R217" t="e">
        <f>VLOOKUP(L217,银行退!A:K,11,FALSE)</f>
        <v>#N/A</v>
      </c>
    </row>
    <row r="218" spans="1:18" ht="14.25">
      <c r="A218" t="s">
        <v>7490</v>
      </c>
      <c r="B218">
        <v>1116004</v>
      </c>
      <c r="C218" t="s">
        <v>1688</v>
      </c>
      <c r="D218" t="s">
        <v>1689</v>
      </c>
      <c r="E218" t="s">
        <v>1690</v>
      </c>
      <c r="F218" s="15">
        <v>824.5</v>
      </c>
      <c r="G218" t="s">
        <v>50</v>
      </c>
      <c r="H218" t="s">
        <v>50</v>
      </c>
      <c r="I218" t="s">
        <v>86</v>
      </c>
      <c r="J218" t="s">
        <v>46</v>
      </c>
      <c r="K218" t="s">
        <v>87</v>
      </c>
      <c r="L218" t="s">
        <v>7491</v>
      </c>
      <c r="M218" t="s">
        <v>7492</v>
      </c>
      <c r="N218" t="s">
        <v>7493</v>
      </c>
      <c r="O218">
        <f>VLOOKUP(B218,HIS退!B:F,5,FALSE)</f>
        <v>-824.5</v>
      </c>
      <c r="P218" s="43">
        <f>VLOOKUP(L218,银行退!A:G,6,FALSE)</f>
        <v>824.5</v>
      </c>
      <c r="Q218" t="e">
        <f>VLOOKUP(L218,银行退!A:J,10,FALSE)</f>
        <v>#N/A</v>
      </c>
      <c r="R218" t="e">
        <f>VLOOKUP(L218,银行退!A:K,11,FALSE)</f>
        <v>#N/A</v>
      </c>
    </row>
    <row r="219" spans="1:18" customFormat="1" ht="14.25">
      <c r="A219" t="s">
        <v>7494</v>
      </c>
      <c r="B219">
        <v>1116214</v>
      </c>
      <c r="C219" t="s">
        <v>1692</v>
      </c>
      <c r="D219" t="s">
        <v>1693</v>
      </c>
      <c r="E219" t="s">
        <v>1694</v>
      </c>
      <c r="F219" s="15">
        <v>39.72</v>
      </c>
      <c r="G219" t="s">
        <v>50</v>
      </c>
      <c r="H219" t="s">
        <v>50</v>
      </c>
      <c r="I219" t="s">
        <v>86</v>
      </c>
      <c r="J219" t="s">
        <v>46</v>
      </c>
      <c r="K219" t="s">
        <v>87</v>
      </c>
      <c r="L219" t="s">
        <v>7495</v>
      </c>
      <c r="M219" t="s">
        <v>7496</v>
      </c>
      <c r="N219" t="s">
        <v>7497</v>
      </c>
      <c r="O219">
        <f>VLOOKUP(B219,HIS退!B:F,5,FALSE)</f>
        <v>-39.72</v>
      </c>
      <c r="P219" s="43">
        <f>VLOOKUP(L219,银行退!A:G,6,FALSE)</f>
        <v>39.72</v>
      </c>
      <c r="Q219" t="e">
        <f>VLOOKUP(L219,银行退!A:J,10,FALSE)</f>
        <v>#N/A</v>
      </c>
      <c r="R219" t="e">
        <f>VLOOKUP(L219,银行退!A:K,11,FALSE)</f>
        <v>#N/A</v>
      </c>
    </row>
    <row r="220" spans="1:18" customFormat="1" ht="14.25">
      <c r="A220" t="s">
        <v>7498</v>
      </c>
      <c r="B220">
        <v>1116260</v>
      </c>
      <c r="C220" t="s">
        <v>1696</v>
      </c>
      <c r="D220" t="s">
        <v>1697</v>
      </c>
      <c r="E220" t="s">
        <v>1698</v>
      </c>
      <c r="F220" s="15">
        <v>10500</v>
      </c>
      <c r="G220" t="s">
        <v>50</v>
      </c>
      <c r="H220" t="s">
        <v>50</v>
      </c>
      <c r="I220" t="s">
        <v>86</v>
      </c>
      <c r="J220" t="s">
        <v>46</v>
      </c>
      <c r="K220" t="s">
        <v>87</v>
      </c>
      <c r="L220" t="s">
        <v>7499</v>
      </c>
      <c r="M220" t="s">
        <v>7500</v>
      </c>
      <c r="N220" t="s">
        <v>7501</v>
      </c>
      <c r="O220">
        <f>VLOOKUP(B220,HIS退!B:F,5,FALSE)</f>
        <v>-10500</v>
      </c>
      <c r="P220" s="43">
        <f>VLOOKUP(L220,银行退!A:G,6,FALSE)</f>
        <v>10500</v>
      </c>
      <c r="Q220" t="e">
        <f>VLOOKUP(L220,银行退!A:J,10,FALSE)</f>
        <v>#N/A</v>
      </c>
      <c r="R220" t="e">
        <f>VLOOKUP(L220,银行退!A:K,11,FALSE)</f>
        <v>#N/A</v>
      </c>
    </row>
    <row r="221" spans="1:18" customFormat="1" ht="14.25">
      <c r="A221" t="s">
        <v>7502</v>
      </c>
      <c r="B221">
        <v>1116722</v>
      </c>
      <c r="C221" t="s">
        <v>1700</v>
      </c>
      <c r="D221" t="s">
        <v>1701</v>
      </c>
      <c r="E221" t="s">
        <v>1702</v>
      </c>
      <c r="F221" s="15">
        <v>69</v>
      </c>
      <c r="G221" t="s">
        <v>50</v>
      </c>
      <c r="H221" t="s">
        <v>50</v>
      </c>
      <c r="I221" t="s">
        <v>86</v>
      </c>
      <c r="J221" t="s">
        <v>46</v>
      </c>
      <c r="K221" t="s">
        <v>87</v>
      </c>
      <c r="L221" t="s">
        <v>7503</v>
      </c>
      <c r="M221" t="s">
        <v>7504</v>
      </c>
      <c r="N221" t="s">
        <v>7505</v>
      </c>
      <c r="O221">
        <f>VLOOKUP(B221,HIS退!B:F,5,FALSE)</f>
        <v>-69</v>
      </c>
      <c r="P221" s="43">
        <f>VLOOKUP(L221,银行退!A:G,6,FALSE)</f>
        <v>69</v>
      </c>
      <c r="Q221" t="e">
        <f>VLOOKUP(L221,银行退!A:J,10,FALSE)</f>
        <v>#N/A</v>
      </c>
      <c r="R221" t="e">
        <f>VLOOKUP(L221,银行退!A:K,11,FALSE)</f>
        <v>#N/A</v>
      </c>
    </row>
    <row r="222" spans="1:18" customFormat="1" ht="14.25">
      <c r="A222" t="s">
        <v>7506</v>
      </c>
      <c r="B222">
        <v>1117262</v>
      </c>
      <c r="C222" t="s">
        <v>1704</v>
      </c>
      <c r="D222" t="s">
        <v>306</v>
      </c>
      <c r="E222" t="s">
        <v>307</v>
      </c>
      <c r="F222" s="15">
        <v>137.5</v>
      </c>
      <c r="G222" t="s">
        <v>50</v>
      </c>
      <c r="H222" t="s">
        <v>50</v>
      </c>
      <c r="I222" t="s">
        <v>86</v>
      </c>
      <c r="J222" t="s">
        <v>46</v>
      </c>
      <c r="K222" t="s">
        <v>87</v>
      </c>
      <c r="L222" t="s">
        <v>7507</v>
      </c>
      <c r="M222" t="s">
        <v>7508</v>
      </c>
      <c r="N222" t="s">
        <v>953</v>
      </c>
      <c r="O222">
        <f>VLOOKUP(B222,HIS退!B:F,5,FALSE)</f>
        <v>-137.5</v>
      </c>
      <c r="P222" s="43">
        <f>VLOOKUP(L222,银行退!A:G,6,FALSE)</f>
        <v>137.5</v>
      </c>
      <c r="Q222" t="e">
        <f>VLOOKUP(L222,银行退!A:J,10,FALSE)</f>
        <v>#N/A</v>
      </c>
      <c r="R222" t="e">
        <f>VLOOKUP(L222,银行退!A:K,11,FALSE)</f>
        <v>#N/A</v>
      </c>
    </row>
    <row r="223" spans="1:18" customFormat="1" ht="14.25">
      <c r="A223" t="s">
        <v>7509</v>
      </c>
      <c r="B223">
        <v>1117452</v>
      </c>
      <c r="C223" t="s">
        <v>1706</v>
      </c>
      <c r="D223" t="s">
        <v>1707</v>
      </c>
      <c r="E223" t="s">
        <v>1708</v>
      </c>
      <c r="F223" s="15">
        <v>424.64</v>
      </c>
      <c r="G223" t="s">
        <v>50</v>
      </c>
      <c r="H223" t="s">
        <v>50</v>
      </c>
      <c r="I223" t="s">
        <v>86</v>
      </c>
      <c r="J223" t="s">
        <v>46</v>
      </c>
      <c r="K223" t="s">
        <v>87</v>
      </c>
      <c r="L223" s="19" t="s">
        <v>13582</v>
      </c>
      <c r="M223" t="s">
        <v>7511</v>
      </c>
      <c r="N223" t="s">
        <v>7512</v>
      </c>
      <c r="O223">
        <f>VLOOKUP(B223,HIS退!B:F,5,FALSE)</f>
        <v>-424.64</v>
      </c>
      <c r="P223" s="43">
        <f>VLOOKUP(L223,银行退!A:G,6,FALSE)</f>
        <v>424.64</v>
      </c>
      <c r="Q223" t="e">
        <f>VLOOKUP(L223,银行退!A:J,10,FALSE)</f>
        <v>#N/A</v>
      </c>
      <c r="R223" t="str">
        <f>VLOOKUP(L223,银行退!A:K,11,FALSE)</f>
        <v>2017-08-02</v>
      </c>
    </row>
    <row r="224" spans="1:18" customFormat="1" ht="14.25">
      <c r="A224" t="s">
        <v>7513</v>
      </c>
      <c r="B224">
        <v>1117484</v>
      </c>
      <c r="C224" t="s">
        <v>1710</v>
      </c>
      <c r="D224" t="s">
        <v>1711</v>
      </c>
      <c r="E224" t="s">
        <v>1712</v>
      </c>
      <c r="F224" s="15">
        <v>4003.21</v>
      </c>
      <c r="G224" t="s">
        <v>155</v>
      </c>
      <c r="H224" t="s">
        <v>50</v>
      </c>
      <c r="I224" t="s">
        <v>86</v>
      </c>
      <c r="J224" t="s">
        <v>46</v>
      </c>
      <c r="K224" t="s">
        <v>87</v>
      </c>
      <c r="L224" t="s">
        <v>7514</v>
      </c>
      <c r="M224" t="s">
        <v>7515</v>
      </c>
      <c r="N224" t="s">
        <v>7516</v>
      </c>
      <c r="O224">
        <f>VLOOKUP(B224,HIS退!B:F,5,FALSE)</f>
        <v>-4003.21</v>
      </c>
      <c r="P224" s="43">
        <f>VLOOKUP(L224,银行退!A:G,6,FALSE)</f>
        <v>4003.21</v>
      </c>
      <c r="Q224" t="e">
        <f>VLOOKUP(L224,银行退!A:J,10,FALSE)</f>
        <v>#N/A</v>
      </c>
      <c r="R224" t="e">
        <f>VLOOKUP(L224,银行退!A:K,11,FALSE)</f>
        <v>#N/A</v>
      </c>
    </row>
    <row r="225" spans="1:18" ht="14.25">
      <c r="A225" t="s">
        <v>7517</v>
      </c>
      <c r="B225">
        <v>1117822</v>
      </c>
      <c r="C225" t="s">
        <v>1714</v>
      </c>
      <c r="D225" t="s">
        <v>1715</v>
      </c>
      <c r="E225" t="s">
        <v>1716</v>
      </c>
      <c r="F225" s="15">
        <v>400</v>
      </c>
      <c r="G225" t="s">
        <v>50</v>
      </c>
      <c r="H225" t="s">
        <v>50</v>
      </c>
      <c r="I225" t="s">
        <v>86</v>
      </c>
      <c r="J225" t="s">
        <v>46</v>
      </c>
      <c r="K225" t="s">
        <v>87</v>
      </c>
      <c r="L225" t="s">
        <v>7518</v>
      </c>
      <c r="M225" t="s">
        <v>7519</v>
      </c>
      <c r="N225" t="s">
        <v>7520</v>
      </c>
      <c r="O225">
        <f>VLOOKUP(B225,HIS退!B:F,5,FALSE)</f>
        <v>-400</v>
      </c>
      <c r="P225" s="43">
        <f>VLOOKUP(L225,银行退!A:G,6,FALSE)</f>
        <v>400</v>
      </c>
      <c r="Q225" t="e">
        <f>VLOOKUP(L225,银行退!A:J,10,FALSE)</f>
        <v>#N/A</v>
      </c>
      <c r="R225" t="e">
        <f>VLOOKUP(L225,银行退!A:K,11,FALSE)</f>
        <v>#N/A</v>
      </c>
    </row>
    <row r="226" spans="1:18" customFormat="1" ht="14.25">
      <c r="A226" t="s">
        <v>7521</v>
      </c>
      <c r="B226">
        <v>1118446</v>
      </c>
      <c r="C226" t="s">
        <v>1718</v>
      </c>
      <c r="D226" t="s">
        <v>1719</v>
      </c>
      <c r="E226" t="s">
        <v>1720</v>
      </c>
      <c r="F226" s="15">
        <v>150</v>
      </c>
      <c r="G226" t="s">
        <v>50</v>
      </c>
      <c r="H226" t="s">
        <v>50</v>
      </c>
      <c r="I226" t="s">
        <v>86</v>
      </c>
      <c r="J226" t="s">
        <v>46</v>
      </c>
      <c r="K226" t="s">
        <v>87</v>
      </c>
      <c r="L226" t="s">
        <v>7522</v>
      </c>
      <c r="M226" t="s">
        <v>7523</v>
      </c>
      <c r="N226" t="s">
        <v>7524</v>
      </c>
      <c r="O226">
        <f>VLOOKUP(B226,HIS退!B:F,5,FALSE)</f>
        <v>-150</v>
      </c>
      <c r="P226" s="43">
        <f>VLOOKUP(L226,银行退!A:G,6,FALSE)</f>
        <v>150</v>
      </c>
      <c r="Q226" t="e">
        <f>VLOOKUP(L226,银行退!A:J,10,FALSE)</f>
        <v>#N/A</v>
      </c>
      <c r="R226" t="e">
        <f>VLOOKUP(L226,银行退!A:K,11,FALSE)</f>
        <v>#N/A</v>
      </c>
    </row>
    <row r="227" spans="1:18" customFormat="1" ht="14.25">
      <c r="A227" t="s">
        <v>7525</v>
      </c>
      <c r="B227">
        <v>1118493</v>
      </c>
      <c r="C227" t="s">
        <v>1722</v>
      </c>
      <c r="D227" t="s">
        <v>1723</v>
      </c>
      <c r="E227" t="s">
        <v>1724</v>
      </c>
      <c r="F227" s="15">
        <v>1000</v>
      </c>
      <c r="G227" t="s">
        <v>50</v>
      </c>
      <c r="H227" t="s">
        <v>50</v>
      </c>
      <c r="I227" t="s">
        <v>86</v>
      </c>
      <c r="J227" t="s">
        <v>46</v>
      </c>
      <c r="K227" t="s">
        <v>87</v>
      </c>
      <c r="L227" s="19" t="s">
        <v>13583</v>
      </c>
      <c r="M227" t="s">
        <v>7527</v>
      </c>
      <c r="N227" t="s">
        <v>7528</v>
      </c>
      <c r="O227">
        <f>VLOOKUP(B227,HIS退!B:F,5,FALSE)</f>
        <v>-1000</v>
      </c>
      <c r="P227" s="43">
        <f>VLOOKUP(L227,银行退!A:G,6,FALSE)</f>
        <v>1000</v>
      </c>
      <c r="Q227" t="e">
        <f>VLOOKUP(L227,银行退!A:J,10,FALSE)</f>
        <v>#N/A</v>
      </c>
      <c r="R227" t="str">
        <f>VLOOKUP(L227,银行退!A:K,11,FALSE)</f>
        <v>2017-08-02</v>
      </c>
    </row>
    <row r="228" spans="1:18" s="50" customFormat="1" ht="14.25">
      <c r="A228" t="s">
        <v>7529</v>
      </c>
      <c r="B228">
        <v>1119001</v>
      </c>
      <c r="C228" t="s">
        <v>1726</v>
      </c>
      <c r="D228" t="s">
        <v>1727</v>
      </c>
      <c r="E228" t="s">
        <v>1728</v>
      </c>
      <c r="F228" s="15">
        <v>143.26</v>
      </c>
      <c r="G228" t="s">
        <v>50</v>
      </c>
      <c r="H228" t="s">
        <v>50</v>
      </c>
      <c r="I228" t="s">
        <v>86</v>
      </c>
      <c r="J228" t="s">
        <v>46</v>
      </c>
      <c r="K228" t="s">
        <v>87</v>
      </c>
      <c r="L228" t="s">
        <v>7530</v>
      </c>
      <c r="M228" t="s">
        <v>7531</v>
      </c>
      <c r="N228" t="s">
        <v>7532</v>
      </c>
      <c r="O228">
        <f>VLOOKUP(B228,HIS退!B:F,5,FALSE)</f>
        <v>-143.26</v>
      </c>
      <c r="P228" s="43">
        <f>VLOOKUP(L228,银行退!A:G,6,FALSE)</f>
        <v>143.26</v>
      </c>
      <c r="Q228" t="e">
        <f>VLOOKUP(L228,银行退!A:J,10,FALSE)</f>
        <v>#N/A</v>
      </c>
      <c r="R228" t="e">
        <f>VLOOKUP(L228,银行退!A:K,11,FALSE)</f>
        <v>#N/A</v>
      </c>
    </row>
    <row r="229" spans="1:18" customFormat="1" ht="14.25">
      <c r="A229" t="s">
        <v>7533</v>
      </c>
      <c r="B229">
        <v>1119476</v>
      </c>
      <c r="C229" t="s">
        <v>1730</v>
      </c>
      <c r="D229" t="s">
        <v>1731</v>
      </c>
      <c r="E229" t="s">
        <v>1732</v>
      </c>
      <c r="F229" s="15">
        <v>500</v>
      </c>
      <c r="G229" t="s">
        <v>50</v>
      </c>
      <c r="H229" t="s">
        <v>50</v>
      </c>
      <c r="I229" t="s">
        <v>86</v>
      </c>
      <c r="J229" t="s">
        <v>46</v>
      </c>
      <c r="K229" t="s">
        <v>87</v>
      </c>
      <c r="L229" t="s">
        <v>7534</v>
      </c>
      <c r="M229" t="s">
        <v>7535</v>
      </c>
      <c r="N229" t="s">
        <v>7536</v>
      </c>
      <c r="O229">
        <f>VLOOKUP(B229,HIS退!B:F,5,FALSE)</f>
        <v>-500</v>
      </c>
      <c r="P229" s="43">
        <f>VLOOKUP(L229,银行退!A:G,6,FALSE)</f>
        <v>500</v>
      </c>
      <c r="Q229" t="e">
        <f>VLOOKUP(L229,银行退!A:J,10,FALSE)</f>
        <v>#N/A</v>
      </c>
      <c r="R229" t="e">
        <f>VLOOKUP(L229,银行退!A:K,11,FALSE)</f>
        <v>#N/A</v>
      </c>
    </row>
    <row r="230" spans="1:18" customFormat="1" ht="14.25">
      <c r="A230" t="s">
        <v>7537</v>
      </c>
      <c r="B230">
        <v>1119513</v>
      </c>
      <c r="C230" t="s">
        <v>1734</v>
      </c>
      <c r="D230" t="s">
        <v>1735</v>
      </c>
      <c r="E230" t="s">
        <v>1736</v>
      </c>
      <c r="F230" s="15">
        <v>228.7</v>
      </c>
      <c r="G230" t="s">
        <v>50</v>
      </c>
      <c r="H230" t="s">
        <v>50</v>
      </c>
      <c r="I230" t="s">
        <v>86</v>
      </c>
      <c r="J230" t="s">
        <v>46</v>
      </c>
      <c r="K230" t="s">
        <v>87</v>
      </c>
      <c r="L230" t="s">
        <v>7538</v>
      </c>
      <c r="M230" t="s">
        <v>7539</v>
      </c>
      <c r="N230" t="s">
        <v>7540</v>
      </c>
      <c r="O230">
        <f>VLOOKUP(B230,HIS退!B:F,5,FALSE)</f>
        <v>-228.7</v>
      </c>
      <c r="P230" s="43">
        <f>VLOOKUP(L230,银行退!A:G,6,FALSE)</f>
        <v>228.7</v>
      </c>
      <c r="Q230" t="e">
        <f>VLOOKUP(L230,银行退!A:J,10,FALSE)</f>
        <v>#N/A</v>
      </c>
      <c r="R230" t="e">
        <f>VLOOKUP(L230,银行退!A:K,11,FALSE)</f>
        <v>#N/A</v>
      </c>
    </row>
    <row r="231" spans="1:18" ht="14.25">
      <c r="A231" t="s">
        <v>7541</v>
      </c>
      <c r="B231">
        <v>1119557</v>
      </c>
      <c r="C231" t="s">
        <v>1738</v>
      </c>
      <c r="D231" t="s">
        <v>1739</v>
      </c>
      <c r="E231" t="s">
        <v>1740</v>
      </c>
      <c r="F231" s="15">
        <v>197.5</v>
      </c>
      <c r="G231" t="s">
        <v>50</v>
      </c>
      <c r="H231" t="s">
        <v>50</v>
      </c>
      <c r="I231" t="s">
        <v>86</v>
      </c>
      <c r="J231" t="s">
        <v>46</v>
      </c>
      <c r="K231" t="s">
        <v>87</v>
      </c>
      <c r="L231" t="s">
        <v>7542</v>
      </c>
      <c r="M231" t="s">
        <v>7543</v>
      </c>
      <c r="N231" t="s">
        <v>7544</v>
      </c>
      <c r="O231">
        <f>VLOOKUP(B231,HIS退!B:F,5,FALSE)</f>
        <v>-197.5</v>
      </c>
      <c r="P231" s="43">
        <f>VLOOKUP(L231,银行退!A:G,6,FALSE)</f>
        <v>197.5</v>
      </c>
      <c r="Q231" t="e">
        <f>VLOOKUP(L231,银行退!A:J,10,FALSE)</f>
        <v>#N/A</v>
      </c>
      <c r="R231" t="e">
        <f>VLOOKUP(L231,银行退!A:K,11,FALSE)</f>
        <v>#N/A</v>
      </c>
    </row>
    <row r="232" spans="1:18" ht="14.25">
      <c r="A232" t="s">
        <v>1745</v>
      </c>
      <c r="B232">
        <v>1119937</v>
      </c>
      <c r="C232" t="s">
        <v>1742</v>
      </c>
      <c r="D232" t="s">
        <v>1743</v>
      </c>
      <c r="E232" t="s">
        <v>1744</v>
      </c>
      <c r="F232" s="15">
        <v>414.36</v>
      </c>
      <c r="G232" t="s">
        <v>50</v>
      </c>
      <c r="H232" t="s">
        <v>50</v>
      </c>
      <c r="I232" t="s">
        <v>86</v>
      </c>
      <c r="J232" t="s">
        <v>46</v>
      </c>
      <c r="K232" t="s">
        <v>87</v>
      </c>
      <c r="L232" t="s">
        <v>7545</v>
      </c>
      <c r="M232" t="s">
        <v>7546</v>
      </c>
      <c r="N232" t="s">
        <v>7547</v>
      </c>
      <c r="O232">
        <f>VLOOKUP(B232,HIS退!B:F,5,FALSE)</f>
        <v>-414.36</v>
      </c>
      <c r="P232" s="43">
        <f>VLOOKUP(L232,银行退!A:G,6,FALSE)</f>
        <v>414.36</v>
      </c>
      <c r="Q232" t="e">
        <f>VLOOKUP(L232,银行退!A:J,10,FALSE)</f>
        <v>#N/A</v>
      </c>
      <c r="R232" t="e">
        <f>VLOOKUP(L232,银行退!A:K,11,FALSE)</f>
        <v>#N/A</v>
      </c>
    </row>
    <row r="233" spans="1:18" customFormat="1" ht="14.25">
      <c r="A233" t="s">
        <v>7548</v>
      </c>
      <c r="B233">
        <v>1120003</v>
      </c>
      <c r="C233" t="s">
        <v>1746</v>
      </c>
      <c r="D233" t="s">
        <v>1747</v>
      </c>
      <c r="E233" t="s">
        <v>1748</v>
      </c>
      <c r="F233" s="15">
        <v>900</v>
      </c>
      <c r="G233" t="s">
        <v>50</v>
      </c>
      <c r="H233" t="s">
        <v>50</v>
      </c>
      <c r="I233" t="s">
        <v>86</v>
      </c>
      <c r="J233" t="s">
        <v>46</v>
      </c>
      <c r="K233" t="s">
        <v>87</v>
      </c>
      <c r="L233" s="19" t="s">
        <v>13584</v>
      </c>
      <c r="M233" t="s">
        <v>7550</v>
      </c>
      <c r="N233" t="s">
        <v>7551</v>
      </c>
      <c r="O233">
        <f>VLOOKUP(B233,HIS退!B:F,5,FALSE)</f>
        <v>-900</v>
      </c>
      <c r="P233" s="43">
        <f>VLOOKUP(L233,银行退!A:G,6,FALSE)</f>
        <v>900</v>
      </c>
      <c r="Q233" t="e">
        <f>VLOOKUP(L233,银行退!A:J,10,FALSE)</f>
        <v>#N/A</v>
      </c>
      <c r="R233" t="str">
        <f>VLOOKUP(L233,银行退!A:K,11,FALSE)</f>
        <v>2017-08-02</v>
      </c>
    </row>
    <row r="234" spans="1:18" customFormat="1" ht="14.25">
      <c r="A234" t="s">
        <v>1757</v>
      </c>
      <c r="B234">
        <v>1120175</v>
      </c>
      <c r="C234" t="s">
        <v>1750</v>
      </c>
      <c r="D234" t="s">
        <v>1751</v>
      </c>
      <c r="E234" t="s">
        <v>1752</v>
      </c>
      <c r="F234" s="15">
        <v>76.92</v>
      </c>
      <c r="G234" t="s">
        <v>50</v>
      </c>
      <c r="H234" t="s">
        <v>50</v>
      </c>
      <c r="I234" t="s">
        <v>86</v>
      </c>
      <c r="J234" t="s">
        <v>46</v>
      </c>
      <c r="K234" t="s">
        <v>87</v>
      </c>
      <c r="L234" s="19" t="s">
        <v>13585</v>
      </c>
      <c r="M234" t="s">
        <v>7553</v>
      </c>
      <c r="N234" t="s">
        <v>7554</v>
      </c>
      <c r="O234">
        <f>VLOOKUP(B234,HIS退!B:F,5,FALSE)</f>
        <v>-76.92</v>
      </c>
      <c r="P234" s="43">
        <f>VLOOKUP(L234,银行退!A:G,6,FALSE)</f>
        <v>76.92</v>
      </c>
      <c r="Q234" t="e">
        <f>VLOOKUP(L234,银行退!A:J,10,FALSE)</f>
        <v>#N/A</v>
      </c>
      <c r="R234" t="str">
        <f>VLOOKUP(L234,银行退!A:K,11,FALSE)</f>
        <v>2017-08-02</v>
      </c>
    </row>
    <row r="235" spans="1:18" customFormat="1" ht="14.25">
      <c r="A235" t="s">
        <v>7555</v>
      </c>
      <c r="B235">
        <v>1120191</v>
      </c>
      <c r="C235" t="s">
        <v>1754</v>
      </c>
      <c r="D235" t="s">
        <v>1755</v>
      </c>
      <c r="E235" t="s">
        <v>1756</v>
      </c>
      <c r="F235" s="15">
        <v>18.95</v>
      </c>
      <c r="G235" t="s">
        <v>50</v>
      </c>
      <c r="H235" t="s">
        <v>50</v>
      </c>
      <c r="I235" t="s">
        <v>86</v>
      </c>
      <c r="J235" t="s">
        <v>46</v>
      </c>
      <c r="K235" t="s">
        <v>87</v>
      </c>
      <c r="L235" t="s">
        <v>7556</v>
      </c>
      <c r="M235" t="s">
        <v>7557</v>
      </c>
      <c r="N235" t="s">
        <v>7558</v>
      </c>
      <c r="O235">
        <f>VLOOKUP(B235,HIS退!B:F,5,FALSE)</f>
        <v>-18.95</v>
      </c>
      <c r="P235" s="43">
        <f>VLOOKUP(L235,银行退!A:G,6,FALSE)</f>
        <v>18.95</v>
      </c>
      <c r="Q235" t="e">
        <f>VLOOKUP(L235,银行退!A:J,10,FALSE)</f>
        <v>#N/A</v>
      </c>
      <c r="R235" t="e">
        <f>VLOOKUP(L235,银行退!A:K,11,FALSE)</f>
        <v>#N/A</v>
      </c>
    </row>
    <row r="236" spans="1:18" customFormat="1" ht="14.25">
      <c r="A236" t="s">
        <v>7559</v>
      </c>
      <c r="B236">
        <v>1120219</v>
      </c>
      <c r="C236" t="s">
        <v>1758</v>
      </c>
      <c r="D236" t="s">
        <v>334</v>
      </c>
      <c r="E236" t="s">
        <v>335</v>
      </c>
      <c r="F236" s="15">
        <v>294.5</v>
      </c>
      <c r="G236" t="s">
        <v>50</v>
      </c>
      <c r="H236" t="s">
        <v>50</v>
      </c>
      <c r="I236" t="s">
        <v>86</v>
      </c>
      <c r="J236" t="s">
        <v>46</v>
      </c>
      <c r="K236" t="s">
        <v>87</v>
      </c>
      <c r="L236" t="s">
        <v>7560</v>
      </c>
      <c r="M236" t="s">
        <v>7561</v>
      </c>
      <c r="N236" t="s">
        <v>964</v>
      </c>
      <c r="O236">
        <f>VLOOKUP(B236,HIS退!B:F,5,FALSE)</f>
        <v>-294.5</v>
      </c>
      <c r="P236" s="43">
        <f>VLOOKUP(L236,银行退!A:G,6,FALSE)</f>
        <v>294.5</v>
      </c>
      <c r="Q236" t="e">
        <f>VLOOKUP(L236,银行退!A:J,10,FALSE)</f>
        <v>#N/A</v>
      </c>
      <c r="R236" t="e">
        <f>VLOOKUP(L236,银行退!A:K,11,FALSE)</f>
        <v>#N/A</v>
      </c>
    </row>
    <row r="237" spans="1:18" customFormat="1" ht="14.25">
      <c r="A237" t="s">
        <v>7562</v>
      </c>
      <c r="B237">
        <v>1120536</v>
      </c>
      <c r="C237" t="s">
        <v>1760</v>
      </c>
      <c r="D237" t="s">
        <v>1761</v>
      </c>
      <c r="E237" t="s">
        <v>1762</v>
      </c>
      <c r="F237" s="15">
        <v>454.16</v>
      </c>
      <c r="G237" t="s">
        <v>50</v>
      </c>
      <c r="H237" t="s">
        <v>50</v>
      </c>
      <c r="I237" t="s">
        <v>86</v>
      </c>
      <c r="J237" t="s">
        <v>46</v>
      </c>
      <c r="K237" t="s">
        <v>87</v>
      </c>
      <c r="L237" s="19" t="s">
        <v>13586</v>
      </c>
      <c r="M237" t="s">
        <v>7564</v>
      </c>
      <c r="N237" t="s">
        <v>7565</v>
      </c>
      <c r="O237">
        <f>VLOOKUP(B237,HIS退!B:F,5,FALSE)</f>
        <v>-454.16</v>
      </c>
      <c r="P237" s="43">
        <f>VLOOKUP(L237,银行退!A:G,6,FALSE)</f>
        <v>454.16</v>
      </c>
      <c r="Q237" t="e">
        <f>VLOOKUP(L237,银行退!A:J,10,FALSE)</f>
        <v>#N/A</v>
      </c>
      <c r="R237" t="str">
        <f>VLOOKUP(L237,银行退!A:K,11,FALSE)</f>
        <v>2017-08-02</v>
      </c>
    </row>
    <row r="238" spans="1:18" customFormat="1" ht="14.25">
      <c r="A238" t="s">
        <v>7566</v>
      </c>
      <c r="B238">
        <v>1120819</v>
      </c>
      <c r="C238" t="s">
        <v>1764</v>
      </c>
      <c r="D238" t="s">
        <v>1765</v>
      </c>
      <c r="E238" t="s">
        <v>1766</v>
      </c>
      <c r="F238" s="15">
        <v>500</v>
      </c>
      <c r="G238" t="s">
        <v>50</v>
      </c>
      <c r="H238" t="s">
        <v>50</v>
      </c>
      <c r="I238" t="s">
        <v>86</v>
      </c>
      <c r="J238" t="s">
        <v>46</v>
      </c>
      <c r="K238" t="s">
        <v>87</v>
      </c>
      <c r="L238" t="s">
        <v>7567</v>
      </c>
      <c r="M238" t="s">
        <v>7568</v>
      </c>
      <c r="N238" t="s">
        <v>7569</v>
      </c>
      <c r="O238">
        <f>VLOOKUP(B238,HIS退!B:F,5,FALSE)</f>
        <v>-500</v>
      </c>
      <c r="P238" s="43">
        <f>VLOOKUP(L238,银行退!A:G,6,FALSE)</f>
        <v>500</v>
      </c>
      <c r="Q238" t="e">
        <f>VLOOKUP(L238,银行退!A:J,10,FALSE)</f>
        <v>#N/A</v>
      </c>
      <c r="R238" t="e">
        <f>VLOOKUP(L238,银行退!A:K,11,FALSE)</f>
        <v>#N/A</v>
      </c>
    </row>
    <row r="239" spans="1:18" customFormat="1" ht="14.25">
      <c r="A239" t="s">
        <v>7570</v>
      </c>
      <c r="B239">
        <v>1121004</v>
      </c>
      <c r="C239" t="s">
        <v>1768</v>
      </c>
      <c r="D239" t="s">
        <v>1769</v>
      </c>
      <c r="E239" t="s">
        <v>1770</v>
      </c>
      <c r="F239" s="15">
        <v>4604</v>
      </c>
      <c r="G239" t="s">
        <v>50</v>
      </c>
      <c r="H239" t="s">
        <v>50</v>
      </c>
      <c r="I239" t="s">
        <v>86</v>
      </c>
      <c r="J239" t="s">
        <v>46</v>
      </c>
      <c r="K239" t="s">
        <v>87</v>
      </c>
      <c r="L239" t="s">
        <v>7571</v>
      </c>
      <c r="M239" t="s">
        <v>7572</v>
      </c>
      <c r="N239" t="s">
        <v>7573</v>
      </c>
      <c r="O239">
        <f>VLOOKUP(B239,HIS退!B:F,5,FALSE)</f>
        <v>-4604</v>
      </c>
      <c r="P239" s="43">
        <f>VLOOKUP(L239,银行退!A:G,6,FALSE)</f>
        <v>4604</v>
      </c>
      <c r="Q239" t="e">
        <f>VLOOKUP(L239,银行退!A:J,10,FALSE)</f>
        <v>#N/A</v>
      </c>
      <c r="R239" t="e">
        <f>VLOOKUP(L239,银行退!A:K,11,FALSE)</f>
        <v>#N/A</v>
      </c>
    </row>
    <row r="240" spans="1:18" customFormat="1" ht="14.25">
      <c r="A240" t="s">
        <v>7574</v>
      </c>
      <c r="B240">
        <v>1121075</v>
      </c>
      <c r="C240" t="s">
        <v>1772</v>
      </c>
      <c r="D240" t="s">
        <v>1773</v>
      </c>
      <c r="E240" t="s">
        <v>1774</v>
      </c>
      <c r="F240" s="15">
        <v>11.14</v>
      </c>
      <c r="G240" t="s">
        <v>50</v>
      </c>
      <c r="H240" t="s">
        <v>50</v>
      </c>
      <c r="I240" t="s">
        <v>86</v>
      </c>
      <c r="J240" t="s">
        <v>46</v>
      </c>
      <c r="K240" t="s">
        <v>87</v>
      </c>
      <c r="L240" t="s">
        <v>7575</v>
      </c>
      <c r="M240" t="s">
        <v>7576</v>
      </c>
      <c r="N240" t="s">
        <v>1211</v>
      </c>
      <c r="O240">
        <f>VLOOKUP(B240,HIS退!B:F,5,FALSE)</f>
        <v>-11.14</v>
      </c>
      <c r="P240" s="43">
        <f>VLOOKUP(L240,银行退!A:G,6,FALSE)</f>
        <v>11.14</v>
      </c>
      <c r="Q240" t="e">
        <f>VLOOKUP(L240,银行退!A:J,10,FALSE)</f>
        <v>#N/A</v>
      </c>
      <c r="R240" t="e">
        <f>VLOOKUP(L240,银行退!A:K,11,FALSE)</f>
        <v>#N/A</v>
      </c>
    </row>
    <row r="241" spans="1:18" customFormat="1" ht="14.25">
      <c r="A241" t="s">
        <v>7577</v>
      </c>
      <c r="B241">
        <v>1121235</v>
      </c>
      <c r="C241" t="s">
        <v>1776</v>
      </c>
      <c r="D241" t="s">
        <v>281</v>
      </c>
      <c r="E241" t="s">
        <v>282</v>
      </c>
      <c r="F241" s="15">
        <v>972.66</v>
      </c>
      <c r="G241" t="s">
        <v>50</v>
      </c>
      <c r="H241" t="s">
        <v>50</v>
      </c>
      <c r="I241" t="s">
        <v>86</v>
      </c>
      <c r="J241" t="s">
        <v>46</v>
      </c>
      <c r="K241" t="s">
        <v>87</v>
      </c>
      <c r="L241" t="s">
        <v>7578</v>
      </c>
      <c r="M241" t="s">
        <v>7579</v>
      </c>
      <c r="N241" t="s">
        <v>7580</v>
      </c>
      <c r="O241">
        <f>VLOOKUP(B241,HIS退!B:F,5,FALSE)</f>
        <v>-972.66</v>
      </c>
      <c r="P241" s="43">
        <f>VLOOKUP(L241,银行退!A:G,6,FALSE)</f>
        <v>972.66</v>
      </c>
      <c r="Q241" t="e">
        <f>VLOOKUP(L241,银行退!A:J,10,FALSE)</f>
        <v>#N/A</v>
      </c>
      <c r="R241" t="e">
        <f>VLOOKUP(L241,银行退!A:K,11,FALSE)</f>
        <v>#N/A</v>
      </c>
    </row>
    <row r="242" spans="1:18" customFormat="1" ht="14.25">
      <c r="A242" t="s">
        <v>7581</v>
      </c>
      <c r="B242">
        <v>1121253</v>
      </c>
      <c r="C242" t="s">
        <v>1778</v>
      </c>
      <c r="D242" t="s">
        <v>1779</v>
      </c>
      <c r="E242" t="s">
        <v>1780</v>
      </c>
      <c r="F242" s="15">
        <v>800</v>
      </c>
      <c r="G242" t="s">
        <v>50</v>
      </c>
      <c r="H242" t="s">
        <v>50</v>
      </c>
      <c r="I242" t="s">
        <v>86</v>
      </c>
      <c r="J242" t="s">
        <v>46</v>
      </c>
      <c r="K242" t="s">
        <v>87</v>
      </c>
      <c r="L242" t="s">
        <v>7582</v>
      </c>
      <c r="M242" t="s">
        <v>7583</v>
      </c>
      <c r="N242" t="s">
        <v>7584</v>
      </c>
      <c r="O242">
        <f>VLOOKUP(B242,HIS退!B:F,5,FALSE)</f>
        <v>-800</v>
      </c>
      <c r="P242" s="43">
        <f>VLOOKUP(L242,银行退!A:G,6,FALSE)</f>
        <v>800</v>
      </c>
      <c r="Q242" t="e">
        <f>VLOOKUP(L242,银行退!A:J,10,FALSE)</f>
        <v>#N/A</v>
      </c>
      <c r="R242" t="e">
        <f>VLOOKUP(L242,银行退!A:K,11,FALSE)</f>
        <v>#N/A</v>
      </c>
    </row>
    <row r="243" spans="1:18" customFormat="1" ht="14.25">
      <c r="A243" t="s">
        <v>7585</v>
      </c>
      <c r="B243">
        <v>1121403</v>
      </c>
      <c r="C243" t="s">
        <v>1782</v>
      </c>
      <c r="D243" t="s">
        <v>1783</v>
      </c>
      <c r="E243" t="s">
        <v>1784</v>
      </c>
      <c r="F243" s="15">
        <v>4110</v>
      </c>
      <c r="G243" t="s">
        <v>50</v>
      </c>
      <c r="H243" t="s">
        <v>50</v>
      </c>
      <c r="I243" t="s">
        <v>86</v>
      </c>
      <c r="J243" t="s">
        <v>46</v>
      </c>
      <c r="K243" t="s">
        <v>87</v>
      </c>
      <c r="L243" t="s">
        <v>7586</v>
      </c>
      <c r="M243" t="s">
        <v>7587</v>
      </c>
      <c r="N243" t="s">
        <v>7588</v>
      </c>
      <c r="O243">
        <f>VLOOKUP(B243,HIS退!B:F,5,FALSE)</f>
        <v>-4110</v>
      </c>
      <c r="P243" s="43">
        <f>VLOOKUP(L243,银行退!A:G,6,FALSE)</f>
        <v>4110</v>
      </c>
      <c r="Q243" t="e">
        <f>VLOOKUP(L243,银行退!A:J,10,FALSE)</f>
        <v>#N/A</v>
      </c>
      <c r="R243" t="e">
        <f>VLOOKUP(L243,银行退!A:K,11,FALSE)</f>
        <v>#N/A</v>
      </c>
    </row>
    <row r="244" spans="1:18" customFormat="1" ht="14.25">
      <c r="A244" t="s">
        <v>7589</v>
      </c>
      <c r="B244">
        <v>1121715</v>
      </c>
      <c r="C244" t="s">
        <v>1786</v>
      </c>
      <c r="D244" t="s">
        <v>1787</v>
      </c>
      <c r="E244" t="s">
        <v>1788</v>
      </c>
      <c r="F244" s="15">
        <v>5822.5</v>
      </c>
      <c r="G244" t="s">
        <v>50</v>
      </c>
      <c r="H244" t="s">
        <v>50</v>
      </c>
      <c r="I244" t="s">
        <v>86</v>
      </c>
      <c r="J244" t="s">
        <v>46</v>
      </c>
      <c r="K244" t="s">
        <v>87</v>
      </c>
      <c r="L244" t="s">
        <v>7590</v>
      </c>
      <c r="M244" t="s">
        <v>7591</v>
      </c>
      <c r="N244" t="s">
        <v>7592</v>
      </c>
      <c r="O244">
        <f>VLOOKUP(B244,HIS退!B:F,5,FALSE)</f>
        <v>-5822.5</v>
      </c>
      <c r="P244" s="43">
        <f>VLOOKUP(L244,银行退!A:G,6,FALSE)</f>
        <v>5822.5</v>
      </c>
      <c r="Q244" t="e">
        <f>VLOOKUP(L244,银行退!A:J,10,FALSE)</f>
        <v>#N/A</v>
      </c>
      <c r="R244" t="e">
        <f>VLOOKUP(L244,银行退!A:K,11,FALSE)</f>
        <v>#N/A</v>
      </c>
    </row>
    <row r="245" spans="1:18" customFormat="1" ht="14.25">
      <c r="A245" t="s">
        <v>7593</v>
      </c>
      <c r="B245">
        <v>1122051</v>
      </c>
      <c r="C245" t="s">
        <v>1790</v>
      </c>
      <c r="D245" t="s">
        <v>1791</v>
      </c>
      <c r="E245" t="s">
        <v>1792</v>
      </c>
      <c r="F245" s="15">
        <v>82.5</v>
      </c>
      <c r="G245" t="s">
        <v>50</v>
      </c>
      <c r="H245" t="s">
        <v>50</v>
      </c>
      <c r="I245" t="s">
        <v>86</v>
      </c>
      <c r="J245" t="s">
        <v>46</v>
      </c>
      <c r="K245" t="s">
        <v>87</v>
      </c>
      <c r="L245" t="s">
        <v>7594</v>
      </c>
      <c r="M245" t="s">
        <v>7595</v>
      </c>
      <c r="N245" t="s">
        <v>7596</v>
      </c>
      <c r="O245">
        <f>VLOOKUP(B245,HIS退!B:F,5,FALSE)</f>
        <v>-82.5</v>
      </c>
      <c r="P245" s="43">
        <f>VLOOKUP(L245,银行退!A:G,6,FALSE)</f>
        <v>82.5</v>
      </c>
      <c r="Q245" t="e">
        <f>VLOOKUP(L245,银行退!A:J,10,FALSE)</f>
        <v>#N/A</v>
      </c>
      <c r="R245" t="e">
        <f>VLOOKUP(L245,银行退!A:K,11,FALSE)</f>
        <v>#N/A</v>
      </c>
    </row>
    <row r="246" spans="1:18" customFormat="1" ht="14.25">
      <c r="A246" t="s">
        <v>7597</v>
      </c>
      <c r="B246">
        <v>1122073</v>
      </c>
      <c r="C246" t="s">
        <v>1794</v>
      </c>
      <c r="D246" t="s">
        <v>1795</v>
      </c>
      <c r="E246" t="s">
        <v>1796</v>
      </c>
      <c r="F246" s="15">
        <v>1135.54</v>
      </c>
      <c r="G246" t="s">
        <v>50</v>
      </c>
      <c r="H246" t="s">
        <v>50</v>
      </c>
      <c r="I246" t="s">
        <v>86</v>
      </c>
      <c r="J246" t="s">
        <v>46</v>
      </c>
      <c r="K246" t="s">
        <v>87</v>
      </c>
      <c r="L246" t="s">
        <v>7598</v>
      </c>
      <c r="M246" t="s">
        <v>7599</v>
      </c>
      <c r="N246" t="s">
        <v>7600</v>
      </c>
      <c r="O246">
        <f>VLOOKUP(B246,HIS退!B:F,5,FALSE)</f>
        <v>-1135.54</v>
      </c>
      <c r="P246" s="43">
        <f>VLOOKUP(L246,银行退!A:G,6,FALSE)</f>
        <v>1135.54</v>
      </c>
      <c r="Q246" t="e">
        <f>VLOOKUP(L246,银行退!A:J,10,FALSE)</f>
        <v>#N/A</v>
      </c>
      <c r="R246" t="e">
        <f>VLOOKUP(L246,银行退!A:K,11,FALSE)</f>
        <v>#N/A</v>
      </c>
    </row>
    <row r="247" spans="1:18" ht="14.25">
      <c r="A247" t="s">
        <v>7601</v>
      </c>
      <c r="B247">
        <v>1122117</v>
      </c>
      <c r="C247" t="s">
        <v>1798</v>
      </c>
      <c r="D247" t="s">
        <v>1799</v>
      </c>
      <c r="E247" t="s">
        <v>1800</v>
      </c>
      <c r="F247" s="15">
        <v>4774.17</v>
      </c>
      <c r="G247" t="s">
        <v>50</v>
      </c>
      <c r="H247" t="s">
        <v>50</v>
      </c>
      <c r="I247" t="s">
        <v>86</v>
      </c>
      <c r="J247" t="s">
        <v>46</v>
      </c>
      <c r="K247" t="s">
        <v>87</v>
      </c>
      <c r="L247" s="19" t="s">
        <v>13587</v>
      </c>
      <c r="M247" t="s">
        <v>7603</v>
      </c>
      <c r="N247" t="s">
        <v>7604</v>
      </c>
      <c r="O247">
        <f>VLOOKUP(B247,HIS退!B:F,5,FALSE)</f>
        <v>-4774.17</v>
      </c>
      <c r="P247" s="43">
        <f>VLOOKUP(L247,银行退!A:G,6,FALSE)</f>
        <v>4774.17</v>
      </c>
      <c r="Q247" t="e">
        <f>VLOOKUP(L247,银行退!A:J,10,FALSE)</f>
        <v>#N/A</v>
      </c>
      <c r="R247" t="str">
        <f>VLOOKUP(L247,银行退!A:K,11,FALSE)</f>
        <v>2017-08-02</v>
      </c>
    </row>
    <row r="248" spans="1:18" customFormat="1" ht="14.25">
      <c r="A248" t="s">
        <v>7605</v>
      </c>
      <c r="B248">
        <v>1122139</v>
      </c>
      <c r="C248" t="s">
        <v>1802</v>
      </c>
      <c r="D248" t="s">
        <v>1803</v>
      </c>
      <c r="E248" t="s">
        <v>1804</v>
      </c>
      <c r="F248" s="15">
        <v>133.19999999999999</v>
      </c>
      <c r="G248" t="s">
        <v>50</v>
      </c>
      <c r="H248" t="s">
        <v>50</v>
      </c>
      <c r="I248" t="s">
        <v>86</v>
      </c>
      <c r="J248" t="s">
        <v>46</v>
      </c>
      <c r="K248" t="s">
        <v>87</v>
      </c>
      <c r="L248" t="s">
        <v>7606</v>
      </c>
      <c r="M248" t="s">
        <v>7607</v>
      </c>
      <c r="N248" t="s">
        <v>7608</v>
      </c>
      <c r="O248">
        <f>VLOOKUP(B248,HIS退!B:F,5,FALSE)</f>
        <v>-133.19999999999999</v>
      </c>
      <c r="P248" s="43">
        <f>VLOOKUP(L248,银行退!A:G,6,FALSE)</f>
        <v>133.19999999999999</v>
      </c>
      <c r="Q248" t="e">
        <f>VLOOKUP(L248,银行退!A:J,10,FALSE)</f>
        <v>#N/A</v>
      </c>
      <c r="R248" t="e">
        <f>VLOOKUP(L248,银行退!A:K,11,FALSE)</f>
        <v>#N/A</v>
      </c>
    </row>
    <row r="249" spans="1:18" ht="14.25">
      <c r="A249" t="s">
        <v>7609</v>
      </c>
      <c r="B249">
        <v>1122467</v>
      </c>
      <c r="C249" t="s">
        <v>1806</v>
      </c>
      <c r="D249" t="s">
        <v>1807</v>
      </c>
      <c r="E249" t="s">
        <v>1808</v>
      </c>
      <c r="F249" s="15">
        <v>220</v>
      </c>
      <c r="G249" t="s">
        <v>50</v>
      </c>
      <c r="H249" t="s">
        <v>50</v>
      </c>
      <c r="I249" t="s">
        <v>86</v>
      </c>
      <c r="J249" t="s">
        <v>46</v>
      </c>
      <c r="K249" t="s">
        <v>87</v>
      </c>
      <c r="L249" t="s">
        <v>7610</v>
      </c>
      <c r="M249" t="s">
        <v>7611</v>
      </c>
      <c r="N249" t="s">
        <v>7612</v>
      </c>
      <c r="O249">
        <f>VLOOKUP(B249,HIS退!B:F,5,FALSE)</f>
        <v>-220</v>
      </c>
      <c r="P249" s="43">
        <f>VLOOKUP(L249,银行退!A:G,6,FALSE)</f>
        <v>220</v>
      </c>
      <c r="Q249" t="e">
        <f>VLOOKUP(L249,银行退!A:J,10,FALSE)</f>
        <v>#N/A</v>
      </c>
      <c r="R249" t="e">
        <f>VLOOKUP(L249,银行退!A:K,11,FALSE)</f>
        <v>#N/A</v>
      </c>
    </row>
    <row r="250" spans="1:18" ht="14.25">
      <c r="A250" t="s">
        <v>7613</v>
      </c>
      <c r="B250">
        <v>1122485</v>
      </c>
      <c r="C250" t="s">
        <v>1810</v>
      </c>
      <c r="D250" t="s">
        <v>1811</v>
      </c>
      <c r="E250" t="s">
        <v>1812</v>
      </c>
      <c r="F250" s="15">
        <v>790</v>
      </c>
      <c r="G250" t="s">
        <v>50</v>
      </c>
      <c r="H250" t="s">
        <v>50</v>
      </c>
      <c r="I250" t="s">
        <v>86</v>
      </c>
      <c r="J250" t="s">
        <v>46</v>
      </c>
      <c r="K250" t="s">
        <v>87</v>
      </c>
      <c r="L250" t="s">
        <v>7614</v>
      </c>
      <c r="M250" t="s">
        <v>7615</v>
      </c>
      <c r="N250" t="s">
        <v>7616</v>
      </c>
      <c r="O250">
        <f>VLOOKUP(B250,HIS退!B:F,5,FALSE)</f>
        <v>-790</v>
      </c>
      <c r="P250" s="43">
        <f>VLOOKUP(L250,银行退!A:G,6,FALSE)</f>
        <v>790</v>
      </c>
      <c r="Q250" t="e">
        <f>VLOOKUP(L250,银行退!A:J,10,FALSE)</f>
        <v>#N/A</v>
      </c>
      <c r="R250" t="e">
        <f>VLOOKUP(L250,银行退!A:K,11,FALSE)</f>
        <v>#N/A</v>
      </c>
    </row>
    <row r="251" spans="1:18" ht="14.25">
      <c r="A251" t="s">
        <v>7617</v>
      </c>
      <c r="B251">
        <v>1122552</v>
      </c>
      <c r="C251" t="s">
        <v>1814</v>
      </c>
      <c r="D251" t="s">
        <v>1815</v>
      </c>
      <c r="E251" t="s">
        <v>1816</v>
      </c>
      <c r="F251" s="15">
        <v>500</v>
      </c>
      <c r="G251" t="s">
        <v>50</v>
      </c>
      <c r="H251" t="s">
        <v>50</v>
      </c>
      <c r="I251" t="s">
        <v>86</v>
      </c>
      <c r="J251" t="s">
        <v>46</v>
      </c>
      <c r="K251" t="s">
        <v>87</v>
      </c>
      <c r="L251" t="s">
        <v>7618</v>
      </c>
      <c r="M251" t="s">
        <v>7619</v>
      </c>
      <c r="N251" t="s">
        <v>7620</v>
      </c>
      <c r="O251">
        <f>VLOOKUP(B251,HIS退!B:F,5,FALSE)</f>
        <v>-500</v>
      </c>
      <c r="P251" s="43">
        <f>VLOOKUP(L251,银行退!A:G,6,FALSE)</f>
        <v>500</v>
      </c>
      <c r="Q251" t="e">
        <f>VLOOKUP(L251,银行退!A:J,10,FALSE)</f>
        <v>#N/A</v>
      </c>
      <c r="R251" t="e">
        <f>VLOOKUP(L251,银行退!A:K,11,FALSE)</f>
        <v>#N/A</v>
      </c>
    </row>
    <row r="252" spans="1:18" ht="14.25">
      <c r="A252" t="s">
        <v>7621</v>
      </c>
      <c r="B252">
        <v>1122598</v>
      </c>
      <c r="C252" t="s">
        <v>1818</v>
      </c>
      <c r="D252" t="s">
        <v>1819</v>
      </c>
      <c r="E252" t="s">
        <v>1820</v>
      </c>
      <c r="F252" s="15">
        <v>20.5</v>
      </c>
      <c r="G252" t="s">
        <v>50</v>
      </c>
      <c r="H252" t="s">
        <v>50</v>
      </c>
      <c r="I252" t="s">
        <v>86</v>
      </c>
      <c r="J252" t="s">
        <v>46</v>
      </c>
      <c r="K252" t="s">
        <v>87</v>
      </c>
      <c r="L252" t="s">
        <v>7622</v>
      </c>
      <c r="M252" t="s">
        <v>7623</v>
      </c>
      <c r="N252" t="s">
        <v>7616</v>
      </c>
      <c r="O252">
        <f>VLOOKUP(B252,HIS退!B:F,5,FALSE)</f>
        <v>-20.5</v>
      </c>
      <c r="P252" s="43">
        <f>VLOOKUP(L252,银行退!A:G,6,FALSE)</f>
        <v>20.5</v>
      </c>
      <c r="Q252" t="e">
        <f>VLOOKUP(L252,银行退!A:J,10,FALSE)</f>
        <v>#N/A</v>
      </c>
      <c r="R252" t="e">
        <f>VLOOKUP(L252,银行退!A:K,11,FALSE)</f>
        <v>#N/A</v>
      </c>
    </row>
    <row r="253" spans="1:18" ht="14.25">
      <c r="A253" t="s">
        <v>7624</v>
      </c>
      <c r="B253">
        <v>1122949</v>
      </c>
      <c r="C253" t="s">
        <v>1822</v>
      </c>
      <c r="D253" t="s">
        <v>1823</v>
      </c>
      <c r="E253" t="s">
        <v>1824</v>
      </c>
      <c r="F253" s="15">
        <v>307.5</v>
      </c>
      <c r="G253" t="s">
        <v>50</v>
      </c>
      <c r="H253" t="s">
        <v>50</v>
      </c>
      <c r="I253" t="s">
        <v>86</v>
      </c>
      <c r="J253" t="s">
        <v>46</v>
      </c>
      <c r="K253" t="s">
        <v>87</v>
      </c>
      <c r="L253" t="s">
        <v>7625</v>
      </c>
      <c r="M253" t="s">
        <v>7626</v>
      </c>
      <c r="N253" t="s">
        <v>7627</v>
      </c>
      <c r="O253">
        <f>VLOOKUP(B253,HIS退!B:F,5,FALSE)</f>
        <v>-307.5</v>
      </c>
      <c r="P253" s="43">
        <f>VLOOKUP(L253,银行退!A:G,6,FALSE)</f>
        <v>307.5</v>
      </c>
      <c r="Q253" t="e">
        <f>VLOOKUP(L253,银行退!A:J,10,FALSE)</f>
        <v>#N/A</v>
      </c>
      <c r="R253" t="e">
        <f>VLOOKUP(L253,银行退!A:K,11,FALSE)</f>
        <v>#N/A</v>
      </c>
    </row>
    <row r="254" spans="1:18" ht="14.25">
      <c r="A254" t="s">
        <v>7628</v>
      </c>
      <c r="B254">
        <v>1123213</v>
      </c>
      <c r="C254" t="s">
        <v>1826</v>
      </c>
      <c r="D254" t="s">
        <v>1827</v>
      </c>
      <c r="E254" t="s">
        <v>1828</v>
      </c>
      <c r="F254" s="15">
        <v>500</v>
      </c>
      <c r="G254" t="s">
        <v>50</v>
      </c>
      <c r="H254" t="s">
        <v>50</v>
      </c>
      <c r="I254" t="s">
        <v>86</v>
      </c>
      <c r="J254" t="s">
        <v>46</v>
      </c>
      <c r="K254" t="s">
        <v>87</v>
      </c>
      <c r="L254" t="s">
        <v>7629</v>
      </c>
      <c r="M254" t="s">
        <v>7630</v>
      </c>
      <c r="N254" t="s">
        <v>7631</v>
      </c>
      <c r="O254">
        <f>VLOOKUP(B254,HIS退!B:F,5,FALSE)</f>
        <v>-500</v>
      </c>
      <c r="P254" s="43">
        <f>VLOOKUP(L254,银行退!A:G,6,FALSE)</f>
        <v>500</v>
      </c>
      <c r="Q254" t="e">
        <f>VLOOKUP(L254,银行退!A:J,10,FALSE)</f>
        <v>#N/A</v>
      </c>
      <c r="R254" t="e">
        <f>VLOOKUP(L254,银行退!A:K,11,FALSE)</f>
        <v>#N/A</v>
      </c>
    </row>
    <row r="255" spans="1:18" ht="14.25">
      <c r="A255" t="s">
        <v>7632</v>
      </c>
      <c r="B255">
        <v>1123266</v>
      </c>
      <c r="C255" t="s">
        <v>1830</v>
      </c>
      <c r="D255" t="s">
        <v>1831</v>
      </c>
      <c r="E255" t="s">
        <v>1832</v>
      </c>
      <c r="F255" s="15">
        <v>488</v>
      </c>
      <c r="G255" t="s">
        <v>50</v>
      </c>
      <c r="H255" t="s">
        <v>50</v>
      </c>
      <c r="I255" t="s">
        <v>86</v>
      </c>
      <c r="J255" t="s">
        <v>46</v>
      </c>
      <c r="K255" t="s">
        <v>87</v>
      </c>
      <c r="L255" s="19" t="s">
        <v>13588</v>
      </c>
      <c r="M255" t="s">
        <v>7634</v>
      </c>
      <c r="N255" t="s">
        <v>7635</v>
      </c>
      <c r="O255">
        <f>VLOOKUP(B255,HIS退!B:F,5,FALSE)</f>
        <v>-488</v>
      </c>
      <c r="P255" s="43">
        <f>VLOOKUP(L255,银行退!A:G,6,FALSE)</f>
        <v>488</v>
      </c>
      <c r="Q255" t="e">
        <f>VLOOKUP(L255,银行退!A:J,10,FALSE)</f>
        <v>#N/A</v>
      </c>
      <c r="R255" t="str">
        <f>VLOOKUP(L255,银行退!A:K,11,FALSE)</f>
        <v>2017-08-02</v>
      </c>
    </row>
    <row r="256" spans="1:18" ht="14.25">
      <c r="A256" t="s">
        <v>7636</v>
      </c>
      <c r="B256">
        <v>1123291</v>
      </c>
      <c r="C256" t="s">
        <v>1834</v>
      </c>
      <c r="D256" t="s">
        <v>1835</v>
      </c>
      <c r="E256" t="s">
        <v>1836</v>
      </c>
      <c r="F256" s="15">
        <v>48.26</v>
      </c>
      <c r="G256" t="s">
        <v>50</v>
      </c>
      <c r="H256" t="s">
        <v>50</v>
      </c>
      <c r="I256" t="s">
        <v>86</v>
      </c>
      <c r="J256" t="s">
        <v>46</v>
      </c>
      <c r="K256" t="s">
        <v>87</v>
      </c>
      <c r="L256" t="s">
        <v>7637</v>
      </c>
      <c r="M256" t="s">
        <v>7638</v>
      </c>
      <c r="N256" t="s">
        <v>7639</v>
      </c>
      <c r="O256">
        <f>VLOOKUP(B256,HIS退!B:F,5,FALSE)</f>
        <v>-48.26</v>
      </c>
      <c r="P256" s="43">
        <f>VLOOKUP(L256,银行退!A:G,6,FALSE)</f>
        <v>48.26</v>
      </c>
      <c r="Q256" t="e">
        <f>VLOOKUP(L256,银行退!A:J,10,FALSE)</f>
        <v>#N/A</v>
      </c>
      <c r="R256" t="e">
        <f>VLOOKUP(L256,银行退!A:K,11,FALSE)</f>
        <v>#N/A</v>
      </c>
    </row>
    <row r="257" spans="1:18" ht="14.25">
      <c r="A257" t="s">
        <v>7640</v>
      </c>
      <c r="B257">
        <v>1123304</v>
      </c>
      <c r="C257" t="s">
        <v>1838</v>
      </c>
      <c r="D257" t="s">
        <v>1839</v>
      </c>
      <c r="E257" t="s">
        <v>1840</v>
      </c>
      <c r="F257" s="15">
        <v>170.71</v>
      </c>
      <c r="G257" t="s">
        <v>50</v>
      </c>
      <c r="H257" t="s">
        <v>50</v>
      </c>
      <c r="I257" t="s">
        <v>86</v>
      </c>
      <c r="J257" t="s">
        <v>46</v>
      </c>
      <c r="K257" t="s">
        <v>87</v>
      </c>
      <c r="L257" t="s">
        <v>7641</v>
      </c>
      <c r="M257" t="s">
        <v>7642</v>
      </c>
      <c r="N257" t="s">
        <v>7643</v>
      </c>
      <c r="O257">
        <f>VLOOKUP(B257,HIS退!B:F,5,FALSE)</f>
        <v>-170.71</v>
      </c>
      <c r="P257" s="43">
        <f>VLOOKUP(L257,银行退!A:G,6,FALSE)</f>
        <v>170.71</v>
      </c>
      <c r="Q257" t="e">
        <f>VLOOKUP(L257,银行退!A:J,10,FALSE)</f>
        <v>#N/A</v>
      </c>
      <c r="R257" t="e">
        <f>VLOOKUP(L257,银行退!A:K,11,FALSE)</f>
        <v>#N/A</v>
      </c>
    </row>
    <row r="258" spans="1:18" ht="14.25">
      <c r="A258" t="s">
        <v>7644</v>
      </c>
      <c r="B258">
        <v>1123325</v>
      </c>
      <c r="C258" t="s">
        <v>1842</v>
      </c>
      <c r="D258" t="s">
        <v>206</v>
      </c>
      <c r="E258" t="s">
        <v>175</v>
      </c>
      <c r="F258" s="15">
        <v>700</v>
      </c>
      <c r="G258" t="s">
        <v>50</v>
      </c>
      <c r="H258" t="s">
        <v>50</v>
      </c>
      <c r="I258" t="s">
        <v>86</v>
      </c>
      <c r="J258" t="s">
        <v>46</v>
      </c>
      <c r="K258" t="s">
        <v>87</v>
      </c>
      <c r="L258" t="s">
        <v>7645</v>
      </c>
      <c r="M258" t="s">
        <v>7646</v>
      </c>
      <c r="N258" t="s">
        <v>7647</v>
      </c>
      <c r="O258">
        <f>VLOOKUP(B258,HIS退!B:F,5,FALSE)</f>
        <v>-700</v>
      </c>
      <c r="P258" s="43">
        <f>VLOOKUP(L258,银行退!A:G,6,FALSE)</f>
        <v>700</v>
      </c>
      <c r="Q258" t="e">
        <f>VLOOKUP(L258,银行退!A:J,10,FALSE)</f>
        <v>#N/A</v>
      </c>
      <c r="R258" t="e">
        <f>VLOOKUP(L258,银行退!A:K,11,FALSE)</f>
        <v>#N/A</v>
      </c>
    </row>
    <row r="259" spans="1:18" ht="14.25">
      <c r="A259" t="s">
        <v>7648</v>
      </c>
      <c r="B259">
        <v>1123526</v>
      </c>
      <c r="C259" t="s">
        <v>1844</v>
      </c>
      <c r="D259" t="s">
        <v>1845</v>
      </c>
      <c r="E259" t="s">
        <v>1846</v>
      </c>
      <c r="F259" s="15">
        <v>167.79</v>
      </c>
      <c r="G259" t="s">
        <v>50</v>
      </c>
      <c r="H259" t="s">
        <v>50</v>
      </c>
      <c r="I259" t="s">
        <v>86</v>
      </c>
      <c r="J259" t="s">
        <v>46</v>
      </c>
      <c r="K259" t="s">
        <v>87</v>
      </c>
      <c r="L259" t="s">
        <v>7649</v>
      </c>
      <c r="M259" t="s">
        <v>7650</v>
      </c>
      <c r="N259" t="s">
        <v>7651</v>
      </c>
      <c r="O259">
        <f>VLOOKUP(B259,HIS退!B:F,5,FALSE)</f>
        <v>-167.79</v>
      </c>
      <c r="P259" s="43">
        <f>VLOOKUP(L259,银行退!A:G,6,FALSE)</f>
        <v>167.79</v>
      </c>
      <c r="Q259" t="e">
        <f>VLOOKUP(L259,银行退!A:J,10,FALSE)</f>
        <v>#N/A</v>
      </c>
      <c r="R259" t="e">
        <f>VLOOKUP(L259,银行退!A:K,11,FALSE)</f>
        <v>#N/A</v>
      </c>
    </row>
    <row r="260" spans="1:18" ht="14.25">
      <c r="A260" t="s">
        <v>7652</v>
      </c>
      <c r="B260">
        <v>1123564</v>
      </c>
      <c r="C260" t="s">
        <v>1848</v>
      </c>
      <c r="D260" t="s">
        <v>1849</v>
      </c>
      <c r="E260" t="s">
        <v>1850</v>
      </c>
      <c r="F260" s="15">
        <v>6.62</v>
      </c>
      <c r="G260" t="s">
        <v>50</v>
      </c>
      <c r="H260" t="s">
        <v>50</v>
      </c>
      <c r="I260" t="s">
        <v>86</v>
      </c>
      <c r="J260" t="s">
        <v>46</v>
      </c>
      <c r="K260" t="s">
        <v>87</v>
      </c>
      <c r="L260" t="s">
        <v>7653</v>
      </c>
      <c r="M260" t="s">
        <v>7654</v>
      </c>
      <c r="N260" t="s">
        <v>7655</v>
      </c>
      <c r="O260">
        <f>VLOOKUP(B260,HIS退!B:F,5,FALSE)</f>
        <v>-6.62</v>
      </c>
      <c r="P260" s="43">
        <f>VLOOKUP(L260,银行退!A:G,6,FALSE)</f>
        <v>6.62</v>
      </c>
      <c r="Q260" t="e">
        <f>VLOOKUP(L260,银行退!A:J,10,FALSE)</f>
        <v>#N/A</v>
      </c>
      <c r="R260" t="e">
        <f>VLOOKUP(L260,银行退!A:K,11,FALSE)</f>
        <v>#N/A</v>
      </c>
    </row>
    <row r="261" spans="1:18" ht="14.25">
      <c r="A261" t="s">
        <v>7656</v>
      </c>
      <c r="B261">
        <v>1123640</v>
      </c>
      <c r="C261" t="s">
        <v>1852</v>
      </c>
      <c r="D261" t="s">
        <v>1853</v>
      </c>
      <c r="E261" t="s">
        <v>1854</v>
      </c>
      <c r="F261" s="15">
        <v>80</v>
      </c>
      <c r="G261" t="s">
        <v>50</v>
      </c>
      <c r="H261" t="s">
        <v>50</v>
      </c>
      <c r="I261" t="s">
        <v>86</v>
      </c>
      <c r="J261" t="s">
        <v>46</v>
      </c>
      <c r="K261" t="s">
        <v>87</v>
      </c>
      <c r="L261" t="s">
        <v>7657</v>
      </c>
      <c r="M261" t="s">
        <v>7658</v>
      </c>
      <c r="N261" t="s">
        <v>7659</v>
      </c>
      <c r="O261">
        <f>VLOOKUP(B261,HIS退!B:F,5,FALSE)</f>
        <v>-80</v>
      </c>
      <c r="P261" s="43">
        <f>VLOOKUP(L261,银行退!A:G,6,FALSE)</f>
        <v>80</v>
      </c>
      <c r="Q261" t="e">
        <f>VLOOKUP(L261,银行退!A:J,10,FALSE)</f>
        <v>#N/A</v>
      </c>
      <c r="R261" t="e">
        <f>VLOOKUP(L261,银行退!A:K,11,FALSE)</f>
        <v>#N/A</v>
      </c>
    </row>
    <row r="262" spans="1:18" ht="14.25">
      <c r="A262" t="s">
        <v>7660</v>
      </c>
      <c r="B262">
        <v>1123693</v>
      </c>
      <c r="C262" t="s">
        <v>1856</v>
      </c>
      <c r="D262" t="s">
        <v>1857</v>
      </c>
      <c r="E262" t="s">
        <v>1858</v>
      </c>
      <c r="F262" s="15">
        <v>21</v>
      </c>
      <c r="G262" t="s">
        <v>50</v>
      </c>
      <c r="H262" t="s">
        <v>50</v>
      </c>
      <c r="I262" t="s">
        <v>86</v>
      </c>
      <c r="J262" t="s">
        <v>46</v>
      </c>
      <c r="K262" t="s">
        <v>87</v>
      </c>
      <c r="L262" t="s">
        <v>7661</v>
      </c>
      <c r="M262" t="s">
        <v>7662</v>
      </c>
      <c r="N262" t="s">
        <v>7663</v>
      </c>
      <c r="O262">
        <f>VLOOKUP(B262,HIS退!B:F,5,FALSE)</f>
        <v>-21</v>
      </c>
      <c r="P262" s="43">
        <f>VLOOKUP(L262,银行退!A:G,6,FALSE)</f>
        <v>21</v>
      </c>
      <c r="Q262" t="e">
        <f>VLOOKUP(L262,银行退!A:J,10,FALSE)</f>
        <v>#N/A</v>
      </c>
      <c r="R262" t="e">
        <f>VLOOKUP(L262,银行退!A:K,11,FALSE)</f>
        <v>#N/A</v>
      </c>
    </row>
    <row r="263" spans="1:18" ht="14.25">
      <c r="A263" t="s">
        <v>7664</v>
      </c>
      <c r="B263">
        <v>1123703</v>
      </c>
      <c r="C263" t="s">
        <v>1860</v>
      </c>
      <c r="D263" t="s">
        <v>1861</v>
      </c>
      <c r="E263" t="s">
        <v>1862</v>
      </c>
      <c r="F263" s="15">
        <v>130</v>
      </c>
      <c r="G263" t="s">
        <v>50</v>
      </c>
      <c r="H263" t="s">
        <v>50</v>
      </c>
      <c r="I263" t="s">
        <v>86</v>
      </c>
      <c r="J263" t="s">
        <v>46</v>
      </c>
      <c r="K263" t="s">
        <v>87</v>
      </c>
      <c r="L263" t="s">
        <v>7665</v>
      </c>
      <c r="M263" t="s">
        <v>7666</v>
      </c>
      <c r="N263" t="s">
        <v>7667</v>
      </c>
      <c r="O263">
        <f>VLOOKUP(B263,HIS退!B:F,5,FALSE)</f>
        <v>-130</v>
      </c>
      <c r="P263" s="43">
        <f>VLOOKUP(L263,银行退!A:G,6,FALSE)</f>
        <v>130</v>
      </c>
      <c r="Q263" t="e">
        <f>VLOOKUP(L263,银行退!A:J,10,FALSE)</f>
        <v>#N/A</v>
      </c>
      <c r="R263" t="e">
        <f>VLOOKUP(L263,银行退!A:K,11,FALSE)</f>
        <v>#N/A</v>
      </c>
    </row>
    <row r="264" spans="1:18" ht="14.25">
      <c r="A264" t="s">
        <v>7668</v>
      </c>
      <c r="B264">
        <v>1123746</v>
      </c>
      <c r="C264" t="s">
        <v>1864</v>
      </c>
      <c r="D264" t="s">
        <v>1865</v>
      </c>
      <c r="E264" t="s">
        <v>1866</v>
      </c>
      <c r="F264" s="15">
        <v>65</v>
      </c>
      <c r="G264" t="s">
        <v>50</v>
      </c>
      <c r="H264" t="s">
        <v>50</v>
      </c>
      <c r="I264" t="s">
        <v>86</v>
      </c>
      <c r="J264" t="s">
        <v>46</v>
      </c>
      <c r="K264" t="s">
        <v>87</v>
      </c>
      <c r="L264" t="s">
        <v>7669</v>
      </c>
      <c r="M264" t="s">
        <v>7670</v>
      </c>
      <c r="N264" t="s">
        <v>7671</v>
      </c>
      <c r="O264">
        <f>VLOOKUP(B264,HIS退!B:F,5,FALSE)</f>
        <v>-65</v>
      </c>
      <c r="P264" s="43">
        <f>VLOOKUP(L264,银行退!A:G,6,FALSE)</f>
        <v>65</v>
      </c>
      <c r="Q264" t="e">
        <f>VLOOKUP(L264,银行退!A:J,10,FALSE)</f>
        <v>#N/A</v>
      </c>
      <c r="R264" t="e">
        <f>VLOOKUP(L264,银行退!A:K,11,FALSE)</f>
        <v>#N/A</v>
      </c>
    </row>
    <row r="265" spans="1:18" ht="14.25">
      <c r="A265" t="s">
        <v>7672</v>
      </c>
      <c r="B265">
        <v>1123761</v>
      </c>
      <c r="C265" t="s">
        <v>1868</v>
      </c>
      <c r="D265" t="s">
        <v>1869</v>
      </c>
      <c r="E265" t="s">
        <v>1870</v>
      </c>
      <c r="F265" s="15">
        <v>68</v>
      </c>
      <c r="G265" t="s">
        <v>50</v>
      </c>
      <c r="H265" t="s">
        <v>50</v>
      </c>
      <c r="I265" t="s">
        <v>86</v>
      </c>
      <c r="J265" t="s">
        <v>46</v>
      </c>
      <c r="K265" t="s">
        <v>87</v>
      </c>
      <c r="L265" t="s">
        <v>7673</v>
      </c>
      <c r="M265" t="s">
        <v>7674</v>
      </c>
      <c r="N265" t="s">
        <v>7671</v>
      </c>
      <c r="O265">
        <f>VLOOKUP(B265,HIS退!B:F,5,FALSE)</f>
        <v>-68</v>
      </c>
      <c r="P265" s="43">
        <f>VLOOKUP(L265,银行退!A:G,6,FALSE)</f>
        <v>68</v>
      </c>
      <c r="Q265" t="e">
        <f>VLOOKUP(L265,银行退!A:J,10,FALSE)</f>
        <v>#N/A</v>
      </c>
      <c r="R265" t="e">
        <f>VLOOKUP(L265,银行退!A:K,11,FALSE)</f>
        <v>#N/A</v>
      </c>
    </row>
    <row r="266" spans="1:18" ht="14.25">
      <c r="A266" t="s">
        <v>7675</v>
      </c>
      <c r="B266">
        <v>1124024</v>
      </c>
      <c r="C266" t="s">
        <v>1872</v>
      </c>
      <c r="D266" t="s">
        <v>1873</v>
      </c>
      <c r="E266" t="s">
        <v>1874</v>
      </c>
      <c r="F266" s="15">
        <v>99.84</v>
      </c>
      <c r="G266" t="s">
        <v>155</v>
      </c>
      <c r="H266" t="s">
        <v>50</v>
      </c>
      <c r="I266" t="s">
        <v>86</v>
      </c>
      <c r="J266" t="s">
        <v>46</v>
      </c>
      <c r="K266" t="s">
        <v>87</v>
      </c>
      <c r="L266" t="s">
        <v>7676</v>
      </c>
      <c r="M266" t="s">
        <v>7677</v>
      </c>
      <c r="N266" t="s">
        <v>7678</v>
      </c>
      <c r="O266">
        <f>VLOOKUP(B266,HIS退!B:F,5,FALSE)</f>
        <v>-99.84</v>
      </c>
      <c r="P266" s="43">
        <f>VLOOKUP(L266,银行退!A:G,6,FALSE)</f>
        <v>99.84</v>
      </c>
      <c r="Q266" t="e">
        <f>VLOOKUP(L266,银行退!A:J,10,FALSE)</f>
        <v>#N/A</v>
      </c>
      <c r="R266" t="e">
        <f>VLOOKUP(L266,银行退!A:K,11,FALSE)</f>
        <v>#N/A</v>
      </c>
    </row>
    <row r="267" spans="1:18" ht="14.25">
      <c r="A267" t="s">
        <v>7679</v>
      </c>
      <c r="B267">
        <v>1124235</v>
      </c>
      <c r="C267" t="s">
        <v>1876</v>
      </c>
      <c r="D267" t="s">
        <v>1877</v>
      </c>
      <c r="E267" t="s">
        <v>1878</v>
      </c>
      <c r="F267" s="15">
        <v>459</v>
      </c>
      <c r="G267" t="s">
        <v>50</v>
      </c>
      <c r="H267" t="s">
        <v>50</v>
      </c>
      <c r="I267" t="s">
        <v>86</v>
      </c>
      <c r="J267" t="s">
        <v>46</v>
      </c>
      <c r="K267" t="s">
        <v>87</v>
      </c>
      <c r="L267" t="s">
        <v>7680</v>
      </c>
      <c r="M267" t="s">
        <v>7681</v>
      </c>
      <c r="N267" t="s">
        <v>7682</v>
      </c>
      <c r="O267">
        <f>VLOOKUP(B267,HIS退!B:F,5,FALSE)</f>
        <v>-459</v>
      </c>
      <c r="P267" s="43">
        <f>VLOOKUP(L267,银行退!A:G,6,FALSE)</f>
        <v>459</v>
      </c>
      <c r="Q267" t="e">
        <f>VLOOKUP(L267,银行退!A:J,10,FALSE)</f>
        <v>#N/A</v>
      </c>
      <c r="R267" t="e">
        <f>VLOOKUP(L267,银行退!A:K,11,FALSE)</f>
        <v>#N/A</v>
      </c>
    </row>
    <row r="268" spans="1:18" ht="14.25">
      <c r="A268" t="s">
        <v>7683</v>
      </c>
      <c r="B268">
        <v>1124454</v>
      </c>
      <c r="C268" t="s">
        <v>1880</v>
      </c>
      <c r="D268" t="s">
        <v>1881</v>
      </c>
      <c r="E268" t="s">
        <v>1882</v>
      </c>
      <c r="F268" s="15">
        <v>1734.68</v>
      </c>
      <c r="G268" t="s">
        <v>50</v>
      </c>
      <c r="H268" t="s">
        <v>50</v>
      </c>
      <c r="I268" t="s">
        <v>86</v>
      </c>
      <c r="J268" t="s">
        <v>46</v>
      </c>
      <c r="K268" t="s">
        <v>87</v>
      </c>
      <c r="L268" s="19" t="s">
        <v>13589</v>
      </c>
      <c r="M268" t="s">
        <v>7685</v>
      </c>
      <c r="N268" t="s">
        <v>7686</v>
      </c>
      <c r="O268">
        <f>VLOOKUP(B268,HIS退!B:F,5,FALSE)</f>
        <v>-1734.68</v>
      </c>
      <c r="P268" s="43">
        <f>VLOOKUP(L268,银行退!A:G,6,FALSE)</f>
        <v>1734.68</v>
      </c>
      <c r="Q268" t="e">
        <f>VLOOKUP(L268,银行退!A:J,10,FALSE)</f>
        <v>#N/A</v>
      </c>
      <c r="R268" t="str">
        <f>VLOOKUP(L268,银行退!A:K,11,FALSE)</f>
        <v>2017-08-02</v>
      </c>
    </row>
    <row r="269" spans="1:18" ht="14.25">
      <c r="A269" t="s">
        <v>7687</v>
      </c>
      <c r="B269">
        <v>1124614</v>
      </c>
      <c r="C269" t="s">
        <v>1884</v>
      </c>
      <c r="D269" t="s">
        <v>1885</v>
      </c>
      <c r="E269" t="s">
        <v>1886</v>
      </c>
      <c r="F269" s="15">
        <v>300</v>
      </c>
      <c r="G269" t="s">
        <v>50</v>
      </c>
      <c r="H269" t="s">
        <v>50</v>
      </c>
      <c r="I269" t="s">
        <v>86</v>
      </c>
      <c r="J269" t="s">
        <v>46</v>
      </c>
      <c r="K269" t="s">
        <v>87</v>
      </c>
      <c r="L269" t="s">
        <v>7688</v>
      </c>
      <c r="M269" t="s">
        <v>7689</v>
      </c>
      <c r="N269" t="s">
        <v>7690</v>
      </c>
      <c r="O269">
        <f>VLOOKUP(B269,HIS退!B:F,5,FALSE)</f>
        <v>-300</v>
      </c>
      <c r="P269" s="43">
        <f>VLOOKUP(L269,银行退!A:G,6,FALSE)</f>
        <v>300</v>
      </c>
      <c r="Q269" t="e">
        <f>VLOOKUP(L269,银行退!A:J,10,FALSE)</f>
        <v>#N/A</v>
      </c>
      <c r="R269" t="e">
        <f>VLOOKUP(L269,银行退!A:K,11,FALSE)</f>
        <v>#N/A</v>
      </c>
    </row>
    <row r="270" spans="1:18" ht="14.25">
      <c r="A270" t="s">
        <v>7691</v>
      </c>
      <c r="B270">
        <v>1124888</v>
      </c>
      <c r="C270" t="s">
        <v>1888</v>
      </c>
      <c r="D270" t="s">
        <v>1889</v>
      </c>
      <c r="E270" t="s">
        <v>1890</v>
      </c>
      <c r="F270" s="15">
        <v>65</v>
      </c>
      <c r="G270" t="s">
        <v>50</v>
      </c>
      <c r="H270" t="s">
        <v>50</v>
      </c>
      <c r="I270" t="s">
        <v>86</v>
      </c>
      <c r="J270" t="s">
        <v>46</v>
      </c>
      <c r="K270" t="s">
        <v>87</v>
      </c>
      <c r="L270" t="s">
        <v>7692</v>
      </c>
      <c r="M270" t="s">
        <v>7693</v>
      </c>
      <c r="N270" t="s">
        <v>7694</v>
      </c>
      <c r="O270">
        <f>VLOOKUP(B270,HIS退!B:F,5,FALSE)</f>
        <v>-65</v>
      </c>
      <c r="P270" s="43">
        <f>VLOOKUP(L270,银行退!A:G,6,FALSE)</f>
        <v>65</v>
      </c>
      <c r="Q270" t="e">
        <f>VLOOKUP(L270,银行退!A:J,10,FALSE)</f>
        <v>#N/A</v>
      </c>
      <c r="R270" t="e">
        <f>VLOOKUP(L270,银行退!A:K,11,FALSE)</f>
        <v>#N/A</v>
      </c>
    </row>
    <row r="271" spans="1:18" ht="14.25">
      <c r="A271" t="s">
        <v>7695</v>
      </c>
      <c r="B271">
        <v>1125780</v>
      </c>
      <c r="C271" t="s">
        <v>1892</v>
      </c>
      <c r="D271" t="s">
        <v>1893</v>
      </c>
      <c r="E271" t="s">
        <v>1894</v>
      </c>
      <c r="F271" s="15">
        <v>114.32</v>
      </c>
      <c r="G271" t="s">
        <v>50</v>
      </c>
      <c r="H271" t="s">
        <v>50</v>
      </c>
      <c r="I271" t="s">
        <v>86</v>
      </c>
      <c r="J271" t="s">
        <v>46</v>
      </c>
      <c r="K271" t="s">
        <v>87</v>
      </c>
      <c r="L271" t="s">
        <v>7696</v>
      </c>
      <c r="M271" t="s">
        <v>7697</v>
      </c>
      <c r="N271" t="s">
        <v>7698</v>
      </c>
      <c r="O271">
        <f>VLOOKUP(B271,HIS退!B:F,5,FALSE)</f>
        <v>-114.32</v>
      </c>
      <c r="P271" s="43">
        <f>VLOOKUP(L271,银行退!A:G,6,FALSE)</f>
        <v>114.32</v>
      </c>
      <c r="Q271" t="e">
        <f>VLOOKUP(L271,银行退!A:J,10,FALSE)</f>
        <v>#N/A</v>
      </c>
      <c r="R271" t="e">
        <f>VLOOKUP(L271,银行退!A:K,11,FALSE)</f>
        <v>#N/A</v>
      </c>
    </row>
    <row r="272" spans="1:18" ht="14.25">
      <c r="A272" t="s">
        <v>7699</v>
      </c>
      <c r="B272">
        <v>1126286</v>
      </c>
      <c r="C272" t="s">
        <v>1896</v>
      </c>
      <c r="D272" t="s">
        <v>1897</v>
      </c>
      <c r="E272" t="s">
        <v>1898</v>
      </c>
      <c r="F272" s="15">
        <v>200</v>
      </c>
      <c r="G272" t="s">
        <v>50</v>
      </c>
      <c r="H272" t="s">
        <v>50</v>
      </c>
      <c r="I272" t="s">
        <v>86</v>
      </c>
      <c r="J272" t="s">
        <v>46</v>
      </c>
      <c r="K272" t="s">
        <v>87</v>
      </c>
      <c r="L272" t="s">
        <v>7700</v>
      </c>
      <c r="M272" t="s">
        <v>7701</v>
      </c>
      <c r="N272" t="s">
        <v>7702</v>
      </c>
      <c r="O272">
        <f>VLOOKUP(B272,HIS退!B:F,5,FALSE)</f>
        <v>-200</v>
      </c>
      <c r="P272" s="43">
        <f>VLOOKUP(L272,银行退!A:G,6,FALSE)</f>
        <v>200</v>
      </c>
      <c r="Q272" t="e">
        <f>VLOOKUP(L272,银行退!A:J,10,FALSE)</f>
        <v>#N/A</v>
      </c>
      <c r="R272" t="e">
        <f>VLOOKUP(L272,银行退!A:K,11,FALSE)</f>
        <v>#N/A</v>
      </c>
    </row>
    <row r="273" spans="1:18" ht="14.25">
      <c r="A273" t="s">
        <v>7703</v>
      </c>
      <c r="B273">
        <v>1127102</v>
      </c>
      <c r="C273" t="s">
        <v>1900</v>
      </c>
      <c r="D273" t="s">
        <v>1901</v>
      </c>
      <c r="E273" t="s">
        <v>1902</v>
      </c>
      <c r="F273" s="15">
        <v>971.16</v>
      </c>
      <c r="G273" t="s">
        <v>50</v>
      </c>
      <c r="H273" t="s">
        <v>50</v>
      </c>
      <c r="I273" t="s">
        <v>86</v>
      </c>
      <c r="J273" t="s">
        <v>46</v>
      </c>
      <c r="K273" t="s">
        <v>87</v>
      </c>
      <c r="L273" t="s">
        <v>7704</v>
      </c>
      <c r="M273" t="s">
        <v>7705</v>
      </c>
      <c r="N273" t="s">
        <v>1260</v>
      </c>
      <c r="O273">
        <f>VLOOKUP(B273,HIS退!B:F,5,FALSE)</f>
        <v>-971.16</v>
      </c>
      <c r="P273" s="43">
        <f>VLOOKUP(L273,银行退!A:G,6,FALSE)</f>
        <v>971.16</v>
      </c>
      <c r="Q273" t="e">
        <f>VLOOKUP(L273,银行退!A:J,10,FALSE)</f>
        <v>#N/A</v>
      </c>
      <c r="R273" t="e">
        <f>VLOOKUP(L273,银行退!A:K,11,FALSE)</f>
        <v>#N/A</v>
      </c>
    </row>
    <row r="274" spans="1:18" ht="14.25">
      <c r="A274" t="s">
        <v>7706</v>
      </c>
      <c r="B274">
        <v>1127516</v>
      </c>
      <c r="C274" t="s">
        <v>1904</v>
      </c>
      <c r="D274" t="s">
        <v>1905</v>
      </c>
      <c r="E274" t="s">
        <v>1906</v>
      </c>
      <c r="F274" s="15">
        <v>714.5</v>
      </c>
      <c r="G274" t="s">
        <v>50</v>
      </c>
      <c r="H274" t="s">
        <v>50</v>
      </c>
      <c r="I274" t="s">
        <v>86</v>
      </c>
      <c r="J274" t="s">
        <v>46</v>
      </c>
      <c r="K274" t="s">
        <v>87</v>
      </c>
      <c r="L274" t="s">
        <v>7707</v>
      </c>
      <c r="M274" t="s">
        <v>7708</v>
      </c>
      <c r="N274" t="s">
        <v>1260</v>
      </c>
      <c r="O274">
        <f>VLOOKUP(B274,HIS退!B:F,5,FALSE)</f>
        <v>-714.5</v>
      </c>
      <c r="P274" s="43">
        <f>VLOOKUP(L274,银行退!A:G,6,FALSE)</f>
        <v>714.5</v>
      </c>
      <c r="Q274" t="e">
        <f>VLOOKUP(L274,银行退!A:J,10,FALSE)</f>
        <v>#N/A</v>
      </c>
      <c r="R274" t="e">
        <f>VLOOKUP(L274,银行退!A:K,11,FALSE)</f>
        <v>#N/A</v>
      </c>
    </row>
    <row r="275" spans="1:18" ht="14.25">
      <c r="A275" t="s">
        <v>7709</v>
      </c>
      <c r="B275">
        <v>1127805</v>
      </c>
      <c r="C275" t="s">
        <v>1908</v>
      </c>
      <c r="D275" t="s">
        <v>222</v>
      </c>
      <c r="E275" t="s">
        <v>193</v>
      </c>
      <c r="F275" s="15">
        <v>309</v>
      </c>
      <c r="G275" t="s">
        <v>50</v>
      </c>
      <c r="H275" t="s">
        <v>50</v>
      </c>
      <c r="I275" t="s">
        <v>86</v>
      </c>
      <c r="J275" t="s">
        <v>46</v>
      </c>
      <c r="K275" t="s">
        <v>87</v>
      </c>
      <c r="L275" t="s">
        <v>7710</v>
      </c>
      <c r="M275" t="s">
        <v>7711</v>
      </c>
      <c r="N275" t="s">
        <v>223</v>
      </c>
      <c r="O275">
        <f>VLOOKUP(B275,HIS退!B:F,5,FALSE)</f>
        <v>-309</v>
      </c>
      <c r="P275" s="43">
        <f>VLOOKUP(L275,银行退!A:G,6,FALSE)</f>
        <v>309</v>
      </c>
      <c r="Q275" t="e">
        <f>VLOOKUP(L275,银行退!A:J,10,FALSE)</f>
        <v>#N/A</v>
      </c>
      <c r="R275" t="e">
        <f>VLOOKUP(L275,银行退!A:K,11,FALSE)</f>
        <v>#N/A</v>
      </c>
    </row>
    <row r="276" spans="1:18" ht="14.25">
      <c r="A276" t="s">
        <v>7712</v>
      </c>
      <c r="B276">
        <v>1130153</v>
      </c>
      <c r="C276" t="s">
        <v>1910</v>
      </c>
      <c r="D276" t="s">
        <v>1911</v>
      </c>
      <c r="E276" t="s">
        <v>1912</v>
      </c>
      <c r="F276" s="15">
        <v>340.5</v>
      </c>
      <c r="G276" t="s">
        <v>50</v>
      </c>
      <c r="H276" t="s">
        <v>50</v>
      </c>
      <c r="I276" t="s">
        <v>86</v>
      </c>
      <c r="J276" t="s">
        <v>46</v>
      </c>
      <c r="K276" t="s">
        <v>87</v>
      </c>
      <c r="L276" t="s">
        <v>7713</v>
      </c>
      <c r="M276" t="s">
        <v>7714</v>
      </c>
      <c r="N276" t="s">
        <v>7715</v>
      </c>
      <c r="O276">
        <f>VLOOKUP(B276,HIS退!B:F,5,FALSE)</f>
        <v>-340.5</v>
      </c>
      <c r="P276" s="43">
        <f>VLOOKUP(L276,银行退!A:G,6,FALSE)</f>
        <v>340.5</v>
      </c>
      <c r="Q276" t="e">
        <f>VLOOKUP(L276,银行退!A:J,10,FALSE)</f>
        <v>#N/A</v>
      </c>
      <c r="R276" t="e">
        <f>VLOOKUP(L276,银行退!A:K,11,FALSE)</f>
        <v>#N/A</v>
      </c>
    </row>
    <row r="277" spans="1:18" ht="14.25">
      <c r="A277" t="s">
        <v>7716</v>
      </c>
      <c r="B277">
        <v>1131381</v>
      </c>
      <c r="C277" t="s">
        <v>1914</v>
      </c>
      <c r="D277" t="s">
        <v>1915</v>
      </c>
      <c r="E277" t="s">
        <v>1916</v>
      </c>
      <c r="F277" s="15">
        <v>1100</v>
      </c>
      <c r="G277" t="s">
        <v>50</v>
      </c>
      <c r="H277" t="s">
        <v>50</v>
      </c>
      <c r="I277" t="s">
        <v>86</v>
      </c>
      <c r="J277" t="s">
        <v>46</v>
      </c>
      <c r="K277" t="s">
        <v>87</v>
      </c>
      <c r="L277" t="s">
        <v>7717</v>
      </c>
      <c r="M277" t="s">
        <v>7718</v>
      </c>
      <c r="N277" t="s">
        <v>7719</v>
      </c>
      <c r="O277">
        <f>VLOOKUP(B277,HIS退!B:F,5,FALSE)</f>
        <v>-1100</v>
      </c>
      <c r="P277" s="43">
        <f>VLOOKUP(L277,银行退!A:G,6,FALSE)</f>
        <v>1100</v>
      </c>
      <c r="Q277" t="e">
        <f>VLOOKUP(L277,银行退!A:J,10,FALSE)</f>
        <v>#N/A</v>
      </c>
      <c r="R277" t="e">
        <f>VLOOKUP(L277,银行退!A:K,11,FALSE)</f>
        <v>#N/A</v>
      </c>
    </row>
    <row r="278" spans="1:18" ht="14.25">
      <c r="A278" t="s">
        <v>7720</v>
      </c>
      <c r="B278">
        <v>1131529</v>
      </c>
      <c r="C278" t="s">
        <v>1918</v>
      </c>
      <c r="D278" t="s">
        <v>1919</v>
      </c>
      <c r="E278" t="s">
        <v>1920</v>
      </c>
      <c r="F278" s="15">
        <v>2000</v>
      </c>
      <c r="G278" t="s">
        <v>50</v>
      </c>
      <c r="H278" t="s">
        <v>50</v>
      </c>
      <c r="I278" t="s">
        <v>86</v>
      </c>
      <c r="J278" t="s">
        <v>46</v>
      </c>
      <c r="K278" t="s">
        <v>87</v>
      </c>
      <c r="L278" t="s">
        <v>7721</v>
      </c>
      <c r="M278" t="s">
        <v>7722</v>
      </c>
      <c r="N278" t="s">
        <v>7723</v>
      </c>
      <c r="O278">
        <f>VLOOKUP(B278,HIS退!B:F,5,FALSE)</f>
        <v>-2000</v>
      </c>
      <c r="P278" s="43">
        <f>VLOOKUP(L278,银行退!A:G,6,FALSE)</f>
        <v>2000</v>
      </c>
      <c r="Q278" t="e">
        <f>VLOOKUP(L278,银行退!A:J,10,FALSE)</f>
        <v>#N/A</v>
      </c>
      <c r="R278" t="e">
        <f>VLOOKUP(L278,银行退!A:K,11,FALSE)</f>
        <v>#N/A</v>
      </c>
    </row>
    <row r="279" spans="1:18" ht="14.25">
      <c r="A279" t="s">
        <v>7724</v>
      </c>
      <c r="B279">
        <v>0</v>
      </c>
      <c r="D279" t="s">
        <v>7725</v>
      </c>
      <c r="E279" t="s">
        <v>7726</v>
      </c>
      <c r="F279" s="15">
        <v>40</v>
      </c>
      <c r="G279" t="s">
        <v>50</v>
      </c>
      <c r="H279" t="s">
        <v>50</v>
      </c>
      <c r="I279" t="s">
        <v>88</v>
      </c>
      <c r="J279" t="s">
        <v>85</v>
      </c>
      <c r="K279" t="s">
        <v>87</v>
      </c>
      <c r="L279" t="s">
        <v>7727</v>
      </c>
      <c r="M279" t="s">
        <v>7728</v>
      </c>
      <c r="N279" t="s">
        <v>7729</v>
      </c>
      <c r="O279" t="e">
        <f>VLOOKUP(B279,HIS退!B:F,5,FALSE)</f>
        <v>#N/A</v>
      </c>
      <c r="P279" s="43" t="e">
        <f>VLOOKUP(L279,银行退!A:G,6,FALSE)</f>
        <v>#N/A</v>
      </c>
      <c r="Q279" t="e">
        <f>VLOOKUP(L279,银行退!A:J,10,FALSE)</f>
        <v>#N/A</v>
      </c>
      <c r="R279" t="e">
        <f>VLOOKUP(L279,银行退!A:K,11,FALSE)</f>
        <v>#N/A</v>
      </c>
    </row>
    <row r="280" spans="1:18" ht="14.25">
      <c r="A280" t="s">
        <v>7730</v>
      </c>
      <c r="B280">
        <v>1131720</v>
      </c>
      <c r="C280" t="s">
        <v>1922</v>
      </c>
      <c r="D280" t="s">
        <v>1923</v>
      </c>
      <c r="E280" t="s">
        <v>1924</v>
      </c>
      <c r="F280" s="15">
        <v>600</v>
      </c>
      <c r="G280" t="s">
        <v>50</v>
      </c>
      <c r="H280" t="s">
        <v>50</v>
      </c>
      <c r="I280" t="s">
        <v>86</v>
      </c>
      <c r="J280" t="s">
        <v>46</v>
      </c>
      <c r="K280" t="s">
        <v>87</v>
      </c>
      <c r="L280" t="s">
        <v>7731</v>
      </c>
      <c r="M280" t="s">
        <v>7732</v>
      </c>
      <c r="N280" t="s">
        <v>7733</v>
      </c>
      <c r="O280">
        <f>VLOOKUP(B280,HIS退!B:F,5,FALSE)</f>
        <v>-600</v>
      </c>
      <c r="P280" s="43">
        <f>VLOOKUP(L280,银行退!A:G,6,FALSE)</f>
        <v>600</v>
      </c>
      <c r="Q280" t="e">
        <f>VLOOKUP(L280,银行退!A:J,10,FALSE)</f>
        <v>#N/A</v>
      </c>
      <c r="R280" t="e">
        <f>VLOOKUP(L280,银行退!A:K,11,FALSE)</f>
        <v>#N/A</v>
      </c>
    </row>
    <row r="281" spans="1:18" ht="14.25">
      <c r="A281" t="s">
        <v>7734</v>
      </c>
      <c r="B281">
        <v>1131725</v>
      </c>
      <c r="C281" t="s">
        <v>1926</v>
      </c>
      <c r="D281" t="s">
        <v>1927</v>
      </c>
      <c r="E281" t="s">
        <v>1928</v>
      </c>
      <c r="F281" s="15">
        <v>4497.76</v>
      </c>
      <c r="G281" t="s">
        <v>50</v>
      </c>
      <c r="H281" t="s">
        <v>50</v>
      </c>
      <c r="I281" t="s">
        <v>86</v>
      </c>
      <c r="J281" t="s">
        <v>46</v>
      </c>
      <c r="K281" t="s">
        <v>87</v>
      </c>
      <c r="L281" t="s">
        <v>7735</v>
      </c>
      <c r="M281" t="s">
        <v>7736</v>
      </c>
      <c r="N281" t="s">
        <v>7737</v>
      </c>
      <c r="O281">
        <f>VLOOKUP(B281,HIS退!B:F,5,FALSE)</f>
        <v>-4497.76</v>
      </c>
      <c r="P281" s="43">
        <f>VLOOKUP(L281,银行退!A:G,6,FALSE)</f>
        <v>4497.76</v>
      </c>
      <c r="Q281" t="e">
        <f>VLOOKUP(L281,银行退!A:J,10,FALSE)</f>
        <v>#N/A</v>
      </c>
      <c r="R281" t="e">
        <f>VLOOKUP(L281,银行退!A:K,11,FALSE)</f>
        <v>#N/A</v>
      </c>
    </row>
    <row r="282" spans="1:18" ht="14.25">
      <c r="A282" t="s">
        <v>7738</v>
      </c>
      <c r="B282">
        <v>1131797</v>
      </c>
      <c r="C282" t="s">
        <v>1930</v>
      </c>
      <c r="D282" t="s">
        <v>1931</v>
      </c>
      <c r="E282" t="s">
        <v>1932</v>
      </c>
      <c r="F282" s="15">
        <v>34.5</v>
      </c>
      <c r="G282" t="s">
        <v>50</v>
      </c>
      <c r="H282" t="s">
        <v>50</v>
      </c>
      <c r="I282" t="s">
        <v>86</v>
      </c>
      <c r="J282" t="s">
        <v>46</v>
      </c>
      <c r="K282" t="s">
        <v>87</v>
      </c>
      <c r="L282" t="s">
        <v>7739</v>
      </c>
      <c r="M282" t="s">
        <v>7740</v>
      </c>
      <c r="N282" t="s">
        <v>7741</v>
      </c>
      <c r="O282">
        <f>VLOOKUP(B282,HIS退!B:F,5,FALSE)</f>
        <v>-34.5</v>
      </c>
      <c r="P282" s="43">
        <f>VLOOKUP(L282,银行退!A:G,6,FALSE)</f>
        <v>34.5</v>
      </c>
      <c r="Q282" t="e">
        <f>VLOOKUP(L282,银行退!A:J,10,FALSE)</f>
        <v>#N/A</v>
      </c>
      <c r="R282" t="e">
        <f>VLOOKUP(L282,银行退!A:K,11,FALSE)</f>
        <v>#N/A</v>
      </c>
    </row>
    <row r="283" spans="1:18" ht="14.25">
      <c r="A283" t="s">
        <v>7742</v>
      </c>
      <c r="B283">
        <v>1132154</v>
      </c>
      <c r="C283" t="s">
        <v>1934</v>
      </c>
      <c r="D283" t="s">
        <v>1935</v>
      </c>
      <c r="E283" t="s">
        <v>1936</v>
      </c>
      <c r="F283" s="15">
        <v>4000</v>
      </c>
      <c r="G283" t="s">
        <v>50</v>
      </c>
      <c r="H283" t="s">
        <v>50</v>
      </c>
      <c r="I283" t="s">
        <v>86</v>
      </c>
      <c r="J283" t="s">
        <v>46</v>
      </c>
      <c r="K283" t="s">
        <v>87</v>
      </c>
      <c r="L283" s="19" t="s">
        <v>13590</v>
      </c>
      <c r="M283" t="s">
        <v>7744</v>
      </c>
      <c r="N283" t="s">
        <v>7745</v>
      </c>
      <c r="O283">
        <f>VLOOKUP(B283,HIS退!B:F,5,FALSE)</f>
        <v>-4000</v>
      </c>
      <c r="P283" s="43">
        <f>VLOOKUP(L283,银行退!A:G,6,FALSE)</f>
        <v>4000</v>
      </c>
      <c r="Q283" t="e">
        <f>VLOOKUP(L283,银行退!A:J,10,FALSE)</f>
        <v>#N/A</v>
      </c>
      <c r="R283" t="str">
        <f>VLOOKUP(L283,银行退!A:K,11,FALSE)</f>
        <v>2017-08-02</v>
      </c>
    </row>
    <row r="284" spans="1:18" ht="14.25">
      <c r="A284" t="s">
        <v>7746</v>
      </c>
      <c r="B284">
        <v>1133964</v>
      </c>
      <c r="C284" t="s">
        <v>1938</v>
      </c>
      <c r="D284" t="s">
        <v>1939</v>
      </c>
      <c r="E284" t="s">
        <v>1940</v>
      </c>
      <c r="F284" s="15">
        <v>20</v>
      </c>
      <c r="G284" t="s">
        <v>50</v>
      </c>
      <c r="H284" t="s">
        <v>50</v>
      </c>
      <c r="I284" t="s">
        <v>86</v>
      </c>
      <c r="J284" t="s">
        <v>46</v>
      </c>
      <c r="K284" t="s">
        <v>87</v>
      </c>
      <c r="L284" t="s">
        <v>7747</v>
      </c>
      <c r="M284" t="s">
        <v>7748</v>
      </c>
      <c r="N284" t="s">
        <v>7749</v>
      </c>
      <c r="O284">
        <f>VLOOKUP(B284,HIS退!B:F,5,FALSE)</f>
        <v>-20</v>
      </c>
      <c r="P284" s="43">
        <f>VLOOKUP(L284,银行退!A:G,6,FALSE)</f>
        <v>20</v>
      </c>
      <c r="Q284" t="e">
        <f>VLOOKUP(L284,银行退!A:J,10,FALSE)</f>
        <v>#N/A</v>
      </c>
      <c r="R284" t="e">
        <f>VLOOKUP(L284,银行退!A:K,11,FALSE)</f>
        <v>#N/A</v>
      </c>
    </row>
    <row r="285" spans="1:18" ht="14.25">
      <c r="A285" t="s">
        <v>7750</v>
      </c>
      <c r="B285">
        <v>1134327</v>
      </c>
      <c r="C285" t="s">
        <v>1942</v>
      </c>
      <c r="D285" t="s">
        <v>1943</v>
      </c>
      <c r="E285" t="s">
        <v>1944</v>
      </c>
      <c r="F285" s="15">
        <v>352.5</v>
      </c>
      <c r="G285" t="s">
        <v>50</v>
      </c>
      <c r="H285" t="s">
        <v>50</v>
      </c>
      <c r="I285" t="s">
        <v>86</v>
      </c>
      <c r="J285" t="s">
        <v>46</v>
      </c>
      <c r="K285" t="s">
        <v>87</v>
      </c>
      <c r="L285" t="s">
        <v>7751</v>
      </c>
      <c r="M285" t="s">
        <v>7752</v>
      </c>
      <c r="N285" t="s">
        <v>7753</v>
      </c>
      <c r="O285">
        <f>VLOOKUP(B285,HIS退!B:F,5,FALSE)</f>
        <v>-352.5</v>
      </c>
      <c r="P285" s="43">
        <f>VLOOKUP(L285,银行退!A:G,6,FALSE)</f>
        <v>352.5</v>
      </c>
      <c r="Q285" t="e">
        <f>VLOOKUP(L285,银行退!A:J,10,FALSE)</f>
        <v>#N/A</v>
      </c>
      <c r="R285" t="e">
        <f>VLOOKUP(L285,银行退!A:K,11,FALSE)</f>
        <v>#N/A</v>
      </c>
    </row>
    <row r="286" spans="1:18" ht="14.25">
      <c r="A286" t="s">
        <v>7754</v>
      </c>
      <c r="B286">
        <v>1136214</v>
      </c>
      <c r="C286" t="s">
        <v>1946</v>
      </c>
      <c r="D286" t="s">
        <v>1947</v>
      </c>
      <c r="E286" t="s">
        <v>1948</v>
      </c>
      <c r="F286" s="15">
        <v>10.5</v>
      </c>
      <c r="G286" t="s">
        <v>50</v>
      </c>
      <c r="H286" t="s">
        <v>50</v>
      </c>
      <c r="I286" t="s">
        <v>86</v>
      </c>
      <c r="J286" t="s">
        <v>46</v>
      </c>
      <c r="K286" t="s">
        <v>87</v>
      </c>
      <c r="L286" t="s">
        <v>7755</v>
      </c>
      <c r="M286" t="s">
        <v>7756</v>
      </c>
      <c r="N286" t="s">
        <v>7757</v>
      </c>
      <c r="O286">
        <f>VLOOKUP(B286,HIS退!B:F,5,FALSE)</f>
        <v>-10.5</v>
      </c>
      <c r="P286" s="43">
        <f>VLOOKUP(L286,银行退!A:G,6,FALSE)</f>
        <v>10.5</v>
      </c>
      <c r="Q286" t="e">
        <f>VLOOKUP(L286,银行退!A:J,10,FALSE)</f>
        <v>#N/A</v>
      </c>
      <c r="R286" t="e">
        <f>VLOOKUP(L286,银行退!A:K,11,FALSE)</f>
        <v>#N/A</v>
      </c>
    </row>
    <row r="287" spans="1:18" ht="14.25">
      <c r="A287" t="s">
        <v>7758</v>
      </c>
      <c r="B287">
        <v>1136221</v>
      </c>
      <c r="C287" t="s">
        <v>1950</v>
      </c>
      <c r="D287" t="s">
        <v>1951</v>
      </c>
      <c r="E287" t="s">
        <v>1952</v>
      </c>
      <c r="F287" s="15">
        <v>42</v>
      </c>
      <c r="G287" t="s">
        <v>50</v>
      </c>
      <c r="H287" t="s">
        <v>50</v>
      </c>
      <c r="I287" t="s">
        <v>86</v>
      </c>
      <c r="J287" t="s">
        <v>46</v>
      </c>
      <c r="K287" t="s">
        <v>87</v>
      </c>
      <c r="L287" t="s">
        <v>7759</v>
      </c>
      <c r="M287" t="s">
        <v>7760</v>
      </c>
      <c r="N287" t="s">
        <v>7761</v>
      </c>
      <c r="O287">
        <f>VLOOKUP(B287,HIS退!B:F,5,FALSE)</f>
        <v>-42</v>
      </c>
      <c r="P287" s="43">
        <f>VLOOKUP(L287,银行退!A:G,6,FALSE)</f>
        <v>42</v>
      </c>
      <c r="Q287" t="e">
        <f>VLOOKUP(L287,银行退!A:J,10,FALSE)</f>
        <v>#N/A</v>
      </c>
      <c r="R287" t="e">
        <f>VLOOKUP(L287,银行退!A:K,11,FALSE)</f>
        <v>#N/A</v>
      </c>
    </row>
    <row r="288" spans="1:18" ht="14.25">
      <c r="A288" t="s">
        <v>7762</v>
      </c>
      <c r="B288">
        <v>1136448</v>
      </c>
      <c r="C288" t="s">
        <v>1954</v>
      </c>
      <c r="D288" t="s">
        <v>1955</v>
      </c>
      <c r="E288" t="s">
        <v>1956</v>
      </c>
      <c r="F288" s="15">
        <v>858.3</v>
      </c>
      <c r="G288" t="s">
        <v>50</v>
      </c>
      <c r="H288" t="s">
        <v>50</v>
      </c>
      <c r="I288" t="s">
        <v>86</v>
      </c>
      <c r="J288" t="s">
        <v>46</v>
      </c>
      <c r="K288" t="s">
        <v>87</v>
      </c>
      <c r="L288" t="s">
        <v>7763</v>
      </c>
      <c r="M288" t="s">
        <v>7764</v>
      </c>
      <c r="N288" t="s">
        <v>7765</v>
      </c>
      <c r="O288">
        <f>VLOOKUP(B288,HIS退!B:F,5,FALSE)</f>
        <v>-858.3</v>
      </c>
      <c r="P288" s="43">
        <f>VLOOKUP(L288,银行退!A:G,6,FALSE)</f>
        <v>858.3</v>
      </c>
      <c r="Q288" t="e">
        <f>VLOOKUP(L288,银行退!A:J,10,FALSE)</f>
        <v>#N/A</v>
      </c>
      <c r="R288" t="e">
        <f>VLOOKUP(L288,银行退!A:K,11,FALSE)</f>
        <v>#N/A</v>
      </c>
    </row>
    <row r="289" spans="1:18" ht="14.25">
      <c r="A289" t="s">
        <v>7766</v>
      </c>
      <c r="B289">
        <v>1137286</v>
      </c>
      <c r="C289" t="s">
        <v>1958</v>
      </c>
      <c r="D289" t="s">
        <v>1959</v>
      </c>
      <c r="E289" t="s">
        <v>274</v>
      </c>
      <c r="F289" s="15">
        <v>12.5</v>
      </c>
      <c r="G289" t="s">
        <v>50</v>
      </c>
      <c r="H289" t="s">
        <v>50</v>
      </c>
      <c r="I289" t="s">
        <v>86</v>
      </c>
      <c r="J289" t="s">
        <v>46</v>
      </c>
      <c r="K289" t="s">
        <v>87</v>
      </c>
      <c r="L289" t="s">
        <v>7767</v>
      </c>
      <c r="M289" t="s">
        <v>7768</v>
      </c>
      <c r="N289" t="s">
        <v>7769</v>
      </c>
      <c r="O289">
        <f>VLOOKUP(B289,HIS退!B:F,5,FALSE)</f>
        <v>-12.5</v>
      </c>
      <c r="P289" s="43">
        <f>VLOOKUP(L289,银行退!A:G,6,FALSE)</f>
        <v>12.5</v>
      </c>
      <c r="Q289" t="e">
        <f>VLOOKUP(L289,银行退!A:J,10,FALSE)</f>
        <v>#N/A</v>
      </c>
      <c r="R289" t="e">
        <f>VLOOKUP(L289,银行退!A:K,11,FALSE)</f>
        <v>#N/A</v>
      </c>
    </row>
    <row r="290" spans="1:18" ht="14.25">
      <c r="A290" t="s">
        <v>7770</v>
      </c>
      <c r="B290">
        <v>1137307</v>
      </c>
      <c r="C290" t="s">
        <v>1961</v>
      </c>
      <c r="D290" t="s">
        <v>1962</v>
      </c>
      <c r="E290" t="s">
        <v>1963</v>
      </c>
      <c r="F290" s="15">
        <v>185.5</v>
      </c>
      <c r="G290" t="s">
        <v>50</v>
      </c>
      <c r="H290" t="s">
        <v>50</v>
      </c>
      <c r="I290" t="s">
        <v>86</v>
      </c>
      <c r="J290" t="s">
        <v>46</v>
      </c>
      <c r="K290" t="s">
        <v>87</v>
      </c>
      <c r="L290" s="19" t="s">
        <v>13591</v>
      </c>
      <c r="M290" t="s">
        <v>7772</v>
      </c>
      <c r="N290" t="s">
        <v>7773</v>
      </c>
      <c r="O290">
        <f>VLOOKUP(B290,HIS退!B:F,5,FALSE)</f>
        <v>-185.5</v>
      </c>
      <c r="P290" s="43">
        <f>VLOOKUP(L290,银行退!A:G,6,FALSE)</f>
        <v>185.5</v>
      </c>
      <c r="Q290" t="e">
        <f>VLOOKUP(L290,银行退!A:J,10,FALSE)</f>
        <v>#N/A</v>
      </c>
      <c r="R290" t="str">
        <f>VLOOKUP(L290,银行退!A:K,11,FALSE)</f>
        <v>2017-08-02</v>
      </c>
    </row>
    <row r="291" spans="1:18" ht="14.25">
      <c r="A291" t="s">
        <v>7774</v>
      </c>
      <c r="B291">
        <v>1137425</v>
      </c>
      <c r="C291" t="s">
        <v>1965</v>
      </c>
      <c r="D291" t="s">
        <v>1966</v>
      </c>
      <c r="E291" t="s">
        <v>1967</v>
      </c>
      <c r="F291" s="15">
        <v>68.23</v>
      </c>
      <c r="G291" t="s">
        <v>50</v>
      </c>
      <c r="H291" t="s">
        <v>50</v>
      </c>
      <c r="I291" t="s">
        <v>86</v>
      </c>
      <c r="J291" t="s">
        <v>46</v>
      </c>
      <c r="K291" t="s">
        <v>87</v>
      </c>
      <c r="L291" t="s">
        <v>7775</v>
      </c>
      <c r="M291" t="s">
        <v>7776</v>
      </c>
      <c r="N291" t="s">
        <v>7777</v>
      </c>
      <c r="O291">
        <f>VLOOKUP(B291,HIS退!B:F,5,FALSE)</f>
        <v>-68.23</v>
      </c>
      <c r="P291" s="43">
        <f>VLOOKUP(L291,银行退!A:G,6,FALSE)</f>
        <v>68.23</v>
      </c>
      <c r="Q291" t="e">
        <f>VLOOKUP(L291,银行退!A:J,10,FALSE)</f>
        <v>#N/A</v>
      </c>
      <c r="R291" t="e">
        <f>VLOOKUP(L291,银行退!A:K,11,FALSE)</f>
        <v>#N/A</v>
      </c>
    </row>
    <row r="292" spans="1:18" ht="14.25">
      <c r="A292" t="s">
        <v>7778</v>
      </c>
      <c r="B292">
        <v>1137942</v>
      </c>
      <c r="C292" t="s">
        <v>1969</v>
      </c>
      <c r="D292" t="s">
        <v>1970</v>
      </c>
      <c r="E292" t="s">
        <v>1971</v>
      </c>
      <c r="F292" s="15">
        <v>90</v>
      </c>
      <c r="G292" t="s">
        <v>50</v>
      </c>
      <c r="H292" t="s">
        <v>50</v>
      </c>
      <c r="I292" t="s">
        <v>86</v>
      </c>
      <c r="J292" t="s">
        <v>46</v>
      </c>
      <c r="K292" t="s">
        <v>87</v>
      </c>
      <c r="L292" t="s">
        <v>7779</v>
      </c>
      <c r="M292" t="s">
        <v>7780</v>
      </c>
      <c r="N292" t="s">
        <v>7781</v>
      </c>
      <c r="O292">
        <f>VLOOKUP(B292,HIS退!B:F,5,FALSE)</f>
        <v>-90</v>
      </c>
      <c r="P292" s="43">
        <f>VLOOKUP(L292,银行退!A:G,6,FALSE)</f>
        <v>90</v>
      </c>
      <c r="Q292" t="e">
        <f>VLOOKUP(L292,银行退!A:J,10,FALSE)</f>
        <v>#N/A</v>
      </c>
      <c r="R292" t="e">
        <f>VLOOKUP(L292,银行退!A:K,11,FALSE)</f>
        <v>#N/A</v>
      </c>
    </row>
    <row r="293" spans="1:18" ht="14.25">
      <c r="A293" t="s">
        <v>7782</v>
      </c>
      <c r="B293">
        <v>1138108</v>
      </c>
      <c r="C293" t="s">
        <v>1973</v>
      </c>
      <c r="D293" t="s">
        <v>1974</v>
      </c>
      <c r="E293" t="s">
        <v>1975</v>
      </c>
      <c r="F293" s="15">
        <v>237.2</v>
      </c>
      <c r="G293" t="s">
        <v>50</v>
      </c>
      <c r="H293" t="s">
        <v>50</v>
      </c>
      <c r="I293" t="s">
        <v>86</v>
      </c>
      <c r="J293" t="s">
        <v>46</v>
      </c>
      <c r="K293" t="s">
        <v>87</v>
      </c>
      <c r="L293" t="s">
        <v>7783</v>
      </c>
      <c r="M293" t="s">
        <v>7784</v>
      </c>
      <c r="N293" t="s">
        <v>7393</v>
      </c>
      <c r="O293">
        <f>VLOOKUP(B293,HIS退!B:F,5,FALSE)</f>
        <v>-237.2</v>
      </c>
      <c r="P293" s="43">
        <f>VLOOKUP(L293,银行退!A:G,6,FALSE)</f>
        <v>237.2</v>
      </c>
      <c r="Q293" t="e">
        <f>VLOOKUP(L293,银行退!A:J,10,FALSE)</f>
        <v>#N/A</v>
      </c>
      <c r="R293" t="e">
        <f>VLOOKUP(L293,银行退!A:K,11,FALSE)</f>
        <v>#N/A</v>
      </c>
    </row>
    <row r="294" spans="1:18" ht="14.25">
      <c r="A294" t="s">
        <v>7785</v>
      </c>
      <c r="B294">
        <v>1138144</v>
      </c>
      <c r="C294" t="s">
        <v>1977</v>
      </c>
      <c r="D294" t="s">
        <v>1978</v>
      </c>
      <c r="E294" t="s">
        <v>1979</v>
      </c>
      <c r="F294" s="15">
        <v>31.24</v>
      </c>
      <c r="G294" t="s">
        <v>50</v>
      </c>
      <c r="H294" t="s">
        <v>50</v>
      </c>
      <c r="I294" t="s">
        <v>86</v>
      </c>
      <c r="J294" t="s">
        <v>46</v>
      </c>
      <c r="K294" t="s">
        <v>87</v>
      </c>
      <c r="L294" t="s">
        <v>7786</v>
      </c>
      <c r="M294" t="s">
        <v>7787</v>
      </c>
      <c r="N294" t="s">
        <v>7788</v>
      </c>
      <c r="O294">
        <f>VLOOKUP(B294,HIS退!B:F,5,FALSE)</f>
        <v>-31.24</v>
      </c>
      <c r="P294" s="43">
        <f>VLOOKUP(L294,银行退!A:G,6,FALSE)</f>
        <v>31.24</v>
      </c>
      <c r="Q294" t="e">
        <f>VLOOKUP(L294,银行退!A:J,10,FALSE)</f>
        <v>#N/A</v>
      </c>
      <c r="R294" t="e">
        <f>VLOOKUP(L294,银行退!A:K,11,FALSE)</f>
        <v>#N/A</v>
      </c>
    </row>
    <row r="295" spans="1:18" ht="14.25">
      <c r="A295" t="s">
        <v>7789</v>
      </c>
      <c r="B295">
        <v>1138253</v>
      </c>
      <c r="C295" t="s">
        <v>1981</v>
      </c>
      <c r="D295" t="s">
        <v>1982</v>
      </c>
      <c r="E295" t="s">
        <v>1983</v>
      </c>
      <c r="F295" s="15">
        <v>764.82</v>
      </c>
      <c r="G295" t="s">
        <v>50</v>
      </c>
      <c r="H295" t="s">
        <v>50</v>
      </c>
      <c r="I295" t="s">
        <v>86</v>
      </c>
      <c r="J295" t="s">
        <v>46</v>
      </c>
      <c r="K295" t="s">
        <v>87</v>
      </c>
      <c r="L295" s="19" t="s">
        <v>13592</v>
      </c>
      <c r="M295" t="s">
        <v>7791</v>
      </c>
      <c r="N295" t="s">
        <v>7792</v>
      </c>
      <c r="O295">
        <f>VLOOKUP(B295,HIS退!B:F,5,FALSE)</f>
        <v>-764.82</v>
      </c>
      <c r="P295" s="43">
        <f>VLOOKUP(L295,银行退!A:G,6,FALSE)</f>
        <v>764.82</v>
      </c>
      <c r="Q295" t="e">
        <f>VLOOKUP(L295,银行退!A:J,10,FALSE)</f>
        <v>#N/A</v>
      </c>
      <c r="R295" t="str">
        <f>VLOOKUP(L295,银行退!A:K,11,FALSE)</f>
        <v>2017-08-02</v>
      </c>
    </row>
    <row r="296" spans="1:18" ht="14.25">
      <c r="A296" t="s">
        <v>7793</v>
      </c>
      <c r="B296">
        <v>1138304</v>
      </c>
      <c r="C296" t="s">
        <v>1985</v>
      </c>
      <c r="D296" t="s">
        <v>1986</v>
      </c>
      <c r="E296" t="s">
        <v>1987</v>
      </c>
      <c r="F296" s="15">
        <v>84</v>
      </c>
      <c r="G296" t="s">
        <v>50</v>
      </c>
      <c r="H296" t="s">
        <v>50</v>
      </c>
      <c r="I296" t="s">
        <v>86</v>
      </c>
      <c r="J296" t="s">
        <v>46</v>
      </c>
      <c r="K296" t="s">
        <v>87</v>
      </c>
      <c r="L296" t="s">
        <v>7794</v>
      </c>
      <c r="M296" t="s">
        <v>7795</v>
      </c>
      <c r="N296" t="s">
        <v>7796</v>
      </c>
      <c r="O296">
        <f>VLOOKUP(B296,HIS退!B:F,5,FALSE)</f>
        <v>-84</v>
      </c>
      <c r="P296" s="43">
        <f>VLOOKUP(L296,银行退!A:G,6,FALSE)</f>
        <v>84</v>
      </c>
      <c r="Q296" t="e">
        <f>VLOOKUP(L296,银行退!A:J,10,FALSE)</f>
        <v>#N/A</v>
      </c>
      <c r="R296" t="e">
        <f>VLOOKUP(L296,银行退!A:K,11,FALSE)</f>
        <v>#N/A</v>
      </c>
    </row>
    <row r="297" spans="1:18" ht="14.25">
      <c r="A297" t="s">
        <v>7797</v>
      </c>
      <c r="B297">
        <v>1138363</v>
      </c>
      <c r="C297" t="s">
        <v>1989</v>
      </c>
      <c r="D297" t="s">
        <v>1990</v>
      </c>
      <c r="E297" t="s">
        <v>1991</v>
      </c>
      <c r="F297" s="15">
        <v>663.16</v>
      </c>
      <c r="G297" t="s">
        <v>50</v>
      </c>
      <c r="H297" t="s">
        <v>50</v>
      </c>
      <c r="I297" t="s">
        <v>86</v>
      </c>
      <c r="J297" t="s">
        <v>46</v>
      </c>
      <c r="K297" t="s">
        <v>87</v>
      </c>
      <c r="L297" t="s">
        <v>7798</v>
      </c>
      <c r="M297" t="s">
        <v>7799</v>
      </c>
      <c r="N297" t="s">
        <v>7800</v>
      </c>
      <c r="O297">
        <f>VLOOKUP(B297,HIS退!B:F,5,FALSE)</f>
        <v>-663.16</v>
      </c>
      <c r="P297" s="43">
        <f>VLOOKUP(L297,银行退!A:G,6,FALSE)</f>
        <v>663.16</v>
      </c>
      <c r="Q297" t="e">
        <f>VLOOKUP(L297,银行退!A:J,10,FALSE)</f>
        <v>#N/A</v>
      </c>
      <c r="R297" t="e">
        <f>VLOOKUP(L297,银行退!A:K,11,FALSE)</f>
        <v>#N/A</v>
      </c>
    </row>
    <row r="298" spans="1:18" ht="14.25">
      <c r="A298" t="s">
        <v>7801</v>
      </c>
      <c r="B298">
        <v>1138376</v>
      </c>
      <c r="C298" t="s">
        <v>1993</v>
      </c>
      <c r="D298" t="s">
        <v>1994</v>
      </c>
      <c r="E298" t="s">
        <v>1995</v>
      </c>
      <c r="F298" s="15">
        <v>3200</v>
      </c>
      <c r="G298" t="s">
        <v>50</v>
      </c>
      <c r="H298" t="s">
        <v>50</v>
      </c>
      <c r="I298" t="s">
        <v>86</v>
      </c>
      <c r="J298" t="s">
        <v>46</v>
      </c>
      <c r="K298" t="s">
        <v>87</v>
      </c>
      <c r="L298" t="s">
        <v>7802</v>
      </c>
      <c r="M298" t="s">
        <v>7803</v>
      </c>
      <c r="N298" t="s">
        <v>7804</v>
      </c>
      <c r="O298">
        <f>VLOOKUP(B298,HIS退!B:F,5,FALSE)</f>
        <v>-3200</v>
      </c>
      <c r="P298" s="43">
        <f>VLOOKUP(L298,银行退!A:G,6,FALSE)</f>
        <v>3200</v>
      </c>
      <c r="Q298" t="e">
        <f>VLOOKUP(L298,银行退!A:J,10,FALSE)</f>
        <v>#N/A</v>
      </c>
      <c r="R298" t="e">
        <f>VLOOKUP(L298,银行退!A:K,11,FALSE)</f>
        <v>#N/A</v>
      </c>
    </row>
    <row r="299" spans="1:18" ht="14.25">
      <c r="A299" t="s">
        <v>7805</v>
      </c>
      <c r="B299">
        <v>1138408</v>
      </c>
      <c r="C299" t="s">
        <v>1997</v>
      </c>
      <c r="D299" t="s">
        <v>1998</v>
      </c>
      <c r="E299" t="s">
        <v>1999</v>
      </c>
      <c r="F299" s="15">
        <v>594.5</v>
      </c>
      <c r="G299" t="s">
        <v>50</v>
      </c>
      <c r="H299" t="s">
        <v>50</v>
      </c>
      <c r="I299" t="s">
        <v>86</v>
      </c>
      <c r="J299" t="s">
        <v>46</v>
      </c>
      <c r="K299" t="s">
        <v>87</v>
      </c>
      <c r="L299" t="s">
        <v>7806</v>
      </c>
      <c r="M299" t="s">
        <v>7807</v>
      </c>
      <c r="N299" t="s">
        <v>7808</v>
      </c>
      <c r="O299">
        <f>VLOOKUP(B299,HIS退!B:F,5,FALSE)</f>
        <v>-594.5</v>
      </c>
      <c r="P299" s="43">
        <f>VLOOKUP(L299,银行退!A:G,6,FALSE)</f>
        <v>594.5</v>
      </c>
      <c r="Q299" t="e">
        <f>VLOOKUP(L299,银行退!A:J,10,FALSE)</f>
        <v>#N/A</v>
      </c>
      <c r="R299" t="e">
        <f>VLOOKUP(L299,银行退!A:K,11,FALSE)</f>
        <v>#N/A</v>
      </c>
    </row>
    <row r="300" spans="1:18" ht="14.25">
      <c r="A300" t="s">
        <v>7809</v>
      </c>
      <c r="B300">
        <v>1138886</v>
      </c>
      <c r="C300" t="s">
        <v>2001</v>
      </c>
      <c r="D300" t="s">
        <v>2002</v>
      </c>
      <c r="E300" t="s">
        <v>2003</v>
      </c>
      <c r="F300" s="15">
        <v>196.9</v>
      </c>
      <c r="G300" t="s">
        <v>50</v>
      </c>
      <c r="H300" t="s">
        <v>50</v>
      </c>
      <c r="I300" t="s">
        <v>86</v>
      </c>
      <c r="J300" t="s">
        <v>46</v>
      </c>
      <c r="K300" t="s">
        <v>87</v>
      </c>
      <c r="L300" t="s">
        <v>7810</v>
      </c>
      <c r="M300" t="s">
        <v>7811</v>
      </c>
      <c r="N300" t="s">
        <v>7812</v>
      </c>
      <c r="O300">
        <f>VLOOKUP(B300,HIS退!B:F,5,FALSE)</f>
        <v>-196.9</v>
      </c>
      <c r="P300" s="43">
        <f>VLOOKUP(L300,银行退!A:G,6,FALSE)</f>
        <v>196.9</v>
      </c>
      <c r="Q300" t="e">
        <f>VLOOKUP(L300,银行退!A:J,10,FALSE)</f>
        <v>#N/A</v>
      </c>
      <c r="R300" t="e">
        <f>VLOOKUP(L300,银行退!A:K,11,FALSE)</f>
        <v>#N/A</v>
      </c>
    </row>
    <row r="301" spans="1:18" ht="14.25">
      <c r="A301" t="s">
        <v>7813</v>
      </c>
      <c r="B301">
        <v>1139610</v>
      </c>
      <c r="C301" t="s">
        <v>2005</v>
      </c>
      <c r="D301" t="s">
        <v>2006</v>
      </c>
      <c r="E301" t="s">
        <v>2007</v>
      </c>
      <c r="F301" s="15">
        <v>166.92</v>
      </c>
      <c r="G301" t="s">
        <v>50</v>
      </c>
      <c r="H301" t="s">
        <v>50</v>
      </c>
      <c r="I301" t="s">
        <v>86</v>
      </c>
      <c r="J301" t="s">
        <v>46</v>
      </c>
      <c r="K301" t="s">
        <v>87</v>
      </c>
      <c r="L301" t="s">
        <v>7814</v>
      </c>
      <c r="M301" t="s">
        <v>7815</v>
      </c>
      <c r="N301" t="s">
        <v>7816</v>
      </c>
      <c r="O301">
        <f>VLOOKUP(B301,HIS退!B:F,5,FALSE)</f>
        <v>-166.92</v>
      </c>
      <c r="P301" s="43">
        <f>VLOOKUP(L301,银行退!A:G,6,FALSE)</f>
        <v>166.92</v>
      </c>
      <c r="Q301" t="e">
        <f>VLOOKUP(L301,银行退!A:J,10,FALSE)</f>
        <v>#N/A</v>
      </c>
      <c r="R301" t="e">
        <f>VLOOKUP(L301,银行退!A:K,11,FALSE)</f>
        <v>#N/A</v>
      </c>
    </row>
    <row r="302" spans="1:18" ht="14.25">
      <c r="A302" t="s">
        <v>7817</v>
      </c>
      <c r="B302">
        <v>1139665</v>
      </c>
      <c r="C302" t="s">
        <v>2009</v>
      </c>
      <c r="D302" t="s">
        <v>2010</v>
      </c>
      <c r="E302" t="s">
        <v>2011</v>
      </c>
      <c r="F302" s="15">
        <v>3740.69</v>
      </c>
      <c r="G302" t="s">
        <v>50</v>
      </c>
      <c r="H302" t="s">
        <v>50</v>
      </c>
      <c r="I302" t="s">
        <v>86</v>
      </c>
      <c r="J302" t="s">
        <v>46</v>
      </c>
      <c r="K302" t="s">
        <v>87</v>
      </c>
      <c r="L302" t="s">
        <v>7818</v>
      </c>
      <c r="M302" t="s">
        <v>7819</v>
      </c>
      <c r="N302" t="s">
        <v>7820</v>
      </c>
      <c r="O302">
        <f>VLOOKUP(B302,HIS退!B:F,5,FALSE)</f>
        <v>-3740.69</v>
      </c>
      <c r="P302" s="43">
        <f>VLOOKUP(L302,银行退!A:G,6,FALSE)</f>
        <v>3740.69</v>
      </c>
      <c r="Q302" t="e">
        <f>VLOOKUP(L302,银行退!A:J,10,FALSE)</f>
        <v>#N/A</v>
      </c>
      <c r="R302" t="e">
        <f>VLOOKUP(L302,银行退!A:K,11,FALSE)</f>
        <v>#N/A</v>
      </c>
    </row>
    <row r="303" spans="1:18" ht="14.25">
      <c r="A303" t="s">
        <v>7821</v>
      </c>
      <c r="B303">
        <v>1139710</v>
      </c>
      <c r="C303" t="s">
        <v>2013</v>
      </c>
      <c r="D303" t="s">
        <v>2014</v>
      </c>
      <c r="E303" t="s">
        <v>2015</v>
      </c>
      <c r="F303" s="15">
        <v>1830</v>
      </c>
      <c r="G303" t="s">
        <v>50</v>
      </c>
      <c r="H303" t="s">
        <v>50</v>
      </c>
      <c r="I303" t="s">
        <v>86</v>
      </c>
      <c r="J303" t="s">
        <v>46</v>
      </c>
      <c r="K303" t="s">
        <v>87</v>
      </c>
      <c r="L303" t="s">
        <v>7822</v>
      </c>
      <c r="M303" t="s">
        <v>7823</v>
      </c>
      <c r="N303" t="s">
        <v>7824</v>
      </c>
      <c r="O303">
        <f>VLOOKUP(B303,HIS退!B:F,5,FALSE)</f>
        <v>-1830</v>
      </c>
      <c r="P303" s="43">
        <f>VLOOKUP(L303,银行退!A:G,6,FALSE)</f>
        <v>1830</v>
      </c>
      <c r="Q303" t="e">
        <f>VLOOKUP(L303,银行退!A:J,10,FALSE)</f>
        <v>#N/A</v>
      </c>
      <c r="R303" t="e">
        <f>VLOOKUP(L303,银行退!A:K,11,FALSE)</f>
        <v>#N/A</v>
      </c>
    </row>
    <row r="304" spans="1:18" ht="14.25">
      <c r="A304" t="s">
        <v>7825</v>
      </c>
      <c r="B304">
        <v>1139815</v>
      </c>
      <c r="C304" t="s">
        <v>2017</v>
      </c>
      <c r="D304" t="s">
        <v>2018</v>
      </c>
      <c r="E304" t="s">
        <v>2019</v>
      </c>
      <c r="F304" s="15">
        <v>125.5</v>
      </c>
      <c r="G304" t="s">
        <v>50</v>
      </c>
      <c r="H304" t="s">
        <v>50</v>
      </c>
      <c r="I304" t="s">
        <v>86</v>
      </c>
      <c r="J304" t="s">
        <v>46</v>
      </c>
      <c r="K304" t="s">
        <v>87</v>
      </c>
      <c r="L304" t="s">
        <v>7826</v>
      </c>
      <c r="M304" t="s">
        <v>7827</v>
      </c>
      <c r="N304" t="s">
        <v>7828</v>
      </c>
      <c r="O304">
        <f>VLOOKUP(B304,HIS退!B:F,5,FALSE)</f>
        <v>-125.5</v>
      </c>
      <c r="P304" s="43">
        <f>VLOOKUP(L304,银行退!A:G,6,FALSE)</f>
        <v>125.5</v>
      </c>
      <c r="Q304" t="e">
        <f>VLOOKUP(L304,银行退!A:J,10,FALSE)</f>
        <v>#N/A</v>
      </c>
      <c r="R304" t="e">
        <f>VLOOKUP(L304,银行退!A:K,11,FALSE)</f>
        <v>#N/A</v>
      </c>
    </row>
    <row r="305" spans="1:18" ht="14.25">
      <c r="A305" t="s">
        <v>7829</v>
      </c>
      <c r="B305">
        <v>1139950</v>
      </c>
      <c r="C305" t="s">
        <v>2021</v>
      </c>
      <c r="D305" t="s">
        <v>2022</v>
      </c>
      <c r="E305" t="s">
        <v>2023</v>
      </c>
      <c r="F305" s="15">
        <v>857.21</v>
      </c>
      <c r="G305" t="s">
        <v>50</v>
      </c>
      <c r="H305" t="s">
        <v>50</v>
      </c>
      <c r="I305" t="s">
        <v>86</v>
      </c>
      <c r="J305" t="s">
        <v>46</v>
      </c>
      <c r="K305" t="s">
        <v>87</v>
      </c>
      <c r="L305" t="s">
        <v>7830</v>
      </c>
      <c r="M305" t="s">
        <v>7831</v>
      </c>
      <c r="N305" t="s">
        <v>7832</v>
      </c>
      <c r="O305">
        <f>VLOOKUP(B305,HIS退!B:F,5,FALSE)</f>
        <v>-857.21</v>
      </c>
      <c r="P305" s="43">
        <f>VLOOKUP(L305,银行退!A:G,6,FALSE)</f>
        <v>857.21</v>
      </c>
      <c r="Q305" t="e">
        <f>VLOOKUP(L305,银行退!A:J,10,FALSE)</f>
        <v>#N/A</v>
      </c>
      <c r="R305" t="e">
        <f>VLOOKUP(L305,银行退!A:K,11,FALSE)</f>
        <v>#N/A</v>
      </c>
    </row>
    <row r="306" spans="1:18" ht="14.25">
      <c r="A306" t="s">
        <v>7833</v>
      </c>
      <c r="B306">
        <v>1139986</v>
      </c>
      <c r="C306" t="s">
        <v>2025</v>
      </c>
      <c r="D306" t="s">
        <v>2026</v>
      </c>
      <c r="E306" t="s">
        <v>2027</v>
      </c>
      <c r="F306" s="15">
        <v>100</v>
      </c>
      <c r="G306" t="s">
        <v>50</v>
      </c>
      <c r="H306" t="s">
        <v>50</v>
      </c>
      <c r="I306" t="s">
        <v>86</v>
      </c>
      <c r="J306" t="s">
        <v>46</v>
      </c>
      <c r="K306" t="s">
        <v>87</v>
      </c>
      <c r="L306" t="s">
        <v>7834</v>
      </c>
      <c r="M306" t="s">
        <v>7835</v>
      </c>
      <c r="N306" t="s">
        <v>7836</v>
      </c>
      <c r="O306">
        <f>VLOOKUP(B306,HIS退!B:F,5,FALSE)</f>
        <v>-100</v>
      </c>
      <c r="P306" s="43">
        <f>VLOOKUP(L306,银行退!A:G,6,FALSE)</f>
        <v>100</v>
      </c>
      <c r="Q306" t="e">
        <f>VLOOKUP(L306,银行退!A:J,10,FALSE)</f>
        <v>#N/A</v>
      </c>
      <c r="R306" t="e">
        <f>VLOOKUP(L306,银行退!A:K,11,FALSE)</f>
        <v>#N/A</v>
      </c>
    </row>
    <row r="307" spans="1:18" ht="14.25">
      <c r="A307" t="s">
        <v>7837</v>
      </c>
      <c r="B307">
        <v>1140082</v>
      </c>
      <c r="C307" t="s">
        <v>2029</v>
      </c>
      <c r="D307" t="s">
        <v>2030</v>
      </c>
      <c r="E307" t="s">
        <v>2031</v>
      </c>
      <c r="F307" s="15">
        <v>50</v>
      </c>
      <c r="G307" t="s">
        <v>50</v>
      </c>
      <c r="H307" t="s">
        <v>50</v>
      </c>
      <c r="I307" t="s">
        <v>86</v>
      </c>
      <c r="J307" t="s">
        <v>46</v>
      </c>
      <c r="K307" t="s">
        <v>87</v>
      </c>
      <c r="L307" t="s">
        <v>7838</v>
      </c>
      <c r="M307" t="s">
        <v>7839</v>
      </c>
      <c r="N307" t="s">
        <v>7840</v>
      </c>
      <c r="O307">
        <f>VLOOKUP(B307,HIS退!B:F,5,FALSE)</f>
        <v>-50</v>
      </c>
      <c r="P307" s="43">
        <f>VLOOKUP(L307,银行退!A:G,6,FALSE)</f>
        <v>50</v>
      </c>
      <c r="Q307" t="e">
        <f>VLOOKUP(L307,银行退!A:J,10,FALSE)</f>
        <v>#N/A</v>
      </c>
      <c r="R307" t="e">
        <f>VLOOKUP(L307,银行退!A:K,11,FALSE)</f>
        <v>#N/A</v>
      </c>
    </row>
    <row r="308" spans="1:18" ht="14.25">
      <c r="A308" t="s">
        <v>7841</v>
      </c>
      <c r="B308">
        <v>1140186</v>
      </c>
      <c r="C308" t="s">
        <v>2033</v>
      </c>
      <c r="D308" t="s">
        <v>2034</v>
      </c>
      <c r="E308" t="s">
        <v>2035</v>
      </c>
      <c r="F308" s="15">
        <v>53.41</v>
      </c>
      <c r="G308" t="s">
        <v>50</v>
      </c>
      <c r="H308" t="s">
        <v>50</v>
      </c>
      <c r="I308" t="s">
        <v>86</v>
      </c>
      <c r="J308" t="s">
        <v>46</v>
      </c>
      <c r="K308" t="s">
        <v>87</v>
      </c>
      <c r="L308" s="19" t="s">
        <v>13593</v>
      </c>
      <c r="M308" t="s">
        <v>7843</v>
      </c>
      <c r="N308" t="s">
        <v>7844</v>
      </c>
      <c r="O308">
        <f>VLOOKUP(B308,HIS退!B:F,5,FALSE)</f>
        <v>-53.41</v>
      </c>
      <c r="P308" s="43">
        <f>VLOOKUP(L308,银行退!A:G,6,FALSE)</f>
        <v>53.41</v>
      </c>
      <c r="Q308" t="e">
        <f>VLOOKUP(L308,银行退!A:J,10,FALSE)</f>
        <v>#N/A</v>
      </c>
      <c r="R308" t="str">
        <f>VLOOKUP(L308,银行退!A:K,11,FALSE)</f>
        <v>2017-08-02</v>
      </c>
    </row>
    <row r="309" spans="1:18" ht="14.25">
      <c r="A309" t="s">
        <v>7845</v>
      </c>
      <c r="B309">
        <v>1140227</v>
      </c>
      <c r="C309" t="s">
        <v>2037</v>
      </c>
      <c r="D309" t="s">
        <v>2038</v>
      </c>
      <c r="E309" t="s">
        <v>2039</v>
      </c>
      <c r="F309" s="15">
        <v>566</v>
      </c>
      <c r="G309" t="s">
        <v>50</v>
      </c>
      <c r="H309" t="s">
        <v>50</v>
      </c>
      <c r="I309" t="s">
        <v>86</v>
      </c>
      <c r="J309" t="s">
        <v>46</v>
      </c>
      <c r="K309" t="s">
        <v>87</v>
      </c>
      <c r="L309" s="19" t="s">
        <v>13594</v>
      </c>
      <c r="M309" t="s">
        <v>7847</v>
      </c>
      <c r="N309" t="s">
        <v>7848</v>
      </c>
      <c r="O309">
        <f>VLOOKUP(B309,HIS退!B:F,5,FALSE)</f>
        <v>-566</v>
      </c>
      <c r="P309" s="43">
        <f>VLOOKUP(L309,银行退!A:G,6,FALSE)</f>
        <v>566</v>
      </c>
      <c r="Q309" t="e">
        <f>VLOOKUP(L309,银行退!A:J,10,FALSE)</f>
        <v>#N/A</v>
      </c>
      <c r="R309" t="str">
        <f>VLOOKUP(L309,银行退!A:K,11,FALSE)</f>
        <v>2017-08-02</v>
      </c>
    </row>
    <row r="310" spans="1:18" ht="14.25">
      <c r="A310" t="s">
        <v>7849</v>
      </c>
      <c r="B310">
        <v>1140255</v>
      </c>
      <c r="C310" t="s">
        <v>2041</v>
      </c>
      <c r="D310" t="s">
        <v>2042</v>
      </c>
      <c r="E310" t="s">
        <v>2043</v>
      </c>
      <c r="F310" s="15">
        <v>116.34</v>
      </c>
      <c r="G310" t="s">
        <v>50</v>
      </c>
      <c r="H310" t="s">
        <v>50</v>
      </c>
      <c r="I310" t="s">
        <v>86</v>
      </c>
      <c r="J310" t="s">
        <v>46</v>
      </c>
      <c r="K310" t="s">
        <v>87</v>
      </c>
      <c r="L310" t="s">
        <v>7850</v>
      </c>
      <c r="M310" t="s">
        <v>7851</v>
      </c>
      <c r="N310" t="s">
        <v>7852</v>
      </c>
      <c r="O310">
        <f>VLOOKUP(B310,HIS退!B:F,5,FALSE)</f>
        <v>-116.34</v>
      </c>
      <c r="P310" s="43">
        <f>VLOOKUP(L310,银行退!A:G,6,FALSE)</f>
        <v>116.34</v>
      </c>
      <c r="Q310" t="e">
        <f>VLOOKUP(L310,银行退!A:J,10,FALSE)</f>
        <v>#N/A</v>
      </c>
      <c r="R310" t="e">
        <f>VLOOKUP(L310,银行退!A:K,11,FALSE)</f>
        <v>#N/A</v>
      </c>
    </row>
    <row r="311" spans="1:18" ht="14.25">
      <c r="A311" t="s">
        <v>7853</v>
      </c>
      <c r="B311">
        <v>1140367</v>
      </c>
      <c r="C311" t="s">
        <v>2045</v>
      </c>
      <c r="D311" t="s">
        <v>219</v>
      </c>
      <c r="E311" t="s">
        <v>190</v>
      </c>
      <c r="F311" s="15">
        <v>9000</v>
      </c>
      <c r="G311" t="s">
        <v>50</v>
      </c>
      <c r="H311" t="s">
        <v>50</v>
      </c>
      <c r="I311" t="s">
        <v>86</v>
      </c>
      <c r="J311" t="s">
        <v>46</v>
      </c>
      <c r="K311" t="s">
        <v>87</v>
      </c>
      <c r="L311" t="s">
        <v>7854</v>
      </c>
      <c r="M311" t="s">
        <v>7855</v>
      </c>
      <c r="N311" t="s">
        <v>7856</v>
      </c>
      <c r="O311">
        <f>VLOOKUP(B311,HIS退!B:F,5,FALSE)</f>
        <v>-9000</v>
      </c>
      <c r="P311" s="43">
        <f>VLOOKUP(L311,银行退!A:G,6,FALSE)</f>
        <v>9000</v>
      </c>
      <c r="Q311" t="e">
        <f>VLOOKUP(L311,银行退!A:J,10,FALSE)</f>
        <v>#N/A</v>
      </c>
      <c r="R311" t="e">
        <f>VLOOKUP(L311,银行退!A:K,11,FALSE)</f>
        <v>#N/A</v>
      </c>
    </row>
    <row r="312" spans="1:18" ht="14.25">
      <c r="A312" t="s">
        <v>7857</v>
      </c>
      <c r="B312">
        <v>1140388</v>
      </c>
      <c r="C312" t="s">
        <v>2047</v>
      </c>
      <c r="D312" t="s">
        <v>2048</v>
      </c>
      <c r="E312" t="s">
        <v>2049</v>
      </c>
      <c r="F312" s="15">
        <v>339.5</v>
      </c>
      <c r="G312" t="s">
        <v>50</v>
      </c>
      <c r="H312" t="s">
        <v>50</v>
      </c>
      <c r="I312" t="s">
        <v>86</v>
      </c>
      <c r="J312" t="s">
        <v>46</v>
      </c>
      <c r="K312" t="s">
        <v>87</v>
      </c>
      <c r="L312" t="s">
        <v>7858</v>
      </c>
      <c r="M312" t="s">
        <v>7859</v>
      </c>
      <c r="N312" t="s">
        <v>7860</v>
      </c>
      <c r="O312">
        <f>VLOOKUP(B312,HIS退!B:F,5,FALSE)</f>
        <v>-339.5</v>
      </c>
      <c r="P312" s="43">
        <f>VLOOKUP(L312,银行退!A:G,6,FALSE)</f>
        <v>339.5</v>
      </c>
      <c r="Q312" t="e">
        <f>VLOOKUP(L312,银行退!A:J,10,FALSE)</f>
        <v>#N/A</v>
      </c>
      <c r="R312" t="e">
        <f>VLOOKUP(L312,银行退!A:K,11,FALSE)</f>
        <v>#N/A</v>
      </c>
    </row>
    <row r="313" spans="1:18" ht="14.25">
      <c r="A313" t="s">
        <v>7861</v>
      </c>
      <c r="B313">
        <v>1140443</v>
      </c>
      <c r="C313" t="s">
        <v>2051</v>
      </c>
      <c r="D313" t="s">
        <v>2052</v>
      </c>
      <c r="E313" t="s">
        <v>2053</v>
      </c>
      <c r="F313" s="15">
        <v>36.840000000000003</v>
      </c>
      <c r="G313" t="s">
        <v>50</v>
      </c>
      <c r="H313" t="s">
        <v>50</v>
      </c>
      <c r="I313" t="s">
        <v>86</v>
      </c>
      <c r="J313" t="s">
        <v>46</v>
      </c>
      <c r="K313" t="s">
        <v>87</v>
      </c>
      <c r="L313" t="s">
        <v>7862</v>
      </c>
      <c r="M313" t="s">
        <v>7863</v>
      </c>
      <c r="N313" t="s">
        <v>7864</v>
      </c>
      <c r="O313">
        <f>VLOOKUP(B313,HIS退!B:F,5,FALSE)</f>
        <v>-36.840000000000003</v>
      </c>
      <c r="P313" s="43">
        <f>VLOOKUP(L313,银行退!A:G,6,FALSE)</f>
        <v>36.840000000000003</v>
      </c>
      <c r="Q313" t="e">
        <f>VLOOKUP(L313,银行退!A:J,10,FALSE)</f>
        <v>#N/A</v>
      </c>
      <c r="R313" t="e">
        <f>VLOOKUP(L313,银行退!A:K,11,FALSE)</f>
        <v>#N/A</v>
      </c>
    </row>
    <row r="314" spans="1:18" ht="14.25">
      <c r="A314" t="s">
        <v>7865</v>
      </c>
      <c r="B314">
        <v>1140535</v>
      </c>
      <c r="C314" t="s">
        <v>2055</v>
      </c>
      <c r="D314" t="s">
        <v>2056</v>
      </c>
      <c r="E314" t="s">
        <v>279</v>
      </c>
      <c r="F314" s="15">
        <v>369.98</v>
      </c>
      <c r="G314" t="s">
        <v>50</v>
      </c>
      <c r="H314" t="s">
        <v>50</v>
      </c>
      <c r="I314" t="s">
        <v>86</v>
      </c>
      <c r="J314" t="s">
        <v>46</v>
      </c>
      <c r="K314" t="s">
        <v>87</v>
      </c>
      <c r="L314" t="s">
        <v>7866</v>
      </c>
      <c r="M314" t="s">
        <v>7867</v>
      </c>
      <c r="N314" t="s">
        <v>7868</v>
      </c>
      <c r="O314">
        <f>VLOOKUP(B314,HIS退!B:F,5,FALSE)</f>
        <v>-369.98</v>
      </c>
      <c r="P314" s="43">
        <f>VLOOKUP(L314,银行退!A:G,6,FALSE)</f>
        <v>369.98</v>
      </c>
      <c r="Q314" t="e">
        <f>VLOOKUP(L314,银行退!A:J,10,FALSE)</f>
        <v>#N/A</v>
      </c>
      <c r="R314" t="e">
        <f>VLOOKUP(L314,银行退!A:K,11,FALSE)</f>
        <v>#N/A</v>
      </c>
    </row>
    <row r="315" spans="1:18" ht="14.25">
      <c r="A315" t="s">
        <v>7869</v>
      </c>
      <c r="B315">
        <v>1140607</v>
      </c>
      <c r="C315" t="s">
        <v>2058</v>
      </c>
      <c r="D315" t="s">
        <v>2059</v>
      </c>
      <c r="E315" t="s">
        <v>2060</v>
      </c>
      <c r="F315" s="15">
        <v>45</v>
      </c>
      <c r="G315" t="s">
        <v>50</v>
      </c>
      <c r="H315" t="s">
        <v>50</v>
      </c>
      <c r="I315" t="s">
        <v>86</v>
      </c>
      <c r="J315" t="s">
        <v>46</v>
      </c>
      <c r="K315" t="s">
        <v>87</v>
      </c>
      <c r="L315" t="s">
        <v>7870</v>
      </c>
      <c r="M315" t="s">
        <v>7871</v>
      </c>
      <c r="N315" t="s">
        <v>7872</v>
      </c>
      <c r="O315">
        <f>VLOOKUP(B315,HIS退!B:F,5,FALSE)</f>
        <v>-45</v>
      </c>
      <c r="P315" s="43">
        <f>VLOOKUP(L315,银行退!A:G,6,FALSE)</f>
        <v>45</v>
      </c>
      <c r="Q315" t="e">
        <f>VLOOKUP(L315,银行退!A:J,10,FALSE)</f>
        <v>#N/A</v>
      </c>
      <c r="R315" t="e">
        <f>VLOOKUP(L315,银行退!A:K,11,FALSE)</f>
        <v>#N/A</v>
      </c>
    </row>
    <row r="316" spans="1:18" ht="14.25">
      <c r="A316" t="s">
        <v>7873</v>
      </c>
      <c r="B316">
        <v>1140647</v>
      </c>
      <c r="C316" t="s">
        <v>2062</v>
      </c>
      <c r="D316" t="s">
        <v>2063</v>
      </c>
      <c r="E316" t="s">
        <v>2064</v>
      </c>
      <c r="F316" s="15">
        <v>20</v>
      </c>
      <c r="G316" t="s">
        <v>50</v>
      </c>
      <c r="H316" t="s">
        <v>50</v>
      </c>
      <c r="I316" t="s">
        <v>86</v>
      </c>
      <c r="J316" t="s">
        <v>46</v>
      </c>
      <c r="K316" t="s">
        <v>87</v>
      </c>
      <c r="L316" t="s">
        <v>7874</v>
      </c>
      <c r="M316" t="s">
        <v>7875</v>
      </c>
      <c r="N316" t="s">
        <v>7876</v>
      </c>
      <c r="O316">
        <f>VLOOKUP(B316,HIS退!B:F,5,FALSE)</f>
        <v>-20</v>
      </c>
      <c r="P316" s="43">
        <f>VLOOKUP(L316,银行退!A:G,6,FALSE)</f>
        <v>20</v>
      </c>
      <c r="Q316" t="e">
        <f>VLOOKUP(L316,银行退!A:J,10,FALSE)</f>
        <v>#N/A</v>
      </c>
      <c r="R316" t="e">
        <f>VLOOKUP(L316,银行退!A:K,11,FALSE)</f>
        <v>#N/A</v>
      </c>
    </row>
    <row r="317" spans="1:18" ht="14.25">
      <c r="A317" t="s">
        <v>7877</v>
      </c>
      <c r="B317">
        <v>1140867</v>
      </c>
      <c r="C317" t="s">
        <v>2066</v>
      </c>
      <c r="D317" t="s">
        <v>2067</v>
      </c>
      <c r="E317" t="s">
        <v>2068</v>
      </c>
      <c r="F317" s="15">
        <v>7275.78</v>
      </c>
      <c r="G317" t="s">
        <v>155</v>
      </c>
      <c r="H317" t="s">
        <v>50</v>
      </c>
      <c r="I317" t="s">
        <v>86</v>
      </c>
      <c r="J317" t="s">
        <v>46</v>
      </c>
      <c r="K317" t="s">
        <v>87</v>
      </c>
      <c r="L317" t="s">
        <v>7878</v>
      </c>
      <c r="M317" t="s">
        <v>7879</v>
      </c>
      <c r="N317" t="s">
        <v>7880</v>
      </c>
      <c r="O317">
        <f>VLOOKUP(B317,HIS退!B:F,5,FALSE)</f>
        <v>-7275.78</v>
      </c>
      <c r="P317" s="43">
        <f>VLOOKUP(L317,银行退!A:G,6,FALSE)</f>
        <v>7275.78</v>
      </c>
      <c r="Q317" t="e">
        <f>VLOOKUP(L317,银行退!A:J,10,FALSE)</f>
        <v>#N/A</v>
      </c>
      <c r="R317" t="e">
        <f>VLOOKUP(L317,银行退!A:K,11,FALSE)</f>
        <v>#N/A</v>
      </c>
    </row>
    <row r="318" spans="1:18" ht="14.25">
      <c r="A318" t="s">
        <v>7881</v>
      </c>
      <c r="B318">
        <v>1141088</v>
      </c>
      <c r="C318" t="s">
        <v>2070</v>
      </c>
      <c r="D318" t="s">
        <v>2071</v>
      </c>
      <c r="E318" t="s">
        <v>2072</v>
      </c>
      <c r="F318" s="15">
        <v>500</v>
      </c>
      <c r="G318" t="s">
        <v>50</v>
      </c>
      <c r="H318" t="s">
        <v>50</v>
      </c>
      <c r="I318" t="s">
        <v>86</v>
      </c>
      <c r="J318" t="s">
        <v>46</v>
      </c>
      <c r="K318" t="s">
        <v>87</v>
      </c>
      <c r="L318" t="s">
        <v>7882</v>
      </c>
      <c r="M318" t="s">
        <v>7883</v>
      </c>
      <c r="N318" t="s">
        <v>7558</v>
      </c>
      <c r="O318">
        <f>VLOOKUP(B318,HIS退!B:F,5,FALSE)</f>
        <v>-500</v>
      </c>
      <c r="P318" s="43">
        <f>VLOOKUP(L318,银行退!A:G,6,FALSE)</f>
        <v>500</v>
      </c>
      <c r="Q318" t="e">
        <f>VLOOKUP(L318,银行退!A:J,10,FALSE)</f>
        <v>#N/A</v>
      </c>
      <c r="R318" t="e">
        <f>VLOOKUP(L318,银行退!A:K,11,FALSE)</f>
        <v>#N/A</v>
      </c>
    </row>
    <row r="319" spans="1:18" ht="14.25">
      <c r="A319" t="s">
        <v>7884</v>
      </c>
      <c r="B319">
        <v>1141257</v>
      </c>
      <c r="C319" t="s">
        <v>2074</v>
      </c>
      <c r="D319" t="s">
        <v>2075</v>
      </c>
      <c r="E319" t="s">
        <v>2076</v>
      </c>
      <c r="F319" s="15">
        <v>934.54</v>
      </c>
      <c r="G319" t="s">
        <v>50</v>
      </c>
      <c r="H319" t="s">
        <v>50</v>
      </c>
      <c r="I319" t="s">
        <v>86</v>
      </c>
      <c r="J319" t="s">
        <v>46</v>
      </c>
      <c r="K319" t="s">
        <v>87</v>
      </c>
      <c r="L319" t="s">
        <v>7885</v>
      </c>
      <c r="M319" t="s">
        <v>7886</v>
      </c>
      <c r="N319" t="s">
        <v>7887</v>
      </c>
      <c r="O319">
        <f>VLOOKUP(B319,HIS退!B:F,5,FALSE)</f>
        <v>-934.54</v>
      </c>
      <c r="P319" s="43">
        <f>VLOOKUP(L319,银行退!A:G,6,FALSE)</f>
        <v>934.54</v>
      </c>
      <c r="Q319" t="e">
        <f>VLOOKUP(L319,银行退!A:J,10,FALSE)</f>
        <v>#N/A</v>
      </c>
      <c r="R319" t="e">
        <f>VLOOKUP(L319,银行退!A:K,11,FALSE)</f>
        <v>#N/A</v>
      </c>
    </row>
    <row r="320" spans="1:18" ht="14.25">
      <c r="A320" t="s">
        <v>7888</v>
      </c>
      <c r="B320">
        <v>1141303</v>
      </c>
      <c r="C320" t="s">
        <v>2078</v>
      </c>
      <c r="D320" t="s">
        <v>2079</v>
      </c>
      <c r="E320" t="s">
        <v>2080</v>
      </c>
      <c r="F320" s="15">
        <v>1000</v>
      </c>
      <c r="G320" t="s">
        <v>50</v>
      </c>
      <c r="H320" t="s">
        <v>50</v>
      </c>
      <c r="I320" t="s">
        <v>86</v>
      </c>
      <c r="J320" t="s">
        <v>46</v>
      </c>
      <c r="K320" t="s">
        <v>87</v>
      </c>
      <c r="L320" t="s">
        <v>7889</v>
      </c>
      <c r="M320" t="s">
        <v>7890</v>
      </c>
      <c r="N320" t="s">
        <v>7891</v>
      </c>
      <c r="O320">
        <f>VLOOKUP(B320,HIS退!B:F,5,FALSE)</f>
        <v>-1000</v>
      </c>
      <c r="P320" s="43">
        <f>VLOOKUP(L320,银行退!A:G,6,FALSE)</f>
        <v>1000</v>
      </c>
      <c r="Q320" t="e">
        <f>VLOOKUP(L320,银行退!A:J,10,FALSE)</f>
        <v>#N/A</v>
      </c>
      <c r="R320" t="e">
        <f>VLOOKUP(L320,银行退!A:K,11,FALSE)</f>
        <v>#N/A</v>
      </c>
    </row>
    <row r="321" spans="1:18" ht="14.25">
      <c r="A321" t="s">
        <v>7892</v>
      </c>
      <c r="B321">
        <v>1141579</v>
      </c>
      <c r="C321" t="s">
        <v>2082</v>
      </c>
      <c r="D321" t="s">
        <v>2083</v>
      </c>
      <c r="E321" t="s">
        <v>2084</v>
      </c>
      <c r="F321" s="15">
        <v>862.5</v>
      </c>
      <c r="G321" t="s">
        <v>50</v>
      </c>
      <c r="H321" t="s">
        <v>50</v>
      </c>
      <c r="I321" t="s">
        <v>86</v>
      </c>
      <c r="J321" t="s">
        <v>46</v>
      </c>
      <c r="K321" t="s">
        <v>87</v>
      </c>
      <c r="L321" t="s">
        <v>7893</v>
      </c>
      <c r="M321" t="s">
        <v>7894</v>
      </c>
      <c r="N321" t="s">
        <v>7895</v>
      </c>
      <c r="O321">
        <f>VLOOKUP(B321,HIS退!B:F,5,FALSE)</f>
        <v>-862.5</v>
      </c>
      <c r="P321" s="43">
        <f>VLOOKUP(L321,银行退!A:G,6,FALSE)</f>
        <v>862.5</v>
      </c>
      <c r="Q321" t="e">
        <f>VLOOKUP(L321,银行退!A:J,10,FALSE)</f>
        <v>#N/A</v>
      </c>
      <c r="R321" t="e">
        <f>VLOOKUP(L321,银行退!A:K,11,FALSE)</f>
        <v>#N/A</v>
      </c>
    </row>
    <row r="322" spans="1:18" ht="14.25">
      <c r="A322" t="s">
        <v>7896</v>
      </c>
      <c r="B322">
        <v>1141879</v>
      </c>
      <c r="C322" t="s">
        <v>2086</v>
      </c>
      <c r="D322" t="s">
        <v>2087</v>
      </c>
      <c r="E322" t="s">
        <v>2088</v>
      </c>
      <c r="F322" s="15">
        <v>195.42</v>
      </c>
      <c r="G322" t="s">
        <v>50</v>
      </c>
      <c r="H322" t="s">
        <v>50</v>
      </c>
      <c r="I322" t="s">
        <v>86</v>
      </c>
      <c r="J322" t="s">
        <v>46</v>
      </c>
      <c r="K322" t="s">
        <v>87</v>
      </c>
      <c r="L322" t="s">
        <v>7897</v>
      </c>
      <c r="M322" t="s">
        <v>7898</v>
      </c>
      <c r="N322" t="s">
        <v>7899</v>
      </c>
      <c r="O322">
        <f>VLOOKUP(B322,HIS退!B:F,5,FALSE)</f>
        <v>-195.42</v>
      </c>
      <c r="P322" s="43">
        <f>VLOOKUP(L322,银行退!A:G,6,FALSE)</f>
        <v>195.42</v>
      </c>
      <c r="Q322" t="e">
        <f>VLOOKUP(L322,银行退!A:J,10,FALSE)</f>
        <v>#N/A</v>
      </c>
      <c r="R322" t="e">
        <f>VLOOKUP(L322,银行退!A:K,11,FALSE)</f>
        <v>#N/A</v>
      </c>
    </row>
    <row r="323" spans="1:18" ht="14.25">
      <c r="A323" t="s">
        <v>7900</v>
      </c>
      <c r="B323">
        <v>1142730</v>
      </c>
      <c r="C323" t="s">
        <v>2090</v>
      </c>
      <c r="D323" t="s">
        <v>2091</v>
      </c>
      <c r="E323" t="s">
        <v>2092</v>
      </c>
      <c r="F323" s="15">
        <v>50</v>
      </c>
      <c r="G323" t="s">
        <v>50</v>
      </c>
      <c r="H323" t="s">
        <v>50</v>
      </c>
      <c r="I323" t="s">
        <v>86</v>
      </c>
      <c r="J323" t="s">
        <v>46</v>
      </c>
      <c r="K323" t="s">
        <v>87</v>
      </c>
      <c r="L323" t="s">
        <v>7901</v>
      </c>
      <c r="M323" t="s">
        <v>7902</v>
      </c>
      <c r="N323" t="s">
        <v>7903</v>
      </c>
      <c r="O323">
        <f>VLOOKUP(B323,HIS退!B:F,5,FALSE)</f>
        <v>-50</v>
      </c>
      <c r="P323" s="43">
        <f>VLOOKUP(L323,银行退!A:G,6,FALSE)</f>
        <v>50</v>
      </c>
      <c r="Q323" t="e">
        <f>VLOOKUP(L323,银行退!A:J,10,FALSE)</f>
        <v>#N/A</v>
      </c>
      <c r="R323" t="e">
        <f>VLOOKUP(L323,银行退!A:K,11,FALSE)</f>
        <v>#N/A</v>
      </c>
    </row>
    <row r="324" spans="1:18" ht="14.25">
      <c r="A324" t="s">
        <v>7904</v>
      </c>
      <c r="B324">
        <v>1142925</v>
      </c>
      <c r="C324" t="s">
        <v>2094</v>
      </c>
      <c r="D324" t="s">
        <v>2095</v>
      </c>
      <c r="E324" t="s">
        <v>2096</v>
      </c>
      <c r="F324" s="15">
        <v>14628.36</v>
      </c>
      <c r="G324" t="s">
        <v>50</v>
      </c>
      <c r="H324" t="s">
        <v>50</v>
      </c>
      <c r="I324" t="s">
        <v>86</v>
      </c>
      <c r="J324" t="s">
        <v>46</v>
      </c>
      <c r="K324" t="s">
        <v>87</v>
      </c>
      <c r="L324" s="19" t="s">
        <v>13595</v>
      </c>
      <c r="M324" t="s">
        <v>7906</v>
      </c>
      <c r="N324" t="s">
        <v>7907</v>
      </c>
      <c r="O324">
        <f>VLOOKUP(B324,HIS退!B:F,5,FALSE)</f>
        <v>-14628.36</v>
      </c>
      <c r="P324" s="43">
        <f>VLOOKUP(L324,银行退!A:G,6,FALSE)</f>
        <v>14628.36</v>
      </c>
      <c r="Q324" t="e">
        <f>VLOOKUP(L324,银行退!A:J,10,FALSE)</f>
        <v>#N/A</v>
      </c>
      <c r="R324" t="str">
        <f>VLOOKUP(L324,银行退!A:K,11,FALSE)</f>
        <v>2017-08-02</v>
      </c>
    </row>
    <row r="325" spans="1:18" ht="14.25">
      <c r="A325" t="s">
        <v>7908</v>
      </c>
      <c r="B325">
        <v>1143217</v>
      </c>
      <c r="C325" t="s">
        <v>2098</v>
      </c>
      <c r="D325" t="s">
        <v>2099</v>
      </c>
      <c r="E325" t="s">
        <v>2100</v>
      </c>
      <c r="F325" s="15">
        <v>76.5</v>
      </c>
      <c r="G325" t="s">
        <v>50</v>
      </c>
      <c r="H325" t="s">
        <v>50</v>
      </c>
      <c r="I325" t="s">
        <v>86</v>
      </c>
      <c r="J325" t="s">
        <v>46</v>
      </c>
      <c r="K325" t="s">
        <v>87</v>
      </c>
      <c r="L325" t="s">
        <v>7909</v>
      </c>
      <c r="M325" t="s">
        <v>7910</v>
      </c>
      <c r="N325" t="s">
        <v>7911</v>
      </c>
      <c r="O325">
        <f>VLOOKUP(B325,HIS退!B:F,5,FALSE)</f>
        <v>-76.5</v>
      </c>
      <c r="P325" s="43">
        <f>VLOOKUP(L325,银行退!A:G,6,FALSE)</f>
        <v>76.5</v>
      </c>
      <c r="Q325" t="e">
        <f>VLOOKUP(L325,银行退!A:J,10,FALSE)</f>
        <v>#N/A</v>
      </c>
      <c r="R325" t="e">
        <f>VLOOKUP(L325,银行退!A:K,11,FALSE)</f>
        <v>#N/A</v>
      </c>
    </row>
    <row r="326" spans="1:18" ht="14.25">
      <c r="A326" t="s">
        <v>7912</v>
      </c>
      <c r="B326">
        <v>1143690</v>
      </c>
      <c r="C326" t="s">
        <v>2102</v>
      </c>
      <c r="D326" t="s">
        <v>2103</v>
      </c>
      <c r="E326" t="s">
        <v>2104</v>
      </c>
      <c r="F326" s="15">
        <v>553.96</v>
      </c>
      <c r="G326" t="s">
        <v>50</v>
      </c>
      <c r="H326" t="s">
        <v>50</v>
      </c>
      <c r="I326" t="s">
        <v>86</v>
      </c>
      <c r="J326" t="s">
        <v>46</v>
      </c>
      <c r="K326" t="s">
        <v>87</v>
      </c>
      <c r="L326" s="19" t="s">
        <v>13596</v>
      </c>
      <c r="M326" t="s">
        <v>7914</v>
      </c>
      <c r="N326" t="s">
        <v>7915</v>
      </c>
      <c r="O326">
        <f>VLOOKUP(B326,HIS退!B:F,5,FALSE)</f>
        <v>-553.96</v>
      </c>
      <c r="P326" s="43">
        <f>VLOOKUP(L326,银行退!A:G,6,FALSE)</f>
        <v>553.96</v>
      </c>
      <c r="Q326" t="e">
        <f>VLOOKUP(L326,银行退!A:J,10,FALSE)</f>
        <v>#N/A</v>
      </c>
      <c r="R326" t="str">
        <f>VLOOKUP(L326,银行退!A:K,11,FALSE)</f>
        <v>2017-08-02</v>
      </c>
    </row>
    <row r="327" spans="1:18" ht="14.25">
      <c r="A327" t="s">
        <v>7916</v>
      </c>
      <c r="B327">
        <v>1143936</v>
      </c>
      <c r="C327" t="s">
        <v>2106</v>
      </c>
      <c r="D327" t="s">
        <v>2107</v>
      </c>
      <c r="E327" t="s">
        <v>2108</v>
      </c>
      <c r="F327" s="15">
        <v>87</v>
      </c>
      <c r="G327" t="s">
        <v>50</v>
      </c>
      <c r="H327" t="s">
        <v>50</v>
      </c>
      <c r="I327" t="s">
        <v>86</v>
      </c>
      <c r="J327" t="s">
        <v>46</v>
      </c>
      <c r="K327" t="s">
        <v>87</v>
      </c>
      <c r="L327" t="s">
        <v>7917</v>
      </c>
      <c r="M327" t="s">
        <v>7918</v>
      </c>
      <c r="N327" t="s">
        <v>7919</v>
      </c>
      <c r="O327">
        <f>VLOOKUP(B327,HIS退!B:F,5,FALSE)</f>
        <v>-87</v>
      </c>
      <c r="P327" s="43">
        <f>VLOOKUP(L327,银行退!A:G,6,FALSE)</f>
        <v>87</v>
      </c>
      <c r="Q327" t="e">
        <f>VLOOKUP(L327,银行退!A:J,10,FALSE)</f>
        <v>#N/A</v>
      </c>
      <c r="R327" t="e">
        <f>VLOOKUP(L327,银行退!A:K,11,FALSE)</f>
        <v>#N/A</v>
      </c>
    </row>
    <row r="328" spans="1:18" ht="14.25">
      <c r="A328" t="s">
        <v>7920</v>
      </c>
      <c r="B328">
        <v>1144230</v>
      </c>
      <c r="C328" t="s">
        <v>2110</v>
      </c>
      <c r="D328" t="s">
        <v>2111</v>
      </c>
      <c r="E328" t="s">
        <v>2112</v>
      </c>
      <c r="F328" s="15">
        <v>150</v>
      </c>
      <c r="G328" t="s">
        <v>50</v>
      </c>
      <c r="H328" t="s">
        <v>50</v>
      </c>
      <c r="I328" t="s">
        <v>86</v>
      </c>
      <c r="J328" t="s">
        <v>46</v>
      </c>
      <c r="K328" t="s">
        <v>87</v>
      </c>
      <c r="L328" t="s">
        <v>7921</v>
      </c>
      <c r="M328" t="s">
        <v>7922</v>
      </c>
      <c r="N328" t="s">
        <v>7923</v>
      </c>
      <c r="O328">
        <f>VLOOKUP(B328,HIS退!B:F,5,FALSE)</f>
        <v>-150</v>
      </c>
      <c r="P328" s="43">
        <f>VLOOKUP(L328,银行退!A:G,6,FALSE)</f>
        <v>150</v>
      </c>
      <c r="Q328" t="e">
        <f>VLOOKUP(L328,银行退!A:J,10,FALSE)</f>
        <v>#N/A</v>
      </c>
      <c r="R328" t="e">
        <f>VLOOKUP(L328,银行退!A:K,11,FALSE)</f>
        <v>#N/A</v>
      </c>
    </row>
    <row r="329" spans="1:18" ht="14.25">
      <c r="A329" t="s">
        <v>7924</v>
      </c>
      <c r="B329">
        <v>1144322</v>
      </c>
      <c r="C329" t="s">
        <v>2114</v>
      </c>
      <c r="D329" t="s">
        <v>2115</v>
      </c>
      <c r="E329" t="s">
        <v>2116</v>
      </c>
      <c r="F329" s="15">
        <v>9.5</v>
      </c>
      <c r="G329" t="s">
        <v>50</v>
      </c>
      <c r="H329" t="s">
        <v>50</v>
      </c>
      <c r="I329" t="s">
        <v>86</v>
      </c>
      <c r="J329" t="s">
        <v>46</v>
      </c>
      <c r="K329" t="s">
        <v>87</v>
      </c>
      <c r="L329" t="s">
        <v>7925</v>
      </c>
      <c r="M329" t="s">
        <v>7926</v>
      </c>
      <c r="N329" t="s">
        <v>7729</v>
      </c>
      <c r="O329">
        <f>VLOOKUP(B329,HIS退!B:F,5,FALSE)</f>
        <v>-9.5</v>
      </c>
      <c r="P329" s="43">
        <f>VLOOKUP(L329,银行退!A:G,6,FALSE)</f>
        <v>9.5</v>
      </c>
      <c r="Q329" t="e">
        <f>VLOOKUP(L329,银行退!A:J,10,FALSE)</f>
        <v>#N/A</v>
      </c>
      <c r="R329" t="e">
        <f>VLOOKUP(L329,银行退!A:K,11,FALSE)</f>
        <v>#N/A</v>
      </c>
    </row>
    <row r="330" spans="1:18" ht="14.25">
      <c r="A330" t="s">
        <v>7927</v>
      </c>
      <c r="B330">
        <v>1144357</v>
      </c>
      <c r="C330" t="s">
        <v>2118</v>
      </c>
      <c r="D330" t="s">
        <v>2119</v>
      </c>
      <c r="E330" t="s">
        <v>2120</v>
      </c>
      <c r="F330" s="15">
        <v>129.1</v>
      </c>
      <c r="G330" t="s">
        <v>50</v>
      </c>
      <c r="H330" t="s">
        <v>50</v>
      </c>
      <c r="I330" t="s">
        <v>86</v>
      </c>
      <c r="J330" t="s">
        <v>46</v>
      </c>
      <c r="K330" t="s">
        <v>87</v>
      </c>
      <c r="L330" t="s">
        <v>7928</v>
      </c>
      <c r="M330" t="s">
        <v>7929</v>
      </c>
      <c r="N330" t="s">
        <v>7930</v>
      </c>
      <c r="O330">
        <f>VLOOKUP(B330,HIS退!B:F,5,FALSE)</f>
        <v>-129.1</v>
      </c>
      <c r="P330" s="43">
        <f>VLOOKUP(L330,银行退!A:G,6,FALSE)</f>
        <v>129.1</v>
      </c>
      <c r="Q330" t="e">
        <f>VLOOKUP(L330,银行退!A:J,10,FALSE)</f>
        <v>#N/A</v>
      </c>
      <c r="R330" t="e">
        <f>VLOOKUP(L330,银行退!A:K,11,FALSE)</f>
        <v>#N/A</v>
      </c>
    </row>
    <row r="331" spans="1:18" ht="14.25">
      <c r="A331" t="s">
        <v>7931</v>
      </c>
      <c r="B331">
        <v>1144448</v>
      </c>
      <c r="C331" t="s">
        <v>2122</v>
      </c>
      <c r="D331" t="s">
        <v>2123</v>
      </c>
      <c r="E331" t="s">
        <v>2124</v>
      </c>
      <c r="F331" s="15">
        <v>1007.44</v>
      </c>
      <c r="G331" t="s">
        <v>50</v>
      </c>
      <c r="H331" t="s">
        <v>50</v>
      </c>
      <c r="I331" t="s">
        <v>86</v>
      </c>
      <c r="J331" t="s">
        <v>46</v>
      </c>
      <c r="K331" t="s">
        <v>87</v>
      </c>
      <c r="L331" t="s">
        <v>7932</v>
      </c>
      <c r="M331" t="s">
        <v>7933</v>
      </c>
      <c r="N331" t="s">
        <v>7934</v>
      </c>
      <c r="O331">
        <f>VLOOKUP(B331,HIS退!B:F,5,FALSE)</f>
        <v>-1007.44</v>
      </c>
      <c r="P331" s="43">
        <f>VLOOKUP(L331,银行退!A:G,6,FALSE)</f>
        <v>1007.44</v>
      </c>
      <c r="Q331" t="e">
        <f>VLOOKUP(L331,银行退!A:J,10,FALSE)</f>
        <v>#N/A</v>
      </c>
      <c r="R331" t="e">
        <f>VLOOKUP(L331,银行退!A:K,11,FALSE)</f>
        <v>#N/A</v>
      </c>
    </row>
    <row r="332" spans="1:18" ht="14.25">
      <c r="A332" t="s">
        <v>7935</v>
      </c>
      <c r="B332">
        <v>1144536</v>
      </c>
      <c r="C332" t="s">
        <v>2126</v>
      </c>
      <c r="D332" t="s">
        <v>2127</v>
      </c>
      <c r="E332" t="s">
        <v>2128</v>
      </c>
      <c r="F332" s="15">
        <v>450</v>
      </c>
      <c r="G332" t="s">
        <v>50</v>
      </c>
      <c r="H332" t="s">
        <v>50</v>
      </c>
      <c r="I332" t="s">
        <v>86</v>
      </c>
      <c r="J332" t="s">
        <v>46</v>
      </c>
      <c r="K332" t="s">
        <v>87</v>
      </c>
      <c r="L332" s="19" t="s">
        <v>13597</v>
      </c>
      <c r="M332" t="s">
        <v>7937</v>
      </c>
      <c r="N332" t="s">
        <v>7938</v>
      </c>
      <c r="O332">
        <f>VLOOKUP(B332,HIS退!B:F,5,FALSE)</f>
        <v>-450</v>
      </c>
      <c r="P332" s="43">
        <f>VLOOKUP(L332,银行退!A:G,6,FALSE)</f>
        <v>450</v>
      </c>
      <c r="Q332" t="e">
        <f>VLOOKUP(L332,银行退!A:J,10,FALSE)</f>
        <v>#N/A</v>
      </c>
      <c r="R332" t="str">
        <f>VLOOKUP(L332,银行退!A:K,11,FALSE)</f>
        <v>2017-08-02</v>
      </c>
    </row>
    <row r="333" spans="1:18" ht="14.25">
      <c r="A333" t="s">
        <v>7939</v>
      </c>
      <c r="B333">
        <v>1144591</v>
      </c>
      <c r="C333" t="s">
        <v>2130</v>
      </c>
      <c r="D333" t="s">
        <v>2131</v>
      </c>
      <c r="E333" t="s">
        <v>2132</v>
      </c>
      <c r="F333" s="15">
        <v>5400</v>
      </c>
      <c r="G333" t="s">
        <v>50</v>
      </c>
      <c r="H333" t="s">
        <v>50</v>
      </c>
      <c r="I333" t="s">
        <v>86</v>
      </c>
      <c r="J333" t="s">
        <v>46</v>
      </c>
      <c r="K333" t="s">
        <v>87</v>
      </c>
      <c r="L333" t="s">
        <v>7940</v>
      </c>
      <c r="M333" t="s">
        <v>7941</v>
      </c>
      <c r="N333" t="s">
        <v>7938</v>
      </c>
      <c r="O333">
        <f>VLOOKUP(B333,HIS退!B:F,5,FALSE)</f>
        <v>-5400</v>
      </c>
      <c r="P333" s="43">
        <f>VLOOKUP(L333,银行退!A:G,6,FALSE)</f>
        <v>5400</v>
      </c>
      <c r="Q333" t="e">
        <f>VLOOKUP(L333,银行退!A:J,10,FALSE)</f>
        <v>#N/A</v>
      </c>
      <c r="R333" t="e">
        <f>VLOOKUP(L333,银行退!A:K,11,FALSE)</f>
        <v>#N/A</v>
      </c>
    </row>
    <row r="334" spans="1:18" ht="14.25">
      <c r="A334" t="s">
        <v>7942</v>
      </c>
      <c r="B334">
        <v>1144964</v>
      </c>
      <c r="C334" t="s">
        <v>2134</v>
      </c>
      <c r="D334" t="s">
        <v>2135</v>
      </c>
      <c r="E334" t="s">
        <v>182</v>
      </c>
      <c r="F334" s="15">
        <v>9152.44</v>
      </c>
      <c r="G334" t="s">
        <v>50</v>
      </c>
      <c r="H334" t="s">
        <v>50</v>
      </c>
      <c r="I334" t="s">
        <v>86</v>
      </c>
      <c r="J334" t="s">
        <v>46</v>
      </c>
      <c r="K334" t="s">
        <v>87</v>
      </c>
      <c r="L334" t="s">
        <v>7943</v>
      </c>
      <c r="M334" t="s">
        <v>7944</v>
      </c>
      <c r="N334" t="s">
        <v>7945</v>
      </c>
      <c r="O334">
        <f>VLOOKUP(B334,HIS退!B:F,5,FALSE)</f>
        <v>-9152.44</v>
      </c>
      <c r="P334" s="43">
        <f>VLOOKUP(L334,银行退!A:G,6,FALSE)</f>
        <v>9152.44</v>
      </c>
      <c r="Q334" t="e">
        <f>VLOOKUP(L334,银行退!A:J,10,FALSE)</f>
        <v>#N/A</v>
      </c>
      <c r="R334" t="e">
        <f>VLOOKUP(L334,银行退!A:K,11,FALSE)</f>
        <v>#N/A</v>
      </c>
    </row>
    <row r="335" spans="1:18" ht="14.25">
      <c r="A335" t="s">
        <v>7946</v>
      </c>
      <c r="B335">
        <v>1145170</v>
      </c>
      <c r="C335" t="s">
        <v>2137</v>
      </c>
      <c r="D335" t="s">
        <v>2138</v>
      </c>
      <c r="E335" t="s">
        <v>2139</v>
      </c>
      <c r="F335" s="15">
        <v>100</v>
      </c>
      <c r="G335" t="s">
        <v>50</v>
      </c>
      <c r="H335" t="s">
        <v>50</v>
      </c>
      <c r="I335" t="s">
        <v>86</v>
      </c>
      <c r="J335" t="s">
        <v>46</v>
      </c>
      <c r="K335" t="s">
        <v>87</v>
      </c>
      <c r="L335" t="s">
        <v>7947</v>
      </c>
      <c r="M335" t="s">
        <v>7948</v>
      </c>
      <c r="N335" t="s">
        <v>7949</v>
      </c>
      <c r="O335">
        <f>VLOOKUP(B335,HIS退!B:F,5,FALSE)</f>
        <v>-100</v>
      </c>
      <c r="P335" s="43">
        <f>VLOOKUP(L335,银行退!A:G,6,FALSE)</f>
        <v>100</v>
      </c>
      <c r="Q335" t="e">
        <f>VLOOKUP(L335,银行退!A:J,10,FALSE)</f>
        <v>#N/A</v>
      </c>
      <c r="R335" t="e">
        <f>VLOOKUP(L335,银行退!A:K,11,FALSE)</f>
        <v>#N/A</v>
      </c>
    </row>
    <row r="336" spans="1:18" ht="14.25">
      <c r="A336" t="s">
        <v>7950</v>
      </c>
      <c r="B336">
        <v>1145266</v>
      </c>
      <c r="C336" t="s">
        <v>2141</v>
      </c>
      <c r="D336" t="s">
        <v>2142</v>
      </c>
      <c r="E336" t="s">
        <v>2143</v>
      </c>
      <c r="F336" s="15">
        <v>46</v>
      </c>
      <c r="G336" t="s">
        <v>50</v>
      </c>
      <c r="H336" t="s">
        <v>50</v>
      </c>
      <c r="I336" t="s">
        <v>86</v>
      </c>
      <c r="J336" t="s">
        <v>46</v>
      </c>
      <c r="K336" t="s">
        <v>87</v>
      </c>
      <c r="L336" t="s">
        <v>7951</v>
      </c>
      <c r="M336" t="s">
        <v>7952</v>
      </c>
      <c r="N336" t="s">
        <v>7953</v>
      </c>
      <c r="O336">
        <f>VLOOKUP(B336,HIS退!B:F,5,FALSE)</f>
        <v>-46</v>
      </c>
      <c r="P336" s="43">
        <f>VLOOKUP(L336,银行退!A:G,6,FALSE)</f>
        <v>46</v>
      </c>
      <c r="Q336" t="e">
        <f>VLOOKUP(L336,银行退!A:J,10,FALSE)</f>
        <v>#N/A</v>
      </c>
      <c r="R336" t="e">
        <f>VLOOKUP(L336,银行退!A:K,11,FALSE)</f>
        <v>#N/A</v>
      </c>
    </row>
    <row r="337" spans="1:18" ht="14.25">
      <c r="A337" t="s">
        <v>7954</v>
      </c>
      <c r="B337">
        <v>1145331</v>
      </c>
      <c r="C337" t="s">
        <v>2145</v>
      </c>
      <c r="D337" t="s">
        <v>2146</v>
      </c>
      <c r="E337" t="s">
        <v>2147</v>
      </c>
      <c r="F337" s="15">
        <v>210</v>
      </c>
      <c r="G337" t="s">
        <v>50</v>
      </c>
      <c r="H337" t="s">
        <v>50</v>
      </c>
      <c r="I337" t="s">
        <v>86</v>
      </c>
      <c r="J337" t="s">
        <v>46</v>
      </c>
      <c r="K337" t="s">
        <v>87</v>
      </c>
      <c r="L337" t="s">
        <v>7955</v>
      </c>
      <c r="M337" t="s">
        <v>7956</v>
      </c>
      <c r="N337" t="s">
        <v>7957</v>
      </c>
      <c r="O337">
        <f>VLOOKUP(B337,HIS退!B:F,5,FALSE)</f>
        <v>-210</v>
      </c>
      <c r="P337" s="43">
        <f>VLOOKUP(L337,银行退!A:G,6,FALSE)</f>
        <v>210</v>
      </c>
      <c r="Q337" t="e">
        <f>VLOOKUP(L337,银行退!A:J,10,FALSE)</f>
        <v>#N/A</v>
      </c>
      <c r="R337" t="e">
        <f>VLOOKUP(L337,银行退!A:K,11,FALSE)</f>
        <v>#N/A</v>
      </c>
    </row>
    <row r="338" spans="1:18" ht="14.25">
      <c r="A338" t="s">
        <v>7958</v>
      </c>
      <c r="B338">
        <v>1145374</v>
      </c>
      <c r="C338" t="s">
        <v>2149</v>
      </c>
      <c r="D338" t="s">
        <v>2150</v>
      </c>
      <c r="E338" t="s">
        <v>2151</v>
      </c>
      <c r="F338" s="15">
        <v>60</v>
      </c>
      <c r="G338" t="s">
        <v>50</v>
      </c>
      <c r="H338" t="s">
        <v>50</v>
      </c>
      <c r="I338" t="s">
        <v>86</v>
      </c>
      <c r="J338" t="s">
        <v>46</v>
      </c>
      <c r="K338" t="s">
        <v>87</v>
      </c>
      <c r="L338" t="s">
        <v>7959</v>
      </c>
      <c r="M338" t="s">
        <v>7960</v>
      </c>
      <c r="N338" t="s">
        <v>7961</v>
      </c>
      <c r="O338">
        <f>VLOOKUP(B338,HIS退!B:F,5,FALSE)</f>
        <v>-60</v>
      </c>
      <c r="P338" s="43">
        <f>VLOOKUP(L338,银行退!A:G,6,FALSE)</f>
        <v>60</v>
      </c>
      <c r="Q338" t="e">
        <f>VLOOKUP(L338,银行退!A:J,10,FALSE)</f>
        <v>#N/A</v>
      </c>
      <c r="R338" t="e">
        <f>VLOOKUP(L338,银行退!A:K,11,FALSE)</f>
        <v>#N/A</v>
      </c>
    </row>
    <row r="339" spans="1:18" ht="14.25">
      <c r="A339" t="s">
        <v>7962</v>
      </c>
      <c r="B339">
        <v>1145489</v>
      </c>
      <c r="C339" t="s">
        <v>2153</v>
      </c>
      <c r="D339" t="s">
        <v>2154</v>
      </c>
      <c r="E339" t="s">
        <v>2155</v>
      </c>
      <c r="F339" s="15">
        <v>59.5</v>
      </c>
      <c r="G339" t="s">
        <v>50</v>
      </c>
      <c r="H339" t="s">
        <v>50</v>
      </c>
      <c r="I339" t="s">
        <v>86</v>
      </c>
      <c r="J339" t="s">
        <v>46</v>
      </c>
      <c r="K339" t="s">
        <v>87</v>
      </c>
      <c r="L339" s="19" t="s">
        <v>13598</v>
      </c>
      <c r="M339" t="s">
        <v>7964</v>
      </c>
      <c r="N339" t="s">
        <v>7965</v>
      </c>
      <c r="O339">
        <f>VLOOKUP(B339,HIS退!B:F,5,FALSE)</f>
        <v>-59.5</v>
      </c>
      <c r="P339" s="43">
        <f>VLOOKUP(L339,银行退!A:G,6,FALSE)</f>
        <v>59.5</v>
      </c>
      <c r="Q339" t="e">
        <f>VLOOKUP(L339,银行退!A:J,10,FALSE)</f>
        <v>#N/A</v>
      </c>
      <c r="R339" t="str">
        <f>VLOOKUP(L339,银行退!A:K,11,FALSE)</f>
        <v>2017-08-02</v>
      </c>
    </row>
    <row r="340" spans="1:18" ht="14.25">
      <c r="A340" t="s">
        <v>7966</v>
      </c>
      <c r="B340">
        <v>1145827</v>
      </c>
      <c r="C340" t="s">
        <v>2157</v>
      </c>
      <c r="D340" t="s">
        <v>2158</v>
      </c>
      <c r="E340" t="s">
        <v>2159</v>
      </c>
      <c r="F340" s="15">
        <v>409</v>
      </c>
      <c r="G340" t="s">
        <v>50</v>
      </c>
      <c r="H340" t="s">
        <v>50</v>
      </c>
      <c r="I340" t="s">
        <v>86</v>
      </c>
      <c r="J340" t="s">
        <v>46</v>
      </c>
      <c r="K340" t="s">
        <v>87</v>
      </c>
      <c r="L340" t="s">
        <v>7967</v>
      </c>
      <c r="M340" t="s">
        <v>7968</v>
      </c>
      <c r="N340" t="s">
        <v>7969</v>
      </c>
      <c r="O340">
        <f>VLOOKUP(B340,HIS退!B:F,5,FALSE)</f>
        <v>-409</v>
      </c>
      <c r="P340" s="43">
        <f>VLOOKUP(L340,银行退!A:G,6,FALSE)</f>
        <v>409</v>
      </c>
      <c r="Q340" t="e">
        <f>VLOOKUP(L340,银行退!A:J,10,FALSE)</f>
        <v>#N/A</v>
      </c>
      <c r="R340" t="e">
        <f>VLOOKUP(L340,银行退!A:K,11,FALSE)</f>
        <v>#N/A</v>
      </c>
    </row>
    <row r="341" spans="1:18" ht="14.25">
      <c r="A341" t="s">
        <v>7970</v>
      </c>
      <c r="B341">
        <v>1146101</v>
      </c>
      <c r="C341" t="s">
        <v>2161</v>
      </c>
      <c r="D341" t="s">
        <v>2162</v>
      </c>
      <c r="E341" t="s">
        <v>2163</v>
      </c>
      <c r="F341" s="15">
        <v>126.94</v>
      </c>
      <c r="G341" t="s">
        <v>50</v>
      </c>
      <c r="H341" t="s">
        <v>50</v>
      </c>
      <c r="I341" t="s">
        <v>86</v>
      </c>
      <c r="J341" t="s">
        <v>46</v>
      </c>
      <c r="K341" t="s">
        <v>87</v>
      </c>
      <c r="L341" s="19" t="s">
        <v>13599</v>
      </c>
      <c r="M341" t="s">
        <v>7972</v>
      </c>
      <c r="N341" t="s">
        <v>7973</v>
      </c>
      <c r="O341">
        <f>VLOOKUP(B341,HIS退!B:F,5,FALSE)</f>
        <v>-126.94</v>
      </c>
      <c r="P341" s="43">
        <f>VLOOKUP(L341,银行退!A:G,6,FALSE)</f>
        <v>126.94</v>
      </c>
      <c r="Q341" t="e">
        <f>VLOOKUP(L341,银行退!A:J,10,FALSE)</f>
        <v>#N/A</v>
      </c>
      <c r="R341" t="str">
        <f>VLOOKUP(L341,银行退!A:K,11,FALSE)</f>
        <v>2017-08-02</v>
      </c>
    </row>
    <row r="342" spans="1:18" ht="14.25">
      <c r="A342" t="s">
        <v>7974</v>
      </c>
      <c r="B342">
        <v>1146221</v>
      </c>
      <c r="C342" t="s">
        <v>2165</v>
      </c>
      <c r="D342" t="s">
        <v>2166</v>
      </c>
      <c r="E342" t="s">
        <v>2167</v>
      </c>
      <c r="F342" s="15">
        <v>113.84</v>
      </c>
      <c r="G342" t="s">
        <v>50</v>
      </c>
      <c r="H342" t="s">
        <v>50</v>
      </c>
      <c r="I342" t="s">
        <v>86</v>
      </c>
      <c r="J342" t="s">
        <v>46</v>
      </c>
      <c r="K342" t="s">
        <v>87</v>
      </c>
      <c r="L342" s="19" t="s">
        <v>13600</v>
      </c>
      <c r="M342" t="s">
        <v>7976</v>
      </c>
      <c r="N342" t="s">
        <v>7977</v>
      </c>
      <c r="O342">
        <f>VLOOKUP(B342,HIS退!B:F,5,FALSE)</f>
        <v>-113.84</v>
      </c>
      <c r="P342" s="43">
        <f>VLOOKUP(L342,银行退!A:G,6,FALSE)</f>
        <v>113.84</v>
      </c>
      <c r="Q342" t="e">
        <f>VLOOKUP(L342,银行退!A:J,10,FALSE)</f>
        <v>#N/A</v>
      </c>
      <c r="R342" t="str">
        <f>VLOOKUP(L342,银行退!A:K,11,FALSE)</f>
        <v>2017-08-02</v>
      </c>
    </row>
    <row r="343" spans="1:18" ht="14.25">
      <c r="A343" t="s">
        <v>7978</v>
      </c>
      <c r="B343">
        <v>1146430</v>
      </c>
      <c r="C343" t="s">
        <v>2169</v>
      </c>
      <c r="D343" t="s">
        <v>2170</v>
      </c>
      <c r="E343" t="s">
        <v>2171</v>
      </c>
      <c r="F343" s="15">
        <v>200</v>
      </c>
      <c r="G343" t="s">
        <v>50</v>
      </c>
      <c r="H343" t="s">
        <v>50</v>
      </c>
      <c r="I343" t="s">
        <v>86</v>
      </c>
      <c r="J343" t="s">
        <v>46</v>
      </c>
      <c r="K343" t="s">
        <v>87</v>
      </c>
      <c r="L343" t="s">
        <v>7979</v>
      </c>
      <c r="M343" t="s">
        <v>7980</v>
      </c>
      <c r="N343" t="s">
        <v>7981</v>
      </c>
      <c r="O343">
        <f>VLOOKUP(B343,HIS退!B:F,5,FALSE)</f>
        <v>-200</v>
      </c>
      <c r="P343" s="43">
        <f>VLOOKUP(L343,银行退!A:G,6,FALSE)</f>
        <v>200</v>
      </c>
      <c r="Q343" t="e">
        <f>VLOOKUP(L343,银行退!A:J,10,FALSE)</f>
        <v>#N/A</v>
      </c>
      <c r="R343" t="e">
        <f>VLOOKUP(L343,银行退!A:K,11,FALSE)</f>
        <v>#N/A</v>
      </c>
    </row>
    <row r="344" spans="1:18" ht="14.25">
      <c r="A344" t="s">
        <v>7982</v>
      </c>
      <c r="B344">
        <v>1146601</v>
      </c>
      <c r="C344" t="s">
        <v>2173</v>
      </c>
      <c r="D344" t="s">
        <v>2174</v>
      </c>
      <c r="E344" t="s">
        <v>2175</v>
      </c>
      <c r="F344" s="15">
        <v>86.98</v>
      </c>
      <c r="G344" t="s">
        <v>50</v>
      </c>
      <c r="H344" t="s">
        <v>50</v>
      </c>
      <c r="I344" t="s">
        <v>86</v>
      </c>
      <c r="J344" t="s">
        <v>46</v>
      </c>
      <c r="K344" t="s">
        <v>87</v>
      </c>
      <c r="L344" t="s">
        <v>7983</v>
      </c>
      <c r="M344" t="s">
        <v>7984</v>
      </c>
      <c r="N344" t="s">
        <v>7985</v>
      </c>
      <c r="O344">
        <f>VLOOKUP(B344,HIS退!B:F,5,FALSE)</f>
        <v>-86.98</v>
      </c>
      <c r="P344" s="43">
        <f>VLOOKUP(L344,银行退!A:G,6,FALSE)</f>
        <v>86.98</v>
      </c>
      <c r="Q344" t="e">
        <f>VLOOKUP(L344,银行退!A:J,10,FALSE)</f>
        <v>#N/A</v>
      </c>
      <c r="R344" t="e">
        <f>VLOOKUP(L344,银行退!A:K,11,FALSE)</f>
        <v>#N/A</v>
      </c>
    </row>
    <row r="345" spans="1:18" ht="14.25">
      <c r="A345" t="s">
        <v>7986</v>
      </c>
      <c r="B345">
        <v>1146929</v>
      </c>
      <c r="C345" t="s">
        <v>2177</v>
      </c>
      <c r="D345" t="s">
        <v>2178</v>
      </c>
      <c r="E345" t="s">
        <v>2179</v>
      </c>
      <c r="F345" s="15">
        <v>494.5</v>
      </c>
      <c r="G345" t="s">
        <v>50</v>
      </c>
      <c r="H345" t="s">
        <v>50</v>
      </c>
      <c r="I345" t="s">
        <v>86</v>
      </c>
      <c r="J345" t="s">
        <v>46</v>
      </c>
      <c r="K345" t="s">
        <v>87</v>
      </c>
      <c r="L345" t="s">
        <v>7987</v>
      </c>
      <c r="M345" t="s">
        <v>7988</v>
      </c>
      <c r="N345" t="s">
        <v>7989</v>
      </c>
      <c r="O345">
        <f>VLOOKUP(B345,HIS退!B:F,5,FALSE)</f>
        <v>-494.5</v>
      </c>
      <c r="P345" s="43">
        <f>VLOOKUP(L345,银行退!A:G,6,FALSE)</f>
        <v>494.5</v>
      </c>
      <c r="Q345" t="e">
        <f>VLOOKUP(L345,银行退!A:J,10,FALSE)</f>
        <v>#N/A</v>
      </c>
      <c r="R345" t="e">
        <f>VLOOKUP(L345,银行退!A:K,11,FALSE)</f>
        <v>#N/A</v>
      </c>
    </row>
    <row r="346" spans="1:18" ht="14.25">
      <c r="A346" t="s">
        <v>7990</v>
      </c>
      <c r="B346">
        <v>1147587</v>
      </c>
      <c r="C346" t="s">
        <v>2181</v>
      </c>
      <c r="D346" t="s">
        <v>2182</v>
      </c>
      <c r="E346" t="s">
        <v>2183</v>
      </c>
      <c r="F346" s="15">
        <v>350</v>
      </c>
      <c r="G346" t="s">
        <v>50</v>
      </c>
      <c r="H346" t="s">
        <v>50</v>
      </c>
      <c r="I346" t="s">
        <v>86</v>
      </c>
      <c r="J346" t="s">
        <v>46</v>
      </c>
      <c r="K346" t="s">
        <v>87</v>
      </c>
      <c r="L346" t="s">
        <v>7991</v>
      </c>
      <c r="M346" t="s">
        <v>7992</v>
      </c>
      <c r="N346" t="s">
        <v>7993</v>
      </c>
      <c r="O346">
        <f>VLOOKUP(B346,HIS退!B:F,5,FALSE)</f>
        <v>-350</v>
      </c>
      <c r="P346" s="43">
        <f>VLOOKUP(L346,银行退!A:G,6,FALSE)</f>
        <v>350</v>
      </c>
      <c r="Q346" t="e">
        <f>VLOOKUP(L346,银行退!A:J,10,FALSE)</f>
        <v>#N/A</v>
      </c>
      <c r="R346" t="e">
        <f>VLOOKUP(L346,银行退!A:K,11,FALSE)</f>
        <v>#N/A</v>
      </c>
    </row>
    <row r="347" spans="1:18" ht="14.25">
      <c r="A347" t="s">
        <v>7994</v>
      </c>
      <c r="B347">
        <v>1147635</v>
      </c>
      <c r="C347" t="s">
        <v>2185</v>
      </c>
      <c r="D347" t="s">
        <v>2186</v>
      </c>
      <c r="E347" t="s">
        <v>2084</v>
      </c>
      <c r="F347" s="15">
        <v>992.5</v>
      </c>
      <c r="G347" t="s">
        <v>50</v>
      </c>
      <c r="H347" t="s">
        <v>50</v>
      </c>
      <c r="I347" t="s">
        <v>86</v>
      </c>
      <c r="J347" t="s">
        <v>46</v>
      </c>
      <c r="K347" t="s">
        <v>87</v>
      </c>
      <c r="L347" t="s">
        <v>7995</v>
      </c>
      <c r="M347" t="s">
        <v>7996</v>
      </c>
      <c r="N347" t="s">
        <v>7997</v>
      </c>
      <c r="O347">
        <f>VLOOKUP(B347,HIS退!B:F,5,FALSE)</f>
        <v>-992.5</v>
      </c>
      <c r="P347" s="43">
        <f>VLOOKUP(L347,银行退!A:G,6,FALSE)</f>
        <v>992.5</v>
      </c>
      <c r="Q347" t="e">
        <f>VLOOKUP(L347,银行退!A:J,10,FALSE)</f>
        <v>#N/A</v>
      </c>
      <c r="R347" t="e">
        <f>VLOOKUP(L347,银行退!A:K,11,FALSE)</f>
        <v>#N/A</v>
      </c>
    </row>
    <row r="348" spans="1:18" ht="14.25">
      <c r="A348" t="s">
        <v>7998</v>
      </c>
      <c r="B348">
        <v>1147692</v>
      </c>
      <c r="C348" t="s">
        <v>2188</v>
      </c>
      <c r="D348" t="s">
        <v>2189</v>
      </c>
      <c r="E348" t="s">
        <v>2190</v>
      </c>
      <c r="F348" s="15">
        <v>34.5</v>
      </c>
      <c r="G348" t="s">
        <v>50</v>
      </c>
      <c r="H348" t="s">
        <v>50</v>
      </c>
      <c r="I348" t="s">
        <v>86</v>
      </c>
      <c r="J348" t="s">
        <v>46</v>
      </c>
      <c r="K348" t="s">
        <v>87</v>
      </c>
      <c r="L348" t="s">
        <v>7999</v>
      </c>
      <c r="M348" t="s">
        <v>8000</v>
      </c>
      <c r="N348" t="s">
        <v>8001</v>
      </c>
      <c r="O348">
        <f>VLOOKUP(B348,HIS退!B:F,5,FALSE)</f>
        <v>-34.5</v>
      </c>
      <c r="P348" s="43">
        <f>VLOOKUP(L348,银行退!A:G,6,FALSE)</f>
        <v>34.5</v>
      </c>
      <c r="Q348" t="e">
        <f>VLOOKUP(L348,银行退!A:J,10,FALSE)</f>
        <v>#N/A</v>
      </c>
      <c r="R348" t="e">
        <f>VLOOKUP(L348,银行退!A:K,11,FALSE)</f>
        <v>#N/A</v>
      </c>
    </row>
    <row r="349" spans="1:18" ht="14.25">
      <c r="A349" t="s">
        <v>8002</v>
      </c>
      <c r="B349">
        <v>1147710</v>
      </c>
      <c r="C349" t="s">
        <v>2192</v>
      </c>
      <c r="D349" t="s">
        <v>2193</v>
      </c>
      <c r="E349" t="s">
        <v>2194</v>
      </c>
      <c r="F349" s="15">
        <v>736.5</v>
      </c>
      <c r="G349" t="s">
        <v>50</v>
      </c>
      <c r="H349" t="s">
        <v>50</v>
      </c>
      <c r="I349" t="s">
        <v>86</v>
      </c>
      <c r="J349" t="s">
        <v>46</v>
      </c>
      <c r="K349" t="s">
        <v>87</v>
      </c>
      <c r="L349" t="s">
        <v>8003</v>
      </c>
      <c r="M349" t="s">
        <v>8004</v>
      </c>
      <c r="N349" t="s">
        <v>8005</v>
      </c>
      <c r="O349">
        <f>VLOOKUP(B349,HIS退!B:F,5,FALSE)</f>
        <v>-736.5</v>
      </c>
      <c r="P349" s="43">
        <f>VLOOKUP(L349,银行退!A:G,6,FALSE)</f>
        <v>736.5</v>
      </c>
      <c r="Q349" t="e">
        <f>VLOOKUP(L349,银行退!A:J,10,FALSE)</f>
        <v>#N/A</v>
      </c>
      <c r="R349" t="e">
        <f>VLOOKUP(L349,银行退!A:K,11,FALSE)</f>
        <v>#N/A</v>
      </c>
    </row>
    <row r="350" spans="1:18" ht="14.25">
      <c r="A350" t="s">
        <v>8006</v>
      </c>
      <c r="B350">
        <v>1147898</v>
      </c>
      <c r="C350" t="s">
        <v>2196</v>
      </c>
      <c r="D350" t="s">
        <v>2182</v>
      </c>
      <c r="E350" t="s">
        <v>2183</v>
      </c>
      <c r="F350" s="15">
        <v>9.5</v>
      </c>
      <c r="G350" t="s">
        <v>50</v>
      </c>
      <c r="H350" t="s">
        <v>50</v>
      </c>
      <c r="I350" t="s">
        <v>86</v>
      </c>
      <c r="J350" t="s">
        <v>46</v>
      </c>
      <c r="K350" t="s">
        <v>87</v>
      </c>
      <c r="L350" t="s">
        <v>8007</v>
      </c>
      <c r="M350" t="s">
        <v>8008</v>
      </c>
      <c r="N350" t="s">
        <v>7993</v>
      </c>
      <c r="O350">
        <f>VLOOKUP(B350,HIS退!B:F,5,FALSE)</f>
        <v>-9.5</v>
      </c>
      <c r="P350" s="43">
        <f>VLOOKUP(L350,银行退!A:G,6,FALSE)</f>
        <v>9.5</v>
      </c>
      <c r="Q350" t="e">
        <f>VLOOKUP(L350,银行退!A:J,10,FALSE)</f>
        <v>#N/A</v>
      </c>
      <c r="R350" t="e">
        <f>VLOOKUP(L350,银行退!A:K,11,FALSE)</f>
        <v>#N/A</v>
      </c>
    </row>
    <row r="351" spans="1:18" ht="14.25">
      <c r="A351" t="s">
        <v>8009</v>
      </c>
      <c r="B351">
        <v>1148020</v>
      </c>
      <c r="C351" t="s">
        <v>2198</v>
      </c>
      <c r="D351" t="s">
        <v>2199</v>
      </c>
      <c r="E351" t="s">
        <v>2200</v>
      </c>
      <c r="F351" s="15">
        <v>258.5</v>
      </c>
      <c r="G351" t="s">
        <v>50</v>
      </c>
      <c r="H351" t="s">
        <v>50</v>
      </c>
      <c r="I351" t="s">
        <v>86</v>
      </c>
      <c r="J351" t="s">
        <v>46</v>
      </c>
      <c r="K351" t="s">
        <v>87</v>
      </c>
      <c r="L351" t="s">
        <v>8010</v>
      </c>
      <c r="M351" t="s">
        <v>8011</v>
      </c>
      <c r="N351" t="s">
        <v>8012</v>
      </c>
      <c r="O351">
        <f>VLOOKUP(B351,HIS退!B:F,5,FALSE)</f>
        <v>-258.5</v>
      </c>
      <c r="P351" s="43">
        <f>VLOOKUP(L351,银行退!A:G,6,FALSE)</f>
        <v>258.5</v>
      </c>
      <c r="Q351" t="e">
        <f>VLOOKUP(L351,银行退!A:J,10,FALSE)</f>
        <v>#N/A</v>
      </c>
      <c r="R351" t="e">
        <f>VLOOKUP(L351,银行退!A:K,11,FALSE)</f>
        <v>#N/A</v>
      </c>
    </row>
    <row r="352" spans="1:18" ht="14.25">
      <c r="A352" t="s">
        <v>8013</v>
      </c>
      <c r="B352">
        <v>0</v>
      </c>
      <c r="D352" t="s">
        <v>8014</v>
      </c>
      <c r="E352" t="s">
        <v>8015</v>
      </c>
      <c r="F352" s="15">
        <v>630</v>
      </c>
      <c r="G352" t="s">
        <v>50</v>
      </c>
      <c r="H352" t="s">
        <v>50</v>
      </c>
      <c r="I352" t="s">
        <v>88</v>
      </c>
      <c r="J352" t="s">
        <v>85</v>
      </c>
      <c r="K352" t="s">
        <v>87</v>
      </c>
      <c r="L352" t="s">
        <v>8016</v>
      </c>
      <c r="M352" t="s">
        <v>8017</v>
      </c>
      <c r="N352" t="s">
        <v>8018</v>
      </c>
      <c r="O352" t="e">
        <f>VLOOKUP(B352,HIS退!B:F,5,FALSE)</f>
        <v>#N/A</v>
      </c>
      <c r="P352" s="43" t="e">
        <f>VLOOKUP(L352,银行退!A:G,6,FALSE)</f>
        <v>#N/A</v>
      </c>
      <c r="Q352" t="e">
        <f>VLOOKUP(L352,银行退!A:J,10,FALSE)</f>
        <v>#N/A</v>
      </c>
      <c r="R352" t="e">
        <f>VLOOKUP(L352,银行退!A:K,11,FALSE)</f>
        <v>#N/A</v>
      </c>
    </row>
    <row r="353" spans="1:18" ht="14.25">
      <c r="A353" t="s">
        <v>8019</v>
      </c>
      <c r="B353">
        <v>1148040</v>
      </c>
      <c r="C353" t="s">
        <v>2202</v>
      </c>
      <c r="D353" t="s">
        <v>2203</v>
      </c>
      <c r="E353" t="s">
        <v>2204</v>
      </c>
      <c r="F353" s="15">
        <v>24.64</v>
      </c>
      <c r="G353" t="s">
        <v>50</v>
      </c>
      <c r="H353" t="s">
        <v>50</v>
      </c>
      <c r="I353" t="s">
        <v>86</v>
      </c>
      <c r="J353" t="s">
        <v>46</v>
      </c>
      <c r="K353" t="s">
        <v>87</v>
      </c>
      <c r="L353" t="s">
        <v>8020</v>
      </c>
      <c r="M353" t="s">
        <v>8021</v>
      </c>
      <c r="N353" t="s">
        <v>8022</v>
      </c>
      <c r="O353">
        <f>VLOOKUP(B353,HIS退!B:F,5,FALSE)</f>
        <v>-24.64</v>
      </c>
      <c r="P353" s="43">
        <f>VLOOKUP(L353,银行退!A:G,6,FALSE)</f>
        <v>24.64</v>
      </c>
      <c r="Q353" t="e">
        <f>VLOOKUP(L353,银行退!A:J,10,FALSE)</f>
        <v>#N/A</v>
      </c>
      <c r="R353" t="e">
        <f>VLOOKUP(L353,银行退!A:K,11,FALSE)</f>
        <v>#N/A</v>
      </c>
    </row>
    <row r="354" spans="1:18" ht="14.25">
      <c r="A354" t="s">
        <v>8023</v>
      </c>
      <c r="B354">
        <v>1148215</v>
      </c>
      <c r="C354" t="s">
        <v>2206</v>
      </c>
      <c r="D354" t="s">
        <v>2207</v>
      </c>
      <c r="E354" t="s">
        <v>2208</v>
      </c>
      <c r="F354" s="15">
        <v>2000</v>
      </c>
      <c r="G354" t="s">
        <v>50</v>
      </c>
      <c r="H354" t="s">
        <v>50</v>
      </c>
      <c r="I354" t="s">
        <v>86</v>
      </c>
      <c r="J354" t="s">
        <v>46</v>
      </c>
      <c r="K354" t="s">
        <v>87</v>
      </c>
      <c r="L354" s="19" t="s">
        <v>13601</v>
      </c>
      <c r="M354" t="s">
        <v>8025</v>
      </c>
      <c r="N354" t="s">
        <v>8026</v>
      </c>
      <c r="O354">
        <f>VLOOKUP(B354,HIS退!B:F,5,FALSE)</f>
        <v>-2000</v>
      </c>
      <c r="P354" s="43">
        <f>VLOOKUP(L354,银行退!A:G,6,FALSE)</f>
        <v>2000</v>
      </c>
      <c r="Q354" t="e">
        <f>VLOOKUP(L354,银行退!A:J,10,FALSE)</f>
        <v>#N/A</v>
      </c>
      <c r="R354" t="str">
        <f>VLOOKUP(L354,银行退!A:K,11,FALSE)</f>
        <v>2017-08-02</v>
      </c>
    </row>
    <row r="355" spans="1:18" ht="14.25">
      <c r="A355" t="s">
        <v>8027</v>
      </c>
      <c r="B355">
        <v>1148335</v>
      </c>
      <c r="C355" t="s">
        <v>2210</v>
      </c>
      <c r="D355" t="s">
        <v>2211</v>
      </c>
      <c r="E355" t="s">
        <v>2212</v>
      </c>
      <c r="F355" s="15">
        <v>100</v>
      </c>
      <c r="G355" t="s">
        <v>50</v>
      </c>
      <c r="H355" t="s">
        <v>50</v>
      </c>
      <c r="I355" t="s">
        <v>86</v>
      </c>
      <c r="J355" t="s">
        <v>46</v>
      </c>
      <c r="K355" t="s">
        <v>87</v>
      </c>
      <c r="L355" s="19" t="s">
        <v>13602</v>
      </c>
      <c r="M355" t="s">
        <v>8029</v>
      </c>
      <c r="N355" t="s">
        <v>8030</v>
      </c>
      <c r="O355">
        <f>VLOOKUP(B355,HIS退!B:F,5,FALSE)</f>
        <v>-100</v>
      </c>
      <c r="P355" s="43">
        <f>VLOOKUP(L355,银行退!A:G,6,FALSE)</f>
        <v>100</v>
      </c>
      <c r="Q355" t="e">
        <f>VLOOKUP(L355,银行退!A:J,10,FALSE)</f>
        <v>#N/A</v>
      </c>
      <c r="R355" t="str">
        <f>VLOOKUP(L355,银行退!A:K,11,FALSE)</f>
        <v>2017-08-02</v>
      </c>
    </row>
    <row r="356" spans="1:18" ht="14.25">
      <c r="A356" t="s">
        <v>8031</v>
      </c>
      <c r="B356">
        <v>1148488</v>
      </c>
      <c r="C356" t="s">
        <v>2214</v>
      </c>
      <c r="D356" t="s">
        <v>2215</v>
      </c>
      <c r="E356" t="s">
        <v>2216</v>
      </c>
      <c r="F356" s="15">
        <v>50</v>
      </c>
      <c r="G356" t="s">
        <v>50</v>
      </c>
      <c r="H356" t="s">
        <v>50</v>
      </c>
      <c r="I356" t="s">
        <v>86</v>
      </c>
      <c r="J356" t="s">
        <v>46</v>
      </c>
      <c r="K356" t="s">
        <v>87</v>
      </c>
      <c r="L356" t="s">
        <v>8032</v>
      </c>
      <c r="M356" t="s">
        <v>8033</v>
      </c>
      <c r="N356" t="s">
        <v>8034</v>
      </c>
      <c r="O356">
        <f>VLOOKUP(B356,HIS退!B:F,5,FALSE)</f>
        <v>-50</v>
      </c>
      <c r="P356" s="43">
        <f>VLOOKUP(L356,银行退!A:G,6,FALSE)</f>
        <v>50</v>
      </c>
      <c r="Q356" t="e">
        <f>VLOOKUP(L356,银行退!A:J,10,FALSE)</f>
        <v>#N/A</v>
      </c>
      <c r="R356" t="e">
        <f>VLOOKUP(L356,银行退!A:K,11,FALSE)</f>
        <v>#N/A</v>
      </c>
    </row>
    <row r="357" spans="1:18" ht="14.25">
      <c r="A357" t="s">
        <v>8035</v>
      </c>
      <c r="B357">
        <v>1148499</v>
      </c>
      <c r="C357" t="s">
        <v>2218</v>
      </c>
      <c r="D357" t="s">
        <v>2219</v>
      </c>
      <c r="E357" t="s">
        <v>267</v>
      </c>
      <c r="F357" s="15">
        <v>992.5</v>
      </c>
      <c r="G357" t="s">
        <v>50</v>
      </c>
      <c r="H357" t="s">
        <v>50</v>
      </c>
      <c r="I357" t="s">
        <v>86</v>
      </c>
      <c r="J357" t="s">
        <v>46</v>
      </c>
      <c r="K357" t="s">
        <v>87</v>
      </c>
      <c r="L357" s="19" t="s">
        <v>13603</v>
      </c>
      <c r="M357" t="s">
        <v>8037</v>
      </c>
      <c r="N357" t="s">
        <v>8038</v>
      </c>
      <c r="O357">
        <f>VLOOKUP(B357,HIS退!B:F,5,FALSE)</f>
        <v>-992.5</v>
      </c>
      <c r="P357" s="43">
        <f>VLOOKUP(L357,银行退!A:G,6,FALSE)</f>
        <v>992.5</v>
      </c>
      <c r="Q357" t="e">
        <f>VLOOKUP(L357,银行退!A:J,10,FALSE)</f>
        <v>#N/A</v>
      </c>
      <c r="R357" t="str">
        <f>VLOOKUP(L357,银行退!A:K,11,FALSE)</f>
        <v>2017-08-02</v>
      </c>
    </row>
    <row r="358" spans="1:18" ht="14.25">
      <c r="A358" t="s">
        <v>8039</v>
      </c>
      <c r="B358">
        <v>1148630</v>
      </c>
      <c r="C358" t="s">
        <v>2221</v>
      </c>
      <c r="D358" t="s">
        <v>2222</v>
      </c>
      <c r="E358" t="s">
        <v>2223</v>
      </c>
      <c r="F358" s="15">
        <v>100</v>
      </c>
      <c r="G358" t="s">
        <v>50</v>
      </c>
      <c r="H358" t="s">
        <v>50</v>
      </c>
      <c r="I358" t="s">
        <v>86</v>
      </c>
      <c r="J358" t="s">
        <v>46</v>
      </c>
      <c r="K358" t="s">
        <v>87</v>
      </c>
      <c r="L358" t="s">
        <v>8040</v>
      </c>
      <c r="M358" t="s">
        <v>8041</v>
      </c>
      <c r="N358" t="s">
        <v>8042</v>
      </c>
      <c r="O358">
        <f>VLOOKUP(B358,HIS退!B:F,5,FALSE)</f>
        <v>-100</v>
      </c>
      <c r="P358" s="43">
        <f>VLOOKUP(L358,银行退!A:G,6,FALSE)</f>
        <v>100</v>
      </c>
      <c r="Q358" t="e">
        <f>VLOOKUP(L358,银行退!A:J,10,FALSE)</f>
        <v>#N/A</v>
      </c>
      <c r="R358" t="e">
        <f>VLOOKUP(L358,银行退!A:K,11,FALSE)</f>
        <v>#N/A</v>
      </c>
    </row>
    <row r="359" spans="1:18" ht="14.25">
      <c r="A359" t="s">
        <v>8043</v>
      </c>
      <c r="B359">
        <v>1148652</v>
      </c>
      <c r="C359" t="s">
        <v>2225</v>
      </c>
      <c r="D359" t="s">
        <v>2226</v>
      </c>
      <c r="E359" t="s">
        <v>2227</v>
      </c>
      <c r="F359" s="15">
        <v>174</v>
      </c>
      <c r="G359" t="s">
        <v>50</v>
      </c>
      <c r="H359" t="s">
        <v>50</v>
      </c>
      <c r="I359" t="s">
        <v>86</v>
      </c>
      <c r="J359" t="s">
        <v>46</v>
      </c>
      <c r="K359" t="s">
        <v>87</v>
      </c>
      <c r="L359" s="19" t="s">
        <v>13604</v>
      </c>
      <c r="M359" t="s">
        <v>8045</v>
      </c>
      <c r="N359" t="s">
        <v>7694</v>
      </c>
      <c r="O359">
        <f>VLOOKUP(B359,HIS退!B:F,5,FALSE)</f>
        <v>-174</v>
      </c>
      <c r="P359" s="43">
        <f>VLOOKUP(L359,银行退!A:G,6,FALSE)</f>
        <v>174</v>
      </c>
      <c r="Q359" t="e">
        <f>VLOOKUP(L359,银行退!A:J,10,FALSE)</f>
        <v>#N/A</v>
      </c>
      <c r="R359" t="str">
        <f>VLOOKUP(L359,银行退!A:K,11,FALSE)</f>
        <v>2017-08-04</v>
      </c>
    </row>
    <row r="360" spans="1:18" ht="14.25">
      <c r="A360" t="s">
        <v>8046</v>
      </c>
      <c r="B360">
        <v>1149025</v>
      </c>
      <c r="C360" t="s">
        <v>2229</v>
      </c>
      <c r="D360" t="s">
        <v>2230</v>
      </c>
      <c r="E360" t="s">
        <v>2231</v>
      </c>
      <c r="F360" s="15">
        <v>659</v>
      </c>
      <c r="G360" t="s">
        <v>50</v>
      </c>
      <c r="H360" t="s">
        <v>50</v>
      </c>
      <c r="I360" t="s">
        <v>86</v>
      </c>
      <c r="J360" t="s">
        <v>46</v>
      </c>
      <c r="K360" t="s">
        <v>87</v>
      </c>
      <c r="L360" t="s">
        <v>8047</v>
      </c>
      <c r="M360" t="s">
        <v>8048</v>
      </c>
      <c r="N360" t="s">
        <v>8049</v>
      </c>
      <c r="O360">
        <f>VLOOKUP(B360,HIS退!B:F,5,FALSE)</f>
        <v>-659</v>
      </c>
      <c r="P360" s="43">
        <f>VLOOKUP(L360,银行退!A:G,6,FALSE)</f>
        <v>659</v>
      </c>
      <c r="Q360" t="e">
        <f>VLOOKUP(L360,银行退!A:J,10,FALSE)</f>
        <v>#N/A</v>
      </c>
      <c r="R360" t="e">
        <f>VLOOKUP(L360,银行退!A:K,11,FALSE)</f>
        <v>#N/A</v>
      </c>
    </row>
    <row r="361" spans="1:18" ht="14.25">
      <c r="A361" t="s">
        <v>8050</v>
      </c>
      <c r="B361">
        <v>1149182</v>
      </c>
      <c r="C361" t="s">
        <v>2233</v>
      </c>
      <c r="D361" t="s">
        <v>2234</v>
      </c>
      <c r="E361" t="s">
        <v>2235</v>
      </c>
      <c r="F361" s="15">
        <v>693.51</v>
      </c>
      <c r="G361" t="s">
        <v>50</v>
      </c>
      <c r="H361" t="s">
        <v>50</v>
      </c>
      <c r="I361" t="s">
        <v>86</v>
      </c>
      <c r="J361" t="s">
        <v>46</v>
      </c>
      <c r="K361" t="s">
        <v>87</v>
      </c>
      <c r="L361" t="s">
        <v>8051</v>
      </c>
      <c r="M361" t="s">
        <v>8052</v>
      </c>
      <c r="N361" t="s">
        <v>8053</v>
      </c>
      <c r="O361">
        <f>VLOOKUP(B361,HIS退!B:F,5,FALSE)</f>
        <v>-693.51</v>
      </c>
      <c r="P361" s="43">
        <f>VLOOKUP(L361,银行退!A:G,6,FALSE)</f>
        <v>693.51</v>
      </c>
      <c r="Q361" t="e">
        <f>VLOOKUP(L361,银行退!A:J,10,FALSE)</f>
        <v>#N/A</v>
      </c>
      <c r="R361" t="e">
        <f>VLOOKUP(L361,银行退!A:K,11,FALSE)</f>
        <v>#N/A</v>
      </c>
    </row>
    <row r="362" spans="1:18" ht="14.25">
      <c r="A362" t="s">
        <v>8054</v>
      </c>
      <c r="B362">
        <v>1149247</v>
      </c>
      <c r="C362" t="s">
        <v>2237</v>
      </c>
      <c r="D362" t="s">
        <v>2238</v>
      </c>
      <c r="E362" t="s">
        <v>2239</v>
      </c>
      <c r="F362" s="15">
        <v>334.76</v>
      </c>
      <c r="G362" t="s">
        <v>50</v>
      </c>
      <c r="H362" t="s">
        <v>50</v>
      </c>
      <c r="I362" t="s">
        <v>86</v>
      </c>
      <c r="J362" t="s">
        <v>46</v>
      </c>
      <c r="K362" t="s">
        <v>87</v>
      </c>
      <c r="L362" t="s">
        <v>8055</v>
      </c>
      <c r="M362" t="s">
        <v>8056</v>
      </c>
      <c r="N362" t="s">
        <v>8057</v>
      </c>
      <c r="O362">
        <f>VLOOKUP(B362,HIS退!B:F,5,FALSE)</f>
        <v>-334.76</v>
      </c>
      <c r="P362" s="43">
        <f>VLOOKUP(L362,银行退!A:G,6,FALSE)</f>
        <v>334.76</v>
      </c>
      <c r="Q362" t="e">
        <f>VLOOKUP(L362,银行退!A:J,10,FALSE)</f>
        <v>#N/A</v>
      </c>
      <c r="R362" t="e">
        <f>VLOOKUP(L362,银行退!A:K,11,FALSE)</f>
        <v>#N/A</v>
      </c>
    </row>
    <row r="363" spans="1:18" ht="14.25">
      <c r="A363" t="s">
        <v>8058</v>
      </c>
      <c r="B363">
        <v>1149387</v>
      </c>
      <c r="C363" t="s">
        <v>2241</v>
      </c>
      <c r="D363" t="s">
        <v>2242</v>
      </c>
      <c r="E363" t="s">
        <v>2243</v>
      </c>
      <c r="F363" s="15">
        <v>138.5</v>
      </c>
      <c r="G363" t="s">
        <v>50</v>
      </c>
      <c r="H363" t="s">
        <v>50</v>
      </c>
      <c r="I363" t="s">
        <v>86</v>
      </c>
      <c r="J363" t="s">
        <v>46</v>
      </c>
      <c r="K363" t="s">
        <v>87</v>
      </c>
      <c r="L363" t="s">
        <v>8059</v>
      </c>
      <c r="M363" t="s">
        <v>8060</v>
      </c>
      <c r="N363" t="s">
        <v>8061</v>
      </c>
      <c r="O363">
        <f>VLOOKUP(B363,HIS退!B:F,5,FALSE)</f>
        <v>-138.5</v>
      </c>
      <c r="P363" s="43">
        <f>VLOOKUP(L363,银行退!A:G,6,FALSE)</f>
        <v>138.5</v>
      </c>
      <c r="Q363" t="e">
        <f>VLOOKUP(L363,银行退!A:J,10,FALSE)</f>
        <v>#N/A</v>
      </c>
      <c r="R363" t="e">
        <f>VLOOKUP(L363,银行退!A:K,11,FALSE)</f>
        <v>#N/A</v>
      </c>
    </row>
    <row r="364" spans="1:18" ht="14.25">
      <c r="A364" t="s">
        <v>8062</v>
      </c>
      <c r="B364">
        <v>1149417</v>
      </c>
      <c r="C364" t="s">
        <v>2245</v>
      </c>
      <c r="D364" t="s">
        <v>2246</v>
      </c>
      <c r="E364" t="s">
        <v>2247</v>
      </c>
      <c r="F364" s="15">
        <v>302.20999999999998</v>
      </c>
      <c r="G364" t="s">
        <v>50</v>
      </c>
      <c r="H364" t="s">
        <v>50</v>
      </c>
      <c r="I364" t="s">
        <v>86</v>
      </c>
      <c r="J364" t="s">
        <v>46</v>
      </c>
      <c r="K364" t="s">
        <v>87</v>
      </c>
      <c r="L364" t="s">
        <v>8063</v>
      </c>
      <c r="M364" t="s">
        <v>8064</v>
      </c>
      <c r="N364" t="s">
        <v>8065</v>
      </c>
      <c r="O364">
        <f>VLOOKUP(B364,HIS退!B:F,5,FALSE)</f>
        <v>-302.20999999999998</v>
      </c>
      <c r="P364" s="43">
        <f>VLOOKUP(L364,银行退!A:G,6,FALSE)</f>
        <v>302.20999999999998</v>
      </c>
      <c r="Q364" t="e">
        <f>VLOOKUP(L364,银行退!A:J,10,FALSE)</f>
        <v>#N/A</v>
      </c>
      <c r="R364" t="e">
        <f>VLOOKUP(L364,银行退!A:K,11,FALSE)</f>
        <v>#N/A</v>
      </c>
    </row>
    <row r="365" spans="1:18" ht="14.25">
      <c r="A365" t="s">
        <v>8066</v>
      </c>
      <c r="B365">
        <v>1149439</v>
      </c>
      <c r="C365" t="s">
        <v>2249</v>
      </c>
      <c r="D365" t="s">
        <v>2250</v>
      </c>
      <c r="E365" t="s">
        <v>292</v>
      </c>
      <c r="F365" s="15">
        <v>137.86000000000001</v>
      </c>
      <c r="G365" t="s">
        <v>50</v>
      </c>
      <c r="H365" t="s">
        <v>50</v>
      </c>
      <c r="I365" t="s">
        <v>86</v>
      </c>
      <c r="J365" t="s">
        <v>46</v>
      </c>
      <c r="K365" t="s">
        <v>87</v>
      </c>
      <c r="L365" t="s">
        <v>8067</v>
      </c>
      <c r="M365" t="s">
        <v>8068</v>
      </c>
      <c r="N365" t="s">
        <v>8069</v>
      </c>
      <c r="O365">
        <f>VLOOKUP(B365,HIS退!B:F,5,FALSE)</f>
        <v>-137.86000000000001</v>
      </c>
      <c r="P365" s="43">
        <f>VLOOKUP(L365,银行退!A:G,6,FALSE)</f>
        <v>137.86000000000001</v>
      </c>
      <c r="Q365" t="e">
        <f>VLOOKUP(L365,银行退!A:J,10,FALSE)</f>
        <v>#N/A</v>
      </c>
      <c r="R365" t="e">
        <f>VLOOKUP(L365,银行退!A:K,11,FALSE)</f>
        <v>#N/A</v>
      </c>
    </row>
    <row r="366" spans="1:18" ht="14.25">
      <c r="A366" t="s">
        <v>8070</v>
      </c>
      <c r="B366">
        <v>1149505</v>
      </c>
      <c r="C366" t="s">
        <v>2252</v>
      </c>
      <c r="D366" t="s">
        <v>340</v>
      </c>
      <c r="E366" t="s">
        <v>341</v>
      </c>
      <c r="F366" s="15">
        <v>35000</v>
      </c>
      <c r="G366" t="s">
        <v>50</v>
      </c>
      <c r="H366" t="s">
        <v>50</v>
      </c>
      <c r="I366" t="s">
        <v>86</v>
      </c>
      <c r="J366" t="s">
        <v>46</v>
      </c>
      <c r="K366" t="s">
        <v>87</v>
      </c>
      <c r="L366" t="s">
        <v>8071</v>
      </c>
      <c r="M366" t="s">
        <v>8072</v>
      </c>
      <c r="N366" t="s">
        <v>8073</v>
      </c>
      <c r="O366">
        <f>VLOOKUP(B366,HIS退!B:F,5,FALSE)</f>
        <v>-35000</v>
      </c>
      <c r="P366" s="43">
        <f>VLOOKUP(L366,银行退!A:G,6,FALSE)</f>
        <v>35000</v>
      </c>
      <c r="Q366" t="e">
        <f>VLOOKUP(L366,银行退!A:J,10,FALSE)</f>
        <v>#N/A</v>
      </c>
      <c r="R366" t="e">
        <f>VLOOKUP(L366,银行退!A:K,11,FALSE)</f>
        <v>#N/A</v>
      </c>
    </row>
    <row r="367" spans="1:18" ht="14.25">
      <c r="A367" t="s">
        <v>8074</v>
      </c>
      <c r="B367">
        <v>1149576</v>
      </c>
      <c r="C367" t="s">
        <v>2254</v>
      </c>
      <c r="D367" t="s">
        <v>2255</v>
      </c>
      <c r="E367" t="s">
        <v>2256</v>
      </c>
      <c r="F367" s="15">
        <v>65.5</v>
      </c>
      <c r="G367" t="s">
        <v>50</v>
      </c>
      <c r="H367" t="s">
        <v>50</v>
      </c>
      <c r="I367" t="s">
        <v>86</v>
      </c>
      <c r="J367" t="s">
        <v>46</v>
      </c>
      <c r="K367" t="s">
        <v>87</v>
      </c>
      <c r="L367" t="s">
        <v>8075</v>
      </c>
      <c r="M367" t="s">
        <v>8076</v>
      </c>
      <c r="N367" t="s">
        <v>8077</v>
      </c>
      <c r="O367">
        <f>VLOOKUP(B367,HIS退!B:F,5,FALSE)</f>
        <v>-65.5</v>
      </c>
      <c r="P367" s="43">
        <f>VLOOKUP(L367,银行退!A:G,6,FALSE)</f>
        <v>65.5</v>
      </c>
      <c r="Q367" t="e">
        <f>VLOOKUP(L367,银行退!A:J,10,FALSE)</f>
        <v>#N/A</v>
      </c>
      <c r="R367" t="e">
        <f>VLOOKUP(L367,银行退!A:K,11,FALSE)</f>
        <v>#N/A</v>
      </c>
    </row>
    <row r="368" spans="1:18" ht="14.25">
      <c r="A368" t="s">
        <v>8078</v>
      </c>
      <c r="B368">
        <v>1149585</v>
      </c>
      <c r="C368" t="s">
        <v>2258</v>
      </c>
      <c r="D368" t="s">
        <v>2259</v>
      </c>
      <c r="E368" t="s">
        <v>2260</v>
      </c>
      <c r="F368" s="15">
        <v>100</v>
      </c>
      <c r="G368" t="s">
        <v>50</v>
      </c>
      <c r="H368" t="s">
        <v>50</v>
      </c>
      <c r="I368" t="s">
        <v>86</v>
      </c>
      <c r="J368" t="s">
        <v>46</v>
      </c>
      <c r="K368" t="s">
        <v>87</v>
      </c>
      <c r="L368" t="s">
        <v>8079</v>
      </c>
      <c r="M368" t="s">
        <v>8080</v>
      </c>
      <c r="N368" t="s">
        <v>8081</v>
      </c>
      <c r="O368">
        <f>VLOOKUP(B368,HIS退!B:F,5,FALSE)</f>
        <v>-100</v>
      </c>
      <c r="P368" s="43">
        <f>VLOOKUP(L368,银行退!A:G,6,FALSE)</f>
        <v>100</v>
      </c>
      <c r="Q368" t="e">
        <f>VLOOKUP(L368,银行退!A:J,10,FALSE)</f>
        <v>#N/A</v>
      </c>
      <c r="R368" t="e">
        <f>VLOOKUP(L368,银行退!A:K,11,FALSE)</f>
        <v>#N/A</v>
      </c>
    </row>
    <row r="369" spans="1:18" ht="14.25">
      <c r="A369" t="s">
        <v>8082</v>
      </c>
      <c r="B369">
        <v>1149925</v>
      </c>
      <c r="C369" t="s">
        <v>2262</v>
      </c>
      <c r="D369" t="s">
        <v>2263</v>
      </c>
      <c r="E369" t="s">
        <v>2264</v>
      </c>
      <c r="F369" s="15">
        <v>1900.5</v>
      </c>
      <c r="G369" t="s">
        <v>50</v>
      </c>
      <c r="H369" t="s">
        <v>50</v>
      </c>
      <c r="I369" t="s">
        <v>86</v>
      </c>
      <c r="J369" t="s">
        <v>46</v>
      </c>
      <c r="K369" t="s">
        <v>87</v>
      </c>
      <c r="L369" t="s">
        <v>8083</v>
      </c>
      <c r="M369" t="s">
        <v>8084</v>
      </c>
      <c r="N369" t="s">
        <v>8085</v>
      </c>
      <c r="O369">
        <f>VLOOKUP(B369,HIS退!B:F,5,FALSE)</f>
        <v>-1900.5</v>
      </c>
      <c r="P369" s="43">
        <f>VLOOKUP(L369,银行退!A:G,6,FALSE)</f>
        <v>1900.5</v>
      </c>
      <c r="Q369" t="e">
        <f>VLOOKUP(L369,银行退!A:J,10,FALSE)</f>
        <v>#N/A</v>
      </c>
      <c r="R369" t="e">
        <f>VLOOKUP(L369,银行退!A:K,11,FALSE)</f>
        <v>#N/A</v>
      </c>
    </row>
    <row r="370" spans="1:18" ht="14.25">
      <c r="A370" t="s">
        <v>8086</v>
      </c>
      <c r="B370">
        <v>1150010</v>
      </c>
      <c r="C370" t="s">
        <v>2266</v>
      </c>
      <c r="D370" t="s">
        <v>2267</v>
      </c>
      <c r="E370" t="s">
        <v>2268</v>
      </c>
      <c r="F370" s="15">
        <v>27.5</v>
      </c>
      <c r="G370" t="s">
        <v>50</v>
      </c>
      <c r="H370" t="s">
        <v>50</v>
      </c>
      <c r="I370" t="s">
        <v>86</v>
      </c>
      <c r="J370" t="s">
        <v>46</v>
      </c>
      <c r="K370" t="s">
        <v>87</v>
      </c>
      <c r="L370" t="s">
        <v>8087</v>
      </c>
      <c r="M370" t="s">
        <v>8088</v>
      </c>
      <c r="N370" t="s">
        <v>8089</v>
      </c>
      <c r="O370">
        <f>VLOOKUP(B370,HIS退!B:F,5,FALSE)</f>
        <v>-27.5</v>
      </c>
      <c r="P370" s="43">
        <f>VLOOKUP(L370,银行退!A:G,6,FALSE)</f>
        <v>27.5</v>
      </c>
      <c r="Q370" t="e">
        <f>VLOOKUP(L370,银行退!A:J,10,FALSE)</f>
        <v>#N/A</v>
      </c>
      <c r="R370" t="e">
        <f>VLOOKUP(L370,银行退!A:K,11,FALSE)</f>
        <v>#N/A</v>
      </c>
    </row>
    <row r="371" spans="1:18" ht="14.25">
      <c r="A371" t="s">
        <v>8090</v>
      </c>
      <c r="B371">
        <v>1150079</v>
      </c>
      <c r="C371" t="s">
        <v>2270</v>
      </c>
      <c r="D371" t="s">
        <v>2271</v>
      </c>
      <c r="E371" t="s">
        <v>2272</v>
      </c>
      <c r="F371" s="15">
        <v>270</v>
      </c>
      <c r="G371" t="s">
        <v>50</v>
      </c>
      <c r="H371" t="s">
        <v>50</v>
      </c>
      <c r="I371" t="s">
        <v>86</v>
      </c>
      <c r="J371" t="s">
        <v>46</v>
      </c>
      <c r="K371" t="s">
        <v>87</v>
      </c>
      <c r="L371" t="s">
        <v>8091</v>
      </c>
      <c r="M371" t="s">
        <v>8092</v>
      </c>
      <c r="N371" t="s">
        <v>8093</v>
      </c>
      <c r="O371">
        <f>VLOOKUP(B371,HIS退!B:F,5,FALSE)</f>
        <v>-270</v>
      </c>
      <c r="P371" s="43">
        <f>VLOOKUP(L371,银行退!A:G,6,FALSE)</f>
        <v>270</v>
      </c>
      <c r="Q371" t="e">
        <f>VLOOKUP(L371,银行退!A:J,10,FALSE)</f>
        <v>#N/A</v>
      </c>
      <c r="R371" t="e">
        <f>VLOOKUP(L371,银行退!A:K,11,FALSE)</f>
        <v>#N/A</v>
      </c>
    </row>
    <row r="372" spans="1:18" ht="14.25">
      <c r="A372" t="s">
        <v>8094</v>
      </c>
      <c r="B372">
        <v>1150246</v>
      </c>
      <c r="C372" t="s">
        <v>2274</v>
      </c>
      <c r="D372" t="s">
        <v>2275</v>
      </c>
      <c r="E372" t="s">
        <v>2276</v>
      </c>
      <c r="F372" s="15">
        <v>675.56</v>
      </c>
      <c r="G372" t="s">
        <v>50</v>
      </c>
      <c r="H372" t="s">
        <v>50</v>
      </c>
      <c r="I372" t="s">
        <v>86</v>
      </c>
      <c r="J372" t="s">
        <v>46</v>
      </c>
      <c r="K372" t="s">
        <v>87</v>
      </c>
      <c r="L372" t="s">
        <v>8095</v>
      </c>
      <c r="M372" t="s">
        <v>8096</v>
      </c>
      <c r="N372" t="s">
        <v>8097</v>
      </c>
      <c r="O372">
        <f>VLOOKUP(B372,HIS退!B:F,5,FALSE)</f>
        <v>-675.56</v>
      </c>
      <c r="P372" s="43">
        <f>VLOOKUP(L372,银行退!A:G,6,FALSE)</f>
        <v>675.56</v>
      </c>
      <c r="Q372" t="e">
        <f>VLOOKUP(L372,银行退!A:J,10,FALSE)</f>
        <v>#N/A</v>
      </c>
      <c r="R372" t="e">
        <f>VLOOKUP(L372,银行退!A:K,11,FALSE)</f>
        <v>#N/A</v>
      </c>
    </row>
    <row r="373" spans="1:18" ht="14.25">
      <c r="A373" t="s">
        <v>8098</v>
      </c>
      <c r="B373">
        <v>1150310</v>
      </c>
      <c r="C373" t="s">
        <v>2278</v>
      </c>
      <c r="D373" t="s">
        <v>2279</v>
      </c>
      <c r="E373" t="s">
        <v>2280</v>
      </c>
      <c r="F373" s="15">
        <v>92.5</v>
      </c>
      <c r="G373" t="s">
        <v>50</v>
      </c>
      <c r="H373" t="s">
        <v>50</v>
      </c>
      <c r="I373" t="s">
        <v>86</v>
      </c>
      <c r="J373" t="s">
        <v>46</v>
      </c>
      <c r="K373" t="s">
        <v>87</v>
      </c>
      <c r="L373" t="s">
        <v>8099</v>
      </c>
      <c r="M373" t="s">
        <v>8100</v>
      </c>
      <c r="N373" t="s">
        <v>8101</v>
      </c>
      <c r="O373">
        <f>VLOOKUP(B373,HIS退!B:F,5,FALSE)</f>
        <v>-92.5</v>
      </c>
      <c r="P373" s="43">
        <f>VLOOKUP(L373,银行退!A:G,6,FALSE)</f>
        <v>92.5</v>
      </c>
      <c r="Q373" t="e">
        <f>VLOOKUP(L373,银行退!A:J,10,FALSE)</f>
        <v>#N/A</v>
      </c>
      <c r="R373" t="e">
        <f>VLOOKUP(L373,银行退!A:K,11,FALSE)</f>
        <v>#N/A</v>
      </c>
    </row>
    <row r="374" spans="1:18" ht="14.25">
      <c r="A374" t="s">
        <v>8102</v>
      </c>
      <c r="B374">
        <v>1150456</v>
      </c>
      <c r="C374" t="s">
        <v>2282</v>
      </c>
      <c r="D374" t="s">
        <v>2283</v>
      </c>
      <c r="E374" t="s">
        <v>2284</v>
      </c>
      <c r="F374" s="15">
        <v>126.64</v>
      </c>
      <c r="G374" t="s">
        <v>50</v>
      </c>
      <c r="H374" t="s">
        <v>50</v>
      </c>
      <c r="I374" t="s">
        <v>86</v>
      </c>
      <c r="J374" t="s">
        <v>46</v>
      </c>
      <c r="K374" t="s">
        <v>87</v>
      </c>
      <c r="L374" t="s">
        <v>8103</v>
      </c>
      <c r="M374" t="s">
        <v>8104</v>
      </c>
      <c r="N374" t="s">
        <v>8105</v>
      </c>
      <c r="O374">
        <f>VLOOKUP(B374,HIS退!B:F,5,FALSE)</f>
        <v>-126.64</v>
      </c>
      <c r="P374" s="43">
        <f>VLOOKUP(L374,银行退!A:G,6,FALSE)</f>
        <v>126.64</v>
      </c>
      <c r="Q374" t="e">
        <f>VLOOKUP(L374,银行退!A:J,10,FALSE)</f>
        <v>#N/A</v>
      </c>
      <c r="R374" t="e">
        <f>VLOOKUP(L374,银行退!A:K,11,FALSE)</f>
        <v>#N/A</v>
      </c>
    </row>
    <row r="375" spans="1:18" ht="14.25">
      <c r="A375" t="s">
        <v>8106</v>
      </c>
      <c r="B375">
        <v>1150533</v>
      </c>
      <c r="C375" t="s">
        <v>2286</v>
      </c>
      <c r="D375" t="s">
        <v>2287</v>
      </c>
      <c r="E375" t="s">
        <v>2288</v>
      </c>
      <c r="F375" s="15">
        <v>30.34</v>
      </c>
      <c r="G375" t="s">
        <v>50</v>
      </c>
      <c r="H375" t="s">
        <v>50</v>
      </c>
      <c r="I375" t="s">
        <v>86</v>
      </c>
      <c r="J375" t="s">
        <v>46</v>
      </c>
      <c r="K375" t="s">
        <v>87</v>
      </c>
      <c r="L375" t="s">
        <v>8107</v>
      </c>
      <c r="M375" t="s">
        <v>8108</v>
      </c>
      <c r="N375" t="s">
        <v>8109</v>
      </c>
      <c r="O375">
        <f>VLOOKUP(B375,HIS退!B:F,5,FALSE)</f>
        <v>-30.34</v>
      </c>
      <c r="P375" s="43">
        <f>VLOOKUP(L375,银行退!A:G,6,FALSE)</f>
        <v>30.34</v>
      </c>
      <c r="Q375" t="e">
        <f>VLOOKUP(L375,银行退!A:J,10,FALSE)</f>
        <v>#N/A</v>
      </c>
      <c r="R375" t="e">
        <f>VLOOKUP(L375,银行退!A:K,11,FALSE)</f>
        <v>#N/A</v>
      </c>
    </row>
    <row r="376" spans="1:18" ht="14.25">
      <c r="A376" t="s">
        <v>8110</v>
      </c>
      <c r="B376">
        <v>1150671</v>
      </c>
      <c r="C376" t="s">
        <v>2290</v>
      </c>
      <c r="D376" t="s">
        <v>2291</v>
      </c>
      <c r="E376" t="s">
        <v>2292</v>
      </c>
      <c r="F376" s="15">
        <v>4.84</v>
      </c>
      <c r="G376" t="s">
        <v>50</v>
      </c>
      <c r="H376" t="s">
        <v>50</v>
      </c>
      <c r="I376" t="s">
        <v>86</v>
      </c>
      <c r="J376" t="s">
        <v>46</v>
      </c>
      <c r="K376" t="s">
        <v>87</v>
      </c>
      <c r="L376" s="19" t="s">
        <v>13605</v>
      </c>
      <c r="M376" t="s">
        <v>8112</v>
      </c>
      <c r="N376" t="s">
        <v>8113</v>
      </c>
      <c r="O376">
        <f>VLOOKUP(B376,HIS退!B:F,5,FALSE)</f>
        <v>-4.84</v>
      </c>
      <c r="P376" s="43">
        <f>VLOOKUP(L376,银行退!A:G,6,FALSE)</f>
        <v>4.84</v>
      </c>
      <c r="Q376" t="e">
        <f>VLOOKUP(L376,银行退!A:J,10,FALSE)</f>
        <v>#N/A</v>
      </c>
      <c r="R376" t="str">
        <f>VLOOKUP(L376,银行退!A:K,11,FALSE)</f>
        <v>2017-08-04</v>
      </c>
    </row>
    <row r="377" spans="1:18" ht="14.25">
      <c r="A377" t="s">
        <v>8114</v>
      </c>
      <c r="B377">
        <v>1150858</v>
      </c>
      <c r="C377" t="s">
        <v>2294</v>
      </c>
      <c r="D377" t="s">
        <v>2295</v>
      </c>
      <c r="E377" t="s">
        <v>2296</v>
      </c>
      <c r="F377" s="15">
        <v>500</v>
      </c>
      <c r="G377" t="s">
        <v>50</v>
      </c>
      <c r="H377" t="s">
        <v>50</v>
      </c>
      <c r="I377" t="s">
        <v>86</v>
      </c>
      <c r="J377" t="s">
        <v>46</v>
      </c>
      <c r="K377" t="s">
        <v>87</v>
      </c>
      <c r="L377" s="19" t="s">
        <v>13606</v>
      </c>
      <c r="M377" t="s">
        <v>8116</v>
      </c>
      <c r="N377" t="s">
        <v>8117</v>
      </c>
      <c r="O377">
        <f>VLOOKUP(B377,HIS退!B:F,5,FALSE)</f>
        <v>-500</v>
      </c>
      <c r="P377" s="43">
        <f>VLOOKUP(L377,银行退!A:G,6,FALSE)</f>
        <v>500</v>
      </c>
      <c r="Q377" t="e">
        <f>VLOOKUP(L377,银行退!A:J,10,FALSE)</f>
        <v>#N/A</v>
      </c>
      <c r="R377" t="str">
        <f>VLOOKUP(L377,银行退!A:K,11,FALSE)</f>
        <v>2017-08-04</v>
      </c>
    </row>
    <row r="378" spans="1:18" ht="14.25">
      <c r="A378" t="s">
        <v>8118</v>
      </c>
      <c r="B378">
        <v>1150906</v>
      </c>
      <c r="C378" t="s">
        <v>2298</v>
      </c>
      <c r="D378" t="s">
        <v>2299</v>
      </c>
      <c r="E378" t="s">
        <v>2300</v>
      </c>
      <c r="F378" s="15">
        <v>140.5</v>
      </c>
      <c r="G378" t="s">
        <v>50</v>
      </c>
      <c r="H378" t="s">
        <v>50</v>
      </c>
      <c r="I378" t="s">
        <v>86</v>
      </c>
      <c r="J378" t="s">
        <v>46</v>
      </c>
      <c r="K378" t="s">
        <v>87</v>
      </c>
      <c r="L378" t="s">
        <v>8119</v>
      </c>
      <c r="M378" t="s">
        <v>8120</v>
      </c>
      <c r="N378" t="s">
        <v>8121</v>
      </c>
      <c r="O378">
        <f>VLOOKUP(B378,HIS退!B:F,5,FALSE)</f>
        <v>-140.5</v>
      </c>
      <c r="P378" s="43">
        <f>VLOOKUP(L378,银行退!A:G,6,FALSE)</f>
        <v>140.5</v>
      </c>
      <c r="Q378" t="e">
        <f>VLOOKUP(L378,银行退!A:J,10,FALSE)</f>
        <v>#N/A</v>
      </c>
      <c r="R378" t="e">
        <f>VLOOKUP(L378,银行退!A:K,11,FALSE)</f>
        <v>#N/A</v>
      </c>
    </row>
    <row r="379" spans="1:18" ht="14.25">
      <c r="A379" t="s">
        <v>8122</v>
      </c>
      <c r="B379">
        <v>1150965</v>
      </c>
      <c r="C379" t="s">
        <v>2302</v>
      </c>
      <c r="D379" t="s">
        <v>2303</v>
      </c>
      <c r="E379" t="s">
        <v>2304</v>
      </c>
      <c r="F379" s="15">
        <v>274.58999999999997</v>
      </c>
      <c r="G379" t="s">
        <v>50</v>
      </c>
      <c r="H379" t="s">
        <v>50</v>
      </c>
      <c r="I379" t="s">
        <v>86</v>
      </c>
      <c r="J379" t="s">
        <v>46</v>
      </c>
      <c r="K379" t="s">
        <v>87</v>
      </c>
      <c r="L379" s="19" t="s">
        <v>13607</v>
      </c>
      <c r="M379" t="s">
        <v>8124</v>
      </c>
      <c r="N379" t="s">
        <v>8125</v>
      </c>
      <c r="O379">
        <f>VLOOKUP(B379,HIS退!B:F,5,FALSE)</f>
        <v>-274.58999999999997</v>
      </c>
      <c r="P379" s="43">
        <f>VLOOKUP(L379,银行退!A:G,6,FALSE)</f>
        <v>274.58999999999997</v>
      </c>
      <c r="Q379" t="e">
        <f>VLOOKUP(L379,银行退!A:J,10,FALSE)</f>
        <v>#N/A</v>
      </c>
      <c r="R379" t="str">
        <f>VLOOKUP(L379,银行退!A:K,11,FALSE)</f>
        <v>2017-08-04</v>
      </c>
    </row>
    <row r="380" spans="1:18" ht="14.25">
      <c r="A380" t="s">
        <v>8126</v>
      </c>
      <c r="B380">
        <v>1150970</v>
      </c>
      <c r="C380" t="s">
        <v>2306</v>
      </c>
      <c r="D380" t="s">
        <v>2299</v>
      </c>
      <c r="E380" t="s">
        <v>2300</v>
      </c>
      <c r="F380" s="15">
        <v>50</v>
      </c>
      <c r="G380" t="s">
        <v>50</v>
      </c>
      <c r="H380" t="s">
        <v>50</v>
      </c>
      <c r="I380" t="s">
        <v>86</v>
      </c>
      <c r="J380" t="s">
        <v>46</v>
      </c>
      <c r="K380" t="s">
        <v>87</v>
      </c>
      <c r="L380" t="s">
        <v>8127</v>
      </c>
      <c r="M380" t="s">
        <v>8128</v>
      </c>
      <c r="N380" t="s">
        <v>8121</v>
      </c>
      <c r="O380">
        <f>VLOOKUP(B380,HIS退!B:F,5,FALSE)</f>
        <v>-50</v>
      </c>
      <c r="P380" s="43">
        <f>VLOOKUP(L380,银行退!A:G,6,FALSE)</f>
        <v>50</v>
      </c>
      <c r="Q380" t="e">
        <f>VLOOKUP(L380,银行退!A:J,10,FALSE)</f>
        <v>#N/A</v>
      </c>
      <c r="R380" t="e">
        <f>VLOOKUP(L380,银行退!A:K,11,FALSE)</f>
        <v>#N/A</v>
      </c>
    </row>
    <row r="381" spans="1:18" ht="14.25">
      <c r="A381" t="s">
        <v>8129</v>
      </c>
      <c r="B381">
        <v>1151120</v>
      </c>
      <c r="C381" t="s">
        <v>2308</v>
      </c>
      <c r="D381" t="s">
        <v>2309</v>
      </c>
      <c r="E381" t="s">
        <v>2310</v>
      </c>
      <c r="F381" s="15">
        <v>792.5</v>
      </c>
      <c r="G381" t="s">
        <v>50</v>
      </c>
      <c r="H381" t="s">
        <v>50</v>
      </c>
      <c r="I381" t="s">
        <v>86</v>
      </c>
      <c r="J381" t="s">
        <v>46</v>
      </c>
      <c r="K381" t="s">
        <v>87</v>
      </c>
      <c r="L381" t="s">
        <v>8130</v>
      </c>
      <c r="M381" t="s">
        <v>8131</v>
      </c>
      <c r="N381" t="s">
        <v>8132</v>
      </c>
      <c r="O381">
        <f>VLOOKUP(B381,HIS退!B:F,5,FALSE)</f>
        <v>-792.5</v>
      </c>
      <c r="P381" s="43">
        <f>VLOOKUP(L381,银行退!A:G,6,FALSE)</f>
        <v>792.5</v>
      </c>
      <c r="Q381" t="e">
        <f>VLOOKUP(L381,银行退!A:J,10,FALSE)</f>
        <v>#N/A</v>
      </c>
      <c r="R381" t="e">
        <f>VLOOKUP(L381,银行退!A:K,11,FALSE)</f>
        <v>#N/A</v>
      </c>
    </row>
    <row r="382" spans="1:18" ht="14.25">
      <c r="A382" t="s">
        <v>8133</v>
      </c>
      <c r="B382">
        <v>1151144</v>
      </c>
      <c r="C382" t="s">
        <v>2312</v>
      </c>
      <c r="D382" t="s">
        <v>2313</v>
      </c>
      <c r="E382" t="s">
        <v>2314</v>
      </c>
      <c r="F382" s="15">
        <v>245.5</v>
      </c>
      <c r="G382" t="s">
        <v>50</v>
      </c>
      <c r="H382" t="s">
        <v>50</v>
      </c>
      <c r="I382" t="s">
        <v>86</v>
      </c>
      <c r="J382" t="s">
        <v>46</v>
      </c>
      <c r="K382" t="s">
        <v>87</v>
      </c>
      <c r="L382" s="19" t="s">
        <v>13608</v>
      </c>
      <c r="M382" t="s">
        <v>8135</v>
      </c>
      <c r="N382" t="s">
        <v>8136</v>
      </c>
      <c r="O382">
        <f>VLOOKUP(B382,HIS退!B:F,5,FALSE)</f>
        <v>-245.5</v>
      </c>
      <c r="P382" s="43">
        <f>VLOOKUP(L382,银行退!A:G,6,FALSE)</f>
        <v>245.5</v>
      </c>
      <c r="Q382" t="e">
        <f>VLOOKUP(L382,银行退!A:J,10,FALSE)</f>
        <v>#N/A</v>
      </c>
      <c r="R382" t="str">
        <f>VLOOKUP(L382,银行退!A:K,11,FALSE)</f>
        <v>2017-08-04</v>
      </c>
    </row>
    <row r="383" spans="1:18" ht="14.25">
      <c r="A383" t="s">
        <v>8137</v>
      </c>
      <c r="B383">
        <v>1151152</v>
      </c>
      <c r="C383" t="s">
        <v>2316</v>
      </c>
      <c r="D383" t="s">
        <v>2317</v>
      </c>
      <c r="E383" t="s">
        <v>2318</v>
      </c>
      <c r="F383" s="15">
        <v>500</v>
      </c>
      <c r="G383" t="s">
        <v>50</v>
      </c>
      <c r="H383" t="s">
        <v>50</v>
      </c>
      <c r="I383" t="s">
        <v>86</v>
      </c>
      <c r="J383" t="s">
        <v>46</v>
      </c>
      <c r="K383" t="s">
        <v>87</v>
      </c>
      <c r="L383" s="19" t="s">
        <v>13609</v>
      </c>
      <c r="M383" t="s">
        <v>8139</v>
      </c>
      <c r="N383" t="s">
        <v>8140</v>
      </c>
      <c r="O383">
        <f>VLOOKUP(B383,HIS退!B:F,5,FALSE)</f>
        <v>-500</v>
      </c>
      <c r="P383" s="43">
        <f>VLOOKUP(L383,银行退!A:G,6,FALSE)</f>
        <v>500</v>
      </c>
      <c r="Q383" t="e">
        <f>VLOOKUP(L383,银行退!A:J,10,FALSE)</f>
        <v>#N/A</v>
      </c>
      <c r="R383" t="str">
        <f>VLOOKUP(L383,银行退!A:K,11,FALSE)</f>
        <v>2017-08-04</v>
      </c>
    </row>
    <row r="384" spans="1:18" ht="14.25">
      <c r="A384" t="s">
        <v>8141</v>
      </c>
      <c r="B384">
        <v>1151769</v>
      </c>
      <c r="C384" t="s">
        <v>2320</v>
      </c>
      <c r="D384" t="s">
        <v>2321</v>
      </c>
      <c r="E384" t="s">
        <v>2322</v>
      </c>
      <c r="F384" s="15">
        <v>474.4</v>
      </c>
      <c r="G384" t="s">
        <v>50</v>
      </c>
      <c r="H384" t="s">
        <v>50</v>
      </c>
      <c r="I384" t="s">
        <v>86</v>
      </c>
      <c r="J384" t="s">
        <v>46</v>
      </c>
      <c r="K384" t="s">
        <v>87</v>
      </c>
      <c r="L384" t="s">
        <v>8142</v>
      </c>
      <c r="M384" t="s">
        <v>8143</v>
      </c>
      <c r="N384" t="s">
        <v>8144</v>
      </c>
      <c r="O384">
        <f>VLOOKUP(B384,HIS退!B:F,5,FALSE)</f>
        <v>-474.4</v>
      </c>
      <c r="P384" s="43">
        <f>VLOOKUP(L384,银行退!A:G,6,FALSE)</f>
        <v>474.4</v>
      </c>
      <c r="Q384" t="e">
        <f>VLOOKUP(L384,银行退!A:J,10,FALSE)</f>
        <v>#N/A</v>
      </c>
      <c r="R384" t="e">
        <f>VLOOKUP(L384,银行退!A:K,11,FALSE)</f>
        <v>#N/A</v>
      </c>
    </row>
    <row r="385" spans="1:18" ht="14.25">
      <c r="A385" t="s">
        <v>8145</v>
      </c>
      <c r="B385">
        <v>1152252</v>
      </c>
      <c r="C385" t="s">
        <v>2324</v>
      </c>
      <c r="D385" t="s">
        <v>2325</v>
      </c>
      <c r="E385" t="s">
        <v>2326</v>
      </c>
      <c r="F385" s="15">
        <v>100</v>
      </c>
      <c r="G385" t="s">
        <v>50</v>
      </c>
      <c r="H385" t="s">
        <v>50</v>
      </c>
      <c r="I385" t="s">
        <v>86</v>
      </c>
      <c r="J385" t="s">
        <v>46</v>
      </c>
      <c r="K385" t="s">
        <v>87</v>
      </c>
      <c r="L385" t="s">
        <v>8146</v>
      </c>
      <c r="M385" t="s">
        <v>8147</v>
      </c>
      <c r="N385" t="s">
        <v>8148</v>
      </c>
      <c r="O385">
        <f>VLOOKUP(B385,HIS退!B:F,5,FALSE)</f>
        <v>-100</v>
      </c>
      <c r="P385" s="43">
        <f>VLOOKUP(L385,银行退!A:G,6,FALSE)</f>
        <v>100</v>
      </c>
      <c r="Q385" t="e">
        <f>VLOOKUP(L385,银行退!A:J,10,FALSE)</f>
        <v>#N/A</v>
      </c>
      <c r="R385" t="e">
        <f>VLOOKUP(L385,银行退!A:K,11,FALSE)</f>
        <v>#N/A</v>
      </c>
    </row>
    <row r="386" spans="1:18" ht="14.25">
      <c r="A386" t="s">
        <v>8149</v>
      </c>
      <c r="B386">
        <v>1152618</v>
      </c>
      <c r="C386" t="s">
        <v>2328</v>
      </c>
      <c r="D386" t="s">
        <v>2329</v>
      </c>
      <c r="E386" t="s">
        <v>2330</v>
      </c>
      <c r="F386" s="15">
        <v>400</v>
      </c>
      <c r="G386" t="s">
        <v>50</v>
      </c>
      <c r="H386" t="s">
        <v>50</v>
      </c>
      <c r="I386" t="s">
        <v>86</v>
      </c>
      <c r="J386" t="s">
        <v>46</v>
      </c>
      <c r="K386" t="s">
        <v>87</v>
      </c>
      <c r="L386" t="s">
        <v>8150</v>
      </c>
      <c r="M386" t="s">
        <v>8151</v>
      </c>
      <c r="N386" t="s">
        <v>8152</v>
      </c>
      <c r="O386">
        <f>VLOOKUP(B386,HIS退!B:F,5,FALSE)</f>
        <v>-400</v>
      </c>
      <c r="P386" s="43">
        <f>VLOOKUP(L386,银行退!A:G,6,FALSE)</f>
        <v>400</v>
      </c>
      <c r="Q386" t="e">
        <f>VLOOKUP(L386,银行退!A:J,10,FALSE)</f>
        <v>#N/A</v>
      </c>
      <c r="R386" t="e">
        <f>VLOOKUP(L386,银行退!A:K,11,FALSE)</f>
        <v>#N/A</v>
      </c>
    </row>
    <row r="387" spans="1:18" ht="14.25">
      <c r="A387" t="s">
        <v>8153</v>
      </c>
      <c r="B387">
        <v>1156512</v>
      </c>
      <c r="C387" t="s">
        <v>2332</v>
      </c>
      <c r="D387" t="s">
        <v>2333</v>
      </c>
      <c r="E387" t="s">
        <v>2334</v>
      </c>
      <c r="F387" s="15">
        <v>1900</v>
      </c>
      <c r="G387" t="s">
        <v>50</v>
      </c>
      <c r="H387" t="s">
        <v>50</v>
      </c>
      <c r="I387" t="s">
        <v>86</v>
      </c>
      <c r="J387" t="s">
        <v>46</v>
      </c>
      <c r="K387" t="s">
        <v>87</v>
      </c>
      <c r="L387" s="19" t="s">
        <v>13610</v>
      </c>
      <c r="M387" t="s">
        <v>8155</v>
      </c>
      <c r="N387" t="s">
        <v>8156</v>
      </c>
      <c r="O387">
        <f>VLOOKUP(B387,HIS退!B:F,5,FALSE)</f>
        <v>-1900</v>
      </c>
      <c r="P387" s="43">
        <f>VLOOKUP(L387,银行退!A:G,6,FALSE)</f>
        <v>1900</v>
      </c>
      <c r="Q387" t="e">
        <f>VLOOKUP(L387,银行退!A:J,10,FALSE)</f>
        <v>#N/A</v>
      </c>
      <c r="R387" t="str">
        <f>VLOOKUP(L387,银行退!A:K,11,FALSE)</f>
        <v>2017-08-04</v>
      </c>
    </row>
    <row r="388" spans="1:18" ht="14.25">
      <c r="A388" t="s">
        <v>8157</v>
      </c>
      <c r="B388">
        <v>1157411</v>
      </c>
      <c r="C388" t="s">
        <v>2336</v>
      </c>
      <c r="D388" t="s">
        <v>2337</v>
      </c>
      <c r="E388" t="s">
        <v>2338</v>
      </c>
      <c r="F388" s="15">
        <v>335</v>
      </c>
      <c r="G388" t="s">
        <v>50</v>
      </c>
      <c r="H388" t="s">
        <v>50</v>
      </c>
      <c r="I388" t="s">
        <v>86</v>
      </c>
      <c r="J388" t="s">
        <v>46</v>
      </c>
      <c r="K388" t="s">
        <v>87</v>
      </c>
      <c r="L388" t="s">
        <v>8158</v>
      </c>
      <c r="M388" t="s">
        <v>8159</v>
      </c>
      <c r="N388" t="s">
        <v>8160</v>
      </c>
      <c r="O388">
        <f>VLOOKUP(B388,HIS退!B:F,5,FALSE)</f>
        <v>-335</v>
      </c>
      <c r="P388" s="43">
        <f>VLOOKUP(L388,银行退!A:G,6,FALSE)</f>
        <v>335</v>
      </c>
      <c r="Q388" t="e">
        <f>VLOOKUP(L388,银行退!A:J,10,FALSE)</f>
        <v>#N/A</v>
      </c>
      <c r="R388" t="e">
        <f>VLOOKUP(L388,银行退!A:K,11,FALSE)</f>
        <v>#N/A</v>
      </c>
    </row>
    <row r="389" spans="1:18" ht="14.25">
      <c r="A389" t="s">
        <v>8161</v>
      </c>
      <c r="B389">
        <v>1157902</v>
      </c>
      <c r="C389" t="s">
        <v>2340</v>
      </c>
      <c r="D389" t="s">
        <v>2341</v>
      </c>
      <c r="E389" t="s">
        <v>2342</v>
      </c>
      <c r="F389" s="15">
        <v>1761</v>
      </c>
      <c r="G389" t="s">
        <v>50</v>
      </c>
      <c r="H389" t="s">
        <v>50</v>
      </c>
      <c r="I389" t="s">
        <v>86</v>
      </c>
      <c r="J389" t="s">
        <v>46</v>
      </c>
      <c r="K389" t="s">
        <v>87</v>
      </c>
      <c r="L389" t="s">
        <v>8162</v>
      </c>
      <c r="M389" t="s">
        <v>8163</v>
      </c>
      <c r="N389" t="s">
        <v>8164</v>
      </c>
      <c r="O389">
        <f>VLOOKUP(B389,HIS退!B:F,5,FALSE)</f>
        <v>-1761</v>
      </c>
      <c r="P389" s="43">
        <f>VLOOKUP(L389,银行退!A:G,6,FALSE)</f>
        <v>1761</v>
      </c>
      <c r="Q389" t="e">
        <f>VLOOKUP(L389,银行退!A:J,10,FALSE)</f>
        <v>#N/A</v>
      </c>
      <c r="R389" t="e">
        <f>VLOOKUP(L389,银行退!A:K,11,FALSE)</f>
        <v>#N/A</v>
      </c>
    </row>
    <row r="390" spans="1:18" ht="14.25">
      <c r="A390" t="s">
        <v>8165</v>
      </c>
      <c r="B390">
        <v>1157957</v>
      </c>
      <c r="C390" t="s">
        <v>2344</v>
      </c>
      <c r="D390" t="s">
        <v>2345</v>
      </c>
      <c r="E390" t="s">
        <v>2346</v>
      </c>
      <c r="F390" s="15">
        <v>119.92</v>
      </c>
      <c r="G390" t="s">
        <v>50</v>
      </c>
      <c r="H390" t="s">
        <v>50</v>
      </c>
      <c r="I390" t="s">
        <v>86</v>
      </c>
      <c r="J390" t="s">
        <v>46</v>
      </c>
      <c r="K390" t="s">
        <v>87</v>
      </c>
      <c r="L390" s="19" t="s">
        <v>13611</v>
      </c>
      <c r="M390" t="s">
        <v>8167</v>
      </c>
      <c r="N390" t="s">
        <v>8164</v>
      </c>
      <c r="O390">
        <f>VLOOKUP(B390,HIS退!B:F,5,FALSE)</f>
        <v>-119.92</v>
      </c>
      <c r="P390" s="43">
        <f>VLOOKUP(L390,银行退!A:G,6,FALSE)</f>
        <v>119.92</v>
      </c>
      <c r="Q390" t="e">
        <f>VLOOKUP(L390,银行退!A:J,10,FALSE)</f>
        <v>#N/A</v>
      </c>
      <c r="R390" t="str">
        <f>VLOOKUP(L390,银行退!A:K,11,FALSE)</f>
        <v>2017-08-04</v>
      </c>
    </row>
    <row r="391" spans="1:18" ht="14.25">
      <c r="A391" t="s">
        <v>8168</v>
      </c>
      <c r="B391">
        <v>1157997</v>
      </c>
      <c r="C391" t="s">
        <v>2348</v>
      </c>
      <c r="D391" t="s">
        <v>2349</v>
      </c>
      <c r="E391" t="s">
        <v>2350</v>
      </c>
      <c r="F391" s="15">
        <v>1600</v>
      </c>
      <c r="G391" t="s">
        <v>50</v>
      </c>
      <c r="H391" t="s">
        <v>50</v>
      </c>
      <c r="I391" t="s">
        <v>86</v>
      </c>
      <c r="J391" t="s">
        <v>46</v>
      </c>
      <c r="K391" t="s">
        <v>87</v>
      </c>
      <c r="L391" s="19" t="s">
        <v>13612</v>
      </c>
      <c r="M391" t="s">
        <v>8170</v>
      </c>
      <c r="N391" t="s">
        <v>8171</v>
      </c>
      <c r="O391">
        <f>VLOOKUP(B391,HIS退!B:F,5,FALSE)</f>
        <v>-1600</v>
      </c>
      <c r="P391" s="43">
        <f>VLOOKUP(L391,银行退!A:G,6,FALSE)</f>
        <v>1600</v>
      </c>
      <c r="Q391" t="e">
        <f>VLOOKUP(L391,银行退!A:J,10,FALSE)</f>
        <v>#N/A</v>
      </c>
      <c r="R391" t="str">
        <f>VLOOKUP(L391,银行退!A:K,11,FALSE)</f>
        <v>2017-08-04</v>
      </c>
    </row>
    <row r="392" spans="1:18" ht="14.25">
      <c r="A392" t="s">
        <v>8172</v>
      </c>
      <c r="B392">
        <v>1158900</v>
      </c>
      <c r="C392" t="s">
        <v>2352</v>
      </c>
      <c r="D392" t="s">
        <v>2353</v>
      </c>
      <c r="E392" t="s">
        <v>2354</v>
      </c>
      <c r="F392" s="15">
        <v>236.5</v>
      </c>
      <c r="G392" t="s">
        <v>50</v>
      </c>
      <c r="H392" t="s">
        <v>50</v>
      </c>
      <c r="I392" t="s">
        <v>86</v>
      </c>
      <c r="J392" t="s">
        <v>46</v>
      </c>
      <c r="K392" t="s">
        <v>87</v>
      </c>
      <c r="L392" s="19" t="s">
        <v>13613</v>
      </c>
      <c r="M392" t="s">
        <v>8174</v>
      </c>
      <c r="N392" t="s">
        <v>8175</v>
      </c>
      <c r="O392">
        <f>VLOOKUP(B392,HIS退!B:F,5,FALSE)</f>
        <v>-236.5</v>
      </c>
      <c r="P392" s="43">
        <f>VLOOKUP(L392,银行退!A:G,6,FALSE)</f>
        <v>236.5</v>
      </c>
      <c r="Q392" t="e">
        <f>VLOOKUP(L392,银行退!A:J,10,FALSE)</f>
        <v>#N/A</v>
      </c>
      <c r="R392" t="str">
        <f>VLOOKUP(L392,银行退!A:K,11,FALSE)</f>
        <v>2017-08-04</v>
      </c>
    </row>
    <row r="393" spans="1:18" ht="14.25">
      <c r="A393" t="s">
        <v>8176</v>
      </c>
      <c r="B393">
        <v>1158919</v>
      </c>
      <c r="C393" t="s">
        <v>2356</v>
      </c>
      <c r="D393" t="s">
        <v>2357</v>
      </c>
      <c r="E393" t="s">
        <v>2358</v>
      </c>
      <c r="F393" s="15">
        <v>100</v>
      </c>
      <c r="G393" t="s">
        <v>50</v>
      </c>
      <c r="H393" t="s">
        <v>50</v>
      </c>
      <c r="I393" t="s">
        <v>86</v>
      </c>
      <c r="J393" t="s">
        <v>46</v>
      </c>
      <c r="K393" t="s">
        <v>87</v>
      </c>
      <c r="L393" t="s">
        <v>8177</v>
      </c>
      <c r="M393" t="s">
        <v>8178</v>
      </c>
      <c r="N393" t="s">
        <v>8179</v>
      </c>
      <c r="O393">
        <f>VLOOKUP(B393,HIS退!B:F,5,FALSE)</f>
        <v>-100</v>
      </c>
      <c r="P393" s="43">
        <f>VLOOKUP(L393,银行退!A:G,6,FALSE)</f>
        <v>100</v>
      </c>
      <c r="Q393" t="e">
        <f>VLOOKUP(L393,银行退!A:J,10,FALSE)</f>
        <v>#N/A</v>
      </c>
      <c r="R393" t="e">
        <f>VLOOKUP(L393,银行退!A:K,11,FALSE)</f>
        <v>#N/A</v>
      </c>
    </row>
    <row r="394" spans="1:18" ht="14.25">
      <c r="A394" t="s">
        <v>8180</v>
      </c>
      <c r="B394">
        <v>1159638</v>
      </c>
      <c r="C394" t="s">
        <v>2360</v>
      </c>
      <c r="D394" t="s">
        <v>2361</v>
      </c>
      <c r="E394" t="s">
        <v>2362</v>
      </c>
      <c r="F394" s="15">
        <v>2023.76</v>
      </c>
      <c r="G394" t="s">
        <v>50</v>
      </c>
      <c r="H394" t="s">
        <v>50</v>
      </c>
      <c r="I394" t="s">
        <v>86</v>
      </c>
      <c r="J394" t="s">
        <v>46</v>
      </c>
      <c r="K394" t="s">
        <v>87</v>
      </c>
      <c r="L394" s="19" t="s">
        <v>13614</v>
      </c>
      <c r="M394" t="s">
        <v>8182</v>
      </c>
      <c r="N394" t="s">
        <v>8183</v>
      </c>
      <c r="O394">
        <f>VLOOKUP(B394,HIS退!B:F,5,FALSE)</f>
        <v>-2023.76</v>
      </c>
      <c r="P394" s="43">
        <f>VLOOKUP(L394,银行退!A:G,6,FALSE)</f>
        <v>2023.76</v>
      </c>
      <c r="Q394" t="e">
        <f>VLOOKUP(L394,银行退!A:J,10,FALSE)</f>
        <v>#N/A</v>
      </c>
      <c r="R394" t="str">
        <f>VLOOKUP(L394,银行退!A:K,11,FALSE)</f>
        <v>2017-08-04</v>
      </c>
    </row>
    <row r="395" spans="1:18" ht="14.25">
      <c r="A395" t="s">
        <v>8184</v>
      </c>
      <c r="B395">
        <v>1160012</v>
      </c>
      <c r="C395" t="s">
        <v>2364</v>
      </c>
      <c r="D395" t="s">
        <v>2365</v>
      </c>
      <c r="E395" t="s">
        <v>2366</v>
      </c>
      <c r="F395" s="15">
        <v>200</v>
      </c>
      <c r="G395" t="s">
        <v>50</v>
      </c>
      <c r="H395" t="s">
        <v>50</v>
      </c>
      <c r="I395" t="s">
        <v>86</v>
      </c>
      <c r="J395" t="s">
        <v>46</v>
      </c>
      <c r="K395" t="s">
        <v>87</v>
      </c>
      <c r="L395" t="s">
        <v>8185</v>
      </c>
      <c r="M395" t="s">
        <v>8186</v>
      </c>
      <c r="N395" t="s">
        <v>8187</v>
      </c>
      <c r="O395">
        <f>VLOOKUP(B395,HIS退!B:F,5,FALSE)</f>
        <v>-200</v>
      </c>
      <c r="P395" s="43">
        <f>VLOOKUP(L395,银行退!A:G,6,FALSE)</f>
        <v>200</v>
      </c>
      <c r="Q395" t="e">
        <f>VLOOKUP(L395,银行退!A:J,10,FALSE)</f>
        <v>#N/A</v>
      </c>
      <c r="R395" t="e">
        <f>VLOOKUP(L395,银行退!A:K,11,FALSE)</f>
        <v>#N/A</v>
      </c>
    </row>
    <row r="396" spans="1:18" ht="14.25">
      <c r="A396" t="s">
        <v>8188</v>
      </c>
      <c r="B396">
        <v>1160030</v>
      </c>
      <c r="C396" t="s">
        <v>2368</v>
      </c>
      <c r="D396" t="s">
        <v>2369</v>
      </c>
      <c r="E396" t="s">
        <v>2370</v>
      </c>
      <c r="F396" s="15">
        <v>3000</v>
      </c>
      <c r="G396" t="s">
        <v>50</v>
      </c>
      <c r="H396" t="s">
        <v>50</v>
      </c>
      <c r="I396" t="s">
        <v>86</v>
      </c>
      <c r="J396" t="s">
        <v>46</v>
      </c>
      <c r="K396" t="s">
        <v>87</v>
      </c>
      <c r="L396" s="19" t="s">
        <v>13615</v>
      </c>
      <c r="M396" t="s">
        <v>8190</v>
      </c>
      <c r="N396" t="s">
        <v>8191</v>
      </c>
      <c r="O396">
        <f>VLOOKUP(B396,HIS退!B:F,5,FALSE)</f>
        <v>-3000</v>
      </c>
      <c r="P396" s="43">
        <f>VLOOKUP(L396,银行退!A:G,6,FALSE)</f>
        <v>3000</v>
      </c>
      <c r="Q396" t="e">
        <f>VLOOKUP(L396,银行退!A:J,10,FALSE)</f>
        <v>#N/A</v>
      </c>
      <c r="R396" t="str">
        <f>VLOOKUP(L396,银行退!A:K,11,FALSE)</f>
        <v>2017-08-04</v>
      </c>
    </row>
    <row r="397" spans="1:18" ht="14.25">
      <c r="A397" t="s">
        <v>8192</v>
      </c>
      <c r="B397">
        <v>1160188</v>
      </c>
      <c r="C397" t="s">
        <v>2372</v>
      </c>
      <c r="D397" t="s">
        <v>2373</v>
      </c>
      <c r="E397" t="s">
        <v>2374</v>
      </c>
      <c r="F397" s="15">
        <v>1000</v>
      </c>
      <c r="G397" t="s">
        <v>50</v>
      </c>
      <c r="H397" t="s">
        <v>50</v>
      </c>
      <c r="I397" t="s">
        <v>86</v>
      </c>
      <c r="J397" t="s">
        <v>46</v>
      </c>
      <c r="K397" t="s">
        <v>87</v>
      </c>
      <c r="L397" t="s">
        <v>8193</v>
      </c>
      <c r="M397" t="s">
        <v>8194</v>
      </c>
      <c r="N397" t="s">
        <v>8195</v>
      </c>
      <c r="O397">
        <f>VLOOKUP(B397,HIS退!B:F,5,FALSE)</f>
        <v>-1000</v>
      </c>
      <c r="P397" s="43">
        <f>VLOOKUP(L397,银行退!A:G,6,FALSE)</f>
        <v>1000</v>
      </c>
      <c r="Q397" t="e">
        <f>VLOOKUP(L397,银行退!A:J,10,FALSE)</f>
        <v>#N/A</v>
      </c>
      <c r="R397" t="e">
        <f>VLOOKUP(L397,银行退!A:K,11,FALSE)</f>
        <v>#N/A</v>
      </c>
    </row>
    <row r="398" spans="1:18" ht="14.25">
      <c r="A398" t="s">
        <v>8196</v>
      </c>
      <c r="B398">
        <v>1160369</v>
      </c>
      <c r="C398" t="s">
        <v>2376</v>
      </c>
      <c r="D398" t="s">
        <v>2377</v>
      </c>
      <c r="E398" t="s">
        <v>2378</v>
      </c>
      <c r="F398" s="15">
        <v>716.16</v>
      </c>
      <c r="G398" t="s">
        <v>50</v>
      </c>
      <c r="H398" t="s">
        <v>50</v>
      </c>
      <c r="I398" t="s">
        <v>86</v>
      </c>
      <c r="J398" t="s">
        <v>46</v>
      </c>
      <c r="K398" t="s">
        <v>87</v>
      </c>
      <c r="L398" t="s">
        <v>8197</v>
      </c>
      <c r="M398" t="s">
        <v>8198</v>
      </c>
      <c r="N398" t="s">
        <v>8199</v>
      </c>
      <c r="O398">
        <f>VLOOKUP(B398,HIS退!B:F,5,FALSE)</f>
        <v>-716.16</v>
      </c>
      <c r="P398" s="43">
        <f>VLOOKUP(L398,银行退!A:G,6,FALSE)</f>
        <v>716.16</v>
      </c>
      <c r="Q398" t="e">
        <f>VLOOKUP(L398,银行退!A:J,10,FALSE)</f>
        <v>#N/A</v>
      </c>
      <c r="R398" t="e">
        <f>VLOOKUP(L398,银行退!A:K,11,FALSE)</f>
        <v>#N/A</v>
      </c>
    </row>
    <row r="399" spans="1:18" ht="14.25">
      <c r="A399" t="s">
        <v>8200</v>
      </c>
      <c r="B399">
        <v>1160565</v>
      </c>
      <c r="C399" t="s">
        <v>2380</v>
      </c>
      <c r="D399" t="s">
        <v>2381</v>
      </c>
      <c r="E399" t="s">
        <v>2382</v>
      </c>
      <c r="F399" s="15">
        <v>1418.94</v>
      </c>
      <c r="G399" t="s">
        <v>50</v>
      </c>
      <c r="H399" t="s">
        <v>50</v>
      </c>
      <c r="I399" t="s">
        <v>86</v>
      </c>
      <c r="J399" t="s">
        <v>46</v>
      </c>
      <c r="K399" t="s">
        <v>87</v>
      </c>
      <c r="L399" t="s">
        <v>8201</v>
      </c>
      <c r="M399" t="s">
        <v>8202</v>
      </c>
      <c r="N399" t="s">
        <v>8203</v>
      </c>
      <c r="O399">
        <f>VLOOKUP(B399,HIS退!B:F,5,FALSE)</f>
        <v>-1418.94</v>
      </c>
      <c r="P399" s="43">
        <f>VLOOKUP(L399,银行退!A:G,6,FALSE)</f>
        <v>1418.94</v>
      </c>
      <c r="Q399" t="e">
        <f>VLOOKUP(L399,银行退!A:J,10,FALSE)</f>
        <v>#N/A</v>
      </c>
      <c r="R399" t="e">
        <f>VLOOKUP(L399,银行退!A:K,11,FALSE)</f>
        <v>#N/A</v>
      </c>
    </row>
    <row r="400" spans="1:18" ht="14.25">
      <c r="A400" t="s">
        <v>8204</v>
      </c>
      <c r="B400">
        <v>1161156</v>
      </c>
      <c r="C400" t="s">
        <v>2384</v>
      </c>
      <c r="D400" t="s">
        <v>2385</v>
      </c>
      <c r="E400" t="s">
        <v>2386</v>
      </c>
      <c r="F400" s="15">
        <v>194</v>
      </c>
      <c r="G400" t="s">
        <v>50</v>
      </c>
      <c r="H400" t="s">
        <v>50</v>
      </c>
      <c r="I400" t="s">
        <v>86</v>
      </c>
      <c r="J400" t="s">
        <v>46</v>
      </c>
      <c r="K400" t="s">
        <v>87</v>
      </c>
      <c r="L400" s="19" t="s">
        <v>13616</v>
      </c>
      <c r="M400" t="s">
        <v>8206</v>
      </c>
      <c r="N400" t="s">
        <v>8207</v>
      </c>
      <c r="O400">
        <f>VLOOKUP(B400,HIS退!B:F,5,FALSE)</f>
        <v>-194</v>
      </c>
      <c r="P400" s="43">
        <f>VLOOKUP(L400,银行退!A:G,6,FALSE)</f>
        <v>194</v>
      </c>
      <c r="Q400" t="e">
        <f>VLOOKUP(L400,银行退!A:J,10,FALSE)</f>
        <v>#N/A</v>
      </c>
      <c r="R400" t="str">
        <f>VLOOKUP(L400,银行退!A:K,11,FALSE)</f>
        <v>2017-08-04</v>
      </c>
    </row>
    <row r="401" spans="1:18" ht="14.25">
      <c r="A401" t="s">
        <v>8208</v>
      </c>
      <c r="B401">
        <v>1161674</v>
      </c>
      <c r="C401" t="s">
        <v>2388</v>
      </c>
      <c r="D401" t="s">
        <v>2389</v>
      </c>
      <c r="E401" t="s">
        <v>2390</v>
      </c>
      <c r="F401" s="15">
        <v>178</v>
      </c>
      <c r="G401" t="s">
        <v>50</v>
      </c>
      <c r="H401" t="s">
        <v>50</v>
      </c>
      <c r="I401" t="s">
        <v>86</v>
      </c>
      <c r="J401" t="s">
        <v>46</v>
      </c>
      <c r="K401" t="s">
        <v>87</v>
      </c>
      <c r="L401" t="s">
        <v>8209</v>
      </c>
      <c r="M401" t="s">
        <v>8210</v>
      </c>
      <c r="N401" t="s">
        <v>8211</v>
      </c>
      <c r="O401">
        <f>VLOOKUP(B401,HIS退!B:F,5,FALSE)</f>
        <v>-178</v>
      </c>
      <c r="P401" s="43">
        <f>VLOOKUP(L401,银行退!A:G,6,FALSE)</f>
        <v>178</v>
      </c>
      <c r="Q401" t="e">
        <f>VLOOKUP(L401,银行退!A:J,10,FALSE)</f>
        <v>#N/A</v>
      </c>
      <c r="R401" t="e">
        <f>VLOOKUP(L401,银行退!A:K,11,FALSE)</f>
        <v>#N/A</v>
      </c>
    </row>
    <row r="402" spans="1:18" ht="14.25">
      <c r="A402" t="s">
        <v>8212</v>
      </c>
      <c r="B402">
        <v>1161722</v>
      </c>
      <c r="C402" t="s">
        <v>2392</v>
      </c>
      <c r="D402" t="s">
        <v>2393</v>
      </c>
      <c r="E402" t="s">
        <v>2394</v>
      </c>
      <c r="F402" s="15">
        <v>27.3</v>
      </c>
      <c r="G402" t="s">
        <v>50</v>
      </c>
      <c r="H402" t="s">
        <v>50</v>
      </c>
      <c r="I402" t="s">
        <v>86</v>
      </c>
      <c r="J402" t="s">
        <v>46</v>
      </c>
      <c r="K402" t="s">
        <v>87</v>
      </c>
      <c r="L402" s="19" t="s">
        <v>13617</v>
      </c>
      <c r="M402" t="s">
        <v>8214</v>
      </c>
      <c r="N402" t="s">
        <v>8215</v>
      </c>
      <c r="O402">
        <f>VLOOKUP(B402,HIS退!B:F,5,FALSE)</f>
        <v>-27.3</v>
      </c>
      <c r="P402" s="43">
        <f>VLOOKUP(L402,银行退!A:G,6,FALSE)</f>
        <v>27.3</v>
      </c>
      <c r="Q402" t="e">
        <f>VLOOKUP(L402,银行退!A:J,10,FALSE)</f>
        <v>#N/A</v>
      </c>
      <c r="R402" t="str">
        <f>VLOOKUP(L402,银行退!A:K,11,FALSE)</f>
        <v>2017-08-04</v>
      </c>
    </row>
    <row r="403" spans="1:18" ht="14.25">
      <c r="A403" t="s">
        <v>8216</v>
      </c>
      <c r="B403">
        <v>1161965</v>
      </c>
      <c r="C403" t="s">
        <v>2396</v>
      </c>
      <c r="D403" t="s">
        <v>2397</v>
      </c>
      <c r="E403" t="s">
        <v>2398</v>
      </c>
      <c r="F403" s="15">
        <v>727</v>
      </c>
      <c r="G403" t="s">
        <v>50</v>
      </c>
      <c r="H403" t="s">
        <v>50</v>
      </c>
      <c r="I403" t="s">
        <v>86</v>
      </c>
      <c r="J403" t="s">
        <v>46</v>
      </c>
      <c r="K403" t="s">
        <v>87</v>
      </c>
      <c r="L403" t="s">
        <v>8217</v>
      </c>
      <c r="M403" t="s">
        <v>8218</v>
      </c>
      <c r="N403" t="s">
        <v>8219</v>
      </c>
      <c r="O403">
        <f>VLOOKUP(B403,HIS退!B:F,5,FALSE)</f>
        <v>-727</v>
      </c>
      <c r="P403" s="43">
        <f>VLOOKUP(L403,银行退!A:G,6,FALSE)</f>
        <v>727</v>
      </c>
      <c r="Q403" t="e">
        <f>VLOOKUP(L403,银行退!A:J,10,FALSE)</f>
        <v>#N/A</v>
      </c>
      <c r="R403" t="e">
        <f>VLOOKUP(L403,银行退!A:K,11,FALSE)</f>
        <v>#N/A</v>
      </c>
    </row>
    <row r="404" spans="1:18" ht="14.25">
      <c r="A404" t="s">
        <v>8220</v>
      </c>
      <c r="B404">
        <v>1162398</v>
      </c>
      <c r="C404" t="s">
        <v>2400</v>
      </c>
      <c r="D404" t="s">
        <v>2401</v>
      </c>
      <c r="E404" t="s">
        <v>2402</v>
      </c>
      <c r="F404" s="15">
        <v>363</v>
      </c>
      <c r="G404" t="s">
        <v>50</v>
      </c>
      <c r="H404" t="s">
        <v>50</v>
      </c>
      <c r="I404" t="s">
        <v>86</v>
      </c>
      <c r="J404" t="s">
        <v>46</v>
      </c>
      <c r="K404" t="s">
        <v>87</v>
      </c>
      <c r="L404" t="s">
        <v>8221</v>
      </c>
      <c r="M404" t="s">
        <v>8222</v>
      </c>
      <c r="N404" t="s">
        <v>8223</v>
      </c>
      <c r="O404">
        <f>VLOOKUP(B404,HIS退!B:F,5,FALSE)</f>
        <v>-363</v>
      </c>
      <c r="P404" s="43">
        <f>VLOOKUP(L404,银行退!A:G,6,FALSE)</f>
        <v>363</v>
      </c>
      <c r="Q404" t="e">
        <f>VLOOKUP(L404,银行退!A:J,10,FALSE)</f>
        <v>#N/A</v>
      </c>
      <c r="R404" t="e">
        <f>VLOOKUP(L404,银行退!A:K,11,FALSE)</f>
        <v>#N/A</v>
      </c>
    </row>
    <row r="405" spans="1:18" ht="14.25">
      <c r="A405" t="s">
        <v>8224</v>
      </c>
      <c r="B405">
        <v>1162429</v>
      </c>
      <c r="C405" t="s">
        <v>2404</v>
      </c>
      <c r="D405" t="s">
        <v>2405</v>
      </c>
      <c r="E405" t="s">
        <v>2406</v>
      </c>
      <c r="F405" s="15">
        <v>500</v>
      </c>
      <c r="G405" t="s">
        <v>50</v>
      </c>
      <c r="H405" t="s">
        <v>50</v>
      </c>
      <c r="I405" t="s">
        <v>86</v>
      </c>
      <c r="J405" t="s">
        <v>46</v>
      </c>
      <c r="K405" t="s">
        <v>87</v>
      </c>
      <c r="L405" t="s">
        <v>8225</v>
      </c>
      <c r="M405" t="s">
        <v>8226</v>
      </c>
      <c r="N405" t="s">
        <v>8227</v>
      </c>
      <c r="O405">
        <f>VLOOKUP(B405,HIS退!B:F,5,FALSE)</f>
        <v>-500</v>
      </c>
      <c r="P405" s="43">
        <f>VLOOKUP(L405,银行退!A:G,6,FALSE)</f>
        <v>500</v>
      </c>
      <c r="Q405" t="e">
        <f>VLOOKUP(L405,银行退!A:J,10,FALSE)</f>
        <v>#N/A</v>
      </c>
      <c r="R405" t="e">
        <f>VLOOKUP(L405,银行退!A:K,11,FALSE)</f>
        <v>#N/A</v>
      </c>
    </row>
    <row r="406" spans="1:18" ht="14.25">
      <c r="A406" t="s">
        <v>8228</v>
      </c>
      <c r="B406">
        <v>1162837</v>
      </c>
      <c r="C406" t="s">
        <v>2408</v>
      </c>
      <c r="D406" t="s">
        <v>2409</v>
      </c>
      <c r="E406" t="s">
        <v>2410</v>
      </c>
      <c r="F406" s="15">
        <v>167</v>
      </c>
      <c r="G406" t="s">
        <v>50</v>
      </c>
      <c r="H406" t="s">
        <v>50</v>
      </c>
      <c r="I406" t="s">
        <v>86</v>
      </c>
      <c r="J406" t="s">
        <v>46</v>
      </c>
      <c r="K406" t="s">
        <v>87</v>
      </c>
      <c r="L406" t="s">
        <v>8229</v>
      </c>
      <c r="M406" t="s">
        <v>8230</v>
      </c>
      <c r="N406" t="s">
        <v>8231</v>
      </c>
      <c r="O406">
        <f>VLOOKUP(B406,HIS退!B:F,5,FALSE)</f>
        <v>-167</v>
      </c>
      <c r="P406" s="43">
        <f>VLOOKUP(L406,银行退!A:G,6,FALSE)</f>
        <v>167</v>
      </c>
      <c r="Q406" t="e">
        <f>VLOOKUP(L406,银行退!A:J,10,FALSE)</f>
        <v>#N/A</v>
      </c>
      <c r="R406" t="e">
        <f>VLOOKUP(L406,银行退!A:K,11,FALSE)</f>
        <v>#N/A</v>
      </c>
    </row>
    <row r="407" spans="1:18" ht="14.25">
      <c r="A407" t="s">
        <v>8232</v>
      </c>
      <c r="B407">
        <v>1163078</v>
      </c>
      <c r="C407" t="s">
        <v>2412</v>
      </c>
      <c r="D407" t="s">
        <v>2413</v>
      </c>
      <c r="E407" t="s">
        <v>2414</v>
      </c>
      <c r="F407" s="15">
        <v>7500</v>
      </c>
      <c r="G407" t="s">
        <v>50</v>
      </c>
      <c r="H407" t="s">
        <v>50</v>
      </c>
      <c r="I407" t="s">
        <v>86</v>
      </c>
      <c r="J407" t="s">
        <v>46</v>
      </c>
      <c r="K407" t="s">
        <v>87</v>
      </c>
      <c r="L407" t="s">
        <v>8233</v>
      </c>
      <c r="M407" t="s">
        <v>8234</v>
      </c>
      <c r="N407" t="s">
        <v>8235</v>
      </c>
      <c r="O407">
        <f>VLOOKUP(B407,HIS退!B:F,5,FALSE)</f>
        <v>-7500</v>
      </c>
      <c r="P407" s="43">
        <f>VLOOKUP(L407,银行退!A:G,6,FALSE)</f>
        <v>7500</v>
      </c>
      <c r="Q407" t="e">
        <f>VLOOKUP(L407,银行退!A:J,10,FALSE)</f>
        <v>#N/A</v>
      </c>
      <c r="R407" t="e">
        <f>VLOOKUP(L407,银行退!A:K,11,FALSE)</f>
        <v>#N/A</v>
      </c>
    </row>
    <row r="408" spans="1:18" ht="14.25">
      <c r="A408" t="s">
        <v>8236</v>
      </c>
      <c r="B408">
        <v>1163263</v>
      </c>
      <c r="C408" t="s">
        <v>2416</v>
      </c>
      <c r="D408" t="s">
        <v>2417</v>
      </c>
      <c r="E408" t="s">
        <v>2418</v>
      </c>
      <c r="F408" s="15">
        <v>300</v>
      </c>
      <c r="G408" t="s">
        <v>50</v>
      </c>
      <c r="H408" t="s">
        <v>50</v>
      </c>
      <c r="I408" t="s">
        <v>86</v>
      </c>
      <c r="J408" t="s">
        <v>46</v>
      </c>
      <c r="K408" t="s">
        <v>87</v>
      </c>
      <c r="L408" t="s">
        <v>8237</v>
      </c>
      <c r="M408" t="s">
        <v>8238</v>
      </c>
      <c r="N408" t="s">
        <v>8239</v>
      </c>
      <c r="O408">
        <f>VLOOKUP(B408,HIS退!B:F,5,FALSE)</f>
        <v>-300</v>
      </c>
      <c r="P408" s="43">
        <f>VLOOKUP(L408,银行退!A:G,6,FALSE)</f>
        <v>300</v>
      </c>
      <c r="Q408" t="e">
        <f>VLOOKUP(L408,银行退!A:J,10,FALSE)</f>
        <v>#N/A</v>
      </c>
      <c r="R408" t="e">
        <f>VLOOKUP(L408,银行退!A:K,11,FALSE)</f>
        <v>#N/A</v>
      </c>
    </row>
    <row r="409" spans="1:18" ht="14.25">
      <c r="A409" t="s">
        <v>8240</v>
      </c>
      <c r="B409">
        <v>1163466</v>
      </c>
      <c r="C409" t="s">
        <v>2420</v>
      </c>
      <c r="D409" t="s">
        <v>2421</v>
      </c>
      <c r="E409" t="s">
        <v>2422</v>
      </c>
      <c r="F409" s="15">
        <v>500</v>
      </c>
      <c r="G409" t="s">
        <v>50</v>
      </c>
      <c r="H409" t="s">
        <v>50</v>
      </c>
      <c r="I409" t="s">
        <v>86</v>
      </c>
      <c r="J409" t="s">
        <v>46</v>
      </c>
      <c r="K409" t="s">
        <v>87</v>
      </c>
      <c r="L409" s="19" t="s">
        <v>13618</v>
      </c>
      <c r="M409" t="s">
        <v>8242</v>
      </c>
      <c r="N409" t="s">
        <v>8243</v>
      </c>
      <c r="O409">
        <f>VLOOKUP(B409,HIS退!B:F,5,FALSE)</f>
        <v>-500</v>
      </c>
      <c r="P409" s="43">
        <f>VLOOKUP(L409,银行退!A:G,6,FALSE)</f>
        <v>500</v>
      </c>
      <c r="Q409" t="e">
        <f>VLOOKUP(L409,银行退!A:J,10,FALSE)</f>
        <v>#N/A</v>
      </c>
      <c r="R409" t="str">
        <f>VLOOKUP(L409,银行退!A:K,11,FALSE)</f>
        <v>2017-08-04</v>
      </c>
    </row>
    <row r="410" spans="1:18" ht="14.25">
      <c r="A410" t="s">
        <v>8244</v>
      </c>
      <c r="B410">
        <v>1163907</v>
      </c>
      <c r="C410" t="s">
        <v>2424</v>
      </c>
      <c r="D410" t="s">
        <v>2425</v>
      </c>
      <c r="E410" t="s">
        <v>2426</v>
      </c>
      <c r="F410" s="15">
        <v>181</v>
      </c>
      <c r="G410" t="s">
        <v>50</v>
      </c>
      <c r="H410" t="s">
        <v>50</v>
      </c>
      <c r="I410" t="s">
        <v>86</v>
      </c>
      <c r="J410" t="s">
        <v>46</v>
      </c>
      <c r="K410" t="s">
        <v>87</v>
      </c>
      <c r="L410" t="s">
        <v>8245</v>
      </c>
      <c r="M410" t="s">
        <v>8246</v>
      </c>
      <c r="N410" t="s">
        <v>8247</v>
      </c>
      <c r="O410">
        <f>VLOOKUP(B410,HIS退!B:F,5,FALSE)</f>
        <v>-181</v>
      </c>
      <c r="P410" s="43">
        <f>VLOOKUP(L410,银行退!A:G,6,FALSE)</f>
        <v>181</v>
      </c>
      <c r="Q410" t="e">
        <f>VLOOKUP(L410,银行退!A:J,10,FALSE)</f>
        <v>#N/A</v>
      </c>
      <c r="R410" t="e">
        <f>VLOOKUP(L410,银行退!A:K,11,FALSE)</f>
        <v>#N/A</v>
      </c>
    </row>
    <row r="411" spans="1:18" ht="14.25">
      <c r="A411" t="s">
        <v>8248</v>
      </c>
      <c r="B411">
        <v>1164020</v>
      </c>
      <c r="C411" t="s">
        <v>2428</v>
      </c>
      <c r="D411" t="s">
        <v>2429</v>
      </c>
      <c r="E411" t="s">
        <v>2430</v>
      </c>
      <c r="F411" s="15">
        <v>20</v>
      </c>
      <c r="G411" t="s">
        <v>50</v>
      </c>
      <c r="H411" t="s">
        <v>50</v>
      </c>
      <c r="I411" t="s">
        <v>86</v>
      </c>
      <c r="J411" t="s">
        <v>46</v>
      </c>
      <c r="K411" t="s">
        <v>87</v>
      </c>
      <c r="L411" t="s">
        <v>8249</v>
      </c>
      <c r="M411" t="s">
        <v>8250</v>
      </c>
      <c r="N411" t="s">
        <v>8251</v>
      </c>
      <c r="O411">
        <f>VLOOKUP(B411,HIS退!B:F,5,FALSE)</f>
        <v>-20</v>
      </c>
      <c r="P411" s="43">
        <f>VLOOKUP(L411,银行退!A:G,6,FALSE)</f>
        <v>20</v>
      </c>
      <c r="Q411" t="e">
        <f>VLOOKUP(L411,银行退!A:J,10,FALSE)</f>
        <v>#N/A</v>
      </c>
      <c r="R411" t="e">
        <f>VLOOKUP(L411,银行退!A:K,11,FALSE)</f>
        <v>#N/A</v>
      </c>
    </row>
    <row r="412" spans="1:18" ht="14.25">
      <c r="A412" t="s">
        <v>8252</v>
      </c>
      <c r="B412">
        <v>1164385</v>
      </c>
      <c r="C412" t="s">
        <v>2432</v>
      </c>
      <c r="D412" t="s">
        <v>2433</v>
      </c>
      <c r="E412" t="s">
        <v>2434</v>
      </c>
      <c r="F412" s="15">
        <v>0.9</v>
      </c>
      <c r="G412" t="s">
        <v>50</v>
      </c>
      <c r="H412" t="s">
        <v>50</v>
      </c>
      <c r="I412" t="s">
        <v>86</v>
      </c>
      <c r="J412" t="s">
        <v>46</v>
      </c>
      <c r="K412" t="s">
        <v>87</v>
      </c>
      <c r="L412" s="19" t="s">
        <v>13619</v>
      </c>
      <c r="M412" t="s">
        <v>8254</v>
      </c>
      <c r="N412" t="s">
        <v>8251</v>
      </c>
      <c r="O412">
        <f>VLOOKUP(B412,HIS退!B:F,5,FALSE)</f>
        <v>-0.9</v>
      </c>
      <c r="P412" s="43">
        <f>VLOOKUP(L412,银行退!A:G,6,FALSE)</f>
        <v>0.9</v>
      </c>
      <c r="Q412" t="e">
        <f>VLOOKUP(L412,银行退!A:J,10,FALSE)</f>
        <v>#N/A</v>
      </c>
      <c r="R412" t="str">
        <f>VLOOKUP(L412,银行退!A:K,11,FALSE)</f>
        <v>2017-08-04</v>
      </c>
    </row>
    <row r="413" spans="1:18" ht="14.25">
      <c r="A413" t="s">
        <v>8255</v>
      </c>
      <c r="B413">
        <v>1164473</v>
      </c>
      <c r="C413" t="s">
        <v>2436</v>
      </c>
      <c r="D413" t="s">
        <v>2437</v>
      </c>
      <c r="E413" t="s">
        <v>2438</v>
      </c>
      <c r="F413" s="15">
        <v>698.34</v>
      </c>
      <c r="G413" t="s">
        <v>50</v>
      </c>
      <c r="H413" t="s">
        <v>50</v>
      </c>
      <c r="I413" t="s">
        <v>86</v>
      </c>
      <c r="J413" t="s">
        <v>46</v>
      </c>
      <c r="K413" t="s">
        <v>87</v>
      </c>
      <c r="L413" t="s">
        <v>8256</v>
      </c>
      <c r="M413" t="s">
        <v>8257</v>
      </c>
      <c r="N413" t="s">
        <v>8258</v>
      </c>
      <c r="O413">
        <f>VLOOKUP(B413,HIS退!B:F,5,FALSE)</f>
        <v>-698.34</v>
      </c>
      <c r="P413" s="43">
        <f>VLOOKUP(L413,银行退!A:G,6,FALSE)</f>
        <v>698.34</v>
      </c>
      <c r="Q413" t="e">
        <f>VLOOKUP(L413,银行退!A:J,10,FALSE)</f>
        <v>#N/A</v>
      </c>
      <c r="R413" t="e">
        <f>VLOOKUP(L413,银行退!A:K,11,FALSE)</f>
        <v>#N/A</v>
      </c>
    </row>
    <row r="414" spans="1:18" ht="14.25">
      <c r="A414" t="s">
        <v>8259</v>
      </c>
      <c r="B414">
        <v>1164616</v>
      </c>
      <c r="C414" t="s">
        <v>2440</v>
      </c>
      <c r="D414" t="s">
        <v>2441</v>
      </c>
      <c r="E414" t="s">
        <v>2442</v>
      </c>
      <c r="F414" s="15">
        <v>380</v>
      </c>
      <c r="G414" t="s">
        <v>50</v>
      </c>
      <c r="H414" t="s">
        <v>50</v>
      </c>
      <c r="I414" t="s">
        <v>86</v>
      </c>
      <c r="J414" t="s">
        <v>46</v>
      </c>
      <c r="K414" t="s">
        <v>87</v>
      </c>
      <c r="L414" s="19" t="s">
        <v>13620</v>
      </c>
      <c r="M414" t="s">
        <v>8261</v>
      </c>
      <c r="N414" t="s">
        <v>8262</v>
      </c>
      <c r="O414">
        <f>VLOOKUP(B414,HIS退!B:F,5,FALSE)</f>
        <v>-380</v>
      </c>
      <c r="P414" s="43">
        <f>VLOOKUP(L414,银行退!A:G,6,FALSE)</f>
        <v>380</v>
      </c>
      <c r="Q414" t="e">
        <f>VLOOKUP(L414,银行退!A:J,10,FALSE)</f>
        <v>#N/A</v>
      </c>
      <c r="R414" t="str">
        <f>VLOOKUP(L414,银行退!A:K,11,FALSE)</f>
        <v>2017-08-04</v>
      </c>
    </row>
    <row r="415" spans="1:18" ht="14.25">
      <c r="A415" t="s">
        <v>8263</v>
      </c>
      <c r="B415">
        <v>1164851</v>
      </c>
      <c r="C415" t="s">
        <v>2444</v>
      </c>
      <c r="D415" t="s">
        <v>2445</v>
      </c>
      <c r="E415" t="s">
        <v>2446</v>
      </c>
      <c r="F415" s="15">
        <v>71</v>
      </c>
      <c r="G415" t="s">
        <v>50</v>
      </c>
      <c r="H415" t="s">
        <v>50</v>
      </c>
      <c r="I415" t="s">
        <v>86</v>
      </c>
      <c r="J415" t="s">
        <v>46</v>
      </c>
      <c r="K415" t="s">
        <v>87</v>
      </c>
      <c r="L415" t="s">
        <v>8264</v>
      </c>
      <c r="M415" t="s">
        <v>8265</v>
      </c>
      <c r="N415" t="s">
        <v>8266</v>
      </c>
      <c r="O415">
        <f>VLOOKUP(B415,HIS退!B:F,5,FALSE)</f>
        <v>-71</v>
      </c>
      <c r="P415" s="43">
        <f>VLOOKUP(L415,银行退!A:G,6,FALSE)</f>
        <v>71</v>
      </c>
      <c r="Q415" t="e">
        <f>VLOOKUP(L415,银行退!A:J,10,FALSE)</f>
        <v>#N/A</v>
      </c>
      <c r="R415" t="e">
        <f>VLOOKUP(L415,银行退!A:K,11,FALSE)</f>
        <v>#N/A</v>
      </c>
    </row>
    <row r="416" spans="1:18" ht="14.25">
      <c r="A416" t="s">
        <v>8267</v>
      </c>
      <c r="B416">
        <v>1165932</v>
      </c>
      <c r="C416" t="s">
        <v>2448</v>
      </c>
      <c r="D416" t="s">
        <v>2449</v>
      </c>
      <c r="E416" t="s">
        <v>2450</v>
      </c>
      <c r="F416" s="15">
        <v>1881.98</v>
      </c>
      <c r="G416" t="s">
        <v>50</v>
      </c>
      <c r="H416" t="s">
        <v>50</v>
      </c>
      <c r="I416" t="s">
        <v>86</v>
      </c>
      <c r="J416" t="s">
        <v>46</v>
      </c>
      <c r="K416" t="s">
        <v>87</v>
      </c>
      <c r="L416" t="s">
        <v>8268</v>
      </c>
      <c r="M416" t="s">
        <v>8269</v>
      </c>
      <c r="N416" t="s">
        <v>8270</v>
      </c>
      <c r="O416">
        <f>VLOOKUP(B416,HIS退!B:F,5,FALSE)</f>
        <v>-1881.98</v>
      </c>
      <c r="P416" s="43">
        <f>VLOOKUP(L416,银行退!A:G,6,FALSE)</f>
        <v>1881.98</v>
      </c>
      <c r="Q416" t="e">
        <f>VLOOKUP(L416,银行退!A:J,10,FALSE)</f>
        <v>#N/A</v>
      </c>
      <c r="R416" t="e">
        <f>VLOOKUP(L416,银行退!A:K,11,FALSE)</f>
        <v>#N/A</v>
      </c>
    </row>
    <row r="417" spans="1:18" ht="14.25">
      <c r="A417" t="s">
        <v>8271</v>
      </c>
      <c r="B417">
        <v>1166036</v>
      </c>
      <c r="C417" t="s">
        <v>2452</v>
      </c>
      <c r="D417" t="s">
        <v>2453</v>
      </c>
      <c r="E417" t="s">
        <v>2454</v>
      </c>
      <c r="F417" s="15">
        <v>473.5</v>
      </c>
      <c r="G417" t="s">
        <v>50</v>
      </c>
      <c r="H417" t="s">
        <v>50</v>
      </c>
      <c r="I417" t="s">
        <v>86</v>
      </c>
      <c r="J417" t="s">
        <v>46</v>
      </c>
      <c r="K417" t="s">
        <v>87</v>
      </c>
      <c r="L417" t="s">
        <v>8272</v>
      </c>
      <c r="M417" t="s">
        <v>8273</v>
      </c>
      <c r="N417" t="s">
        <v>8274</v>
      </c>
      <c r="O417">
        <f>VLOOKUP(B417,HIS退!B:F,5,FALSE)</f>
        <v>-473.5</v>
      </c>
      <c r="P417" s="43">
        <f>VLOOKUP(L417,银行退!A:G,6,FALSE)</f>
        <v>473.5</v>
      </c>
      <c r="Q417" t="e">
        <f>VLOOKUP(L417,银行退!A:J,10,FALSE)</f>
        <v>#N/A</v>
      </c>
      <c r="R417" t="e">
        <f>VLOOKUP(L417,银行退!A:K,11,FALSE)</f>
        <v>#N/A</v>
      </c>
    </row>
    <row r="418" spans="1:18" ht="14.25">
      <c r="A418" t="s">
        <v>8275</v>
      </c>
      <c r="B418">
        <v>1166301</v>
      </c>
      <c r="C418" t="s">
        <v>2456</v>
      </c>
      <c r="D418" t="s">
        <v>2457</v>
      </c>
      <c r="E418" t="s">
        <v>2458</v>
      </c>
      <c r="F418" s="15">
        <v>113.17</v>
      </c>
      <c r="G418" t="s">
        <v>50</v>
      </c>
      <c r="H418" t="s">
        <v>50</v>
      </c>
      <c r="I418" t="s">
        <v>86</v>
      </c>
      <c r="J418" t="s">
        <v>46</v>
      </c>
      <c r="K418" t="s">
        <v>87</v>
      </c>
      <c r="L418" t="s">
        <v>8276</v>
      </c>
      <c r="M418" t="s">
        <v>8277</v>
      </c>
      <c r="N418" t="s">
        <v>8278</v>
      </c>
      <c r="O418">
        <f>VLOOKUP(B418,HIS退!B:F,5,FALSE)</f>
        <v>-113.17</v>
      </c>
      <c r="P418" s="43">
        <f>VLOOKUP(L418,银行退!A:G,6,FALSE)</f>
        <v>113.17</v>
      </c>
      <c r="Q418" t="e">
        <f>VLOOKUP(L418,银行退!A:J,10,FALSE)</f>
        <v>#N/A</v>
      </c>
      <c r="R418" t="e">
        <f>VLOOKUP(L418,银行退!A:K,11,FALSE)</f>
        <v>#N/A</v>
      </c>
    </row>
    <row r="419" spans="1:18" ht="14.25">
      <c r="A419" t="s">
        <v>8279</v>
      </c>
      <c r="B419">
        <v>1166309</v>
      </c>
      <c r="C419" t="s">
        <v>2460</v>
      </c>
      <c r="D419" t="s">
        <v>2461</v>
      </c>
      <c r="E419" t="s">
        <v>2462</v>
      </c>
      <c r="F419" s="15">
        <v>312.04000000000002</v>
      </c>
      <c r="G419" t="s">
        <v>50</v>
      </c>
      <c r="H419" t="s">
        <v>50</v>
      </c>
      <c r="I419" t="s">
        <v>86</v>
      </c>
      <c r="J419" t="s">
        <v>46</v>
      </c>
      <c r="K419" t="s">
        <v>87</v>
      </c>
      <c r="L419" t="s">
        <v>8280</v>
      </c>
      <c r="M419" t="s">
        <v>8281</v>
      </c>
      <c r="N419" t="s">
        <v>8282</v>
      </c>
      <c r="O419">
        <f>VLOOKUP(B419,HIS退!B:F,5,FALSE)</f>
        <v>-312.04000000000002</v>
      </c>
      <c r="P419" s="43">
        <f>VLOOKUP(L419,银行退!A:G,6,FALSE)</f>
        <v>312.04000000000002</v>
      </c>
      <c r="Q419" t="e">
        <f>VLOOKUP(L419,银行退!A:J,10,FALSE)</f>
        <v>#N/A</v>
      </c>
      <c r="R419" t="e">
        <f>VLOOKUP(L419,银行退!A:K,11,FALSE)</f>
        <v>#N/A</v>
      </c>
    </row>
    <row r="420" spans="1:18" ht="14.25">
      <c r="A420" t="s">
        <v>8283</v>
      </c>
      <c r="B420">
        <v>1166563</v>
      </c>
      <c r="C420" t="s">
        <v>2464</v>
      </c>
      <c r="D420" t="s">
        <v>220</v>
      </c>
      <c r="E420" t="s">
        <v>191</v>
      </c>
      <c r="F420" s="15">
        <v>522</v>
      </c>
      <c r="G420" t="s">
        <v>50</v>
      </c>
      <c r="H420" t="s">
        <v>50</v>
      </c>
      <c r="I420" t="s">
        <v>86</v>
      </c>
      <c r="J420" t="s">
        <v>46</v>
      </c>
      <c r="K420" t="s">
        <v>87</v>
      </c>
      <c r="L420" t="s">
        <v>8284</v>
      </c>
      <c r="M420" t="s">
        <v>8285</v>
      </c>
      <c r="N420" t="s">
        <v>221</v>
      </c>
      <c r="O420">
        <f>VLOOKUP(B420,HIS退!B:F,5,FALSE)</f>
        <v>-522</v>
      </c>
      <c r="P420" s="43">
        <f>VLOOKUP(L420,银行退!A:G,6,FALSE)</f>
        <v>522</v>
      </c>
      <c r="Q420" t="e">
        <f>VLOOKUP(L420,银行退!A:J,10,FALSE)</f>
        <v>#N/A</v>
      </c>
      <c r="R420" t="e">
        <f>VLOOKUP(L420,银行退!A:K,11,FALSE)</f>
        <v>#N/A</v>
      </c>
    </row>
    <row r="421" spans="1:18" ht="14.25">
      <c r="A421" t="s">
        <v>8286</v>
      </c>
      <c r="B421">
        <v>1166887</v>
      </c>
      <c r="C421" t="s">
        <v>2466</v>
      </c>
      <c r="D421" t="s">
        <v>2467</v>
      </c>
      <c r="E421" t="s">
        <v>2468</v>
      </c>
      <c r="F421" s="15">
        <v>1335</v>
      </c>
      <c r="G421" t="s">
        <v>50</v>
      </c>
      <c r="H421" t="s">
        <v>50</v>
      </c>
      <c r="I421" t="s">
        <v>86</v>
      </c>
      <c r="J421" t="s">
        <v>46</v>
      </c>
      <c r="K421" t="s">
        <v>87</v>
      </c>
      <c r="L421" s="19" t="s">
        <v>13621</v>
      </c>
      <c r="M421" t="s">
        <v>8288</v>
      </c>
      <c r="N421" t="s">
        <v>8289</v>
      </c>
      <c r="O421">
        <f>VLOOKUP(B421,HIS退!B:F,5,FALSE)</f>
        <v>-1335</v>
      </c>
      <c r="P421" s="43">
        <f>VLOOKUP(L421,银行退!A:G,6,FALSE)</f>
        <v>1335</v>
      </c>
      <c r="Q421" t="e">
        <f>VLOOKUP(L421,银行退!A:J,10,FALSE)</f>
        <v>#N/A</v>
      </c>
      <c r="R421" t="str">
        <f>VLOOKUP(L421,银行退!A:K,11,FALSE)</f>
        <v>2017-08-04</v>
      </c>
    </row>
    <row r="422" spans="1:18" ht="14.25">
      <c r="A422" t="s">
        <v>8290</v>
      </c>
      <c r="B422">
        <v>1166980</v>
      </c>
      <c r="C422" t="s">
        <v>2470</v>
      </c>
      <c r="D422" t="s">
        <v>314</v>
      </c>
      <c r="E422" t="s">
        <v>315</v>
      </c>
      <c r="F422" s="15">
        <v>393.5</v>
      </c>
      <c r="G422" t="s">
        <v>50</v>
      </c>
      <c r="H422" t="s">
        <v>50</v>
      </c>
      <c r="I422" t="s">
        <v>86</v>
      </c>
      <c r="J422" t="s">
        <v>46</v>
      </c>
      <c r="K422" t="s">
        <v>87</v>
      </c>
      <c r="L422" t="s">
        <v>8291</v>
      </c>
      <c r="M422" t="s">
        <v>8292</v>
      </c>
      <c r="N422" t="s">
        <v>958</v>
      </c>
      <c r="O422">
        <f>VLOOKUP(B422,HIS退!B:F,5,FALSE)</f>
        <v>-393.5</v>
      </c>
      <c r="P422" s="43">
        <f>VLOOKUP(L422,银行退!A:G,6,FALSE)</f>
        <v>393.5</v>
      </c>
      <c r="Q422" t="e">
        <f>VLOOKUP(L422,银行退!A:J,10,FALSE)</f>
        <v>#N/A</v>
      </c>
      <c r="R422" t="e">
        <f>VLOOKUP(L422,银行退!A:K,11,FALSE)</f>
        <v>#N/A</v>
      </c>
    </row>
    <row r="423" spans="1:18" ht="14.25">
      <c r="A423" t="s">
        <v>8293</v>
      </c>
      <c r="B423">
        <v>1167012</v>
      </c>
      <c r="C423" t="s">
        <v>2472</v>
      </c>
      <c r="D423" t="s">
        <v>600</v>
      </c>
      <c r="E423" t="s">
        <v>601</v>
      </c>
      <c r="F423" s="15">
        <v>444</v>
      </c>
      <c r="G423" t="s">
        <v>50</v>
      </c>
      <c r="H423" t="s">
        <v>50</v>
      </c>
      <c r="I423" t="s">
        <v>86</v>
      </c>
      <c r="J423" t="s">
        <v>46</v>
      </c>
      <c r="K423" t="s">
        <v>87</v>
      </c>
      <c r="L423" t="s">
        <v>8294</v>
      </c>
      <c r="M423" t="s">
        <v>8295</v>
      </c>
      <c r="N423" t="s">
        <v>1155</v>
      </c>
      <c r="O423">
        <f>VLOOKUP(B423,HIS退!B:F,5,FALSE)</f>
        <v>-444</v>
      </c>
      <c r="P423" s="43">
        <f>VLOOKUP(L423,银行退!A:G,6,FALSE)</f>
        <v>444</v>
      </c>
      <c r="Q423" t="e">
        <f>VLOOKUP(L423,银行退!A:J,10,FALSE)</f>
        <v>#N/A</v>
      </c>
      <c r="R423" t="e">
        <f>VLOOKUP(L423,银行退!A:K,11,FALSE)</f>
        <v>#N/A</v>
      </c>
    </row>
    <row r="424" spans="1:18" ht="14.25">
      <c r="A424" t="s">
        <v>8296</v>
      </c>
      <c r="B424">
        <v>1167074</v>
      </c>
      <c r="C424" t="s">
        <v>2474</v>
      </c>
      <c r="D424" t="s">
        <v>2475</v>
      </c>
      <c r="E424" t="s">
        <v>2476</v>
      </c>
      <c r="F424" s="15">
        <v>72.5</v>
      </c>
      <c r="G424" t="s">
        <v>50</v>
      </c>
      <c r="H424" t="s">
        <v>50</v>
      </c>
      <c r="I424" t="s">
        <v>86</v>
      </c>
      <c r="J424" t="s">
        <v>46</v>
      </c>
      <c r="K424" t="s">
        <v>87</v>
      </c>
      <c r="L424" t="s">
        <v>8297</v>
      </c>
      <c r="M424" t="s">
        <v>8298</v>
      </c>
      <c r="N424" t="s">
        <v>8299</v>
      </c>
      <c r="O424">
        <f>VLOOKUP(B424,HIS退!B:F,5,FALSE)</f>
        <v>-72.5</v>
      </c>
      <c r="P424" s="43">
        <f>VLOOKUP(L424,银行退!A:G,6,FALSE)</f>
        <v>72.5</v>
      </c>
      <c r="Q424" t="e">
        <f>VLOOKUP(L424,银行退!A:J,10,FALSE)</f>
        <v>#N/A</v>
      </c>
      <c r="R424" t="e">
        <f>VLOOKUP(L424,银行退!A:K,11,FALSE)</f>
        <v>#N/A</v>
      </c>
    </row>
    <row r="425" spans="1:18" ht="14.25">
      <c r="A425" t="s">
        <v>8300</v>
      </c>
      <c r="B425">
        <v>1167123</v>
      </c>
      <c r="C425" t="s">
        <v>2478</v>
      </c>
      <c r="D425" t="s">
        <v>2479</v>
      </c>
      <c r="E425" t="s">
        <v>2480</v>
      </c>
      <c r="F425" s="15">
        <v>1150</v>
      </c>
      <c r="G425" t="s">
        <v>50</v>
      </c>
      <c r="H425" t="s">
        <v>50</v>
      </c>
      <c r="I425" t="s">
        <v>86</v>
      </c>
      <c r="J425" t="s">
        <v>46</v>
      </c>
      <c r="K425" t="s">
        <v>87</v>
      </c>
      <c r="L425" t="s">
        <v>8301</v>
      </c>
      <c r="M425" t="s">
        <v>8302</v>
      </c>
      <c r="N425" t="s">
        <v>8303</v>
      </c>
      <c r="O425">
        <f>VLOOKUP(B425,HIS退!B:F,5,FALSE)</f>
        <v>-1150</v>
      </c>
      <c r="P425" s="43">
        <f>VLOOKUP(L425,银行退!A:G,6,FALSE)</f>
        <v>1150</v>
      </c>
      <c r="Q425" t="e">
        <f>VLOOKUP(L425,银行退!A:J,10,FALSE)</f>
        <v>#N/A</v>
      </c>
      <c r="R425" t="e">
        <f>VLOOKUP(L425,银行退!A:K,11,FALSE)</f>
        <v>#N/A</v>
      </c>
    </row>
    <row r="426" spans="1:18" ht="14.25">
      <c r="A426" t="s">
        <v>8304</v>
      </c>
      <c r="B426">
        <v>1167202</v>
      </c>
      <c r="C426" t="s">
        <v>2482</v>
      </c>
      <c r="D426" t="s">
        <v>2483</v>
      </c>
      <c r="E426" t="s">
        <v>2484</v>
      </c>
      <c r="F426" s="15">
        <v>263.62</v>
      </c>
      <c r="G426" t="s">
        <v>50</v>
      </c>
      <c r="H426" t="s">
        <v>50</v>
      </c>
      <c r="I426" t="s">
        <v>86</v>
      </c>
      <c r="J426" t="s">
        <v>46</v>
      </c>
      <c r="K426" t="s">
        <v>87</v>
      </c>
      <c r="L426" t="s">
        <v>8305</v>
      </c>
      <c r="M426" t="s">
        <v>8306</v>
      </c>
      <c r="N426" t="s">
        <v>8307</v>
      </c>
      <c r="O426">
        <f>VLOOKUP(B426,HIS退!B:F,5,FALSE)</f>
        <v>-263.62</v>
      </c>
      <c r="P426" s="43">
        <f>VLOOKUP(L426,银行退!A:G,6,FALSE)</f>
        <v>263.62</v>
      </c>
      <c r="Q426" t="e">
        <f>VLOOKUP(L426,银行退!A:J,10,FALSE)</f>
        <v>#N/A</v>
      </c>
      <c r="R426" t="e">
        <f>VLOOKUP(L426,银行退!A:K,11,FALSE)</f>
        <v>#N/A</v>
      </c>
    </row>
    <row r="427" spans="1:18" ht="14.25">
      <c r="A427" t="s">
        <v>8308</v>
      </c>
      <c r="B427">
        <v>1167241</v>
      </c>
      <c r="C427" t="s">
        <v>2486</v>
      </c>
      <c r="D427" t="s">
        <v>2487</v>
      </c>
      <c r="E427" t="s">
        <v>2488</v>
      </c>
      <c r="F427" s="15">
        <v>763.2</v>
      </c>
      <c r="G427" t="s">
        <v>50</v>
      </c>
      <c r="H427" t="s">
        <v>50</v>
      </c>
      <c r="I427" t="s">
        <v>86</v>
      </c>
      <c r="J427" t="s">
        <v>46</v>
      </c>
      <c r="K427" t="s">
        <v>87</v>
      </c>
      <c r="L427" s="19" t="s">
        <v>13622</v>
      </c>
      <c r="M427" t="s">
        <v>8310</v>
      </c>
      <c r="N427" t="s">
        <v>8307</v>
      </c>
      <c r="O427">
        <f>VLOOKUP(B427,HIS退!B:F,5,FALSE)</f>
        <v>-763.2</v>
      </c>
      <c r="P427" s="43">
        <f>VLOOKUP(L427,银行退!A:G,6,FALSE)</f>
        <v>763.2</v>
      </c>
      <c r="Q427" t="e">
        <f>VLOOKUP(L427,银行退!A:J,10,FALSE)</f>
        <v>#N/A</v>
      </c>
      <c r="R427" t="str">
        <f>VLOOKUP(L427,银行退!A:K,11,FALSE)</f>
        <v>2017-08-04</v>
      </c>
    </row>
    <row r="428" spans="1:18" ht="14.25">
      <c r="A428" t="s">
        <v>8311</v>
      </c>
      <c r="B428">
        <v>1167262</v>
      </c>
      <c r="C428" t="s">
        <v>2490</v>
      </c>
      <c r="D428" t="s">
        <v>288</v>
      </c>
      <c r="E428" t="s">
        <v>289</v>
      </c>
      <c r="F428" s="15">
        <v>100</v>
      </c>
      <c r="G428" t="s">
        <v>50</v>
      </c>
      <c r="H428" t="s">
        <v>50</v>
      </c>
      <c r="I428" t="s">
        <v>86</v>
      </c>
      <c r="J428" t="s">
        <v>46</v>
      </c>
      <c r="K428" t="s">
        <v>87</v>
      </c>
      <c r="L428" t="s">
        <v>8312</v>
      </c>
      <c r="M428" t="s">
        <v>8313</v>
      </c>
      <c r="N428" t="s">
        <v>8314</v>
      </c>
      <c r="O428">
        <f>VLOOKUP(B428,HIS退!B:F,5,FALSE)</f>
        <v>-100</v>
      </c>
      <c r="P428" s="43">
        <f>VLOOKUP(L428,银行退!A:G,6,FALSE)</f>
        <v>100</v>
      </c>
      <c r="Q428" t="e">
        <f>VLOOKUP(L428,银行退!A:J,10,FALSE)</f>
        <v>#N/A</v>
      </c>
      <c r="R428" t="e">
        <f>VLOOKUP(L428,银行退!A:K,11,FALSE)</f>
        <v>#N/A</v>
      </c>
    </row>
    <row r="429" spans="1:18" ht="14.25">
      <c r="A429" t="s">
        <v>8315</v>
      </c>
      <c r="B429">
        <v>1167278</v>
      </c>
      <c r="C429" t="s">
        <v>2492</v>
      </c>
      <c r="D429" t="s">
        <v>2493</v>
      </c>
      <c r="E429" t="s">
        <v>2494</v>
      </c>
      <c r="F429" s="15">
        <v>93.73</v>
      </c>
      <c r="G429" t="s">
        <v>50</v>
      </c>
      <c r="H429" t="s">
        <v>50</v>
      </c>
      <c r="I429" t="s">
        <v>86</v>
      </c>
      <c r="J429" t="s">
        <v>46</v>
      </c>
      <c r="K429" t="s">
        <v>87</v>
      </c>
      <c r="L429" t="s">
        <v>8316</v>
      </c>
      <c r="M429" t="s">
        <v>8317</v>
      </c>
      <c r="N429" t="s">
        <v>8318</v>
      </c>
      <c r="O429">
        <f>VLOOKUP(B429,HIS退!B:F,5,FALSE)</f>
        <v>-93.73</v>
      </c>
      <c r="P429" s="43">
        <f>VLOOKUP(L429,银行退!A:G,6,FALSE)</f>
        <v>93.73</v>
      </c>
      <c r="Q429" t="e">
        <f>VLOOKUP(L429,银行退!A:J,10,FALSE)</f>
        <v>#N/A</v>
      </c>
      <c r="R429" t="e">
        <f>VLOOKUP(L429,银行退!A:K,11,FALSE)</f>
        <v>#N/A</v>
      </c>
    </row>
    <row r="430" spans="1:18" ht="14.25">
      <c r="A430" t="s">
        <v>8319</v>
      </c>
      <c r="B430">
        <v>1167418</v>
      </c>
      <c r="C430" t="s">
        <v>2496</v>
      </c>
      <c r="D430" t="s">
        <v>2497</v>
      </c>
      <c r="E430" t="s">
        <v>2498</v>
      </c>
      <c r="F430" s="15">
        <v>821.6</v>
      </c>
      <c r="G430" t="s">
        <v>50</v>
      </c>
      <c r="H430" t="s">
        <v>50</v>
      </c>
      <c r="I430" t="s">
        <v>86</v>
      </c>
      <c r="J430" t="s">
        <v>46</v>
      </c>
      <c r="K430" t="s">
        <v>87</v>
      </c>
      <c r="L430" s="19" t="s">
        <v>13623</v>
      </c>
      <c r="M430" t="s">
        <v>8321</v>
      </c>
      <c r="N430" t="s">
        <v>8322</v>
      </c>
      <c r="O430">
        <f>VLOOKUP(B430,HIS退!B:F,5,FALSE)</f>
        <v>-821.6</v>
      </c>
      <c r="P430" s="43">
        <f>VLOOKUP(L430,银行退!A:G,6,FALSE)</f>
        <v>821.6</v>
      </c>
      <c r="Q430" t="e">
        <f>VLOOKUP(L430,银行退!A:J,10,FALSE)</f>
        <v>#N/A</v>
      </c>
      <c r="R430" t="str">
        <f>VLOOKUP(L430,银行退!A:K,11,FALSE)</f>
        <v>2017-08-04</v>
      </c>
    </row>
    <row r="431" spans="1:18" ht="14.25">
      <c r="A431" t="s">
        <v>8323</v>
      </c>
      <c r="B431">
        <v>1167642</v>
      </c>
      <c r="C431" t="s">
        <v>2500</v>
      </c>
      <c r="D431" t="s">
        <v>2501</v>
      </c>
      <c r="E431" t="s">
        <v>2502</v>
      </c>
      <c r="F431" s="15">
        <v>357.5</v>
      </c>
      <c r="G431" t="s">
        <v>50</v>
      </c>
      <c r="H431" t="s">
        <v>50</v>
      </c>
      <c r="I431" t="s">
        <v>86</v>
      </c>
      <c r="J431" t="s">
        <v>46</v>
      </c>
      <c r="K431" t="s">
        <v>87</v>
      </c>
      <c r="L431" t="s">
        <v>8324</v>
      </c>
      <c r="M431" t="s">
        <v>8325</v>
      </c>
      <c r="N431" t="s">
        <v>8326</v>
      </c>
      <c r="O431">
        <f>VLOOKUP(B431,HIS退!B:F,5,FALSE)</f>
        <v>-357.5</v>
      </c>
      <c r="P431" s="43">
        <f>VLOOKUP(L431,银行退!A:G,6,FALSE)</f>
        <v>357.5</v>
      </c>
      <c r="Q431" t="e">
        <f>VLOOKUP(L431,银行退!A:J,10,FALSE)</f>
        <v>#N/A</v>
      </c>
      <c r="R431" t="e">
        <f>VLOOKUP(L431,银行退!A:K,11,FALSE)</f>
        <v>#N/A</v>
      </c>
    </row>
    <row r="432" spans="1:18" ht="14.25">
      <c r="A432" t="s">
        <v>8327</v>
      </c>
      <c r="B432">
        <v>1167695</v>
      </c>
      <c r="C432" t="s">
        <v>2504</v>
      </c>
      <c r="D432" t="s">
        <v>338</v>
      </c>
      <c r="E432" t="s">
        <v>339</v>
      </c>
      <c r="F432" s="15">
        <v>9.5</v>
      </c>
      <c r="G432" t="s">
        <v>50</v>
      </c>
      <c r="H432" t="s">
        <v>50</v>
      </c>
      <c r="I432" t="s">
        <v>86</v>
      </c>
      <c r="J432" t="s">
        <v>46</v>
      </c>
      <c r="K432" t="s">
        <v>87</v>
      </c>
      <c r="L432" t="s">
        <v>8328</v>
      </c>
      <c r="M432" t="s">
        <v>8329</v>
      </c>
      <c r="N432" t="s">
        <v>967</v>
      </c>
      <c r="O432">
        <f>VLOOKUP(B432,HIS退!B:F,5,FALSE)</f>
        <v>-9.5</v>
      </c>
      <c r="P432" s="43">
        <f>VLOOKUP(L432,银行退!A:G,6,FALSE)</f>
        <v>9.5</v>
      </c>
      <c r="Q432" t="e">
        <f>VLOOKUP(L432,银行退!A:J,10,FALSE)</f>
        <v>#N/A</v>
      </c>
      <c r="R432" t="e">
        <f>VLOOKUP(L432,银行退!A:K,11,FALSE)</f>
        <v>#N/A</v>
      </c>
    </row>
    <row r="433" spans="1:18" ht="14.25">
      <c r="A433" t="s">
        <v>8330</v>
      </c>
      <c r="B433">
        <v>1167705</v>
      </c>
      <c r="C433" t="s">
        <v>2506</v>
      </c>
      <c r="D433" t="s">
        <v>2507</v>
      </c>
      <c r="E433" t="s">
        <v>2508</v>
      </c>
      <c r="F433" s="15">
        <v>290</v>
      </c>
      <c r="G433" t="s">
        <v>50</v>
      </c>
      <c r="H433" t="s">
        <v>50</v>
      </c>
      <c r="I433" t="s">
        <v>86</v>
      </c>
      <c r="J433" t="s">
        <v>46</v>
      </c>
      <c r="K433" t="s">
        <v>87</v>
      </c>
      <c r="L433" t="s">
        <v>8331</v>
      </c>
      <c r="M433" t="s">
        <v>8332</v>
      </c>
      <c r="N433" t="s">
        <v>8333</v>
      </c>
      <c r="O433">
        <f>VLOOKUP(B433,HIS退!B:F,5,FALSE)</f>
        <v>-290</v>
      </c>
      <c r="P433" s="43">
        <f>VLOOKUP(L433,银行退!A:G,6,FALSE)</f>
        <v>290</v>
      </c>
      <c r="Q433" t="e">
        <f>VLOOKUP(L433,银行退!A:J,10,FALSE)</f>
        <v>#N/A</v>
      </c>
      <c r="R433" t="e">
        <f>VLOOKUP(L433,银行退!A:K,11,FALSE)</f>
        <v>#N/A</v>
      </c>
    </row>
    <row r="434" spans="1:18" ht="14.25">
      <c r="A434" t="s">
        <v>8334</v>
      </c>
      <c r="B434">
        <v>1168096</v>
      </c>
      <c r="C434" t="s">
        <v>2510</v>
      </c>
      <c r="D434" t="s">
        <v>352</v>
      </c>
      <c r="E434" t="s">
        <v>353</v>
      </c>
      <c r="F434" s="15">
        <v>67.459999999999994</v>
      </c>
      <c r="G434" t="s">
        <v>50</v>
      </c>
      <c r="H434" t="s">
        <v>50</v>
      </c>
      <c r="I434" t="s">
        <v>86</v>
      </c>
      <c r="J434" t="s">
        <v>46</v>
      </c>
      <c r="K434" t="s">
        <v>87</v>
      </c>
      <c r="L434" t="s">
        <v>8335</v>
      </c>
      <c r="M434" t="s">
        <v>8336</v>
      </c>
      <c r="N434" t="s">
        <v>973</v>
      </c>
      <c r="O434">
        <f>VLOOKUP(B434,HIS退!B:F,5,FALSE)</f>
        <v>-67.459999999999994</v>
      </c>
      <c r="P434" s="43">
        <f>VLOOKUP(L434,银行退!A:G,6,FALSE)</f>
        <v>67.459999999999994</v>
      </c>
      <c r="Q434" t="e">
        <f>VLOOKUP(L434,银行退!A:J,10,FALSE)</f>
        <v>#N/A</v>
      </c>
      <c r="R434" t="e">
        <f>VLOOKUP(L434,银行退!A:K,11,FALSE)</f>
        <v>#N/A</v>
      </c>
    </row>
    <row r="435" spans="1:18" ht="14.25">
      <c r="A435" t="s">
        <v>8337</v>
      </c>
      <c r="B435">
        <v>1168178</v>
      </c>
      <c r="C435" t="s">
        <v>2512</v>
      </c>
      <c r="D435" t="s">
        <v>2513</v>
      </c>
      <c r="E435" t="s">
        <v>2514</v>
      </c>
      <c r="F435" s="15">
        <v>33.049999999999997</v>
      </c>
      <c r="G435" t="s">
        <v>50</v>
      </c>
      <c r="H435" t="s">
        <v>50</v>
      </c>
      <c r="I435" t="s">
        <v>86</v>
      </c>
      <c r="J435" t="s">
        <v>46</v>
      </c>
      <c r="K435" t="s">
        <v>87</v>
      </c>
      <c r="L435" t="s">
        <v>8338</v>
      </c>
      <c r="M435" t="s">
        <v>8339</v>
      </c>
      <c r="N435" t="s">
        <v>8340</v>
      </c>
      <c r="O435">
        <f>VLOOKUP(B435,HIS退!B:F,5,FALSE)</f>
        <v>-33.049999999999997</v>
      </c>
      <c r="P435" s="43">
        <f>VLOOKUP(L435,银行退!A:G,6,FALSE)</f>
        <v>33.049999999999997</v>
      </c>
      <c r="Q435" t="e">
        <f>VLOOKUP(L435,银行退!A:J,10,FALSE)</f>
        <v>#N/A</v>
      </c>
      <c r="R435" t="e">
        <f>VLOOKUP(L435,银行退!A:K,11,FALSE)</f>
        <v>#N/A</v>
      </c>
    </row>
    <row r="436" spans="1:18" ht="14.25">
      <c r="A436" t="s">
        <v>8341</v>
      </c>
      <c r="B436">
        <v>1168193</v>
      </c>
      <c r="C436" t="s">
        <v>2516</v>
      </c>
      <c r="D436" t="s">
        <v>2517</v>
      </c>
      <c r="E436" t="s">
        <v>2518</v>
      </c>
      <c r="F436" s="15">
        <v>623.5</v>
      </c>
      <c r="G436" t="s">
        <v>50</v>
      </c>
      <c r="H436" t="s">
        <v>50</v>
      </c>
      <c r="I436" t="s">
        <v>86</v>
      </c>
      <c r="J436" t="s">
        <v>46</v>
      </c>
      <c r="K436" t="s">
        <v>87</v>
      </c>
      <c r="L436" t="s">
        <v>8342</v>
      </c>
      <c r="M436" t="s">
        <v>8343</v>
      </c>
      <c r="N436" t="s">
        <v>8344</v>
      </c>
      <c r="O436">
        <f>VLOOKUP(B436,HIS退!B:F,5,FALSE)</f>
        <v>-623.5</v>
      </c>
      <c r="P436" s="43">
        <f>VLOOKUP(L436,银行退!A:G,6,FALSE)</f>
        <v>623.5</v>
      </c>
      <c r="Q436" t="e">
        <f>VLOOKUP(L436,银行退!A:J,10,FALSE)</f>
        <v>#N/A</v>
      </c>
      <c r="R436" t="e">
        <f>VLOOKUP(L436,银行退!A:K,11,FALSE)</f>
        <v>#N/A</v>
      </c>
    </row>
    <row r="437" spans="1:18" ht="14.25">
      <c r="A437" t="s">
        <v>8345</v>
      </c>
      <c r="B437">
        <v>1168217</v>
      </c>
      <c r="C437" t="s">
        <v>2520</v>
      </c>
      <c r="D437" t="s">
        <v>2521</v>
      </c>
      <c r="E437" t="s">
        <v>2522</v>
      </c>
      <c r="F437" s="15">
        <v>23</v>
      </c>
      <c r="G437" t="s">
        <v>50</v>
      </c>
      <c r="H437" t="s">
        <v>50</v>
      </c>
      <c r="I437" t="s">
        <v>86</v>
      </c>
      <c r="J437" t="s">
        <v>46</v>
      </c>
      <c r="K437" t="s">
        <v>87</v>
      </c>
      <c r="L437" t="s">
        <v>8346</v>
      </c>
      <c r="M437" t="s">
        <v>8347</v>
      </c>
      <c r="N437" t="s">
        <v>8348</v>
      </c>
      <c r="O437">
        <f>VLOOKUP(B437,HIS退!B:F,5,FALSE)</f>
        <v>-23</v>
      </c>
      <c r="P437" s="43">
        <f>VLOOKUP(L437,银行退!A:G,6,FALSE)</f>
        <v>23</v>
      </c>
      <c r="Q437" t="e">
        <f>VLOOKUP(L437,银行退!A:J,10,FALSE)</f>
        <v>#N/A</v>
      </c>
      <c r="R437" t="e">
        <f>VLOOKUP(L437,银行退!A:K,11,FALSE)</f>
        <v>#N/A</v>
      </c>
    </row>
    <row r="438" spans="1:18" ht="14.25">
      <c r="A438" t="s">
        <v>8349</v>
      </c>
      <c r="B438">
        <v>1168255</v>
      </c>
      <c r="C438" t="s">
        <v>2524</v>
      </c>
      <c r="D438" t="s">
        <v>2525</v>
      </c>
      <c r="E438" t="s">
        <v>2526</v>
      </c>
      <c r="F438" s="15">
        <v>401.65</v>
      </c>
      <c r="G438" t="s">
        <v>50</v>
      </c>
      <c r="H438" t="s">
        <v>50</v>
      </c>
      <c r="I438" t="s">
        <v>86</v>
      </c>
      <c r="J438" t="s">
        <v>46</v>
      </c>
      <c r="K438" t="s">
        <v>87</v>
      </c>
      <c r="L438" s="19" t="s">
        <v>13624</v>
      </c>
      <c r="M438" t="s">
        <v>8351</v>
      </c>
      <c r="N438" t="s">
        <v>8352</v>
      </c>
      <c r="O438">
        <f>VLOOKUP(B438,HIS退!B:F,5,FALSE)</f>
        <v>-401.65</v>
      </c>
      <c r="P438" s="43">
        <f>VLOOKUP(L438,银行退!A:G,6,FALSE)</f>
        <v>401.65</v>
      </c>
      <c r="Q438" t="e">
        <f>VLOOKUP(L438,银行退!A:J,10,FALSE)</f>
        <v>#N/A</v>
      </c>
      <c r="R438" t="str">
        <f>VLOOKUP(L438,银行退!A:K,11,FALSE)</f>
        <v>2017-08-04</v>
      </c>
    </row>
    <row r="439" spans="1:18" ht="14.25">
      <c r="A439" t="s">
        <v>8353</v>
      </c>
      <c r="B439">
        <v>1168355</v>
      </c>
      <c r="C439" t="s">
        <v>2528</v>
      </c>
      <c r="D439" t="s">
        <v>2529</v>
      </c>
      <c r="E439" t="s">
        <v>2530</v>
      </c>
      <c r="F439" s="15">
        <v>20</v>
      </c>
      <c r="G439" t="s">
        <v>50</v>
      </c>
      <c r="H439" t="s">
        <v>50</v>
      </c>
      <c r="I439" t="s">
        <v>86</v>
      </c>
      <c r="J439" t="s">
        <v>46</v>
      </c>
      <c r="K439" t="s">
        <v>87</v>
      </c>
      <c r="L439" t="s">
        <v>8354</v>
      </c>
      <c r="M439" t="s">
        <v>8355</v>
      </c>
      <c r="N439" t="s">
        <v>8356</v>
      </c>
      <c r="O439">
        <f>VLOOKUP(B439,HIS退!B:F,5,FALSE)</f>
        <v>-20</v>
      </c>
      <c r="P439" s="43">
        <f>VLOOKUP(L439,银行退!A:G,6,FALSE)</f>
        <v>20</v>
      </c>
      <c r="Q439" t="e">
        <f>VLOOKUP(L439,银行退!A:J,10,FALSE)</f>
        <v>#N/A</v>
      </c>
      <c r="R439" t="e">
        <f>VLOOKUP(L439,银行退!A:K,11,FALSE)</f>
        <v>#N/A</v>
      </c>
    </row>
    <row r="440" spans="1:18" ht="14.25">
      <c r="A440" t="s">
        <v>8357</v>
      </c>
      <c r="B440">
        <v>1168519</v>
      </c>
      <c r="C440" t="s">
        <v>2532</v>
      </c>
      <c r="D440" t="s">
        <v>2533</v>
      </c>
      <c r="E440" t="s">
        <v>2534</v>
      </c>
      <c r="F440" s="15">
        <v>200</v>
      </c>
      <c r="G440" t="s">
        <v>50</v>
      </c>
      <c r="H440" t="s">
        <v>50</v>
      </c>
      <c r="I440" t="s">
        <v>86</v>
      </c>
      <c r="J440" t="s">
        <v>46</v>
      </c>
      <c r="K440" t="s">
        <v>87</v>
      </c>
      <c r="L440" t="s">
        <v>8358</v>
      </c>
      <c r="M440" t="s">
        <v>8359</v>
      </c>
      <c r="N440" t="s">
        <v>8360</v>
      </c>
      <c r="O440">
        <f>VLOOKUP(B440,HIS退!B:F,5,FALSE)</f>
        <v>-200</v>
      </c>
      <c r="P440" s="43">
        <f>VLOOKUP(L440,银行退!A:G,6,FALSE)</f>
        <v>200</v>
      </c>
      <c r="Q440" t="e">
        <f>VLOOKUP(L440,银行退!A:J,10,FALSE)</f>
        <v>#N/A</v>
      </c>
      <c r="R440" t="e">
        <f>VLOOKUP(L440,银行退!A:K,11,FALSE)</f>
        <v>#N/A</v>
      </c>
    </row>
    <row r="441" spans="1:18" ht="14.25">
      <c r="A441" t="s">
        <v>8361</v>
      </c>
      <c r="B441">
        <v>1168535</v>
      </c>
      <c r="C441" t="s">
        <v>2536</v>
      </c>
      <c r="D441" t="s">
        <v>2537</v>
      </c>
      <c r="E441" t="s">
        <v>2538</v>
      </c>
      <c r="F441" s="15">
        <v>1200</v>
      </c>
      <c r="G441" t="s">
        <v>50</v>
      </c>
      <c r="H441" t="s">
        <v>50</v>
      </c>
      <c r="I441" t="s">
        <v>86</v>
      </c>
      <c r="J441" t="s">
        <v>46</v>
      </c>
      <c r="K441" t="s">
        <v>87</v>
      </c>
      <c r="L441" t="s">
        <v>8362</v>
      </c>
      <c r="M441" t="s">
        <v>8363</v>
      </c>
      <c r="N441" t="s">
        <v>8364</v>
      </c>
      <c r="O441">
        <f>VLOOKUP(B441,HIS退!B:F,5,FALSE)</f>
        <v>-1200</v>
      </c>
      <c r="P441" s="43">
        <f>VLOOKUP(L441,银行退!A:G,6,FALSE)</f>
        <v>1200</v>
      </c>
      <c r="Q441" t="e">
        <f>VLOOKUP(L441,银行退!A:J,10,FALSE)</f>
        <v>#N/A</v>
      </c>
      <c r="R441" t="e">
        <f>VLOOKUP(L441,银行退!A:K,11,FALSE)</f>
        <v>#N/A</v>
      </c>
    </row>
    <row r="442" spans="1:18" ht="14.25">
      <c r="A442" t="s">
        <v>8365</v>
      </c>
      <c r="B442">
        <v>1168916</v>
      </c>
      <c r="C442" t="s">
        <v>2540</v>
      </c>
      <c r="D442" t="s">
        <v>2541</v>
      </c>
      <c r="E442" t="s">
        <v>2542</v>
      </c>
      <c r="F442" s="15">
        <v>379.56</v>
      </c>
      <c r="G442" t="s">
        <v>50</v>
      </c>
      <c r="H442" t="s">
        <v>50</v>
      </c>
      <c r="I442" t="s">
        <v>86</v>
      </c>
      <c r="J442" t="s">
        <v>46</v>
      </c>
      <c r="K442" t="s">
        <v>87</v>
      </c>
      <c r="L442" t="s">
        <v>8366</v>
      </c>
      <c r="M442" t="s">
        <v>8367</v>
      </c>
      <c r="N442" t="s">
        <v>8368</v>
      </c>
      <c r="O442">
        <f>VLOOKUP(B442,HIS退!B:F,5,FALSE)</f>
        <v>-379.56</v>
      </c>
      <c r="P442" s="43">
        <f>VLOOKUP(L442,银行退!A:G,6,FALSE)</f>
        <v>379.56</v>
      </c>
      <c r="Q442" t="e">
        <f>VLOOKUP(L442,银行退!A:J,10,FALSE)</f>
        <v>#N/A</v>
      </c>
      <c r="R442" t="e">
        <f>VLOOKUP(L442,银行退!A:K,11,FALSE)</f>
        <v>#N/A</v>
      </c>
    </row>
    <row r="443" spans="1:18" ht="14.25">
      <c r="A443" t="s">
        <v>8369</v>
      </c>
      <c r="B443">
        <v>1169067</v>
      </c>
      <c r="C443" t="s">
        <v>2544</v>
      </c>
      <c r="D443" t="s">
        <v>358</v>
      </c>
      <c r="E443" t="s">
        <v>359</v>
      </c>
      <c r="F443" s="15">
        <v>95</v>
      </c>
      <c r="G443" t="s">
        <v>50</v>
      </c>
      <c r="H443" t="s">
        <v>50</v>
      </c>
      <c r="I443" t="s">
        <v>86</v>
      </c>
      <c r="J443" t="s">
        <v>46</v>
      </c>
      <c r="K443" t="s">
        <v>87</v>
      </c>
      <c r="L443" s="19" t="s">
        <v>13625</v>
      </c>
      <c r="M443" t="s">
        <v>8371</v>
      </c>
      <c r="N443" t="s">
        <v>976</v>
      </c>
      <c r="O443">
        <f>VLOOKUP(B443,HIS退!B:F,5,FALSE)</f>
        <v>-95</v>
      </c>
      <c r="P443" s="43">
        <f>VLOOKUP(L443,银行退!A:G,6,FALSE)</f>
        <v>95</v>
      </c>
      <c r="Q443" t="e">
        <f>VLOOKUP(L443,银行退!A:J,10,FALSE)</f>
        <v>#N/A</v>
      </c>
      <c r="R443" t="str">
        <f>VLOOKUP(L443,银行退!A:K,11,FALSE)</f>
        <v>2017-08-04</v>
      </c>
    </row>
    <row r="444" spans="1:18" ht="14.25">
      <c r="A444" t="s">
        <v>8372</v>
      </c>
      <c r="B444">
        <v>1169120</v>
      </c>
      <c r="C444" t="s">
        <v>2546</v>
      </c>
      <c r="D444" t="s">
        <v>2547</v>
      </c>
      <c r="E444" t="s">
        <v>2548</v>
      </c>
      <c r="F444" s="15">
        <v>4398</v>
      </c>
      <c r="G444" t="s">
        <v>50</v>
      </c>
      <c r="H444" t="s">
        <v>50</v>
      </c>
      <c r="I444" t="s">
        <v>86</v>
      </c>
      <c r="J444" t="s">
        <v>46</v>
      </c>
      <c r="K444" t="s">
        <v>87</v>
      </c>
      <c r="L444" t="s">
        <v>8373</v>
      </c>
      <c r="M444" t="s">
        <v>8374</v>
      </c>
      <c r="N444" t="s">
        <v>8375</v>
      </c>
      <c r="O444">
        <f>VLOOKUP(B444,HIS退!B:F,5,FALSE)</f>
        <v>-4398</v>
      </c>
      <c r="P444" s="43">
        <f>VLOOKUP(L444,银行退!A:G,6,FALSE)</f>
        <v>4398</v>
      </c>
      <c r="Q444" t="e">
        <f>VLOOKUP(L444,银行退!A:J,10,FALSE)</f>
        <v>#N/A</v>
      </c>
      <c r="R444" t="e">
        <f>VLOOKUP(L444,银行退!A:K,11,FALSE)</f>
        <v>#N/A</v>
      </c>
    </row>
    <row r="445" spans="1:18" ht="14.25">
      <c r="A445" t="s">
        <v>8376</v>
      </c>
      <c r="B445">
        <v>1170138</v>
      </c>
      <c r="D445" t="s">
        <v>2550</v>
      </c>
      <c r="E445" t="s">
        <v>2551</v>
      </c>
      <c r="F445" s="15">
        <v>2000</v>
      </c>
      <c r="G445" t="s">
        <v>50</v>
      </c>
      <c r="H445" t="s">
        <v>50</v>
      </c>
      <c r="I445" t="s">
        <v>134</v>
      </c>
      <c r="J445" t="s">
        <v>85</v>
      </c>
      <c r="K445" t="s">
        <v>87</v>
      </c>
      <c r="L445" t="s">
        <v>8377</v>
      </c>
      <c r="M445" t="s">
        <v>8378</v>
      </c>
      <c r="N445" t="s">
        <v>8379</v>
      </c>
      <c r="O445">
        <f>VLOOKUP(B445,HIS退!B:F,5,FALSE)</f>
        <v>-2000</v>
      </c>
      <c r="P445" s="43" t="e">
        <f>VLOOKUP(L445,银行退!A:G,6,FALSE)</f>
        <v>#N/A</v>
      </c>
      <c r="Q445" t="e">
        <f>VLOOKUP(L445,银行退!A:J,10,FALSE)</f>
        <v>#N/A</v>
      </c>
      <c r="R445" t="e">
        <f>VLOOKUP(L445,银行退!A:K,11,FALSE)</f>
        <v>#N/A</v>
      </c>
    </row>
    <row r="446" spans="1:18" ht="14.25">
      <c r="A446" t="s">
        <v>8380</v>
      </c>
      <c r="B446">
        <v>1170368</v>
      </c>
      <c r="C446" t="s">
        <v>2553</v>
      </c>
      <c r="D446" t="s">
        <v>2554</v>
      </c>
      <c r="E446" t="s">
        <v>2555</v>
      </c>
      <c r="F446" s="15">
        <v>2200</v>
      </c>
      <c r="G446" t="s">
        <v>50</v>
      </c>
      <c r="H446" t="s">
        <v>50</v>
      </c>
      <c r="I446" t="s">
        <v>86</v>
      </c>
      <c r="J446" t="s">
        <v>46</v>
      </c>
      <c r="K446" t="s">
        <v>87</v>
      </c>
      <c r="L446" t="s">
        <v>8381</v>
      </c>
      <c r="M446" t="s">
        <v>8382</v>
      </c>
      <c r="N446" t="s">
        <v>8383</v>
      </c>
      <c r="O446">
        <f>VLOOKUP(B446,HIS退!B:F,5,FALSE)</f>
        <v>-2200</v>
      </c>
      <c r="P446" s="43">
        <f>VLOOKUP(L446,银行退!A:G,6,FALSE)</f>
        <v>2200</v>
      </c>
      <c r="Q446" t="e">
        <f>VLOOKUP(L446,银行退!A:J,10,FALSE)</f>
        <v>#N/A</v>
      </c>
      <c r="R446" t="e">
        <f>VLOOKUP(L446,银行退!A:K,11,FALSE)</f>
        <v>#N/A</v>
      </c>
    </row>
    <row r="447" spans="1:18" ht="14.25">
      <c r="A447" t="s">
        <v>8384</v>
      </c>
      <c r="B447">
        <v>1170897</v>
      </c>
      <c r="C447" t="s">
        <v>2557</v>
      </c>
      <c r="D447" t="s">
        <v>2558</v>
      </c>
      <c r="E447" t="s">
        <v>2559</v>
      </c>
      <c r="F447" s="15">
        <v>614.97</v>
      </c>
      <c r="G447" t="s">
        <v>50</v>
      </c>
      <c r="H447" t="s">
        <v>50</v>
      </c>
      <c r="I447" t="s">
        <v>86</v>
      </c>
      <c r="J447" t="s">
        <v>46</v>
      </c>
      <c r="K447" t="s">
        <v>87</v>
      </c>
      <c r="L447" t="s">
        <v>8385</v>
      </c>
      <c r="M447" t="s">
        <v>8386</v>
      </c>
      <c r="N447" t="s">
        <v>8387</v>
      </c>
      <c r="O447">
        <f>VLOOKUP(B447,HIS退!B:F,5,FALSE)</f>
        <v>-614.97</v>
      </c>
      <c r="P447" s="43">
        <f>VLOOKUP(L447,银行退!A:G,6,FALSE)</f>
        <v>614.97</v>
      </c>
      <c r="Q447" t="e">
        <f>VLOOKUP(L447,银行退!A:J,10,FALSE)</f>
        <v>#N/A</v>
      </c>
      <c r="R447" t="e">
        <f>VLOOKUP(L447,银行退!A:K,11,FALSE)</f>
        <v>#N/A</v>
      </c>
    </row>
    <row r="448" spans="1:18" ht="14.25">
      <c r="A448" t="s">
        <v>8388</v>
      </c>
      <c r="B448">
        <v>1170905</v>
      </c>
      <c r="C448" t="s">
        <v>2561</v>
      </c>
      <c r="D448" t="s">
        <v>2562</v>
      </c>
      <c r="E448" t="s">
        <v>2563</v>
      </c>
      <c r="F448" s="15">
        <v>290</v>
      </c>
      <c r="G448" t="s">
        <v>50</v>
      </c>
      <c r="H448" t="s">
        <v>50</v>
      </c>
      <c r="I448" t="s">
        <v>86</v>
      </c>
      <c r="J448" t="s">
        <v>46</v>
      </c>
      <c r="K448" t="s">
        <v>87</v>
      </c>
      <c r="L448" s="19" t="s">
        <v>13626</v>
      </c>
      <c r="M448" t="s">
        <v>8390</v>
      </c>
      <c r="N448" t="s">
        <v>8391</v>
      </c>
      <c r="O448">
        <f>VLOOKUP(B448,HIS退!B:F,5,FALSE)</f>
        <v>-290</v>
      </c>
      <c r="P448" s="43">
        <f>VLOOKUP(L448,银行退!A:G,6,FALSE)</f>
        <v>290</v>
      </c>
      <c r="Q448" t="e">
        <f>VLOOKUP(L448,银行退!A:J,10,FALSE)</f>
        <v>#N/A</v>
      </c>
      <c r="R448" t="str">
        <f>VLOOKUP(L448,银行退!A:K,11,FALSE)</f>
        <v>2017-08-04</v>
      </c>
    </row>
    <row r="449" spans="1:18" ht="14.25">
      <c r="A449" t="s">
        <v>8392</v>
      </c>
      <c r="B449">
        <v>1170981</v>
      </c>
      <c r="C449" t="s">
        <v>2565</v>
      </c>
      <c r="D449" t="s">
        <v>2566</v>
      </c>
      <c r="E449" t="s">
        <v>2567</v>
      </c>
      <c r="F449" s="15">
        <v>755.7</v>
      </c>
      <c r="G449" t="s">
        <v>50</v>
      </c>
      <c r="H449" t="s">
        <v>50</v>
      </c>
      <c r="I449" t="s">
        <v>86</v>
      </c>
      <c r="J449" t="s">
        <v>46</v>
      </c>
      <c r="K449" t="s">
        <v>87</v>
      </c>
      <c r="L449" t="s">
        <v>8393</v>
      </c>
      <c r="M449" t="s">
        <v>8394</v>
      </c>
      <c r="N449" t="s">
        <v>8395</v>
      </c>
      <c r="O449">
        <f>VLOOKUP(B449,HIS退!B:F,5,FALSE)</f>
        <v>-755.7</v>
      </c>
      <c r="P449" s="43">
        <f>VLOOKUP(L449,银行退!A:G,6,FALSE)</f>
        <v>755.7</v>
      </c>
      <c r="Q449" t="e">
        <f>VLOOKUP(L449,银行退!A:J,10,FALSE)</f>
        <v>#N/A</v>
      </c>
      <c r="R449" t="e">
        <f>VLOOKUP(L449,银行退!A:K,11,FALSE)</f>
        <v>#N/A</v>
      </c>
    </row>
    <row r="450" spans="1:18" ht="14.25">
      <c r="A450" t="s">
        <v>2576</v>
      </c>
      <c r="B450">
        <v>1171603</v>
      </c>
      <c r="C450" t="s">
        <v>2569</v>
      </c>
      <c r="D450" t="s">
        <v>2570</v>
      </c>
      <c r="E450" t="s">
        <v>2571</v>
      </c>
      <c r="F450" s="15">
        <v>147.72</v>
      </c>
      <c r="G450" t="s">
        <v>50</v>
      </c>
      <c r="H450" t="s">
        <v>50</v>
      </c>
      <c r="I450" t="s">
        <v>86</v>
      </c>
      <c r="J450" t="s">
        <v>46</v>
      </c>
      <c r="K450" t="s">
        <v>87</v>
      </c>
      <c r="L450" t="s">
        <v>8396</v>
      </c>
      <c r="M450" t="s">
        <v>8397</v>
      </c>
      <c r="N450" t="s">
        <v>8398</v>
      </c>
      <c r="O450">
        <f>VLOOKUP(B450,HIS退!B:F,5,FALSE)</f>
        <v>-147.72</v>
      </c>
      <c r="P450" s="43">
        <f>VLOOKUP(L450,银行退!A:G,6,FALSE)</f>
        <v>147.72</v>
      </c>
      <c r="Q450" t="e">
        <f>VLOOKUP(L450,银行退!A:J,10,FALSE)</f>
        <v>#N/A</v>
      </c>
      <c r="R450" t="e">
        <f>VLOOKUP(L450,银行退!A:K,11,FALSE)</f>
        <v>#N/A</v>
      </c>
    </row>
    <row r="451" spans="1:18" ht="14.25">
      <c r="A451" t="s">
        <v>8399</v>
      </c>
      <c r="B451">
        <v>1171629</v>
      </c>
      <c r="C451" t="s">
        <v>2573</v>
      </c>
      <c r="D451" t="s">
        <v>2574</v>
      </c>
      <c r="E451" t="s">
        <v>2575</v>
      </c>
      <c r="F451" s="15">
        <v>645.79</v>
      </c>
      <c r="G451" t="s">
        <v>50</v>
      </c>
      <c r="H451" t="s">
        <v>50</v>
      </c>
      <c r="I451" t="s">
        <v>86</v>
      </c>
      <c r="J451" t="s">
        <v>46</v>
      </c>
      <c r="K451" t="s">
        <v>87</v>
      </c>
      <c r="L451" t="s">
        <v>8400</v>
      </c>
      <c r="M451" t="s">
        <v>8401</v>
      </c>
      <c r="N451" t="s">
        <v>8402</v>
      </c>
      <c r="O451">
        <f>VLOOKUP(B451,HIS退!B:F,5,FALSE)</f>
        <v>-645.79</v>
      </c>
      <c r="P451" s="43">
        <f>VLOOKUP(L451,银行退!A:G,6,FALSE)</f>
        <v>645.79</v>
      </c>
      <c r="Q451" t="e">
        <f>VLOOKUP(L451,银行退!A:J,10,FALSE)</f>
        <v>#N/A</v>
      </c>
      <c r="R451" t="e">
        <f>VLOOKUP(L451,银行退!A:K,11,FALSE)</f>
        <v>#N/A</v>
      </c>
    </row>
    <row r="452" spans="1:18" ht="14.25">
      <c r="A452" t="s">
        <v>8403</v>
      </c>
      <c r="B452">
        <v>1171647</v>
      </c>
      <c r="C452" t="s">
        <v>2577</v>
      </c>
      <c r="D452" t="s">
        <v>2578</v>
      </c>
      <c r="E452" t="s">
        <v>2579</v>
      </c>
      <c r="F452" s="15">
        <v>191.42</v>
      </c>
      <c r="G452" t="s">
        <v>50</v>
      </c>
      <c r="H452" t="s">
        <v>50</v>
      </c>
      <c r="I452" t="s">
        <v>86</v>
      </c>
      <c r="J452" t="s">
        <v>46</v>
      </c>
      <c r="K452" t="s">
        <v>87</v>
      </c>
      <c r="L452" t="s">
        <v>8404</v>
      </c>
      <c r="M452" t="s">
        <v>8405</v>
      </c>
      <c r="N452" t="s">
        <v>8406</v>
      </c>
      <c r="O452">
        <f>VLOOKUP(B452,HIS退!B:F,5,FALSE)</f>
        <v>-191.42</v>
      </c>
      <c r="P452" s="43">
        <f>VLOOKUP(L452,银行退!A:G,6,FALSE)</f>
        <v>191.42</v>
      </c>
      <c r="Q452" t="e">
        <f>VLOOKUP(L452,银行退!A:J,10,FALSE)</f>
        <v>#N/A</v>
      </c>
      <c r="R452" t="e">
        <f>VLOOKUP(L452,银行退!A:K,11,FALSE)</f>
        <v>#N/A</v>
      </c>
    </row>
    <row r="453" spans="1:18" ht="14.25">
      <c r="A453" t="s">
        <v>8407</v>
      </c>
      <c r="B453">
        <v>1172056</v>
      </c>
      <c r="C453" t="s">
        <v>2581</v>
      </c>
      <c r="D453" t="s">
        <v>2582</v>
      </c>
      <c r="E453" t="s">
        <v>2583</v>
      </c>
      <c r="F453" s="15">
        <v>800</v>
      </c>
      <c r="G453" t="s">
        <v>50</v>
      </c>
      <c r="H453" t="s">
        <v>50</v>
      </c>
      <c r="I453" t="s">
        <v>86</v>
      </c>
      <c r="J453" t="s">
        <v>46</v>
      </c>
      <c r="K453" t="s">
        <v>87</v>
      </c>
      <c r="L453" t="s">
        <v>8408</v>
      </c>
      <c r="M453" t="s">
        <v>8409</v>
      </c>
      <c r="N453" t="s">
        <v>8410</v>
      </c>
      <c r="O453">
        <f>VLOOKUP(B453,HIS退!B:F,5,FALSE)</f>
        <v>-800</v>
      </c>
      <c r="P453" s="43">
        <f>VLOOKUP(L453,银行退!A:G,6,FALSE)</f>
        <v>800</v>
      </c>
      <c r="Q453" t="e">
        <f>VLOOKUP(L453,银行退!A:J,10,FALSE)</f>
        <v>#N/A</v>
      </c>
      <c r="R453" t="e">
        <f>VLOOKUP(L453,银行退!A:K,11,FALSE)</f>
        <v>#N/A</v>
      </c>
    </row>
    <row r="454" spans="1:18" ht="14.25">
      <c r="A454" t="s">
        <v>8411</v>
      </c>
      <c r="B454">
        <v>1172250</v>
      </c>
      <c r="C454" t="s">
        <v>2585</v>
      </c>
      <c r="D454" t="s">
        <v>2586</v>
      </c>
      <c r="E454" t="s">
        <v>266</v>
      </c>
      <c r="F454" s="15">
        <v>213</v>
      </c>
      <c r="G454" t="s">
        <v>50</v>
      </c>
      <c r="H454" t="s">
        <v>50</v>
      </c>
      <c r="I454" t="s">
        <v>86</v>
      </c>
      <c r="J454" t="s">
        <v>46</v>
      </c>
      <c r="K454" t="s">
        <v>87</v>
      </c>
      <c r="L454" t="s">
        <v>8412</v>
      </c>
      <c r="M454" t="s">
        <v>8413</v>
      </c>
      <c r="N454" t="s">
        <v>8414</v>
      </c>
      <c r="O454">
        <f>VLOOKUP(B454,HIS退!B:F,5,FALSE)</f>
        <v>-213</v>
      </c>
      <c r="P454" s="43">
        <f>VLOOKUP(L454,银行退!A:G,6,FALSE)</f>
        <v>213</v>
      </c>
      <c r="Q454" t="e">
        <f>VLOOKUP(L454,银行退!A:J,10,FALSE)</f>
        <v>#N/A</v>
      </c>
      <c r="R454" t="e">
        <f>VLOOKUP(L454,银行退!A:K,11,FALSE)</f>
        <v>#N/A</v>
      </c>
    </row>
    <row r="455" spans="1:18" ht="14.25">
      <c r="A455" t="s">
        <v>8415</v>
      </c>
      <c r="B455">
        <v>1172369</v>
      </c>
      <c r="C455" t="s">
        <v>2588</v>
      </c>
      <c r="D455" t="s">
        <v>2589</v>
      </c>
      <c r="E455" t="s">
        <v>502</v>
      </c>
      <c r="F455" s="15">
        <v>666</v>
      </c>
      <c r="G455" t="s">
        <v>50</v>
      </c>
      <c r="H455" t="s">
        <v>50</v>
      </c>
      <c r="I455" t="s">
        <v>86</v>
      </c>
      <c r="J455" t="s">
        <v>46</v>
      </c>
      <c r="K455" t="s">
        <v>87</v>
      </c>
      <c r="L455" t="s">
        <v>8416</v>
      </c>
      <c r="M455" t="s">
        <v>8417</v>
      </c>
      <c r="N455" t="s">
        <v>8418</v>
      </c>
      <c r="O455">
        <f>VLOOKUP(B455,HIS退!B:F,5,FALSE)</f>
        <v>-666</v>
      </c>
      <c r="P455" s="43">
        <f>VLOOKUP(L455,银行退!A:G,6,FALSE)</f>
        <v>666</v>
      </c>
      <c r="Q455" t="e">
        <f>VLOOKUP(L455,银行退!A:J,10,FALSE)</f>
        <v>#N/A</v>
      </c>
      <c r="R455" t="e">
        <f>VLOOKUP(L455,银行退!A:K,11,FALSE)</f>
        <v>#N/A</v>
      </c>
    </row>
    <row r="456" spans="1:18" ht="14.25">
      <c r="A456" t="s">
        <v>8419</v>
      </c>
      <c r="B456">
        <v>1172486</v>
      </c>
      <c r="C456" t="s">
        <v>2591</v>
      </c>
      <c r="D456" t="s">
        <v>2592</v>
      </c>
      <c r="E456" t="s">
        <v>2593</v>
      </c>
      <c r="F456" s="15">
        <v>500</v>
      </c>
      <c r="G456" t="s">
        <v>50</v>
      </c>
      <c r="H456" t="s">
        <v>50</v>
      </c>
      <c r="I456" t="s">
        <v>86</v>
      </c>
      <c r="J456" t="s">
        <v>46</v>
      </c>
      <c r="K456" t="s">
        <v>87</v>
      </c>
      <c r="L456" t="s">
        <v>8420</v>
      </c>
      <c r="M456" t="s">
        <v>8421</v>
      </c>
      <c r="N456" t="s">
        <v>8422</v>
      </c>
      <c r="O456">
        <f>VLOOKUP(B456,HIS退!B:F,5,FALSE)</f>
        <v>-500</v>
      </c>
      <c r="P456" s="43">
        <f>VLOOKUP(L456,银行退!A:G,6,FALSE)</f>
        <v>500</v>
      </c>
      <c r="Q456" t="e">
        <f>VLOOKUP(L456,银行退!A:J,10,FALSE)</f>
        <v>#N/A</v>
      </c>
      <c r="R456" t="e">
        <f>VLOOKUP(L456,银行退!A:K,11,FALSE)</f>
        <v>#N/A</v>
      </c>
    </row>
    <row r="457" spans="1:18" ht="14.25">
      <c r="A457" t="s">
        <v>8423</v>
      </c>
      <c r="B457">
        <v>1172519</v>
      </c>
      <c r="C457" t="s">
        <v>2595</v>
      </c>
      <c r="D457" t="s">
        <v>2592</v>
      </c>
      <c r="E457" t="s">
        <v>2593</v>
      </c>
      <c r="F457" s="15">
        <v>370.5</v>
      </c>
      <c r="G457" t="s">
        <v>50</v>
      </c>
      <c r="H457" t="s">
        <v>50</v>
      </c>
      <c r="I457" t="s">
        <v>86</v>
      </c>
      <c r="J457" t="s">
        <v>46</v>
      </c>
      <c r="K457" t="s">
        <v>87</v>
      </c>
      <c r="L457" t="s">
        <v>8424</v>
      </c>
      <c r="M457" t="s">
        <v>8425</v>
      </c>
      <c r="N457" t="s">
        <v>8422</v>
      </c>
      <c r="O457">
        <f>VLOOKUP(B457,HIS退!B:F,5,FALSE)</f>
        <v>-370.5</v>
      </c>
      <c r="P457" s="43">
        <f>VLOOKUP(L457,银行退!A:G,6,FALSE)</f>
        <v>370.5</v>
      </c>
      <c r="Q457" t="e">
        <f>VLOOKUP(L457,银行退!A:J,10,FALSE)</f>
        <v>#N/A</v>
      </c>
      <c r="R457" t="e">
        <f>VLOOKUP(L457,银行退!A:K,11,FALSE)</f>
        <v>#N/A</v>
      </c>
    </row>
    <row r="458" spans="1:18" ht="14.25">
      <c r="A458" t="s">
        <v>8426</v>
      </c>
      <c r="B458">
        <v>1172556</v>
      </c>
      <c r="C458" t="s">
        <v>2597</v>
      </c>
      <c r="D458" t="s">
        <v>2598</v>
      </c>
      <c r="E458" t="s">
        <v>2599</v>
      </c>
      <c r="F458" s="15">
        <v>214</v>
      </c>
      <c r="G458" t="s">
        <v>50</v>
      </c>
      <c r="H458" t="s">
        <v>50</v>
      </c>
      <c r="I458" t="s">
        <v>86</v>
      </c>
      <c r="J458" t="s">
        <v>46</v>
      </c>
      <c r="K458" t="s">
        <v>87</v>
      </c>
      <c r="L458" t="s">
        <v>8427</v>
      </c>
      <c r="M458" t="s">
        <v>8428</v>
      </c>
      <c r="N458" t="s">
        <v>8429</v>
      </c>
      <c r="O458">
        <f>VLOOKUP(B458,HIS退!B:F,5,FALSE)</f>
        <v>-214</v>
      </c>
      <c r="P458" s="43">
        <f>VLOOKUP(L458,银行退!A:G,6,FALSE)</f>
        <v>214</v>
      </c>
      <c r="Q458" t="e">
        <f>VLOOKUP(L458,银行退!A:J,10,FALSE)</f>
        <v>#N/A</v>
      </c>
      <c r="R458" t="e">
        <f>VLOOKUP(L458,银行退!A:K,11,FALSE)</f>
        <v>#N/A</v>
      </c>
    </row>
    <row r="459" spans="1:18" ht="14.25">
      <c r="A459" t="s">
        <v>8430</v>
      </c>
      <c r="B459">
        <v>1172922</v>
      </c>
      <c r="C459" t="s">
        <v>2601</v>
      </c>
      <c r="D459" t="s">
        <v>2602</v>
      </c>
      <c r="E459" t="s">
        <v>2603</v>
      </c>
      <c r="F459" s="15">
        <v>430</v>
      </c>
      <c r="G459" t="s">
        <v>50</v>
      </c>
      <c r="H459" t="s">
        <v>50</v>
      </c>
      <c r="I459" t="s">
        <v>86</v>
      </c>
      <c r="J459" t="s">
        <v>46</v>
      </c>
      <c r="K459" t="s">
        <v>87</v>
      </c>
      <c r="L459" s="19" t="s">
        <v>13627</v>
      </c>
      <c r="M459" t="s">
        <v>8432</v>
      </c>
      <c r="N459" t="s">
        <v>8433</v>
      </c>
      <c r="O459">
        <f>VLOOKUP(B459,HIS退!B:F,5,FALSE)</f>
        <v>-430</v>
      </c>
      <c r="P459" s="43">
        <f>VLOOKUP(L459,银行退!A:G,6,FALSE)</f>
        <v>430</v>
      </c>
      <c r="Q459" t="e">
        <f>VLOOKUP(L459,银行退!A:J,10,FALSE)</f>
        <v>#N/A</v>
      </c>
      <c r="R459" t="str">
        <f>VLOOKUP(L459,银行退!A:K,11,FALSE)</f>
        <v>2017-08-04</v>
      </c>
    </row>
    <row r="460" spans="1:18" ht="14.25">
      <c r="A460" t="s">
        <v>8434</v>
      </c>
      <c r="B460">
        <v>1173160</v>
      </c>
      <c r="C460" t="s">
        <v>2605</v>
      </c>
      <c r="D460" t="s">
        <v>2606</v>
      </c>
      <c r="E460" t="s">
        <v>2607</v>
      </c>
      <c r="F460" s="15">
        <v>360.5</v>
      </c>
      <c r="G460" t="s">
        <v>50</v>
      </c>
      <c r="H460" t="s">
        <v>50</v>
      </c>
      <c r="I460" t="s">
        <v>86</v>
      </c>
      <c r="J460" t="s">
        <v>46</v>
      </c>
      <c r="K460" t="s">
        <v>87</v>
      </c>
      <c r="L460" t="s">
        <v>8435</v>
      </c>
      <c r="M460" t="s">
        <v>8436</v>
      </c>
      <c r="N460" t="s">
        <v>8437</v>
      </c>
      <c r="O460">
        <f>VLOOKUP(B460,HIS退!B:F,5,FALSE)</f>
        <v>-360.5</v>
      </c>
      <c r="P460" s="43">
        <f>VLOOKUP(L460,银行退!A:G,6,FALSE)</f>
        <v>360.5</v>
      </c>
      <c r="Q460" t="e">
        <f>VLOOKUP(L460,银行退!A:J,10,FALSE)</f>
        <v>#N/A</v>
      </c>
      <c r="R460" t="e">
        <f>VLOOKUP(L460,银行退!A:K,11,FALSE)</f>
        <v>#N/A</v>
      </c>
    </row>
    <row r="461" spans="1:18" ht="14.25">
      <c r="A461" t="s">
        <v>8438</v>
      </c>
      <c r="B461">
        <v>1173247</v>
      </c>
      <c r="C461" t="s">
        <v>2609</v>
      </c>
      <c r="D461" t="s">
        <v>2610</v>
      </c>
      <c r="E461" t="s">
        <v>2611</v>
      </c>
      <c r="F461" s="15">
        <v>185.5</v>
      </c>
      <c r="G461" t="s">
        <v>50</v>
      </c>
      <c r="H461" t="s">
        <v>50</v>
      </c>
      <c r="I461" t="s">
        <v>86</v>
      </c>
      <c r="J461" t="s">
        <v>46</v>
      </c>
      <c r="K461" t="s">
        <v>87</v>
      </c>
      <c r="L461" t="s">
        <v>8439</v>
      </c>
      <c r="M461" t="s">
        <v>8440</v>
      </c>
      <c r="N461" t="s">
        <v>8441</v>
      </c>
      <c r="O461">
        <f>VLOOKUP(B461,HIS退!B:F,5,FALSE)</f>
        <v>-185.5</v>
      </c>
      <c r="P461" s="43">
        <f>VLOOKUP(L461,银行退!A:G,6,FALSE)</f>
        <v>185.5</v>
      </c>
      <c r="Q461" t="e">
        <f>VLOOKUP(L461,银行退!A:J,10,FALSE)</f>
        <v>#N/A</v>
      </c>
      <c r="R461" t="e">
        <f>VLOOKUP(L461,银行退!A:K,11,FALSE)</f>
        <v>#N/A</v>
      </c>
    </row>
    <row r="462" spans="1:18" ht="14.25">
      <c r="A462" t="s">
        <v>8442</v>
      </c>
      <c r="B462">
        <v>1173269</v>
      </c>
      <c r="C462" t="s">
        <v>2613</v>
      </c>
      <c r="D462" t="s">
        <v>2614</v>
      </c>
      <c r="E462" t="s">
        <v>2615</v>
      </c>
      <c r="F462" s="15">
        <v>280</v>
      </c>
      <c r="G462" t="s">
        <v>50</v>
      </c>
      <c r="H462" t="s">
        <v>50</v>
      </c>
      <c r="I462" t="s">
        <v>86</v>
      </c>
      <c r="J462" t="s">
        <v>46</v>
      </c>
      <c r="K462" t="s">
        <v>87</v>
      </c>
      <c r="L462" t="s">
        <v>8443</v>
      </c>
      <c r="M462" t="s">
        <v>8444</v>
      </c>
      <c r="N462" t="s">
        <v>8445</v>
      </c>
      <c r="O462">
        <f>VLOOKUP(B462,HIS退!B:F,5,FALSE)</f>
        <v>-280</v>
      </c>
      <c r="P462" s="43">
        <f>VLOOKUP(L462,银行退!A:G,6,FALSE)</f>
        <v>280</v>
      </c>
      <c r="Q462" t="e">
        <f>VLOOKUP(L462,银行退!A:J,10,FALSE)</f>
        <v>#N/A</v>
      </c>
      <c r="R462" t="e">
        <f>VLOOKUP(L462,银行退!A:K,11,FALSE)</f>
        <v>#N/A</v>
      </c>
    </row>
    <row r="463" spans="1:18" ht="14.25">
      <c r="A463" t="s">
        <v>8446</v>
      </c>
      <c r="B463">
        <v>1173295</v>
      </c>
      <c r="C463" t="s">
        <v>2617</v>
      </c>
      <c r="D463" t="s">
        <v>2618</v>
      </c>
      <c r="E463" t="s">
        <v>2619</v>
      </c>
      <c r="F463" s="15">
        <v>7938.81</v>
      </c>
      <c r="G463" t="s">
        <v>50</v>
      </c>
      <c r="H463" t="s">
        <v>50</v>
      </c>
      <c r="I463" t="s">
        <v>86</v>
      </c>
      <c r="J463" t="s">
        <v>46</v>
      </c>
      <c r="K463" t="s">
        <v>87</v>
      </c>
      <c r="L463" t="s">
        <v>8447</v>
      </c>
      <c r="M463" t="s">
        <v>8448</v>
      </c>
      <c r="N463" t="s">
        <v>8449</v>
      </c>
      <c r="O463">
        <f>VLOOKUP(B463,HIS退!B:F,5,FALSE)</f>
        <v>-7938.81</v>
      </c>
      <c r="P463" s="43">
        <f>VLOOKUP(L463,银行退!A:G,6,FALSE)</f>
        <v>7938.81</v>
      </c>
      <c r="Q463" t="e">
        <f>VLOOKUP(L463,银行退!A:J,10,FALSE)</f>
        <v>#N/A</v>
      </c>
      <c r="R463" t="e">
        <f>VLOOKUP(L463,银行退!A:K,11,FALSE)</f>
        <v>#N/A</v>
      </c>
    </row>
    <row r="464" spans="1:18" ht="14.25">
      <c r="A464" t="s">
        <v>8450</v>
      </c>
      <c r="B464">
        <v>1173328</v>
      </c>
      <c r="C464" t="s">
        <v>2621</v>
      </c>
      <c r="D464" t="s">
        <v>2622</v>
      </c>
      <c r="E464" t="s">
        <v>2623</v>
      </c>
      <c r="F464" s="15">
        <v>57.34</v>
      </c>
      <c r="G464" t="s">
        <v>50</v>
      </c>
      <c r="H464" t="s">
        <v>50</v>
      </c>
      <c r="I464" t="s">
        <v>86</v>
      </c>
      <c r="J464" t="s">
        <v>46</v>
      </c>
      <c r="K464" t="s">
        <v>87</v>
      </c>
      <c r="L464" t="s">
        <v>8451</v>
      </c>
      <c r="M464" t="s">
        <v>8452</v>
      </c>
      <c r="N464" t="s">
        <v>8453</v>
      </c>
      <c r="O464">
        <f>VLOOKUP(B464,HIS退!B:F,5,FALSE)</f>
        <v>-57.34</v>
      </c>
      <c r="P464" s="43">
        <f>VLOOKUP(L464,银行退!A:G,6,FALSE)</f>
        <v>57.34</v>
      </c>
      <c r="Q464" t="e">
        <f>VLOOKUP(L464,银行退!A:J,10,FALSE)</f>
        <v>#N/A</v>
      </c>
      <c r="R464" t="e">
        <f>VLOOKUP(L464,银行退!A:K,11,FALSE)</f>
        <v>#N/A</v>
      </c>
    </row>
    <row r="465" spans="1:18" ht="14.25">
      <c r="A465" t="s">
        <v>8454</v>
      </c>
      <c r="B465">
        <v>1173427</v>
      </c>
      <c r="C465" t="s">
        <v>2625</v>
      </c>
      <c r="D465" t="s">
        <v>2626</v>
      </c>
      <c r="E465" t="s">
        <v>2611</v>
      </c>
      <c r="F465" s="15">
        <v>9797.7000000000007</v>
      </c>
      <c r="G465" t="s">
        <v>50</v>
      </c>
      <c r="H465" t="s">
        <v>50</v>
      </c>
      <c r="I465" t="s">
        <v>86</v>
      </c>
      <c r="J465" t="s">
        <v>46</v>
      </c>
      <c r="K465" t="s">
        <v>87</v>
      </c>
      <c r="L465" t="s">
        <v>8455</v>
      </c>
      <c r="M465" t="s">
        <v>8456</v>
      </c>
      <c r="N465" t="s">
        <v>8441</v>
      </c>
      <c r="O465">
        <f>VLOOKUP(B465,HIS退!B:F,5,FALSE)</f>
        <v>-9797.7000000000007</v>
      </c>
      <c r="P465" s="43">
        <f>VLOOKUP(L465,银行退!A:G,6,FALSE)</f>
        <v>9797.7000000000007</v>
      </c>
      <c r="Q465" t="e">
        <f>VLOOKUP(L465,银行退!A:J,10,FALSE)</f>
        <v>#N/A</v>
      </c>
      <c r="R465" t="e">
        <f>VLOOKUP(L465,银行退!A:K,11,FALSE)</f>
        <v>#N/A</v>
      </c>
    </row>
    <row r="466" spans="1:18" ht="14.25">
      <c r="A466" t="s">
        <v>8457</v>
      </c>
      <c r="B466">
        <v>1173806</v>
      </c>
      <c r="C466" t="s">
        <v>2628</v>
      </c>
      <c r="D466" t="s">
        <v>2629</v>
      </c>
      <c r="E466" t="s">
        <v>2630</v>
      </c>
      <c r="F466" s="15">
        <v>485</v>
      </c>
      <c r="G466" t="s">
        <v>50</v>
      </c>
      <c r="H466" t="s">
        <v>50</v>
      </c>
      <c r="I466" t="s">
        <v>86</v>
      </c>
      <c r="J466" t="s">
        <v>46</v>
      </c>
      <c r="K466" t="s">
        <v>87</v>
      </c>
      <c r="L466" t="s">
        <v>8458</v>
      </c>
      <c r="M466" t="s">
        <v>8459</v>
      </c>
      <c r="N466" t="s">
        <v>8460</v>
      </c>
      <c r="O466">
        <f>VLOOKUP(B466,HIS退!B:F,5,FALSE)</f>
        <v>-485</v>
      </c>
      <c r="P466" s="43">
        <f>VLOOKUP(L466,银行退!A:G,6,FALSE)</f>
        <v>485</v>
      </c>
      <c r="Q466" t="e">
        <f>VLOOKUP(L466,银行退!A:J,10,FALSE)</f>
        <v>#N/A</v>
      </c>
      <c r="R466" t="e">
        <f>VLOOKUP(L466,银行退!A:K,11,FALSE)</f>
        <v>#N/A</v>
      </c>
    </row>
    <row r="467" spans="1:18" ht="14.25">
      <c r="A467" t="s">
        <v>8461</v>
      </c>
      <c r="B467">
        <v>1173970</v>
      </c>
      <c r="C467" t="s">
        <v>2632</v>
      </c>
      <c r="D467" t="s">
        <v>2633</v>
      </c>
      <c r="E467" t="s">
        <v>2634</v>
      </c>
      <c r="F467" s="15">
        <v>549.41999999999996</v>
      </c>
      <c r="G467" t="s">
        <v>50</v>
      </c>
      <c r="H467" t="s">
        <v>50</v>
      </c>
      <c r="I467" t="s">
        <v>86</v>
      </c>
      <c r="J467" t="s">
        <v>46</v>
      </c>
      <c r="K467" t="s">
        <v>87</v>
      </c>
      <c r="L467" t="s">
        <v>8462</v>
      </c>
      <c r="M467" t="s">
        <v>8463</v>
      </c>
      <c r="N467" t="s">
        <v>8464</v>
      </c>
      <c r="O467">
        <f>VLOOKUP(B467,HIS退!B:F,5,FALSE)</f>
        <v>-549.41999999999996</v>
      </c>
      <c r="P467" s="43">
        <f>VLOOKUP(L467,银行退!A:G,6,FALSE)</f>
        <v>549.41999999999996</v>
      </c>
      <c r="Q467" t="e">
        <f>VLOOKUP(L467,银行退!A:J,10,FALSE)</f>
        <v>#N/A</v>
      </c>
      <c r="R467" t="e">
        <f>VLOOKUP(L467,银行退!A:K,11,FALSE)</f>
        <v>#N/A</v>
      </c>
    </row>
    <row r="468" spans="1:18" ht="14.25">
      <c r="A468" t="s">
        <v>8465</v>
      </c>
      <c r="B468">
        <v>1174288</v>
      </c>
      <c r="C468" t="s">
        <v>2636</v>
      </c>
      <c r="D468" t="s">
        <v>2637</v>
      </c>
      <c r="E468" t="s">
        <v>2638</v>
      </c>
      <c r="F468" s="15">
        <v>581.42999999999995</v>
      </c>
      <c r="G468" t="s">
        <v>50</v>
      </c>
      <c r="H468" t="s">
        <v>50</v>
      </c>
      <c r="I468" t="s">
        <v>86</v>
      </c>
      <c r="J468" t="s">
        <v>46</v>
      </c>
      <c r="K468" t="s">
        <v>87</v>
      </c>
      <c r="L468" t="s">
        <v>8466</v>
      </c>
      <c r="M468" t="s">
        <v>8467</v>
      </c>
      <c r="N468" t="s">
        <v>8468</v>
      </c>
      <c r="O468">
        <f>VLOOKUP(B468,HIS退!B:F,5,FALSE)</f>
        <v>-581.42999999999995</v>
      </c>
      <c r="P468" s="43">
        <f>VLOOKUP(L468,银行退!A:G,6,FALSE)</f>
        <v>581.42999999999995</v>
      </c>
      <c r="Q468" t="e">
        <f>VLOOKUP(L468,银行退!A:J,10,FALSE)</f>
        <v>#N/A</v>
      </c>
      <c r="R468" t="e">
        <f>VLOOKUP(L468,银行退!A:K,11,FALSE)</f>
        <v>#N/A</v>
      </c>
    </row>
    <row r="469" spans="1:18" ht="14.25">
      <c r="A469" t="s">
        <v>8469</v>
      </c>
      <c r="B469">
        <v>1174574</v>
      </c>
      <c r="C469" t="s">
        <v>2640</v>
      </c>
      <c r="D469" t="s">
        <v>2641</v>
      </c>
      <c r="E469" t="s">
        <v>2642</v>
      </c>
      <c r="F469" s="15">
        <v>242.3</v>
      </c>
      <c r="G469" t="s">
        <v>50</v>
      </c>
      <c r="H469" t="s">
        <v>50</v>
      </c>
      <c r="I469" t="s">
        <v>86</v>
      </c>
      <c r="J469" t="s">
        <v>46</v>
      </c>
      <c r="K469" t="s">
        <v>87</v>
      </c>
      <c r="L469" t="s">
        <v>8470</v>
      </c>
      <c r="M469" t="s">
        <v>8471</v>
      </c>
      <c r="N469" t="s">
        <v>8472</v>
      </c>
      <c r="O469">
        <f>VLOOKUP(B469,HIS退!B:F,5,FALSE)</f>
        <v>-242.3</v>
      </c>
      <c r="P469" s="43">
        <f>VLOOKUP(L469,银行退!A:G,6,FALSE)</f>
        <v>242.3</v>
      </c>
      <c r="Q469" t="e">
        <f>VLOOKUP(L469,银行退!A:J,10,FALSE)</f>
        <v>#N/A</v>
      </c>
      <c r="R469" t="e">
        <f>VLOOKUP(L469,银行退!A:K,11,FALSE)</f>
        <v>#N/A</v>
      </c>
    </row>
    <row r="470" spans="1:18" ht="14.25">
      <c r="A470" t="s">
        <v>8473</v>
      </c>
      <c r="B470">
        <v>1174681</v>
      </c>
      <c r="C470" t="s">
        <v>2644</v>
      </c>
      <c r="D470" t="s">
        <v>2645</v>
      </c>
      <c r="E470" t="s">
        <v>2646</v>
      </c>
      <c r="F470" s="15">
        <v>1020</v>
      </c>
      <c r="G470" t="s">
        <v>50</v>
      </c>
      <c r="H470" t="s">
        <v>50</v>
      </c>
      <c r="I470" t="s">
        <v>86</v>
      </c>
      <c r="J470" t="s">
        <v>46</v>
      </c>
      <c r="K470" t="s">
        <v>87</v>
      </c>
      <c r="L470" t="s">
        <v>8474</v>
      </c>
      <c r="M470" t="s">
        <v>8475</v>
      </c>
      <c r="N470" t="s">
        <v>8476</v>
      </c>
      <c r="O470">
        <f>VLOOKUP(B470,HIS退!B:F,5,FALSE)</f>
        <v>-1020</v>
      </c>
      <c r="P470" s="43">
        <f>VLOOKUP(L470,银行退!A:G,6,FALSE)</f>
        <v>1020</v>
      </c>
      <c r="Q470" t="e">
        <f>VLOOKUP(L470,银行退!A:J,10,FALSE)</f>
        <v>#N/A</v>
      </c>
      <c r="R470" t="e">
        <f>VLOOKUP(L470,银行退!A:K,11,FALSE)</f>
        <v>#N/A</v>
      </c>
    </row>
    <row r="471" spans="1:18" ht="14.25">
      <c r="A471" t="s">
        <v>8477</v>
      </c>
      <c r="B471">
        <v>1174776</v>
      </c>
      <c r="C471" t="s">
        <v>2648</v>
      </c>
      <c r="D471" t="s">
        <v>2649</v>
      </c>
      <c r="E471" t="s">
        <v>2650</v>
      </c>
      <c r="F471" s="15">
        <v>1862</v>
      </c>
      <c r="G471" t="s">
        <v>50</v>
      </c>
      <c r="H471" t="s">
        <v>50</v>
      </c>
      <c r="I471" t="s">
        <v>86</v>
      </c>
      <c r="J471" t="s">
        <v>46</v>
      </c>
      <c r="K471" t="s">
        <v>87</v>
      </c>
      <c r="L471" t="s">
        <v>8478</v>
      </c>
      <c r="M471" t="s">
        <v>8479</v>
      </c>
      <c r="N471" t="s">
        <v>8476</v>
      </c>
      <c r="O471">
        <f>VLOOKUP(B471,HIS退!B:F,5,FALSE)</f>
        <v>-1862</v>
      </c>
      <c r="P471" s="43">
        <f>VLOOKUP(L471,银行退!A:G,6,FALSE)</f>
        <v>1862</v>
      </c>
      <c r="Q471" t="e">
        <f>VLOOKUP(L471,银行退!A:J,10,FALSE)</f>
        <v>#N/A</v>
      </c>
      <c r="R471" t="e">
        <f>VLOOKUP(L471,银行退!A:K,11,FALSE)</f>
        <v>#N/A</v>
      </c>
    </row>
    <row r="472" spans="1:18" ht="14.25">
      <c r="A472" t="s">
        <v>8480</v>
      </c>
      <c r="B472">
        <v>1174840</v>
      </c>
      <c r="C472" t="s">
        <v>2652</v>
      </c>
      <c r="D472" t="s">
        <v>2653</v>
      </c>
      <c r="E472" t="s">
        <v>2654</v>
      </c>
      <c r="F472" s="15">
        <v>37.950000000000003</v>
      </c>
      <c r="G472" t="s">
        <v>50</v>
      </c>
      <c r="H472" t="s">
        <v>50</v>
      </c>
      <c r="I472" t="s">
        <v>86</v>
      </c>
      <c r="J472" t="s">
        <v>46</v>
      </c>
      <c r="K472" t="s">
        <v>87</v>
      </c>
      <c r="L472" t="s">
        <v>8481</v>
      </c>
      <c r="M472" t="s">
        <v>8482</v>
      </c>
      <c r="N472" t="s">
        <v>8483</v>
      </c>
      <c r="O472">
        <f>VLOOKUP(B472,HIS退!B:F,5,FALSE)</f>
        <v>-37.950000000000003</v>
      </c>
      <c r="P472" s="43">
        <f>VLOOKUP(L472,银行退!A:G,6,FALSE)</f>
        <v>37.950000000000003</v>
      </c>
      <c r="Q472" t="e">
        <f>VLOOKUP(L472,银行退!A:J,10,FALSE)</f>
        <v>#N/A</v>
      </c>
      <c r="R472" t="e">
        <f>VLOOKUP(L472,银行退!A:K,11,FALSE)</f>
        <v>#N/A</v>
      </c>
    </row>
    <row r="473" spans="1:18" ht="14.25">
      <c r="A473" t="s">
        <v>8484</v>
      </c>
      <c r="B473">
        <v>1175261</v>
      </c>
      <c r="C473" t="s">
        <v>2656</v>
      </c>
      <c r="D473" t="s">
        <v>2657</v>
      </c>
      <c r="E473" t="s">
        <v>2658</v>
      </c>
      <c r="F473" s="15">
        <v>18.5</v>
      </c>
      <c r="G473" t="s">
        <v>50</v>
      </c>
      <c r="H473" t="s">
        <v>50</v>
      </c>
      <c r="I473" t="s">
        <v>86</v>
      </c>
      <c r="J473" t="s">
        <v>46</v>
      </c>
      <c r="K473" t="s">
        <v>87</v>
      </c>
      <c r="L473" t="s">
        <v>8485</v>
      </c>
      <c r="M473" t="s">
        <v>8486</v>
      </c>
      <c r="N473" t="s">
        <v>8487</v>
      </c>
      <c r="O473">
        <f>VLOOKUP(B473,HIS退!B:F,5,FALSE)</f>
        <v>-18.5</v>
      </c>
      <c r="P473" s="43">
        <f>VLOOKUP(L473,银行退!A:G,6,FALSE)</f>
        <v>18.5</v>
      </c>
      <c r="Q473" t="e">
        <f>VLOOKUP(L473,银行退!A:J,10,FALSE)</f>
        <v>#N/A</v>
      </c>
      <c r="R473" t="e">
        <f>VLOOKUP(L473,银行退!A:K,11,FALSE)</f>
        <v>#N/A</v>
      </c>
    </row>
    <row r="474" spans="1:18" ht="14.25">
      <c r="A474" t="s">
        <v>8488</v>
      </c>
      <c r="B474">
        <v>1175428</v>
      </c>
      <c r="C474" t="s">
        <v>2660</v>
      </c>
      <c r="D474" t="s">
        <v>2661</v>
      </c>
      <c r="E474" t="s">
        <v>2662</v>
      </c>
      <c r="F474" s="15">
        <v>51.5</v>
      </c>
      <c r="G474" t="s">
        <v>50</v>
      </c>
      <c r="H474" t="s">
        <v>50</v>
      </c>
      <c r="I474" t="s">
        <v>86</v>
      </c>
      <c r="J474" t="s">
        <v>46</v>
      </c>
      <c r="K474" t="s">
        <v>87</v>
      </c>
      <c r="L474" t="s">
        <v>8489</v>
      </c>
      <c r="M474" t="s">
        <v>8490</v>
      </c>
      <c r="N474" t="s">
        <v>8491</v>
      </c>
      <c r="O474">
        <f>VLOOKUP(B474,HIS退!B:F,5,FALSE)</f>
        <v>-51.5</v>
      </c>
      <c r="P474" s="43">
        <f>VLOOKUP(L474,银行退!A:G,6,FALSE)</f>
        <v>51.5</v>
      </c>
      <c r="Q474" t="e">
        <f>VLOOKUP(L474,银行退!A:J,10,FALSE)</f>
        <v>#N/A</v>
      </c>
      <c r="R474" t="e">
        <f>VLOOKUP(L474,银行退!A:K,11,FALSE)</f>
        <v>#N/A</v>
      </c>
    </row>
    <row r="475" spans="1:18" ht="14.25">
      <c r="A475" t="s">
        <v>8492</v>
      </c>
      <c r="B475">
        <v>1175549</v>
      </c>
      <c r="C475" t="s">
        <v>2664</v>
      </c>
      <c r="D475" t="s">
        <v>354</v>
      </c>
      <c r="E475" t="s">
        <v>355</v>
      </c>
      <c r="F475" s="15">
        <v>1410.59</v>
      </c>
      <c r="G475" t="s">
        <v>50</v>
      </c>
      <c r="H475" t="s">
        <v>50</v>
      </c>
      <c r="I475" t="s">
        <v>86</v>
      </c>
      <c r="J475" t="s">
        <v>46</v>
      </c>
      <c r="K475" t="s">
        <v>87</v>
      </c>
      <c r="L475" s="19" t="s">
        <v>13628</v>
      </c>
      <c r="M475" t="s">
        <v>8494</v>
      </c>
      <c r="N475" t="s">
        <v>974</v>
      </c>
      <c r="O475">
        <f>VLOOKUP(B475,HIS退!B:F,5,FALSE)</f>
        <v>-1410.59</v>
      </c>
      <c r="P475" s="43">
        <f>VLOOKUP(L475,银行退!A:G,6,FALSE)</f>
        <v>1410.59</v>
      </c>
      <c r="Q475" t="e">
        <f>VLOOKUP(L475,银行退!A:J,10,FALSE)</f>
        <v>#N/A</v>
      </c>
      <c r="R475" t="str">
        <f>VLOOKUP(L475,银行退!A:K,11,FALSE)</f>
        <v>2017-08-04</v>
      </c>
    </row>
    <row r="476" spans="1:18" ht="14.25">
      <c r="A476" t="s">
        <v>8495</v>
      </c>
      <c r="B476">
        <v>1175555</v>
      </c>
      <c r="C476" t="s">
        <v>2666</v>
      </c>
      <c r="D476" t="s">
        <v>2667</v>
      </c>
      <c r="E476" t="s">
        <v>2668</v>
      </c>
      <c r="F476" s="15">
        <v>1000</v>
      </c>
      <c r="G476" t="s">
        <v>50</v>
      </c>
      <c r="H476" t="s">
        <v>50</v>
      </c>
      <c r="I476" t="s">
        <v>86</v>
      </c>
      <c r="J476" t="s">
        <v>46</v>
      </c>
      <c r="K476" t="s">
        <v>87</v>
      </c>
      <c r="L476" t="s">
        <v>8496</v>
      </c>
      <c r="M476" t="s">
        <v>8497</v>
      </c>
      <c r="N476" t="s">
        <v>8498</v>
      </c>
      <c r="O476">
        <f>VLOOKUP(B476,HIS退!B:F,5,FALSE)</f>
        <v>-1000</v>
      </c>
      <c r="P476" s="43">
        <f>VLOOKUP(L476,银行退!A:G,6,FALSE)</f>
        <v>1000</v>
      </c>
      <c r="Q476" t="e">
        <f>VLOOKUP(L476,银行退!A:J,10,FALSE)</f>
        <v>#N/A</v>
      </c>
      <c r="R476" t="e">
        <f>VLOOKUP(L476,银行退!A:K,11,FALSE)</f>
        <v>#N/A</v>
      </c>
    </row>
    <row r="477" spans="1:18" ht="14.25">
      <c r="A477" t="s">
        <v>8499</v>
      </c>
      <c r="B477">
        <v>1175557</v>
      </c>
      <c r="C477" t="s">
        <v>2670</v>
      </c>
      <c r="D477" t="s">
        <v>2671</v>
      </c>
      <c r="E477" t="s">
        <v>2672</v>
      </c>
      <c r="F477" s="15">
        <v>250</v>
      </c>
      <c r="G477" t="s">
        <v>50</v>
      </c>
      <c r="H477" t="s">
        <v>50</v>
      </c>
      <c r="I477" t="s">
        <v>86</v>
      </c>
      <c r="J477" t="s">
        <v>46</v>
      </c>
      <c r="K477" t="s">
        <v>87</v>
      </c>
      <c r="L477" t="s">
        <v>8500</v>
      </c>
      <c r="M477" t="s">
        <v>8501</v>
      </c>
      <c r="N477" t="s">
        <v>8502</v>
      </c>
      <c r="O477">
        <f>VLOOKUP(B477,HIS退!B:F,5,FALSE)</f>
        <v>-250</v>
      </c>
      <c r="P477" s="43">
        <f>VLOOKUP(L477,银行退!A:G,6,FALSE)</f>
        <v>250</v>
      </c>
      <c r="Q477" t="e">
        <f>VLOOKUP(L477,银行退!A:J,10,FALSE)</f>
        <v>#N/A</v>
      </c>
      <c r="R477" t="e">
        <f>VLOOKUP(L477,银行退!A:K,11,FALSE)</f>
        <v>#N/A</v>
      </c>
    </row>
    <row r="478" spans="1:18" ht="14.25">
      <c r="A478" t="s">
        <v>2688</v>
      </c>
      <c r="B478">
        <v>1175832</v>
      </c>
      <c r="D478" t="s">
        <v>2674</v>
      </c>
      <c r="E478" t="s">
        <v>2675</v>
      </c>
      <c r="F478" s="15">
        <v>897</v>
      </c>
      <c r="G478" t="s">
        <v>50</v>
      </c>
      <c r="H478" t="s">
        <v>50</v>
      </c>
      <c r="I478" t="s">
        <v>134</v>
      </c>
      <c r="J478" t="s">
        <v>85</v>
      </c>
      <c r="K478" t="s">
        <v>87</v>
      </c>
      <c r="L478" t="s">
        <v>8503</v>
      </c>
      <c r="M478" t="s">
        <v>8504</v>
      </c>
      <c r="N478" t="s">
        <v>8505</v>
      </c>
      <c r="O478">
        <f>VLOOKUP(B478,HIS退!B:F,5,FALSE)</f>
        <v>-897</v>
      </c>
      <c r="P478" s="43" t="e">
        <f>VLOOKUP(L478,银行退!A:G,6,FALSE)</f>
        <v>#N/A</v>
      </c>
      <c r="Q478" t="e">
        <f>VLOOKUP(L478,银行退!A:J,10,FALSE)</f>
        <v>#N/A</v>
      </c>
      <c r="R478" t="e">
        <f>VLOOKUP(L478,银行退!A:K,11,FALSE)</f>
        <v>#N/A</v>
      </c>
    </row>
    <row r="479" spans="1:18" ht="14.25">
      <c r="A479" t="s">
        <v>8506</v>
      </c>
      <c r="B479">
        <v>1175843</v>
      </c>
      <c r="C479" t="s">
        <v>2677</v>
      </c>
      <c r="D479" t="s">
        <v>2678</v>
      </c>
      <c r="E479" t="s">
        <v>2679</v>
      </c>
      <c r="F479" s="15">
        <v>931.49</v>
      </c>
      <c r="G479" t="s">
        <v>50</v>
      </c>
      <c r="H479" t="s">
        <v>50</v>
      </c>
      <c r="I479" t="s">
        <v>86</v>
      </c>
      <c r="J479" t="s">
        <v>46</v>
      </c>
      <c r="K479" t="s">
        <v>87</v>
      </c>
      <c r="L479" t="s">
        <v>8507</v>
      </c>
      <c r="M479" t="s">
        <v>8508</v>
      </c>
      <c r="N479" t="s">
        <v>8509</v>
      </c>
      <c r="O479">
        <f>VLOOKUP(B479,HIS退!B:F,5,FALSE)</f>
        <v>-931.49</v>
      </c>
      <c r="P479" s="43">
        <f>VLOOKUP(L479,银行退!A:G,6,FALSE)</f>
        <v>931.49</v>
      </c>
      <c r="Q479" t="e">
        <f>VLOOKUP(L479,银行退!A:J,10,FALSE)</f>
        <v>#N/A</v>
      </c>
      <c r="R479" t="e">
        <f>VLOOKUP(L479,银行退!A:K,11,FALSE)</f>
        <v>#N/A</v>
      </c>
    </row>
    <row r="480" spans="1:18" ht="14.25">
      <c r="A480" t="s">
        <v>8510</v>
      </c>
      <c r="B480">
        <v>1175847</v>
      </c>
      <c r="C480" t="s">
        <v>2681</v>
      </c>
      <c r="D480" t="s">
        <v>2682</v>
      </c>
      <c r="E480" t="s">
        <v>2683</v>
      </c>
      <c r="F480" s="15">
        <v>380</v>
      </c>
      <c r="G480" t="s">
        <v>50</v>
      </c>
      <c r="H480" t="s">
        <v>50</v>
      </c>
      <c r="I480" t="s">
        <v>86</v>
      </c>
      <c r="J480" t="s">
        <v>46</v>
      </c>
      <c r="K480" t="s">
        <v>87</v>
      </c>
      <c r="L480" t="s">
        <v>8511</v>
      </c>
      <c r="M480" t="s">
        <v>8512</v>
      </c>
      <c r="N480" t="s">
        <v>8513</v>
      </c>
      <c r="O480">
        <f>VLOOKUP(B480,HIS退!B:F,5,FALSE)</f>
        <v>-380</v>
      </c>
      <c r="P480" s="43">
        <f>VLOOKUP(L480,银行退!A:G,6,FALSE)</f>
        <v>380</v>
      </c>
      <c r="Q480" t="e">
        <f>VLOOKUP(L480,银行退!A:J,10,FALSE)</f>
        <v>#N/A</v>
      </c>
      <c r="R480" t="e">
        <f>VLOOKUP(L480,银行退!A:K,11,FALSE)</f>
        <v>#N/A</v>
      </c>
    </row>
    <row r="481" spans="1:18" ht="14.25">
      <c r="A481" t="s">
        <v>8514</v>
      </c>
      <c r="B481">
        <v>1175853</v>
      </c>
      <c r="C481" t="s">
        <v>2685</v>
      </c>
      <c r="D481" t="s">
        <v>2686</v>
      </c>
      <c r="E481" t="s">
        <v>2687</v>
      </c>
      <c r="F481" s="15">
        <v>13.92</v>
      </c>
      <c r="G481" t="s">
        <v>50</v>
      </c>
      <c r="H481" t="s">
        <v>50</v>
      </c>
      <c r="I481" t="s">
        <v>86</v>
      </c>
      <c r="J481" t="s">
        <v>46</v>
      </c>
      <c r="K481" t="s">
        <v>87</v>
      </c>
      <c r="L481" t="s">
        <v>8515</v>
      </c>
      <c r="M481" t="s">
        <v>8516</v>
      </c>
      <c r="N481" t="s">
        <v>8517</v>
      </c>
      <c r="O481">
        <f>VLOOKUP(B481,HIS退!B:F,5,FALSE)</f>
        <v>-13.92</v>
      </c>
      <c r="P481" s="43">
        <f>VLOOKUP(L481,银行退!A:G,6,FALSE)</f>
        <v>13.92</v>
      </c>
      <c r="Q481" t="e">
        <f>VLOOKUP(L481,银行退!A:J,10,FALSE)</f>
        <v>#N/A</v>
      </c>
      <c r="R481" t="e">
        <f>VLOOKUP(L481,银行退!A:K,11,FALSE)</f>
        <v>#N/A</v>
      </c>
    </row>
    <row r="482" spans="1:18" ht="14.25">
      <c r="A482" t="s">
        <v>8518</v>
      </c>
      <c r="B482">
        <v>1175875</v>
      </c>
      <c r="C482" t="s">
        <v>2689</v>
      </c>
      <c r="D482" t="s">
        <v>2690</v>
      </c>
      <c r="E482" t="s">
        <v>2691</v>
      </c>
      <c r="F482" s="15">
        <v>13.92</v>
      </c>
      <c r="G482" t="s">
        <v>50</v>
      </c>
      <c r="H482" t="s">
        <v>50</v>
      </c>
      <c r="I482" t="s">
        <v>86</v>
      </c>
      <c r="J482" t="s">
        <v>46</v>
      </c>
      <c r="K482" t="s">
        <v>87</v>
      </c>
      <c r="L482" t="s">
        <v>8519</v>
      </c>
      <c r="M482" t="s">
        <v>8520</v>
      </c>
      <c r="N482" t="s">
        <v>8517</v>
      </c>
      <c r="O482">
        <f>VLOOKUP(B482,HIS退!B:F,5,FALSE)</f>
        <v>-13.92</v>
      </c>
      <c r="P482" s="43">
        <f>VLOOKUP(L482,银行退!A:G,6,FALSE)</f>
        <v>13.92</v>
      </c>
      <c r="Q482" t="e">
        <f>VLOOKUP(L482,银行退!A:J,10,FALSE)</f>
        <v>#N/A</v>
      </c>
      <c r="R482" t="e">
        <f>VLOOKUP(L482,银行退!A:K,11,FALSE)</f>
        <v>#N/A</v>
      </c>
    </row>
    <row r="483" spans="1:18" ht="14.25">
      <c r="A483" t="s">
        <v>8521</v>
      </c>
      <c r="B483">
        <v>1175891</v>
      </c>
      <c r="C483" t="s">
        <v>2693</v>
      </c>
      <c r="D483" t="s">
        <v>2694</v>
      </c>
      <c r="E483" t="s">
        <v>2695</v>
      </c>
      <c r="F483" s="15">
        <v>2776.78</v>
      </c>
      <c r="G483" t="s">
        <v>50</v>
      </c>
      <c r="H483" t="s">
        <v>50</v>
      </c>
      <c r="I483" t="s">
        <v>86</v>
      </c>
      <c r="J483" t="s">
        <v>46</v>
      </c>
      <c r="K483" t="s">
        <v>87</v>
      </c>
      <c r="L483" t="s">
        <v>8522</v>
      </c>
      <c r="M483" t="s">
        <v>8523</v>
      </c>
      <c r="N483" t="s">
        <v>8524</v>
      </c>
      <c r="O483">
        <f>VLOOKUP(B483,HIS退!B:F,5,FALSE)</f>
        <v>-2776.78</v>
      </c>
      <c r="P483" s="43">
        <f>VLOOKUP(L483,银行退!A:G,6,FALSE)</f>
        <v>2776.78</v>
      </c>
      <c r="Q483" t="e">
        <f>VLOOKUP(L483,银行退!A:J,10,FALSE)</f>
        <v>#N/A</v>
      </c>
      <c r="R483" t="e">
        <f>VLOOKUP(L483,银行退!A:K,11,FALSE)</f>
        <v>#N/A</v>
      </c>
    </row>
    <row r="484" spans="1:18" ht="14.25">
      <c r="A484" t="s">
        <v>8525</v>
      </c>
      <c r="B484">
        <v>1176036</v>
      </c>
      <c r="C484" t="s">
        <v>2697</v>
      </c>
      <c r="D484" t="s">
        <v>2698</v>
      </c>
      <c r="E484" t="s">
        <v>2699</v>
      </c>
      <c r="F484" s="15">
        <v>321.48</v>
      </c>
      <c r="G484" t="s">
        <v>50</v>
      </c>
      <c r="H484" t="s">
        <v>50</v>
      </c>
      <c r="I484" t="s">
        <v>86</v>
      </c>
      <c r="J484" t="s">
        <v>46</v>
      </c>
      <c r="K484" t="s">
        <v>87</v>
      </c>
      <c r="L484" t="s">
        <v>8526</v>
      </c>
      <c r="M484" t="s">
        <v>8527</v>
      </c>
      <c r="N484" t="s">
        <v>8528</v>
      </c>
      <c r="O484">
        <f>VLOOKUP(B484,HIS退!B:F,5,FALSE)</f>
        <v>-321.48</v>
      </c>
      <c r="P484" s="43">
        <f>VLOOKUP(L484,银行退!A:G,6,FALSE)</f>
        <v>321.48</v>
      </c>
      <c r="Q484" t="e">
        <f>VLOOKUP(L484,银行退!A:J,10,FALSE)</f>
        <v>#N/A</v>
      </c>
      <c r="R484" t="e">
        <f>VLOOKUP(L484,银行退!A:K,11,FALSE)</f>
        <v>#N/A</v>
      </c>
    </row>
    <row r="485" spans="1:18" ht="14.25">
      <c r="A485" t="s">
        <v>8529</v>
      </c>
      <c r="B485">
        <v>1176122</v>
      </c>
      <c r="C485" t="s">
        <v>2701</v>
      </c>
      <c r="D485" t="s">
        <v>2702</v>
      </c>
      <c r="E485" t="s">
        <v>2703</v>
      </c>
      <c r="F485" s="15">
        <v>1800</v>
      </c>
      <c r="G485" t="s">
        <v>50</v>
      </c>
      <c r="H485" t="s">
        <v>50</v>
      </c>
      <c r="I485" t="s">
        <v>86</v>
      </c>
      <c r="J485" t="s">
        <v>46</v>
      </c>
      <c r="K485" t="s">
        <v>87</v>
      </c>
      <c r="L485" t="s">
        <v>8530</v>
      </c>
      <c r="M485" t="s">
        <v>8531</v>
      </c>
      <c r="N485" t="s">
        <v>8532</v>
      </c>
      <c r="O485">
        <f>VLOOKUP(B485,HIS退!B:F,5,FALSE)</f>
        <v>-1800</v>
      </c>
      <c r="P485" s="43">
        <f>VLOOKUP(L485,银行退!A:G,6,FALSE)</f>
        <v>1800</v>
      </c>
      <c r="Q485" t="e">
        <f>VLOOKUP(L485,银行退!A:J,10,FALSE)</f>
        <v>#N/A</v>
      </c>
      <c r="R485" t="e">
        <f>VLOOKUP(L485,银行退!A:K,11,FALSE)</f>
        <v>#N/A</v>
      </c>
    </row>
    <row r="486" spans="1:18" ht="14.25">
      <c r="A486" t="s">
        <v>8533</v>
      </c>
      <c r="B486">
        <v>1176135</v>
      </c>
      <c r="C486" t="s">
        <v>2705</v>
      </c>
      <c r="D486" t="s">
        <v>2706</v>
      </c>
      <c r="E486" t="s">
        <v>2707</v>
      </c>
      <c r="F486" s="15">
        <v>198</v>
      </c>
      <c r="G486" t="s">
        <v>50</v>
      </c>
      <c r="H486" t="s">
        <v>50</v>
      </c>
      <c r="I486" t="s">
        <v>86</v>
      </c>
      <c r="J486" t="s">
        <v>46</v>
      </c>
      <c r="K486" t="s">
        <v>87</v>
      </c>
      <c r="L486" t="s">
        <v>8534</v>
      </c>
      <c r="M486" t="s">
        <v>8535</v>
      </c>
      <c r="N486" t="s">
        <v>8536</v>
      </c>
      <c r="O486">
        <f>VLOOKUP(B486,HIS退!B:F,5,FALSE)</f>
        <v>-198</v>
      </c>
      <c r="P486" s="43">
        <f>VLOOKUP(L486,银行退!A:G,6,FALSE)</f>
        <v>198</v>
      </c>
      <c r="Q486" t="e">
        <f>VLOOKUP(L486,银行退!A:J,10,FALSE)</f>
        <v>#N/A</v>
      </c>
      <c r="R486" t="e">
        <f>VLOOKUP(L486,银行退!A:K,11,FALSE)</f>
        <v>#N/A</v>
      </c>
    </row>
    <row r="487" spans="1:18" ht="14.25">
      <c r="A487" t="s">
        <v>8537</v>
      </c>
      <c r="B487">
        <v>1176341</v>
      </c>
      <c r="C487" t="s">
        <v>2709</v>
      </c>
      <c r="D487" t="s">
        <v>2710</v>
      </c>
      <c r="E487" t="s">
        <v>2711</v>
      </c>
      <c r="F487" s="15">
        <v>260</v>
      </c>
      <c r="G487" t="s">
        <v>50</v>
      </c>
      <c r="H487" t="s">
        <v>50</v>
      </c>
      <c r="I487" t="s">
        <v>86</v>
      </c>
      <c r="J487" t="s">
        <v>46</v>
      </c>
      <c r="K487" t="s">
        <v>87</v>
      </c>
      <c r="L487" s="19" t="s">
        <v>13629</v>
      </c>
      <c r="M487" t="s">
        <v>8539</v>
      </c>
      <c r="N487" t="s">
        <v>8540</v>
      </c>
      <c r="O487">
        <f>VLOOKUP(B487,HIS退!B:F,5,FALSE)</f>
        <v>-260</v>
      </c>
      <c r="P487" s="43">
        <f>VLOOKUP(L487,银行退!A:G,6,FALSE)</f>
        <v>260</v>
      </c>
      <c r="Q487" t="e">
        <f>VLOOKUP(L487,银行退!A:J,10,FALSE)</f>
        <v>#N/A</v>
      </c>
      <c r="R487" t="str">
        <f>VLOOKUP(L487,银行退!A:K,11,FALSE)</f>
        <v>2017-08-04</v>
      </c>
    </row>
    <row r="488" spans="1:18" ht="14.25">
      <c r="A488" t="s">
        <v>8541</v>
      </c>
      <c r="B488">
        <v>1176421</v>
      </c>
      <c r="C488" t="s">
        <v>2713</v>
      </c>
      <c r="D488" t="s">
        <v>2714</v>
      </c>
      <c r="E488" t="s">
        <v>2715</v>
      </c>
      <c r="F488" s="15">
        <v>400</v>
      </c>
      <c r="G488" t="s">
        <v>50</v>
      </c>
      <c r="H488" t="s">
        <v>50</v>
      </c>
      <c r="I488" t="s">
        <v>86</v>
      </c>
      <c r="J488" t="s">
        <v>46</v>
      </c>
      <c r="K488" t="s">
        <v>87</v>
      </c>
      <c r="L488" t="s">
        <v>8542</v>
      </c>
      <c r="M488" t="s">
        <v>8543</v>
      </c>
      <c r="N488" t="s">
        <v>8544</v>
      </c>
      <c r="O488">
        <f>VLOOKUP(B488,HIS退!B:F,5,FALSE)</f>
        <v>-400</v>
      </c>
      <c r="P488" s="43">
        <f>VLOOKUP(L488,银行退!A:G,6,FALSE)</f>
        <v>400</v>
      </c>
      <c r="Q488" t="e">
        <f>VLOOKUP(L488,银行退!A:J,10,FALSE)</f>
        <v>#N/A</v>
      </c>
      <c r="R488" t="e">
        <f>VLOOKUP(L488,银行退!A:K,11,FALSE)</f>
        <v>#N/A</v>
      </c>
    </row>
    <row r="489" spans="1:18" ht="14.25">
      <c r="A489" t="s">
        <v>8545</v>
      </c>
      <c r="B489">
        <v>1176437</v>
      </c>
      <c r="C489" t="s">
        <v>2717</v>
      </c>
      <c r="D489" t="s">
        <v>2718</v>
      </c>
      <c r="E489" t="s">
        <v>2719</v>
      </c>
      <c r="F489" s="15">
        <v>44</v>
      </c>
      <c r="G489" t="s">
        <v>50</v>
      </c>
      <c r="H489" t="s">
        <v>50</v>
      </c>
      <c r="I489" t="s">
        <v>86</v>
      </c>
      <c r="J489" t="s">
        <v>46</v>
      </c>
      <c r="K489" t="s">
        <v>87</v>
      </c>
      <c r="L489" t="s">
        <v>8546</v>
      </c>
      <c r="M489" t="s">
        <v>8547</v>
      </c>
      <c r="N489" t="s">
        <v>8548</v>
      </c>
      <c r="O489">
        <f>VLOOKUP(B489,HIS退!B:F,5,FALSE)</f>
        <v>-44</v>
      </c>
      <c r="P489" s="43">
        <f>VLOOKUP(L489,银行退!A:G,6,FALSE)</f>
        <v>44</v>
      </c>
      <c r="Q489" t="e">
        <f>VLOOKUP(L489,银行退!A:J,10,FALSE)</f>
        <v>#N/A</v>
      </c>
      <c r="R489" t="e">
        <f>VLOOKUP(L489,银行退!A:K,11,FALSE)</f>
        <v>#N/A</v>
      </c>
    </row>
    <row r="490" spans="1:18" ht="14.25">
      <c r="A490" t="s">
        <v>8549</v>
      </c>
      <c r="B490">
        <v>1176445</v>
      </c>
      <c r="C490" t="s">
        <v>2721</v>
      </c>
      <c r="D490" t="s">
        <v>2722</v>
      </c>
      <c r="E490" t="s">
        <v>2723</v>
      </c>
      <c r="F490" s="15">
        <v>400</v>
      </c>
      <c r="G490" t="s">
        <v>50</v>
      </c>
      <c r="H490" t="s">
        <v>50</v>
      </c>
      <c r="I490" t="s">
        <v>86</v>
      </c>
      <c r="J490" t="s">
        <v>46</v>
      </c>
      <c r="K490" t="s">
        <v>87</v>
      </c>
      <c r="L490" t="s">
        <v>8550</v>
      </c>
      <c r="M490" t="s">
        <v>8551</v>
      </c>
      <c r="N490" t="s">
        <v>8552</v>
      </c>
      <c r="O490">
        <f>VLOOKUP(B490,HIS退!B:F,5,FALSE)</f>
        <v>-400</v>
      </c>
      <c r="P490" s="43">
        <f>VLOOKUP(L490,银行退!A:G,6,FALSE)</f>
        <v>400</v>
      </c>
      <c r="Q490" t="e">
        <f>VLOOKUP(L490,银行退!A:J,10,FALSE)</f>
        <v>#N/A</v>
      </c>
      <c r="R490" t="e">
        <f>VLOOKUP(L490,银行退!A:K,11,FALSE)</f>
        <v>#N/A</v>
      </c>
    </row>
    <row r="491" spans="1:18" ht="14.25">
      <c r="A491" t="s">
        <v>8553</v>
      </c>
      <c r="B491">
        <v>1176520</v>
      </c>
      <c r="C491" t="s">
        <v>2725</v>
      </c>
      <c r="D491" t="s">
        <v>2726</v>
      </c>
      <c r="E491" t="s">
        <v>2727</v>
      </c>
      <c r="F491" s="15">
        <v>480</v>
      </c>
      <c r="G491" t="s">
        <v>50</v>
      </c>
      <c r="H491" t="s">
        <v>50</v>
      </c>
      <c r="I491" t="s">
        <v>86</v>
      </c>
      <c r="J491" t="s">
        <v>46</v>
      </c>
      <c r="K491" t="s">
        <v>87</v>
      </c>
      <c r="L491" t="s">
        <v>8554</v>
      </c>
      <c r="M491" t="s">
        <v>8555</v>
      </c>
      <c r="N491" t="s">
        <v>8556</v>
      </c>
      <c r="O491">
        <f>VLOOKUP(B491,HIS退!B:F,5,FALSE)</f>
        <v>-480</v>
      </c>
      <c r="P491" s="43">
        <f>VLOOKUP(L491,银行退!A:G,6,FALSE)</f>
        <v>480</v>
      </c>
      <c r="Q491" t="e">
        <f>VLOOKUP(L491,银行退!A:J,10,FALSE)</f>
        <v>#N/A</v>
      </c>
      <c r="R491" t="e">
        <f>VLOOKUP(L491,银行退!A:K,11,FALSE)</f>
        <v>#N/A</v>
      </c>
    </row>
    <row r="492" spans="1:18" ht="14.25">
      <c r="A492" t="s">
        <v>8557</v>
      </c>
      <c r="B492">
        <v>1176557</v>
      </c>
      <c r="C492" t="s">
        <v>2729</v>
      </c>
      <c r="D492" t="s">
        <v>2730</v>
      </c>
      <c r="E492" t="s">
        <v>2731</v>
      </c>
      <c r="F492" s="15">
        <v>90.3</v>
      </c>
      <c r="G492" t="s">
        <v>50</v>
      </c>
      <c r="H492" t="s">
        <v>50</v>
      </c>
      <c r="I492" t="s">
        <v>86</v>
      </c>
      <c r="J492" t="s">
        <v>46</v>
      </c>
      <c r="K492" t="s">
        <v>87</v>
      </c>
      <c r="L492" t="s">
        <v>8558</v>
      </c>
      <c r="M492" t="s">
        <v>8559</v>
      </c>
      <c r="N492" t="s">
        <v>8560</v>
      </c>
      <c r="O492">
        <f>VLOOKUP(B492,HIS退!B:F,5,FALSE)</f>
        <v>-90.3</v>
      </c>
      <c r="P492" s="43">
        <f>VLOOKUP(L492,银行退!A:G,6,FALSE)</f>
        <v>90.3</v>
      </c>
      <c r="Q492" t="e">
        <f>VLOOKUP(L492,银行退!A:J,10,FALSE)</f>
        <v>#N/A</v>
      </c>
      <c r="R492" t="e">
        <f>VLOOKUP(L492,银行退!A:K,11,FALSE)</f>
        <v>#N/A</v>
      </c>
    </row>
    <row r="493" spans="1:18" ht="14.25">
      <c r="A493" t="s">
        <v>8561</v>
      </c>
      <c r="B493">
        <v>1176835</v>
      </c>
      <c r="C493" t="s">
        <v>2733</v>
      </c>
      <c r="D493" t="s">
        <v>217</v>
      </c>
      <c r="E493" t="s">
        <v>189</v>
      </c>
      <c r="F493" s="15">
        <v>59.7</v>
      </c>
      <c r="G493" t="s">
        <v>50</v>
      </c>
      <c r="H493" t="s">
        <v>50</v>
      </c>
      <c r="I493" t="s">
        <v>86</v>
      </c>
      <c r="J493" t="s">
        <v>46</v>
      </c>
      <c r="K493" t="s">
        <v>87</v>
      </c>
      <c r="L493" t="s">
        <v>8562</v>
      </c>
      <c r="M493" t="s">
        <v>8563</v>
      </c>
      <c r="N493" t="s">
        <v>218</v>
      </c>
      <c r="O493">
        <f>VLOOKUP(B493,HIS退!B:F,5,FALSE)</f>
        <v>-59.7</v>
      </c>
      <c r="P493" s="43">
        <f>VLOOKUP(L493,银行退!A:G,6,FALSE)</f>
        <v>59.7</v>
      </c>
      <c r="Q493" t="e">
        <f>VLOOKUP(L493,银行退!A:J,10,FALSE)</f>
        <v>#N/A</v>
      </c>
      <c r="R493" t="e">
        <f>VLOOKUP(L493,银行退!A:K,11,FALSE)</f>
        <v>#N/A</v>
      </c>
    </row>
    <row r="494" spans="1:18" ht="14.25">
      <c r="A494" t="s">
        <v>8564</v>
      </c>
      <c r="B494">
        <v>1176850</v>
      </c>
      <c r="C494" t="s">
        <v>2735</v>
      </c>
      <c r="D494" t="s">
        <v>2736</v>
      </c>
      <c r="E494" t="s">
        <v>2737</v>
      </c>
      <c r="F494" s="15">
        <v>166.5</v>
      </c>
      <c r="G494" t="s">
        <v>50</v>
      </c>
      <c r="H494" t="s">
        <v>50</v>
      </c>
      <c r="I494" t="s">
        <v>86</v>
      </c>
      <c r="J494" t="s">
        <v>46</v>
      </c>
      <c r="K494" t="s">
        <v>87</v>
      </c>
      <c r="L494" s="19" t="s">
        <v>13630</v>
      </c>
      <c r="M494" t="s">
        <v>8566</v>
      </c>
      <c r="N494" t="s">
        <v>8567</v>
      </c>
      <c r="O494">
        <f>VLOOKUP(B494,HIS退!B:F,5,FALSE)</f>
        <v>-166.5</v>
      </c>
      <c r="P494" s="43">
        <f>VLOOKUP(L494,银行退!A:G,6,FALSE)</f>
        <v>166.5</v>
      </c>
      <c r="Q494" t="e">
        <f>VLOOKUP(L494,银行退!A:J,10,FALSE)</f>
        <v>#N/A</v>
      </c>
      <c r="R494" t="str">
        <f>VLOOKUP(L494,银行退!A:K,11,FALSE)</f>
        <v>2017-08-14</v>
      </c>
    </row>
    <row r="495" spans="1:18" ht="14.25">
      <c r="A495" t="s">
        <v>8568</v>
      </c>
      <c r="B495">
        <v>1176853</v>
      </c>
      <c r="C495" t="s">
        <v>2739</v>
      </c>
      <c r="D495" t="s">
        <v>2740</v>
      </c>
      <c r="E495" t="s">
        <v>2741</v>
      </c>
      <c r="F495" s="15">
        <v>2200</v>
      </c>
      <c r="G495" t="s">
        <v>50</v>
      </c>
      <c r="H495" t="s">
        <v>50</v>
      </c>
      <c r="I495" t="s">
        <v>86</v>
      </c>
      <c r="J495" t="s">
        <v>46</v>
      </c>
      <c r="K495" t="s">
        <v>87</v>
      </c>
      <c r="L495" t="s">
        <v>8569</v>
      </c>
      <c r="M495" t="s">
        <v>8570</v>
      </c>
      <c r="N495" t="s">
        <v>8571</v>
      </c>
      <c r="O495">
        <f>VLOOKUP(B495,HIS退!B:F,5,FALSE)</f>
        <v>-2200</v>
      </c>
      <c r="P495" s="43">
        <f>VLOOKUP(L495,银行退!A:G,6,FALSE)</f>
        <v>2200</v>
      </c>
      <c r="Q495" t="e">
        <f>VLOOKUP(L495,银行退!A:J,10,FALSE)</f>
        <v>#N/A</v>
      </c>
      <c r="R495" t="e">
        <f>VLOOKUP(L495,银行退!A:K,11,FALSE)</f>
        <v>#N/A</v>
      </c>
    </row>
    <row r="496" spans="1:18" ht="14.25">
      <c r="A496" t="s">
        <v>8572</v>
      </c>
      <c r="B496">
        <v>1176938</v>
      </c>
      <c r="C496" t="s">
        <v>2743</v>
      </c>
      <c r="D496" t="s">
        <v>2744</v>
      </c>
      <c r="E496" t="s">
        <v>2745</v>
      </c>
      <c r="F496" s="15">
        <v>1271.06</v>
      </c>
      <c r="G496" t="s">
        <v>50</v>
      </c>
      <c r="H496" t="s">
        <v>50</v>
      </c>
      <c r="I496" t="s">
        <v>86</v>
      </c>
      <c r="J496" t="s">
        <v>46</v>
      </c>
      <c r="K496" t="s">
        <v>87</v>
      </c>
      <c r="L496" t="s">
        <v>8573</v>
      </c>
      <c r="M496" t="s">
        <v>8574</v>
      </c>
      <c r="N496" t="s">
        <v>8575</v>
      </c>
      <c r="O496">
        <f>VLOOKUP(B496,HIS退!B:F,5,FALSE)</f>
        <v>-1271.06</v>
      </c>
      <c r="P496" s="43">
        <f>VLOOKUP(L496,银行退!A:G,6,FALSE)</f>
        <v>1271.06</v>
      </c>
      <c r="Q496" t="e">
        <f>VLOOKUP(L496,银行退!A:J,10,FALSE)</f>
        <v>#N/A</v>
      </c>
      <c r="R496" t="e">
        <f>VLOOKUP(L496,银行退!A:K,11,FALSE)</f>
        <v>#N/A</v>
      </c>
    </row>
    <row r="497" spans="1:18" ht="14.25">
      <c r="A497" t="s">
        <v>8576</v>
      </c>
      <c r="B497">
        <v>1177070</v>
      </c>
      <c r="C497" t="s">
        <v>2747</v>
      </c>
      <c r="D497" t="s">
        <v>2748</v>
      </c>
      <c r="E497" t="s">
        <v>2749</v>
      </c>
      <c r="F497" s="15">
        <v>114.96</v>
      </c>
      <c r="G497" t="s">
        <v>50</v>
      </c>
      <c r="H497" t="s">
        <v>50</v>
      </c>
      <c r="I497" t="s">
        <v>86</v>
      </c>
      <c r="J497" t="s">
        <v>46</v>
      </c>
      <c r="K497" t="s">
        <v>87</v>
      </c>
      <c r="L497" t="s">
        <v>8577</v>
      </c>
      <c r="M497" t="s">
        <v>8578</v>
      </c>
      <c r="N497" t="s">
        <v>8579</v>
      </c>
      <c r="O497">
        <f>VLOOKUP(B497,HIS退!B:F,5,FALSE)</f>
        <v>-114.96</v>
      </c>
      <c r="P497" s="43">
        <f>VLOOKUP(L497,银行退!A:G,6,FALSE)</f>
        <v>114.96</v>
      </c>
      <c r="Q497" t="e">
        <f>VLOOKUP(L497,银行退!A:J,10,FALSE)</f>
        <v>#N/A</v>
      </c>
      <c r="R497" t="e">
        <f>VLOOKUP(L497,银行退!A:K,11,FALSE)</f>
        <v>#N/A</v>
      </c>
    </row>
    <row r="498" spans="1:18" ht="14.25">
      <c r="A498" t="s">
        <v>8580</v>
      </c>
      <c r="B498">
        <v>1177104</v>
      </c>
      <c r="C498" t="s">
        <v>2751</v>
      </c>
      <c r="D498" t="s">
        <v>2752</v>
      </c>
      <c r="E498" t="s">
        <v>2753</v>
      </c>
      <c r="F498" s="15">
        <v>883.42</v>
      </c>
      <c r="G498" t="s">
        <v>50</v>
      </c>
      <c r="H498" t="s">
        <v>50</v>
      </c>
      <c r="I498" t="s">
        <v>86</v>
      </c>
      <c r="J498" t="s">
        <v>46</v>
      </c>
      <c r="K498" t="s">
        <v>87</v>
      </c>
      <c r="L498" t="s">
        <v>8581</v>
      </c>
      <c r="M498" t="s">
        <v>8582</v>
      </c>
      <c r="N498" t="s">
        <v>8583</v>
      </c>
      <c r="O498">
        <f>VLOOKUP(B498,HIS退!B:F,5,FALSE)</f>
        <v>-883.42</v>
      </c>
      <c r="P498" s="43">
        <f>VLOOKUP(L498,银行退!A:G,6,FALSE)</f>
        <v>883.42</v>
      </c>
      <c r="Q498" t="e">
        <f>VLOOKUP(L498,银行退!A:J,10,FALSE)</f>
        <v>#N/A</v>
      </c>
      <c r="R498" t="e">
        <f>VLOOKUP(L498,银行退!A:K,11,FALSE)</f>
        <v>#N/A</v>
      </c>
    </row>
    <row r="499" spans="1:18" ht="14.25">
      <c r="A499" t="s">
        <v>8584</v>
      </c>
      <c r="B499">
        <v>1177243</v>
      </c>
      <c r="C499" t="s">
        <v>2755</v>
      </c>
      <c r="D499" t="s">
        <v>2756</v>
      </c>
      <c r="E499" t="s">
        <v>2757</v>
      </c>
      <c r="F499" s="15">
        <v>5.5</v>
      </c>
      <c r="G499" t="s">
        <v>50</v>
      </c>
      <c r="H499" t="s">
        <v>50</v>
      </c>
      <c r="I499" t="s">
        <v>86</v>
      </c>
      <c r="J499" t="s">
        <v>46</v>
      </c>
      <c r="K499" t="s">
        <v>87</v>
      </c>
      <c r="L499" t="s">
        <v>8585</v>
      </c>
      <c r="M499" t="s">
        <v>8586</v>
      </c>
      <c r="N499" t="s">
        <v>8587</v>
      </c>
      <c r="O499">
        <f>VLOOKUP(B499,HIS退!B:F,5,FALSE)</f>
        <v>-5.5</v>
      </c>
      <c r="P499" s="43">
        <f>VLOOKUP(L499,银行退!A:G,6,FALSE)</f>
        <v>5.5</v>
      </c>
      <c r="Q499" t="e">
        <f>VLOOKUP(L499,银行退!A:J,10,FALSE)</f>
        <v>#N/A</v>
      </c>
      <c r="R499" t="e">
        <f>VLOOKUP(L499,银行退!A:K,11,FALSE)</f>
        <v>#N/A</v>
      </c>
    </row>
    <row r="500" spans="1:18" ht="14.25">
      <c r="A500" t="s">
        <v>8588</v>
      </c>
      <c r="B500">
        <v>1177432</v>
      </c>
      <c r="C500" t="s">
        <v>2759</v>
      </c>
      <c r="D500" t="s">
        <v>2760</v>
      </c>
      <c r="E500" t="s">
        <v>2761</v>
      </c>
      <c r="F500" s="15">
        <v>297</v>
      </c>
      <c r="G500" t="s">
        <v>50</v>
      </c>
      <c r="H500" t="s">
        <v>50</v>
      </c>
      <c r="I500" t="s">
        <v>86</v>
      </c>
      <c r="J500" t="s">
        <v>46</v>
      </c>
      <c r="K500" t="s">
        <v>87</v>
      </c>
      <c r="L500" t="s">
        <v>8589</v>
      </c>
      <c r="M500" t="s">
        <v>8590</v>
      </c>
      <c r="N500" t="s">
        <v>8591</v>
      </c>
      <c r="O500">
        <f>VLOOKUP(B500,HIS退!B:F,5,FALSE)</f>
        <v>-297</v>
      </c>
      <c r="P500" s="43">
        <f>VLOOKUP(L500,银行退!A:G,6,FALSE)</f>
        <v>297</v>
      </c>
      <c r="Q500" t="e">
        <f>VLOOKUP(L500,银行退!A:J,10,FALSE)</f>
        <v>#N/A</v>
      </c>
      <c r="R500" t="e">
        <f>VLOOKUP(L500,银行退!A:K,11,FALSE)</f>
        <v>#N/A</v>
      </c>
    </row>
    <row r="501" spans="1:18" ht="14.25">
      <c r="A501" t="s">
        <v>8592</v>
      </c>
      <c r="B501">
        <v>1177635</v>
      </c>
      <c r="C501" t="s">
        <v>2763</v>
      </c>
      <c r="D501" t="s">
        <v>2764</v>
      </c>
      <c r="E501" t="s">
        <v>2765</v>
      </c>
      <c r="F501" s="15">
        <v>128.79</v>
      </c>
      <c r="G501" t="s">
        <v>50</v>
      </c>
      <c r="H501" t="s">
        <v>50</v>
      </c>
      <c r="I501" t="s">
        <v>86</v>
      </c>
      <c r="J501" t="s">
        <v>46</v>
      </c>
      <c r="K501" t="s">
        <v>87</v>
      </c>
      <c r="L501" t="s">
        <v>8593</v>
      </c>
      <c r="M501" t="s">
        <v>8594</v>
      </c>
      <c r="N501" t="s">
        <v>8595</v>
      </c>
      <c r="O501">
        <f>VLOOKUP(B501,HIS退!B:F,5,FALSE)</f>
        <v>-128.79</v>
      </c>
      <c r="P501" s="43">
        <f>VLOOKUP(L501,银行退!A:G,6,FALSE)</f>
        <v>128.79</v>
      </c>
      <c r="Q501" t="e">
        <f>VLOOKUP(L501,银行退!A:J,10,FALSE)</f>
        <v>#N/A</v>
      </c>
      <c r="R501" t="e">
        <f>VLOOKUP(L501,银行退!A:K,11,FALSE)</f>
        <v>#N/A</v>
      </c>
    </row>
    <row r="502" spans="1:18" ht="14.25">
      <c r="A502" t="s">
        <v>8596</v>
      </c>
      <c r="B502">
        <v>1177701</v>
      </c>
      <c r="C502" t="s">
        <v>2767</v>
      </c>
      <c r="D502" t="s">
        <v>2768</v>
      </c>
      <c r="E502" t="s">
        <v>2769</v>
      </c>
      <c r="F502" s="15">
        <v>994.5</v>
      </c>
      <c r="G502" t="s">
        <v>50</v>
      </c>
      <c r="H502" t="s">
        <v>50</v>
      </c>
      <c r="I502" t="s">
        <v>86</v>
      </c>
      <c r="J502" t="s">
        <v>46</v>
      </c>
      <c r="K502" t="s">
        <v>87</v>
      </c>
      <c r="L502" t="s">
        <v>8597</v>
      </c>
      <c r="M502" t="s">
        <v>8598</v>
      </c>
      <c r="N502" t="s">
        <v>8599</v>
      </c>
      <c r="O502">
        <f>VLOOKUP(B502,HIS退!B:F,5,FALSE)</f>
        <v>-994.5</v>
      </c>
      <c r="P502" s="43">
        <f>VLOOKUP(L502,银行退!A:G,6,FALSE)</f>
        <v>994.5</v>
      </c>
      <c r="Q502" t="e">
        <f>VLOOKUP(L502,银行退!A:J,10,FALSE)</f>
        <v>#N/A</v>
      </c>
      <c r="R502" t="e">
        <f>VLOOKUP(L502,银行退!A:K,11,FALSE)</f>
        <v>#N/A</v>
      </c>
    </row>
    <row r="503" spans="1:18" ht="14.25">
      <c r="A503" t="s">
        <v>8600</v>
      </c>
      <c r="B503">
        <v>1177748</v>
      </c>
      <c r="C503" t="s">
        <v>2771</v>
      </c>
      <c r="D503" t="s">
        <v>2772</v>
      </c>
      <c r="E503" t="s">
        <v>2773</v>
      </c>
      <c r="F503" s="15">
        <v>530</v>
      </c>
      <c r="G503" t="s">
        <v>50</v>
      </c>
      <c r="H503" t="s">
        <v>50</v>
      </c>
      <c r="I503" t="s">
        <v>86</v>
      </c>
      <c r="J503" t="s">
        <v>46</v>
      </c>
      <c r="K503" t="s">
        <v>87</v>
      </c>
      <c r="L503" s="19" t="s">
        <v>13631</v>
      </c>
      <c r="M503" t="s">
        <v>8602</v>
      </c>
      <c r="N503" t="s">
        <v>8603</v>
      </c>
      <c r="O503">
        <f>VLOOKUP(B503,HIS退!B:F,5,FALSE)</f>
        <v>-530</v>
      </c>
      <c r="P503" s="43">
        <f>VLOOKUP(L503,银行退!A:G,6,FALSE)</f>
        <v>530</v>
      </c>
      <c r="Q503" t="e">
        <f>VLOOKUP(L503,银行退!A:J,10,FALSE)</f>
        <v>#N/A</v>
      </c>
      <c r="R503" t="str">
        <f>VLOOKUP(L503,银行退!A:K,11,FALSE)</f>
        <v>2017-08-04</v>
      </c>
    </row>
    <row r="504" spans="1:18" ht="14.25">
      <c r="A504" t="s">
        <v>8604</v>
      </c>
      <c r="B504">
        <v>1177935</v>
      </c>
      <c r="C504" t="s">
        <v>2775</v>
      </c>
      <c r="D504" t="s">
        <v>2776</v>
      </c>
      <c r="E504" t="s">
        <v>2777</v>
      </c>
      <c r="F504" s="15">
        <v>500</v>
      </c>
      <c r="G504" t="s">
        <v>50</v>
      </c>
      <c r="H504" t="s">
        <v>50</v>
      </c>
      <c r="I504" t="s">
        <v>86</v>
      </c>
      <c r="J504" t="s">
        <v>46</v>
      </c>
      <c r="K504" t="s">
        <v>87</v>
      </c>
      <c r="L504" t="s">
        <v>8605</v>
      </c>
      <c r="M504" t="s">
        <v>8606</v>
      </c>
      <c r="N504" t="s">
        <v>8607</v>
      </c>
      <c r="O504">
        <f>VLOOKUP(B504,HIS退!B:F,5,FALSE)</f>
        <v>-500</v>
      </c>
      <c r="P504" s="43">
        <f>VLOOKUP(L504,银行退!A:G,6,FALSE)</f>
        <v>500</v>
      </c>
      <c r="Q504" t="e">
        <f>VLOOKUP(L504,银行退!A:J,10,FALSE)</f>
        <v>#N/A</v>
      </c>
      <c r="R504" t="e">
        <f>VLOOKUP(L504,银行退!A:K,11,FALSE)</f>
        <v>#N/A</v>
      </c>
    </row>
    <row r="505" spans="1:18" ht="14.25">
      <c r="A505" t="s">
        <v>8608</v>
      </c>
      <c r="B505">
        <v>1177994</v>
      </c>
      <c r="C505" t="s">
        <v>2779</v>
      </c>
      <c r="D505" t="s">
        <v>2780</v>
      </c>
      <c r="E505" t="s">
        <v>2781</v>
      </c>
      <c r="F505" s="15">
        <v>5.49</v>
      </c>
      <c r="G505" t="s">
        <v>50</v>
      </c>
      <c r="H505" t="s">
        <v>50</v>
      </c>
      <c r="I505" t="s">
        <v>86</v>
      </c>
      <c r="J505" t="s">
        <v>46</v>
      </c>
      <c r="K505" t="s">
        <v>87</v>
      </c>
      <c r="L505" s="19" t="s">
        <v>13632</v>
      </c>
      <c r="M505" t="s">
        <v>8610</v>
      </c>
      <c r="N505" t="s">
        <v>8611</v>
      </c>
      <c r="O505">
        <f>VLOOKUP(B505,HIS退!B:F,5,FALSE)</f>
        <v>-5.49</v>
      </c>
      <c r="P505" s="43">
        <f>VLOOKUP(L505,银行退!A:G,6,FALSE)</f>
        <v>5.49</v>
      </c>
      <c r="Q505" t="e">
        <f>VLOOKUP(L505,银行退!A:J,10,FALSE)</f>
        <v>#N/A</v>
      </c>
      <c r="R505" t="str">
        <f>VLOOKUP(L505,银行退!A:K,11,FALSE)</f>
        <v>2017-08-04</v>
      </c>
    </row>
    <row r="506" spans="1:18" ht="14.25">
      <c r="A506" t="s">
        <v>8612</v>
      </c>
      <c r="B506">
        <v>1178013</v>
      </c>
      <c r="C506" t="s">
        <v>2783</v>
      </c>
      <c r="D506" t="s">
        <v>2784</v>
      </c>
      <c r="E506" t="s">
        <v>2785</v>
      </c>
      <c r="F506" s="15">
        <v>10</v>
      </c>
      <c r="G506" t="s">
        <v>50</v>
      </c>
      <c r="H506" t="s">
        <v>50</v>
      </c>
      <c r="I506" t="s">
        <v>86</v>
      </c>
      <c r="J506" t="s">
        <v>46</v>
      </c>
      <c r="K506" t="s">
        <v>87</v>
      </c>
      <c r="L506" t="s">
        <v>8613</v>
      </c>
      <c r="M506" t="s">
        <v>8614</v>
      </c>
      <c r="N506" t="s">
        <v>8615</v>
      </c>
      <c r="O506">
        <f>VLOOKUP(B506,HIS退!B:F,5,FALSE)</f>
        <v>-10</v>
      </c>
      <c r="P506" s="43">
        <f>VLOOKUP(L506,银行退!A:G,6,FALSE)</f>
        <v>10</v>
      </c>
      <c r="Q506" t="e">
        <f>VLOOKUP(L506,银行退!A:J,10,FALSE)</f>
        <v>#N/A</v>
      </c>
      <c r="R506" t="e">
        <f>VLOOKUP(L506,银行退!A:K,11,FALSE)</f>
        <v>#N/A</v>
      </c>
    </row>
    <row r="507" spans="1:18" ht="14.25">
      <c r="A507" t="s">
        <v>8616</v>
      </c>
      <c r="B507">
        <v>1178177</v>
      </c>
      <c r="C507" t="s">
        <v>2787</v>
      </c>
      <c r="D507" t="s">
        <v>2788</v>
      </c>
      <c r="E507" t="s">
        <v>2789</v>
      </c>
      <c r="F507" s="15">
        <v>200</v>
      </c>
      <c r="G507" t="s">
        <v>50</v>
      </c>
      <c r="H507" t="s">
        <v>50</v>
      </c>
      <c r="I507" t="s">
        <v>86</v>
      </c>
      <c r="J507" t="s">
        <v>46</v>
      </c>
      <c r="K507" t="s">
        <v>87</v>
      </c>
      <c r="L507" t="s">
        <v>8617</v>
      </c>
      <c r="M507" t="s">
        <v>8618</v>
      </c>
      <c r="N507" t="s">
        <v>8619</v>
      </c>
      <c r="O507">
        <f>VLOOKUP(B507,HIS退!B:F,5,FALSE)</f>
        <v>-200</v>
      </c>
      <c r="P507" s="43">
        <f>VLOOKUP(L507,银行退!A:G,6,FALSE)</f>
        <v>200</v>
      </c>
      <c r="Q507" t="e">
        <f>VLOOKUP(L507,银行退!A:J,10,FALSE)</f>
        <v>#N/A</v>
      </c>
      <c r="R507" t="e">
        <f>VLOOKUP(L507,银行退!A:K,11,FALSE)</f>
        <v>#N/A</v>
      </c>
    </row>
    <row r="508" spans="1:18" ht="14.25">
      <c r="A508" t="s">
        <v>8620</v>
      </c>
      <c r="B508">
        <v>1178221</v>
      </c>
      <c r="C508" t="s">
        <v>2791</v>
      </c>
      <c r="D508" t="s">
        <v>2792</v>
      </c>
      <c r="E508" t="s">
        <v>2793</v>
      </c>
      <c r="F508" s="15">
        <v>600</v>
      </c>
      <c r="G508" t="s">
        <v>50</v>
      </c>
      <c r="H508" t="s">
        <v>50</v>
      </c>
      <c r="I508" t="s">
        <v>86</v>
      </c>
      <c r="J508" t="s">
        <v>46</v>
      </c>
      <c r="K508" t="s">
        <v>87</v>
      </c>
      <c r="L508" t="s">
        <v>8621</v>
      </c>
      <c r="M508" t="s">
        <v>8622</v>
      </c>
      <c r="N508" t="s">
        <v>8623</v>
      </c>
      <c r="O508">
        <f>VLOOKUP(B508,HIS退!B:F,5,FALSE)</f>
        <v>-600</v>
      </c>
      <c r="P508" s="43">
        <f>VLOOKUP(L508,银行退!A:G,6,FALSE)</f>
        <v>600</v>
      </c>
      <c r="Q508" t="e">
        <f>VLOOKUP(L508,银行退!A:J,10,FALSE)</f>
        <v>#N/A</v>
      </c>
      <c r="R508" t="e">
        <f>VLOOKUP(L508,银行退!A:K,11,FALSE)</f>
        <v>#N/A</v>
      </c>
    </row>
    <row r="509" spans="1:18" ht="14.25">
      <c r="A509" t="s">
        <v>8624</v>
      </c>
      <c r="B509">
        <v>1178461</v>
      </c>
      <c r="C509" t="s">
        <v>2795</v>
      </c>
      <c r="D509" t="s">
        <v>320</v>
      </c>
      <c r="E509" t="s">
        <v>321</v>
      </c>
      <c r="F509" s="15">
        <v>449.72</v>
      </c>
      <c r="G509" t="s">
        <v>50</v>
      </c>
      <c r="H509" t="s">
        <v>50</v>
      </c>
      <c r="I509" t="s">
        <v>86</v>
      </c>
      <c r="J509" t="s">
        <v>46</v>
      </c>
      <c r="K509" t="s">
        <v>87</v>
      </c>
      <c r="L509" t="s">
        <v>8625</v>
      </c>
      <c r="M509" t="s">
        <v>8626</v>
      </c>
      <c r="N509" t="s">
        <v>959</v>
      </c>
      <c r="O509">
        <f>VLOOKUP(B509,HIS退!B:F,5,FALSE)</f>
        <v>-449.72</v>
      </c>
      <c r="P509" s="43">
        <f>VLOOKUP(L509,银行退!A:G,6,FALSE)</f>
        <v>449.72</v>
      </c>
      <c r="Q509" t="e">
        <f>VLOOKUP(L509,银行退!A:J,10,FALSE)</f>
        <v>#N/A</v>
      </c>
      <c r="R509" t="e">
        <f>VLOOKUP(L509,银行退!A:K,11,FALSE)</f>
        <v>#N/A</v>
      </c>
    </row>
    <row r="510" spans="1:18" ht="14.25">
      <c r="A510" t="s">
        <v>8627</v>
      </c>
      <c r="B510">
        <v>1179214</v>
      </c>
      <c r="C510" t="s">
        <v>2797</v>
      </c>
      <c r="D510" t="s">
        <v>2798</v>
      </c>
      <c r="E510" t="s">
        <v>2799</v>
      </c>
      <c r="F510" s="15">
        <v>2.91</v>
      </c>
      <c r="G510" t="s">
        <v>50</v>
      </c>
      <c r="H510" t="s">
        <v>50</v>
      </c>
      <c r="I510" t="s">
        <v>86</v>
      </c>
      <c r="J510" t="s">
        <v>46</v>
      </c>
      <c r="K510" t="s">
        <v>87</v>
      </c>
      <c r="L510" s="19" t="s">
        <v>13633</v>
      </c>
      <c r="M510" t="s">
        <v>8629</v>
      </c>
      <c r="N510" t="s">
        <v>8630</v>
      </c>
      <c r="O510">
        <f>VLOOKUP(B510,HIS退!B:F,5,FALSE)</f>
        <v>-2.91</v>
      </c>
      <c r="P510" s="43">
        <f>VLOOKUP(L510,银行退!A:G,6,FALSE)</f>
        <v>2.91</v>
      </c>
      <c r="Q510" t="e">
        <f>VLOOKUP(L510,银行退!A:J,10,FALSE)</f>
        <v>#N/A</v>
      </c>
      <c r="R510" t="str">
        <f>VLOOKUP(L510,银行退!A:K,11,FALSE)</f>
        <v>2017-08-04</v>
      </c>
    </row>
    <row r="511" spans="1:18" ht="14.25">
      <c r="A511" t="s">
        <v>8631</v>
      </c>
      <c r="B511">
        <v>1179645</v>
      </c>
      <c r="C511" t="s">
        <v>2801</v>
      </c>
      <c r="D511" t="s">
        <v>2802</v>
      </c>
      <c r="E511" t="s">
        <v>2803</v>
      </c>
      <c r="F511" s="15">
        <v>155</v>
      </c>
      <c r="G511" t="s">
        <v>50</v>
      </c>
      <c r="H511" t="s">
        <v>50</v>
      </c>
      <c r="I511" t="s">
        <v>86</v>
      </c>
      <c r="J511" t="s">
        <v>46</v>
      </c>
      <c r="K511" t="s">
        <v>87</v>
      </c>
      <c r="L511" t="s">
        <v>8632</v>
      </c>
      <c r="M511" t="s">
        <v>8633</v>
      </c>
      <c r="N511" t="s">
        <v>8634</v>
      </c>
      <c r="O511">
        <f>VLOOKUP(B511,HIS退!B:F,5,FALSE)</f>
        <v>-155</v>
      </c>
      <c r="P511" s="43">
        <f>VLOOKUP(L511,银行退!A:G,6,FALSE)</f>
        <v>155</v>
      </c>
      <c r="Q511" t="e">
        <f>VLOOKUP(L511,银行退!A:J,10,FALSE)</f>
        <v>#N/A</v>
      </c>
      <c r="R511" t="e">
        <f>VLOOKUP(L511,银行退!A:K,11,FALSE)</f>
        <v>#N/A</v>
      </c>
    </row>
    <row r="512" spans="1:18" ht="14.25">
      <c r="A512" t="s">
        <v>8635</v>
      </c>
      <c r="B512">
        <v>1179701</v>
      </c>
      <c r="C512" t="s">
        <v>2805</v>
      </c>
      <c r="D512" t="s">
        <v>2806</v>
      </c>
      <c r="E512" t="s">
        <v>2807</v>
      </c>
      <c r="F512" s="15">
        <v>500</v>
      </c>
      <c r="G512" t="s">
        <v>50</v>
      </c>
      <c r="H512" t="s">
        <v>50</v>
      </c>
      <c r="I512" t="s">
        <v>86</v>
      </c>
      <c r="J512" t="s">
        <v>46</v>
      </c>
      <c r="K512" t="s">
        <v>87</v>
      </c>
      <c r="L512" t="s">
        <v>8636</v>
      </c>
      <c r="M512" t="s">
        <v>8637</v>
      </c>
      <c r="N512" t="s">
        <v>8638</v>
      </c>
      <c r="O512">
        <f>VLOOKUP(B512,HIS退!B:F,5,FALSE)</f>
        <v>-500</v>
      </c>
      <c r="P512" s="43">
        <f>VLOOKUP(L512,银行退!A:G,6,FALSE)</f>
        <v>500</v>
      </c>
      <c r="Q512" t="e">
        <f>VLOOKUP(L512,银行退!A:J,10,FALSE)</f>
        <v>#N/A</v>
      </c>
      <c r="R512" t="e">
        <f>VLOOKUP(L512,银行退!A:K,11,FALSE)</f>
        <v>#N/A</v>
      </c>
    </row>
    <row r="513" spans="1:18" customFormat="1" ht="14.25">
      <c r="A513" t="s">
        <v>8639</v>
      </c>
      <c r="B513">
        <v>1179874</v>
      </c>
      <c r="C513" t="s">
        <v>2809</v>
      </c>
      <c r="D513" t="s">
        <v>2810</v>
      </c>
      <c r="E513" t="s">
        <v>2811</v>
      </c>
      <c r="F513" s="15">
        <v>110.13</v>
      </c>
      <c r="G513" t="s">
        <v>50</v>
      </c>
      <c r="H513" t="s">
        <v>50</v>
      </c>
      <c r="I513" t="s">
        <v>86</v>
      </c>
      <c r="J513" t="s">
        <v>46</v>
      </c>
      <c r="K513" t="s">
        <v>87</v>
      </c>
      <c r="L513" t="s">
        <v>8640</v>
      </c>
      <c r="M513" t="s">
        <v>8641</v>
      </c>
      <c r="N513" t="s">
        <v>8642</v>
      </c>
      <c r="O513">
        <f>VLOOKUP(B513,HIS退!B:F,5,FALSE)</f>
        <v>-110.13</v>
      </c>
      <c r="P513" s="43">
        <f>VLOOKUP(L513,银行退!A:G,6,FALSE)</f>
        <v>110.13</v>
      </c>
      <c r="Q513" t="e">
        <f>VLOOKUP(L513,银行退!A:J,10,FALSE)</f>
        <v>#N/A</v>
      </c>
      <c r="R513" t="e">
        <f>VLOOKUP(L513,银行退!A:K,11,FALSE)</f>
        <v>#N/A</v>
      </c>
    </row>
    <row r="514" spans="1:18" customFormat="1" ht="14.25">
      <c r="A514" t="s">
        <v>8643</v>
      </c>
      <c r="B514">
        <v>1180070</v>
      </c>
      <c r="C514" t="s">
        <v>2813</v>
      </c>
      <c r="D514" t="s">
        <v>2814</v>
      </c>
      <c r="E514" t="s">
        <v>2815</v>
      </c>
      <c r="F514" s="15">
        <v>20</v>
      </c>
      <c r="G514" t="s">
        <v>50</v>
      </c>
      <c r="H514" t="s">
        <v>50</v>
      </c>
      <c r="I514" t="s">
        <v>86</v>
      </c>
      <c r="J514" t="s">
        <v>46</v>
      </c>
      <c r="K514" t="s">
        <v>87</v>
      </c>
      <c r="L514" t="s">
        <v>8644</v>
      </c>
      <c r="M514" t="s">
        <v>8645</v>
      </c>
      <c r="N514" t="s">
        <v>8646</v>
      </c>
      <c r="O514">
        <f>VLOOKUP(B514,HIS退!B:F,5,FALSE)</f>
        <v>-20</v>
      </c>
      <c r="P514" s="43">
        <f>VLOOKUP(L514,银行退!A:G,6,FALSE)</f>
        <v>20</v>
      </c>
      <c r="Q514" t="e">
        <f>VLOOKUP(L514,银行退!A:J,10,FALSE)</f>
        <v>#N/A</v>
      </c>
      <c r="R514" t="e">
        <f>VLOOKUP(L514,银行退!A:K,11,FALSE)</f>
        <v>#N/A</v>
      </c>
    </row>
    <row r="515" spans="1:18" customFormat="1" ht="14.25">
      <c r="A515" t="s">
        <v>8647</v>
      </c>
      <c r="B515">
        <v>1180984</v>
      </c>
      <c r="C515" t="s">
        <v>2817</v>
      </c>
      <c r="D515" t="s">
        <v>312</v>
      </c>
      <c r="E515" t="s">
        <v>313</v>
      </c>
      <c r="F515" s="15">
        <v>2000</v>
      </c>
      <c r="G515" t="s">
        <v>50</v>
      </c>
      <c r="H515" t="s">
        <v>50</v>
      </c>
      <c r="I515" t="s">
        <v>86</v>
      </c>
      <c r="J515" t="s">
        <v>46</v>
      </c>
      <c r="K515" t="s">
        <v>87</v>
      </c>
      <c r="L515" t="s">
        <v>8648</v>
      </c>
      <c r="M515" t="s">
        <v>8649</v>
      </c>
      <c r="N515" t="s">
        <v>957</v>
      </c>
      <c r="O515">
        <f>VLOOKUP(B515,HIS退!B:F,5,FALSE)</f>
        <v>-2000</v>
      </c>
      <c r="P515" s="43">
        <f>VLOOKUP(L515,银行退!A:G,6,FALSE)</f>
        <v>2000</v>
      </c>
      <c r="Q515" t="e">
        <f>VLOOKUP(L515,银行退!A:J,10,FALSE)</f>
        <v>#N/A</v>
      </c>
      <c r="R515" t="e">
        <f>VLOOKUP(L515,银行退!A:K,11,FALSE)</f>
        <v>#N/A</v>
      </c>
    </row>
    <row r="516" spans="1:18" ht="14.25">
      <c r="A516" t="s">
        <v>8650</v>
      </c>
      <c r="B516">
        <v>1181084</v>
      </c>
      <c r="C516" t="s">
        <v>2819</v>
      </c>
      <c r="D516" t="s">
        <v>2820</v>
      </c>
      <c r="E516" t="s">
        <v>2821</v>
      </c>
      <c r="F516" s="15">
        <v>390</v>
      </c>
      <c r="G516" t="s">
        <v>50</v>
      </c>
      <c r="H516" t="s">
        <v>50</v>
      </c>
      <c r="I516" t="s">
        <v>86</v>
      </c>
      <c r="J516" t="s">
        <v>46</v>
      </c>
      <c r="K516" t="s">
        <v>87</v>
      </c>
      <c r="L516" t="s">
        <v>8651</v>
      </c>
      <c r="M516" t="s">
        <v>8652</v>
      </c>
      <c r="N516" t="s">
        <v>8653</v>
      </c>
      <c r="O516">
        <f>VLOOKUP(B516,HIS退!B:F,5,FALSE)</f>
        <v>-390</v>
      </c>
      <c r="P516" s="43">
        <f>VLOOKUP(L516,银行退!A:G,6,FALSE)</f>
        <v>390</v>
      </c>
      <c r="Q516" t="e">
        <f>VLOOKUP(L516,银行退!A:J,10,FALSE)</f>
        <v>#N/A</v>
      </c>
      <c r="R516" t="e">
        <f>VLOOKUP(L516,银行退!A:K,11,FALSE)</f>
        <v>#N/A</v>
      </c>
    </row>
    <row r="517" spans="1:18" customFormat="1" ht="14.25">
      <c r="A517" t="s">
        <v>8650</v>
      </c>
      <c r="B517">
        <v>1181085</v>
      </c>
      <c r="C517" t="s">
        <v>2822</v>
      </c>
      <c r="D517" t="s">
        <v>2823</v>
      </c>
      <c r="E517" t="s">
        <v>2824</v>
      </c>
      <c r="F517" s="15">
        <v>500</v>
      </c>
      <c r="G517" t="s">
        <v>50</v>
      </c>
      <c r="H517" t="s">
        <v>50</v>
      </c>
      <c r="I517" t="s">
        <v>86</v>
      </c>
      <c r="J517" t="s">
        <v>46</v>
      </c>
      <c r="K517" t="s">
        <v>87</v>
      </c>
      <c r="L517" t="s">
        <v>8654</v>
      </c>
      <c r="M517" t="s">
        <v>8655</v>
      </c>
      <c r="N517" t="s">
        <v>8656</v>
      </c>
      <c r="O517">
        <f>VLOOKUP(B517,HIS退!B:F,5,FALSE)</f>
        <v>-500</v>
      </c>
      <c r="P517" s="43">
        <f>VLOOKUP(L517,银行退!A:G,6,FALSE)</f>
        <v>500</v>
      </c>
      <c r="Q517" t="e">
        <f>VLOOKUP(L517,银行退!A:J,10,FALSE)</f>
        <v>#N/A</v>
      </c>
      <c r="R517" t="e">
        <f>VLOOKUP(L517,银行退!A:K,11,FALSE)</f>
        <v>#N/A</v>
      </c>
    </row>
    <row r="518" spans="1:18" customFormat="1" ht="14.25">
      <c r="A518" t="s">
        <v>8657</v>
      </c>
      <c r="B518">
        <v>1181121</v>
      </c>
      <c r="C518" t="s">
        <v>2826</v>
      </c>
      <c r="D518" t="s">
        <v>2827</v>
      </c>
      <c r="E518" t="s">
        <v>2828</v>
      </c>
      <c r="F518" s="15">
        <v>108.5</v>
      </c>
      <c r="G518" t="s">
        <v>50</v>
      </c>
      <c r="H518" t="s">
        <v>50</v>
      </c>
      <c r="I518" t="s">
        <v>86</v>
      </c>
      <c r="J518" t="s">
        <v>46</v>
      </c>
      <c r="K518" t="s">
        <v>87</v>
      </c>
      <c r="L518" t="s">
        <v>8658</v>
      </c>
      <c r="M518" t="s">
        <v>8659</v>
      </c>
      <c r="N518" t="s">
        <v>8660</v>
      </c>
      <c r="O518">
        <f>VLOOKUP(B518,HIS退!B:F,5,FALSE)</f>
        <v>-108.5</v>
      </c>
      <c r="P518" s="43">
        <f>VLOOKUP(L518,银行退!A:G,6,FALSE)</f>
        <v>108.5</v>
      </c>
      <c r="Q518" t="e">
        <f>VLOOKUP(L518,银行退!A:J,10,FALSE)</f>
        <v>#N/A</v>
      </c>
      <c r="R518" t="e">
        <f>VLOOKUP(L518,银行退!A:K,11,FALSE)</f>
        <v>#N/A</v>
      </c>
    </row>
    <row r="519" spans="1:18" customFormat="1" ht="14.25">
      <c r="A519" t="s">
        <v>8661</v>
      </c>
      <c r="B519">
        <v>1181157</v>
      </c>
      <c r="C519" t="s">
        <v>2830</v>
      </c>
      <c r="D519" t="s">
        <v>2831</v>
      </c>
      <c r="E519" t="s">
        <v>2832</v>
      </c>
      <c r="F519" s="15">
        <v>390</v>
      </c>
      <c r="G519" t="s">
        <v>50</v>
      </c>
      <c r="H519" t="s">
        <v>50</v>
      </c>
      <c r="I519" t="s">
        <v>86</v>
      </c>
      <c r="J519" t="s">
        <v>46</v>
      </c>
      <c r="K519" t="s">
        <v>87</v>
      </c>
      <c r="L519" t="s">
        <v>8662</v>
      </c>
      <c r="M519" t="s">
        <v>8663</v>
      </c>
      <c r="N519" t="s">
        <v>8653</v>
      </c>
      <c r="O519">
        <f>VLOOKUP(B519,HIS退!B:F,5,FALSE)</f>
        <v>-390</v>
      </c>
      <c r="P519" s="43">
        <f>VLOOKUP(L519,银行退!A:G,6,FALSE)</f>
        <v>390</v>
      </c>
      <c r="Q519" t="e">
        <f>VLOOKUP(L519,银行退!A:J,10,FALSE)</f>
        <v>#N/A</v>
      </c>
      <c r="R519" t="e">
        <f>VLOOKUP(L519,银行退!A:K,11,FALSE)</f>
        <v>#N/A</v>
      </c>
    </row>
    <row r="520" spans="1:18" customFormat="1" ht="14.25">
      <c r="A520" t="s">
        <v>8664</v>
      </c>
      <c r="B520">
        <v>1181471</v>
      </c>
      <c r="C520" t="s">
        <v>2834</v>
      </c>
      <c r="D520" t="s">
        <v>2835</v>
      </c>
      <c r="E520" t="s">
        <v>2836</v>
      </c>
      <c r="F520" s="15">
        <v>83.14</v>
      </c>
      <c r="G520" t="s">
        <v>50</v>
      </c>
      <c r="H520" t="s">
        <v>50</v>
      </c>
      <c r="I520" t="s">
        <v>86</v>
      </c>
      <c r="J520" t="s">
        <v>46</v>
      </c>
      <c r="K520" t="s">
        <v>87</v>
      </c>
      <c r="L520" t="s">
        <v>8665</v>
      </c>
      <c r="M520" t="s">
        <v>8666</v>
      </c>
      <c r="N520" t="s">
        <v>8667</v>
      </c>
      <c r="O520">
        <f>VLOOKUP(B520,HIS退!B:F,5,FALSE)</f>
        <v>-83.14</v>
      </c>
      <c r="P520" s="43">
        <f>VLOOKUP(L520,银行退!A:G,6,FALSE)</f>
        <v>83.14</v>
      </c>
      <c r="Q520" t="e">
        <f>VLOOKUP(L520,银行退!A:J,10,FALSE)</f>
        <v>#N/A</v>
      </c>
      <c r="R520" t="e">
        <f>VLOOKUP(L520,银行退!A:K,11,FALSE)</f>
        <v>#N/A</v>
      </c>
    </row>
    <row r="521" spans="1:18" customFormat="1" ht="14.25">
      <c r="A521" t="s">
        <v>8668</v>
      </c>
      <c r="B521">
        <v>1182214</v>
      </c>
      <c r="C521" t="s">
        <v>2838</v>
      </c>
      <c r="D521" t="s">
        <v>2839</v>
      </c>
      <c r="E521" t="s">
        <v>2840</v>
      </c>
      <c r="F521" s="15">
        <v>1500</v>
      </c>
      <c r="G521" t="s">
        <v>50</v>
      </c>
      <c r="H521" t="s">
        <v>50</v>
      </c>
      <c r="I521" t="s">
        <v>86</v>
      </c>
      <c r="J521" t="s">
        <v>46</v>
      </c>
      <c r="K521" t="s">
        <v>87</v>
      </c>
      <c r="L521" t="s">
        <v>8669</v>
      </c>
      <c r="M521" t="s">
        <v>8670</v>
      </c>
      <c r="N521" t="s">
        <v>8671</v>
      </c>
      <c r="O521">
        <f>VLOOKUP(B521,HIS退!B:F,5,FALSE)</f>
        <v>-1500</v>
      </c>
      <c r="P521" s="43">
        <f>VLOOKUP(L521,银行退!A:G,6,FALSE)</f>
        <v>1500</v>
      </c>
      <c r="Q521" t="e">
        <f>VLOOKUP(L521,银行退!A:J,10,FALSE)</f>
        <v>#N/A</v>
      </c>
      <c r="R521" t="e">
        <f>VLOOKUP(L521,银行退!A:K,11,FALSE)</f>
        <v>#N/A</v>
      </c>
    </row>
    <row r="522" spans="1:18" customFormat="1" ht="14.25">
      <c r="A522" t="s">
        <v>8672</v>
      </c>
      <c r="B522">
        <v>1182621</v>
      </c>
      <c r="C522" t="s">
        <v>2842</v>
      </c>
      <c r="D522" t="s">
        <v>2843</v>
      </c>
      <c r="E522" t="s">
        <v>2844</v>
      </c>
      <c r="F522" s="15">
        <v>300</v>
      </c>
      <c r="G522" t="s">
        <v>50</v>
      </c>
      <c r="H522" t="s">
        <v>50</v>
      </c>
      <c r="I522" t="s">
        <v>86</v>
      </c>
      <c r="J522" t="s">
        <v>46</v>
      </c>
      <c r="K522" t="s">
        <v>87</v>
      </c>
      <c r="L522" t="s">
        <v>8673</v>
      </c>
      <c r="M522" t="s">
        <v>8674</v>
      </c>
      <c r="N522" t="s">
        <v>8675</v>
      </c>
      <c r="O522">
        <f>VLOOKUP(B522,HIS退!B:F,5,FALSE)</f>
        <v>-300</v>
      </c>
      <c r="P522" s="43">
        <f>VLOOKUP(L522,银行退!A:G,6,FALSE)</f>
        <v>300</v>
      </c>
      <c r="Q522" t="e">
        <f>VLOOKUP(L522,银行退!A:J,10,FALSE)</f>
        <v>#N/A</v>
      </c>
      <c r="R522" t="e">
        <f>VLOOKUP(L522,银行退!A:K,11,FALSE)</f>
        <v>#N/A</v>
      </c>
    </row>
    <row r="523" spans="1:18" customFormat="1" ht="14.25">
      <c r="A523" t="s">
        <v>8676</v>
      </c>
      <c r="B523">
        <v>1183027</v>
      </c>
      <c r="C523" t="s">
        <v>2846</v>
      </c>
      <c r="D523" t="s">
        <v>2847</v>
      </c>
      <c r="E523" t="s">
        <v>2848</v>
      </c>
      <c r="F523" s="15">
        <v>685</v>
      </c>
      <c r="G523" t="s">
        <v>50</v>
      </c>
      <c r="H523" t="s">
        <v>50</v>
      </c>
      <c r="I523" t="s">
        <v>86</v>
      </c>
      <c r="J523" t="s">
        <v>46</v>
      </c>
      <c r="K523" t="s">
        <v>87</v>
      </c>
      <c r="L523" s="19" t="s">
        <v>13634</v>
      </c>
      <c r="M523" t="s">
        <v>8678</v>
      </c>
      <c r="N523" t="s">
        <v>8679</v>
      </c>
      <c r="O523">
        <f>VLOOKUP(B523,HIS退!B:F,5,FALSE)</f>
        <v>-685</v>
      </c>
      <c r="P523" s="43">
        <f>VLOOKUP(L523,银行退!A:G,6,FALSE)</f>
        <v>685</v>
      </c>
      <c r="Q523" t="e">
        <f>VLOOKUP(L523,银行退!A:J,10,FALSE)</f>
        <v>#N/A</v>
      </c>
      <c r="R523" t="str">
        <f>VLOOKUP(L523,银行退!A:K,11,FALSE)</f>
        <v>2017-08-04</v>
      </c>
    </row>
    <row r="524" spans="1:18" ht="14.25">
      <c r="A524" t="s">
        <v>8680</v>
      </c>
      <c r="B524">
        <v>1183174</v>
      </c>
      <c r="C524" t="s">
        <v>2850</v>
      </c>
      <c r="D524" t="s">
        <v>2851</v>
      </c>
      <c r="E524" t="s">
        <v>2852</v>
      </c>
      <c r="F524" s="15">
        <v>3000</v>
      </c>
      <c r="G524" t="s">
        <v>50</v>
      </c>
      <c r="H524" t="s">
        <v>50</v>
      </c>
      <c r="I524" t="s">
        <v>86</v>
      </c>
      <c r="J524" t="s">
        <v>46</v>
      </c>
      <c r="K524" t="s">
        <v>87</v>
      </c>
      <c r="L524" t="s">
        <v>8681</v>
      </c>
      <c r="M524" t="s">
        <v>8682</v>
      </c>
      <c r="N524" t="s">
        <v>8683</v>
      </c>
      <c r="O524">
        <f>VLOOKUP(B524,HIS退!B:F,5,FALSE)</f>
        <v>-3000</v>
      </c>
      <c r="P524" s="43">
        <f>VLOOKUP(L524,银行退!A:G,6,FALSE)</f>
        <v>3000</v>
      </c>
      <c r="Q524" t="e">
        <f>VLOOKUP(L524,银行退!A:J,10,FALSE)</f>
        <v>#N/A</v>
      </c>
      <c r="R524" t="e">
        <f>VLOOKUP(L524,银行退!A:K,11,FALSE)</f>
        <v>#N/A</v>
      </c>
    </row>
    <row r="525" spans="1:18" customFormat="1" ht="14.25">
      <c r="A525" t="s">
        <v>8684</v>
      </c>
      <c r="B525">
        <v>1183593</v>
      </c>
      <c r="C525" t="s">
        <v>2854</v>
      </c>
      <c r="D525" t="s">
        <v>2855</v>
      </c>
      <c r="E525" t="s">
        <v>2856</v>
      </c>
      <c r="F525" s="15">
        <v>720</v>
      </c>
      <c r="G525" t="s">
        <v>50</v>
      </c>
      <c r="H525" t="s">
        <v>50</v>
      </c>
      <c r="I525" t="s">
        <v>86</v>
      </c>
      <c r="J525" t="s">
        <v>46</v>
      </c>
      <c r="K525" t="s">
        <v>87</v>
      </c>
      <c r="L525" s="19" t="s">
        <v>13635</v>
      </c>
      <c r="M525" t="s">
        <v>8686</v>
      </c>
      <c r="N525" t="s">
        <v>8687</v>
      </c>
      <c r="O525">
        <f>VLOOKUP(B525,HIS退!B:F,5,FALSE)</f>
        <v>-720</v>
      </c>
      <c r="P525" s="43">
        <f>VLOOKUP(L525,银行退!A:G,6,FALSE)</f>
        <v>720</v>
      </c>
      <c r="Q525" t="e">
        <f>VLOOKUP(L525,银行退!A:J,10,FALSE)</f>
        <v>#N/A</v>
      </c>
      <c r="R525" t="str">
        <f>VLOOKUP(L525,银行退!A:K,11,FALSE)</f>
        <v>2017-08-04</v>
      </c>
    </row>
    <row r="526" spans="1:18" ht="14.25">
      <c r="A526" t="s">
        <v>8688</v>
      </c>
      <c r="B526">
        <v>1183733</v>
      </c>
      <c r="C526" t="s">
        <v>2858</v>
      </c>
      <c r="D526" t="s">
        <v>2859</v>
      </c>
      <c r="E526" t="s">
        <v>2860</v>
      </c>
      <c r="F526" s="15">
        <v>177.41</v>
      </c>
      <c r="G526" t="s">
        <v>50</v>
      </c>
      <c r="H526" t="s">
        <v>50</v>
      </c>
      <c r="I526" t="s">
        <v>86</v>
      </c>
      <c r="J526" t="s">
        <v>46</v>
      </c>
      <c r="K526" t="s">
        <v>87</v>
      </c>
      <c r="L526" t="s">
        <v>8689</v>
      </c>
      <c r="M526" t="s">
        <v>8690</v>
      </c>
      <c r="N526" t="s">
        <v>8691</v>
      </c>
      <c r="O526">
        <f>VLOOKUP(B526,HIS退!B:F,5,FALSE)</f>
        <v>-177.41</v>
      </c>
      <c r="P526" s="43">
        <f>VLOOKUP(L526,银行退!A:G,6,FALSE)</f>
        <v>177.41</v>
      </c>
      <c r="Q526" t="e">
        <f>VLOOKUP(L526,银行退!A:J,10,FALSE)</f>
        <v>#N/A</v>
      </c>
      <c r="R526" t="e">
        <f>VLOOKUP(L526,银行退!A:K,11,FALSE)</f>
        <v>#N/A</v>
      </c>
    </row>
    <row r="527" spans="1:18" customFormat="1" ht="14.25">
      <c r="A527" t="s">
        <v>8692</v>
      </c>
      <c r="B527">
        <v>1184199</v>
      </c>
      <c r="C527" t="s">
        <v>2862</v>
      </c>
      <c r="D527" t="s">
        <v>2863</v>
      </c>
      <c r="E527" t="s">
        <v>2864</v>
      </c>
      <c r="F527" s="15">
        <v>139</v>
      </c>
      <c r="G527" t="s">
        <v>50</v>
      </c>
      <c r="H527" t="s">
        <v>50</v>
      </c>
      <c r="I527" t="s">
        <v>86</v>
      </c>
      <c r="J527" t="s">
        <v>46</v>
      </c>
      <c r="K527" t="s">
        <v>87</v>
      </c>
      <c r="L527" t="s">
        <v>8693</v>
      </c>
      <c r="M527" t="s">
        <v>8694</v>
      </c>
      <c r="N527" t="s">
        <v>295</v>
      </c>
      <c r="O527">
        <f>VLOOKUP(B527,HIS退!B:F,5,FALSE)</f>
        <v>-139</v>
      </c>
      <c r="P527" s="43">
        <f>VLOOKUP(L527,银行退!A:G,6,FALSE)</f>
        <v>139</v>
      </c>
      <c r="Q527" t="e">
        <f>VLOOKUP(L527,银行退!A:J,10,FALSE)</f>
        <v>#N/A</v>
      </c>
      <c r="R527" t="e">
        <f>VLOOKUP(L527,银行退!A:K,11,FALSE)</f>
        <v>#N/A</v>
      </c>
    </row>
    <row r="528" spans="1:18" ht="14.25">
      <c r="A528" t="s">
        <v>8695</v>
      </c>
      <c r="B528">
        <v>1184251</v>
      </c>
      <c r="C528" t="s">
        <v>2866</v>
      </c>
      <c r="D528" t="s">
        <v>2863</v>
      </c>
      <c r="E528" t="s">
        <v>2864</v>
      </c>
      <c r="F528" s="15">
        <v>10</v>
      </c>
      <c r="G528" t="s">
        <v>50</v>
      </c>
      <c r="H528" t="s">
        <v>50</v>
      </c>
      <c r="I528" t="s">
        <v>86</v>
      </c>
      <c r="J528" t="s">
        <v>46</v>
      </c>
      <c r="K528" t="s">
        <v>87</v>
      </c>
      <c r="L528" t="s">
        <v>8696</v>
      </c>
      <c r="M528" t="s">
        <v>8697</v>
      </c>
      <c r="N528" t="s">
        <v>295</v>
      </c>
      <c r="O528">
        <f>VLOOKUP(B528,HIS退!B:F,5,FALSE)</f>
        <v>-10</v>
      </c>
      <c r="P528" s="43">
        <f>VLOOKUP(L528,银行退!A:G,6,FALSE)</f>
        <v>10</v>
      </c>
      <c r="Q528" t="e">
        <f>VLOOKUP(L528,银行退!A:J,10,FALSE)</f>
        <v>#N/A</v>
      </c>
      <c r="R528" t="e">
        <f>VLOOKUP(L528,银行退!A:K,11,FALSE)</f>
        <v>#N/A</v>
      </c>
    </row>
    <row r="529" spans="1:18" ht="14.25">
      <c r="A529" t="s">
        <v>8698</v>
      </c>
      <c r="B529">
        <v>1184755</v>
      </c>
      <c r="C529" t="s">
        <v>2868</v>
      </c>
      <c r="D529" t="s">
        <v>2869</v>
      </c>
      <c r="E529" t="s">
        <v>2870</v>
      </c>
      <c r="F529" s="15">
        <v>30</v>
      </c>
      <c r="G529" t="s">
        <v>50</v>
      </c>
      <c r="H529" t="s">
        <v>50</v>
      </c>
      <c r="I529" t="s">
        <v>86</v>
      </c>
      <c r="J529" t="s">
        <v>46</v>
      </c>
      <c r="K529" t="s">
        <v>87</v>
      </c>
      <c r="L529" s="19" t="s">
        <v>13636</v>
      </c>
      <c r="M529" t="s">
        <v>8700</v>
      </c>
      <c r="N529" t="s">
        <v>8701</v>
      </c>
      <c r="O529">
        <f>VLOOKUP(B529,HIS退!B:F,5,FALSE)</f>
        <v>-30</v>
      </c>
      <c r="P529" s="43">
        <f>VLOOKUP(L529,银行退!A:G,6,FALSE)</f>
        <v>30</v>
      </c>
      <c r="Q529" t="e">
        <f>VLOOKUP(L529,银行退!A:J,10,FALSE)</f>
        <v>#N/A</v>
      </c>
      <c r="R529" t="str">
        <f>VLOOKUP(L529,银行退!A:K,11,FALSE)</f>
        <v>2017-08-04</v>
      </c>
    </row>
    <row r="530" spans="1:18" customFormat="1" ht="14.25">
      <c r="A530" t="s">
        <v>8702</v>
      </c>
      <c r="B530">
        <v>1186106</v>
      </c>
      <c r="C530" t="s">
        <v>2872</v>
      </c>
      <c r="D530" t="s">
        <v>2873</v>
      </c>
      <c r="E530" t="s">
        <v>2874</v>
      </c>
      <c r="F530" s="15">
        <v>71.540000000000006</v>
      </c>
      <c r="G530" t="s">
        <v>50</v>
      </c>
      <c r="H530" t="s">
        <v>50</v>
      </c>
      <c r="I530" t="s">
        <v>86</v>
      </c>
      <c r="J530" t="s">
        <v>46</v>
      </c>
      <c r="K530" t="s">
        <v>87</v>
      </c>
      <c r="L530" t="s">
        <v>8703</v>
      </c>
      <c r="M530" t="s">
        <v>8704</v>
      </c>
      <c r="N530" t="s">
        <v>8705</v>
      </c>
      <c r="O530">
        <f>VLOOKUP(B530,HIS退!B:F,5,FALSE)</f>
        <v>-71.540000000000006</v>
      </c>
      <c r="P530" s="43">
        <f>VLOOKUP(L530,银行退!A:G,6,FALSE)</f>
        <v>71.540000000000006</v>
      </c>
      <c r="Q530" t="e">
        <f>VLOOKUP(L530,银行退!A:J,10,FALSE)</f>
        <v>#N/A</v>
      </c>
      <c r="R530" t="e">
        <f>VLOOKUP(L530,银行退!A:K,11,FALSE)</f>
        <v>#N/A</v>
      </c>
    </row>
    <row r="531" spans="1:18" s="50" customFormat="1" ht="14.25">
      <c r="A531" t="s">
        <v>8706</v>
      </c>
      <c r="B531">
        <v>1186131</v>
      </c>
      <c r="C531" t="s">
        <v>2876</v>
      </c>
      <c r="D531" t="s">
        <v>2877</v>
      </c>
      <c r="E531" t="s">
        <v>2878</v>
      </c>
      <c r="F531" s="15">
        <v>484.5</v>
      </c>
      <c r="G531" t="s">
        <v>50</v>
      </c>
      <c r="H531" t="s">
        <v>50</v>
      </c>
      <c r="I531" t="s">
        <v>86</v>
      </c>
      <c r="J531" t="s">
        <v>46</v>
      </c>
      <c r="K531" t="s">
        <v>87</v>
      </c>
      <c r="L531" t="s">
        <v>8707</v>
      </c>
      <c r="M531" t="s">
        <v>8708</v>
      </c>
      <c r="N531" t="s">
        <v>8709</v>
      </c>
      <c r="O531">
        <f>VLOOKUP(B531,HIS退!B:F,5,FALSE)</f>
        <v>-484.5</v>
      </c>
      <c r="P531" s="43">
        <f>VLOOKUP(L531,银行退!A:G,6,FALSE)</f>
        <v>484.5</v>
      </c>
      <c r="Q531" t="e">
        <f>VLOOKUP(L531,银行退!A:J,10,FALSE)</f>
        <v>#N/A</v>
      </c>
      <c r="R531" t="e">
        <f>VLOOKUP(L531,银行退!A:K,11,FALSE)</f>
        <v>#N/A</v>
      </c>
    </row>
    <row r="532" spans="1:18" customFormat="1" ht="14.25">
      <c r="A532" t="s">
        <v>8710</v>
      </c>
      <c r="B532">
        <v>1186311</v>
      </c>
      <c r="C532" t="s">
        <v>2880</v>
      </c>
      <c r="D532" t="s">
        <v>2851</v>
      </c>
      <c r="E532" t="s">
        <v>2852</v>
      </c>
      <c r="F532" s="15">
        <v>2900</v>
      </c>
      <c r="G532" t="s">
        <v>50</v>
      </c>
      <c r="H532" t="s">
        <v>50</v>
      </c>
      <c r="I532" t="s">
        <v>86</v>
      </c>
      <c r="J532" t="s">
        <v>46</v>
      </c>
      <c r="K532" t="s">
        <v>87</v>
      </c>
      <c r="L532" t="s">
        <v>8711</v>
      </c>
      <c r="M532" t="s">
        <v>8712</v>
      </c>
      <c r="N532" t="s">
        <v>8683</v>
      </c>
      <c r="O532">
        <f>VLOOKUP(B532,HIS退!B:F,5,FALSE)</f>
        <v>-2900</v>
      </c>
      <c r="P532" s="43">
        <f>VLOOKUP(L532,银行退!A:G,6,FALSE)</f>
        <v>2900</v>
      </c>
      <c r="Q532" t="e">
        <f>VLOOKUP(L532,银行退!A:J,10,FALSE)</f>
        <v>#N/A</v>
      </c>
      <c r="R532" t="e">
        <f>VLOOKUP(L532,银行退!A:K,11,FALSE)</f>
        <v>#N/A</v>
      </c>
    </row>
    <row r="533" spans="1:18" customFormat="1" ht="14.25">
      <c r="A533" t="s">
        <v>8713</v>
      </c>
      <c r="B533">
        <v>1186344</v>
      </c>
      <c r="C533" t="s">
        <v>2882</v>
      </c>
      <c r="D533" t="s">
        <v>2883</v>
      </c>
      <c r="E533" t="s">
        <v>2884</v>
      </c>
      <c r="F533" s="15">
        <v>58.16</v>
      </c>
      <c r="G533" t="s">
        <v>50</v>
      </c>
      <c r="H533" t="s">
        <v>50</v>
      </c>
      <c r="I533" t="s">
        <v>86</v>
      </c>
      <c r="J533" t="s">
        <v>46</v>
      </c>
      <c r="K533" t="s">
        <v>87</v>
      </c>
      <c r="L533" t="s">
        <v>8714</v>
      </c>
      <c r="M533" t="s">
        <v>8715</v>
      </c>
      <c r="N533" t="s">
        <v>8716</v>
      </c>
      <c r="O533">
        <f>VLOOKUP(B533,HIS退!B:F,5,FALSE)</f>
        <v>-58.16</v>
      </c>
      <c r="P533" s="43">
        <f>VLOOKUP(L533,银行退!A:G,6,FALSE)</f>
        <v>58.16</v>
      </c>
      <c r="Q533" t="e">
        <f>VLOOKUP(L533,银行退!A:J,10,FALSE)</f>
        <v>#N/A</v>
      </c>
      <c r="R533" t="e">
        <f>VLOOKUP(L533,银行退!A:K,11,FALSE)</f>
        <v>#N/A</v>
      </c>
    </row>
    <row r="534" spans="1:18" customFormat="1" ht="14.25">
      <c r="A534" t="s">
        <v>8717</v>
      </c>
      <c r="B534">
        <v>0</v>
      </c>
      <c r="D534" t="s">
        <v>209</v>
      </c>
      <c r="E534" t="s">
        <v>180</v>
      </c>
      <c r="F534" s="15">
        <v>100</v>
      </c>
      <c r="G534" t="s">
        <v>50</v>
      </c>
      <c r="H534" t="s">
        <v>50</v>
      </c>
      <c r="I534" t="s">
        <v>88</v>
      </c>
      <c r="J534" t="s">
        <v>85</v>
      </c>
      <c r="K534" t="s">
        <v>87</v>
      </c>
      <c r="L534" t="s">
        <v>8718</v>
      </c>
      <c r="M534" t="s">
        <v>8719</v>
      </c>
      <c r="N534" t="s">
        <v>210</v>
      </c>
      <c r="O534" t="e">
        <f>VLOOKUP(B534,HIS退!B:F,5,FALSE)</f>
        <v>#N/A</v>
      </c>
      <c r="P534" s="43" t="e">
        <f>VLOOKUP(L534,银行退!A:G,6,FALSE)</f>
        <v>#N/A</v>
      </c>
      <c r="Q534" t="e">
        <f>VLOOKUP(L534,银行退!A:J,10,FALSE)</f>
        <v>#N/A</v>
      </c>
      <c r="R534" t="e">
        <f>VLOOKUP(L534,银行退!A:K,11,FALSE)</f>
        <v>#N/A</v>
      </c>
    </row>
    <row r="535" spans="1:18" customFormat="1" ht="14.25">
      <c r="A535" t="s">
        <v>8720</v>
      </c>
      <c r="B535">
        <v>0</v>
      </c>
      <c r="D535" t="s">
        <v>209</v>
      </c>
      <c r="E535" t="s">
        <v>180</v>
      </c>
      <c r="F535" s="15">
        <v>100</v>
      </c>
      <c r="G535" t="s">
        <v>50</v>
      </c>
      <c r="H535" t="s">
        <v>50</v>
      </c>
      <c r="I535" t="s">
        <v>88</v>
      </c>
      <c r="J535" t="s">
        <v>85</v>
      </c>
      <c r="K535" t="s">
        <v>87</v>
      </c>
      <c r="L535" t="s">
        <v>8721</v>
      </c>
      <c r="M535" t="s">
        <v>8722</v>
      </c>
      <c r="N535" t="s">
        <v>210</v>
      </c>
      <c r="O535" t="e">
        <f>VLOOKUP(B535,HIS退!B:F,5,FALSE)</f>
        <v>#N/A</v>
      </c>
      <c r="P535" s="43" t="e">
        <f>VLOOKUP(L535,银行退!A:G,6,FALSE)</f>
        <v>#N/A</v>
      </c>
      <c r="Q535" t="e">
        <f>VLOOKUP(L535,银行退!A:J,10,FALSE)</f>
        <v>#N/A</v>
      </c>
      <c r="R535" t="e">
        <f>VLOOKUP(L535,银行退!A:K,11,FALSE)</f>
        <v>#N/A</v>
      </c>
    </row>
    <row r="536" spans="1:18" customFormat="1" ht="14.25">
      <c r="A536" t="s">
        <v>8723</v>
      </c>
      <c r="B536">
        <v>1186489</v>
      </c>
      <c r="C536" t="s">
        <v>2886</v>
      </c>
      <c r="D536" t="s">
        <v>2887</v>
      </c>
      <c r="E536" t="s">
        <v>2888</v>
      </c>
      <c r="F536" s="15">
        <v>314.83999999999997</v>
      </c>
      <c r="G536" t="s">
        <v>50</v>
      </c>
      <c r="H536" t="s">
        <v>50</v>
      </c>
      <c r="I536" t="s">
        <v>86</v>
      </c>
      <c r="J536" t="s">
        <v>46</v>
      </c>
      <c r="K536" t="s">
        <v>87</v>
      </c>
      <c r="L536" s="19" t="s">
        <v>13637</v>
      </c>
      <c r="M536" t="s">
        <v>8725</v>
      </c>
      <c r="N536" t="s">
        <v>8726</v>
      </c>
      <c r="O536">
        <f>VLOOKUP(B536,HIS退!B:F,5,FALSE)</f>
        <v>-314.83999999999997</v>
      </c>
      <c r="P536" s="43">
        <f>VLOOKUP(L536,银行退!A:G,6,FALSE)</f>
        <v>314.83999999999997</v>
      </c>
      <c r="Q536" t="e">
        <f>VLOOKUP(L536,银行退!A:J,10,FALSE)</f>
        <v>#N/A</v>
      </c>
      <c r="R536" t="str">
        <f>VLOOKUP(L536,银行退!A:K,11,FALSE)</f>
        <v>2017-08-04</v>
      </c>
    </row>
    <row r="537" spans="1:18" s="50" customFormat="1" ht="14.25">
      <c r="A537" t="s">
        <v>8727</v>
      </c>
      <c r="B537">
        <v>1186688</v>
      </c>
      <c r="C537" t="s">
        <v>2890</v>
      </c>
      <c r="D537" t="s">
        <v>2891</v>
      </c>
      <c r="E537" t="s">
        <v>2892</v>
      </c>
      <c r="F537" s="15">
        <v>993</v>
      </c>
      <c r="G537" t="s">
        <v>50</v>
      </c>
      <c r="H537" t="s">
        <v>50</v>
      </c>
      <c r="I537" t="s">
        <v>86</v>
      </c>
      <c r="J537" t="s">
        <v>46</v>
      </c>
      <c r="K537" t="s">
        <v>87</v>
      </c>
      <c r="L537" s="19" t="s">
        <v>13638</v>
      </c>
      <c r="M537" t="s">
        <v>8729</v>
      </c>
      <c r="N537" t="s">
        <v>8730</v>
      </c>
      <c r="O537">
        <f>VLOOKUP(B537,HIS退!B:F,5,FALSE)</f>
        <v>-993</v>
      </c>
      <c r="P537" s="43">
        <f>VLOOKUP(L537,银行退!A:G,6,FALSE)</f>
        <v>993</v>
      </c>
      <c r="Q537" t="e">
        <f>VLOOKUP(L537,银行退!A:J,10,FALSE)</f>
        <v>#N/A</v>
      </c>
      <c r="R537" t="str">
        <f>VLOOKUP(L537,银行退!A:K,11,FALSE)</f>
        <v>2017-08-04</v>
      </c>
    </row>
    <row r="538" spans="1:18" ht="14.25">
      <c r="A538" t="s">
        <v>8731</v>
      </c>
      <c r="B538">
        <v>1186750</v>
      </c>
      <c r="C538" t="s">
        <v>2894</v>
      </c>
      <c r="D538" t="s">
        <v>2895</v>
      </c>
      <c r="E538" t="s">
        <v>333</v>
      </c>
      <c r="F538" s="15">
        <v>30</v>
      </c>
      <c r="G538" t="s">
        <v>50</v>
      </c>
      <c r="H538" t="s">
        <v>50</v>
      </c>
      <c r="I538" t="s">
        <v>86</v>
      </c>
      <c r="J538" t="s">
        <v>46</v>
      </c>
      <c r="K538" t="s">
        <v>87</v>
      </c>
      <c r="L538" t="s">
        <v>8732</v>
      </c>
      <c r="M538" t="s">
        <v>8733</v>
      </c>
      <c r="N538" t="s">
        <v>8734</v>
      </c>
      <c r="O538">
        <f>VLOOKUP(B538,HIS退!B:F,5,FALSE)</f>
        <v>-30</v>
      </c>
      <c r="P538" s="43">
        <f>VLOOKUP(L538,银行退!A:G,6,FALSE)</f>
        <v>30</v>
      </c>
      <c r="Q538" t="e">
        <f>VLOOKUP(L538,银行退!A:J,10,FALSE)</f>
        <v>#N/A</v>
      </c>
      <c r="R538" t="e">
        <f>VLOOKUP(L538,银行退!A:K,11,FALSE)</f>
        <v>#N/A</v>
      </c>
    </row>
    <row r="539" spans="1:18" ht="14.25">
      <c r="A539" t="s">
        <v>8735</v>
      </c>
      <c r="B539">
        <v>1186811</v>
      </c>
      <c r="C539" t="s">
        <v>2897</v>
      </c>
      <c r="D539" t="s">
        <v>2898</v>
      </c>
      <c r="E539" t="s">
        <v>2899</v>
      </c>
      <c r="F539" s="15">
        <v>53.3</v>
      </c>
      <c r="G539" t="s">
        <v>50</v>
      </c>
      <c r="H539" t="s">
        <v>50</v>
      </c>
      <c r="I539" t="s">
        <v>86</v>
      </c>
      <c r="J539" t="s">
        <v>46</v>
      </c>
      <c r="K539" t="s">
        <v>87</v>
      </c>
      <c r="L539" s="19" t="s">
        <v>13639</v>
      </c>
      <c r="M539" t="s">
        <v>8737</v>
      </c>
      <c r="N539" t="s">
        <v>8738</v>
      </c>
      <c r="O539">
        <f>VLOOKUP(B539,HIS退!B:F,5,FALSE)</f>
        <v>-53.3</v>
      </c>
      <c r="P539" s="43">
        <f>VLOOKUP(L539,银行退!A:G,6,FALSE)</f>
        <v>53.3</v>
      </c>
      <c r="Q539" t="e">
        <f>VLOOKUP(L539,银行退!A:J,10,FALSE)</f>
        <v>#N/A</v>
      </c>
      <c r="R539" t="str">
        <f>VLOOKUP(L539,银行退!A:K,11,FALSE)</f>
        <v>2017-08-04</v>
      </c>
    </row>
    <row r="540" spans="1:18" customFormat="1" ht="14.25">
      <c r="A540" t="s">
        <v>8739</v>
      </c>
      <c r="B540">
        <v>1187683</v>
      </c>
      <c r="C540" t="s">
        <v>2901</v>
      </c>
      <c r="D540" t="s">
        <v>2902</v>
      </c>
      <c r="E540" t="s">
        <v>2903</v>
      </c>
      <c r="F540" s="15">
        <v>500</v>
      </c>
      <c r="G540" t="s">
        <v>50</v>
      </c>
      <c r="H540" t="s">
        <v>50</v>
      </c>
      <c r="I540" t="s">
        <v>86</v>
      </c>
      <c r="J540" t="s">
        <v>46</v>
      </c>
      <c r="K540" t="s">
        <v>87</v>
      </c>
      <c r="L540" t="s">
        <v>8740</v>
      </c>
      <c r="M540" t="s">
        <v>8741</v>
      </c>
      <c r="N540" t="s">
        <v>8742</v>
      </c>
      <c r="O540">
        <f>VLOOKUP(B540,HIS退!B:F,5,FALSE)</f>
        <v>-500</v>
      </c>
      <c r="P540" s="43">
        <f>VLOOKUP(L540,银行退!A:G,6,FALSE)</f>
        <v>500</v>
      </c>
      <c r="Q540" t="e">
        <f>VLOOKUP(L540,银行退!A:J,10,FALSE)</f>
        <v>#N/A</v>
      </c>
      <c r="R540" t="e">
        <f>VLOOKUP(L540,银行退!A:K,11,FALSE)</f>
        <v>#N/A</v>
      </c>
    </row>
    <row r="541" spans="1:18" ht="14.25">
      <c r="A541" t="s">
        <v>8743</v>
      </c>
      <c r="B541">
        <v>1187935</v>
      </c>
      <c r="C541" t="s">
        <v>2905</v>
      </c>
      <c r="D541" t="s">
        <v>2906</v>
      </c>
      <c r="E541" t="s">
        <v>2907</v>
      </c>
      <c r="F541" s="15">
        <v>50</v>
      </c>
      <c r="G541" t="s">
        <v>50</v>
      </c>
      <c r="H541" t="s">
        <v>50</v>
      </c>
      <c r="I541" t="s">
        <v>86</v>
      </c>
      <c r="J541" t="s">
        <v>46</v>
      </c>
      <c r="K541" t="s">
        <v>87</v>
      </c>
      <c r="L541" t="s">
        <v>8744</v>
      </c>
      <c r="M541" t="s">
        <v>8745</v>
      </c>
      <c r="N541" t="s">
        <v>8746</v>
      </c>
      <c r="O541">
        <f>VLOOKUP(B541,HIS退!B:F,5,FALSE)</f>
        <v>-50</v>
      </c>
      <c r="P541" s="43">
        <f>VLOOKUP(L541,银行退!A:G,6,FALSE)</f>
        <v>50</v>
      </c>
      <c r="Q541" t="e">
        <f>VLOOKUP(L541,银行退!A:J,10,FALSE)</f>
        <v>#N/A</v>
      </c>
      <c r="R541" t="e">
        <f>VLOOKUP(L541,银行退!A:K,11,FALSE)</f>
        <v>#N/A</v>
      </c>
    </row>
    <row r="542" spans="1:18" customFormat="1" ht="14.25">
      <c r="A542" t="s">
        <v>8747</v>
      </c>
      <c r="B542">
        <v>1187968</v>
      </c>
      <c r="C542" t="s">
        <v>2909</v>
      </c>
      <c r="D542" t="s">
        <v>2910</v>
      </c>
      <c r="E542" t="s">
        <v>2911</v>
      </c>
      <c r="F542" s="15">
        <v>193.2</v>
      </c>
      <c r="G542" t="s">
        <v>50</v>
      </c>
      <c r="H542" t="s">
        <v>50</v>
      </c>
      <c r="I542" t="s">
        <v>86</v>
      </c>
      <c r="J542" t="s">
        <v>46</v>
      </c>
      <c r="K542" t="s">
        <v>87</v>
      </c>
      <c r="L542" t="s">
        <v>8748</v>
      </c>
      <c r="M542" t="s">
        <v>8749</v>
      </c>
      <c r="N542" t="s">
        <v>8750</v>
      </c>
      <c r="O542">
        <f>VLOOKUP(B542,HIS退!B:F,5,FALSE)</f>
        <v>-193.2</v>
      </c>
      <c r="P542" s="43">
        <f>VLOOKUP(L542,银行退!A:G,6,FALSE)</f>
        <v>193.2</v>
      </c>
      <c r="Q542" t="e">
        <f>VLOOKUP(L542,银行退!A:J,10,FALSE)</f>
        <v>#N/A</v>
      </c>
      <c r="R542" t="e">
        <f>VLOOKUP(L542,银行退!A:K,11,FALSE)</f>
        <v>#N/A</v>
      </c>
    </row>
    <row r="543" spans="1:18" customFormat="1" ht="14.25">
      <c r="A543" t="s">
        <v>8751</v>
      </c>
      <c r="B543">
        <v>1188492</v>
      </c>
      <c r="C543" t="s">
        <v>2913</v>
      </c>
      <c r="D543" t="s">
        <v>2914</v>
      </c>
      <c r="E543" t="s">
        <v>2915</v>
      </c>
      <c r="F543" s="15">
        <v>192.5</v>
      </c>
      <c r="G543" t="s">
        <v>50</v>
      </c>
      <c r="H543" t="s">
        <v>50</v>
      </c>
      <c r="I543" t="s">
        <v>86</v>
      </c>
      <c r="J543" t="s">
        <v>46</v>
      </c>
      <c r="K543" t="s">
        <v>87</v>
      </c>
      <c r="L543" t="s">
        <v>8752</v>
      </c>
      <c r="M543" t="s">
        <v>8753</v>
      </c>
      <c r="N543" t="s">
        <v>8754</v>
      </c>
      <c r="O543">
        <f>VLOOKUP(B543,HIS退!B:F,5,FALSE)</f>
        <v>-192.5</v>
      </c>
      <c r="P543" s="43">
        <f>VLOOKUP(L543,银行退!A:G,6,FALSE)</f>
        <v>192.5</v>
      </c>
      <c r="Q543" t="e">
        <f>VLOOKUP(L543,银行退!A:J,10,FALSE)</f>
        <v>#N/A</v>
      </c>
      <c r="R543" t="e">
        <f>VLOOKUP(L543,银行退!A:K,11,FALSE)</f>
        <v>#N/A</v>
      </c>
    </row>
    <row r="544" spans="1:18" ht="14.25">
      <c r="A544" t="s">
        <v>8755</v>
      </c>
      <c r="B544">
        <v>1188504</v>
      </c>
      <c r="C544" t="s">
        <v>2917</v>
      </c>
      <c r="D544" t="s">
        <v>356</v>
      </c>
      <c r="E544" t="s">
        <v>357</v>
      </c>
      <c r="F544" s="15">
        <v>4.5</v>
      </c>
      <c r="G544" t="s">
        <v>50</v>
      </c>
      <c r="H544" t="s">
        <v>50</v>
      </c>
      <c r="I544" t="s">
        <v>86</v>
      </c>
      <c r="J544" t="s">
        <v>46</v>
      </c>
      <c r="K544" t="s">
        <v>87</v>
      </c>
      <c r="L544" t="s">
        <v>8756</v>
      </c>
      <c r="M544" t="s">
        <v>8757</v>
      </c>
      <c r="N544" t="s">
        <v>975</v>
      </c>
      <c r="O544">
        <f>VLOOKUP(B544,HIS退!B:F,5,FALSE)</f>
        <v>-4.5</v>
      </c>
      <c r="P544" s="43">
        <f>VLOOKUP(L544,银行退!A:G,6,FALSE)</f>
        <v>4.5</v>
      </c>
      <c r="Q544" t="e">
        <f>VLOOKUP(L544,银行退!A:J,10,FALSE)</f>
        <v>#N/A</v>
      </c>
      <c r="R544" t="e">
        <f>VLOOKUP(L544,银行退!A:K,11,FALSE)</f>
        <v>#N/A</v>
      </c>
    </row>
    <row r="545" spans="1:18" customFormat="1" ht="14.25">
      <c r="A545" t="s">
        <v>8758</v>
      </c>
      <c r="B545">
        <v>1188907</v>
      </c>
      <c r="C545" t="s">
        <v>2919</v>
      </c>
      <c r="D545" t="s">
        <v>2920</v>
      </c>
      <c r="E545" t="s">
        <v>2921</v>
      </c>
      <c r="F545" s="15">
        <v>487.5</v>
      </c>
      <c r="G545" t="s">
        <v>50</v>
      </c>
      <c r="H545" t="s">
        <v>50</v>
      </c>
      <c r="I545" t="s">
        <v>86</v>
      </c>
      <c r="J545" t="s">
        <v>46</v>
      </c>
      <c r="K545" t="s">
        <v>87</v>
      </c>
      <c r="L545" t="s">
        <v>8759</v>
      </c>
      <c r="M545" t="s">
        <v>8760</v>
      </c>
      <c r="N545" t="s">
        <v>8761</v>
      </c>
      <c r="O545">
        <f>VLOOKUP(B545,HIS退!B:F,5,FALSE)</f>
        <v>-487.5</v>
      </c>
      <c r="P545" s="43">
        <f>VLOOKUP(L545,银行退!A:G,6,FALSE)</f>
        <v>487.5</v>
      </c>
      <c r="Q545" t="e">
        <f>VLOOKUP(L545,银行退!A:J,10,FALSE)</f>
        <v>#N/A</v>
      </c>
      <c r="R545" t="e">
        <f>VLOOKUP(L545,银行退!A:K,11,FALSE)</f>
        <v>#N/A</v>
      </c>
    </row>
    <row r="546" spans="1:18" customFormat="1" ht="14.25">
      <c r="A546" t="s">
        <v>8762</v>
      </c>
      <c r="B546">
        <v>1188915</v>
      </c>
      <c r="C546" t="s">
        <v>2923</v>
      </c>
      <c r="D546" t="s">
        <v>2924</v>
      </c>
      <c r="E546" t="s">
        <v>2925</v>
      </c>
      <c r="F546" s="15">
        <v>200</v>
      </c>
      <c r="G546" t="s">
        <v>50</v>
      </c>
      <c r="H546" t="s">
        <v>50</v>
      </c>
      <c r="I546" t="s">
        <v>86</v>
      </c>
      <c r="J546" t="s">
        <v>46</v>
      </c>
      <c r="K546" t="s">
        <v>87</v>
      </c>
      <c r="L546" t="s">
        <v>8763</v>
      </c>
      <c r="M546" t="s">
        <v>8764</v>
      </c>
      <c r="N546" t="s">
        <v>8765</v>
      </c>
      <c r="O546">
        <f>VLOOKUP(B546,HIS退!B:F,5,FALSE)</f>
        <v>-200</v>
      </c>
      <c r="P546" s="43">
        <f>VLOOKUP(L546,银行退!A:G,6,FALSE)</f>
        <v>200</v>
      </c>
      <c r="Q546" t="e">
        <f>VLOOKUP(L546,银行退!A:J,10,FALSE)</f>
        <v>#N/A</v>
      </c>
      <c r="R546" t="e">
        <f>VLOOKUP(L546,银行退!A:K,11,FALSE)</f>
        <v>#N/A</v>
      </c>
    </row>
    <row r="547" spans="1:18" ht="14.25">
      <c r="A547" t="s">
        <v>8766</v>
      </c>
      <c r="B547">
        <v>0</v>
      </c>
      <c r="D547" t="s">
        <v>2940</v>
      </c>
      <c r="E547" t="s">
        <v>2941</v>
      </c>
      <c r="F547" s="15">
        <v>2433</v>
      </c>
      <c r="G547" t="s">
        <v>50</v>
      </c>
      <c r="H547" t="s">
        <v>50</v>
      </c>
      <c r="I547" t="s">
        <v>88</v>
      </c>
      <c r="J547" t="s">
        <v>85</v>
      </c>
      <c r="K547" t="s">
        <v>87</v>
      </c>
      <c r="L547" t="s">
        <v>8767</v>
      </c>
      <c r="M547" t="s">
        <v>8768</v>
      </c>
      <c r="N547" t="s">
        <v>8769</v>
      </c>
      <c r="O547" t="e">
        <f>VLOOKUP(B547,HIS退!B:F,5,FALSE)</f>
        <v>#N/A</v>
      </c>
      <c r="P547" s="43" t="e">
        <f>VLOOKUP(L547,银行退!A:G,6,FALSE)</f>
        <v>#N/A</v>
      </c>
      <c r="Q547" t="e">
        <f>VLOOKUP(L547,银行退!A:J,10,FALSE)</f>
        <v>#N/A</v>
      </c>
      <c r="R547" t="e">
        <f>VLOOKUP(L547,银行退!A:K,11,FALSE)</f>
        <v>#N/A</v>
      </c>
    </row>
    <row r="548" spans="1:18" customFormat="1" ht="14.25">
      <c r="A548" t="s">
        <v>8770</v>
      </c>
      <c r="B548">
        <v>1189478</v>
      </c>
      <c r="C548" t="s">
        <v>2927</v>
      </c>
      <c r="D548" t="s">
        <v>2928</v>
      </c>
      <c r="E548" t="s">
        <v>2929</v>
      </c>
      <c r="F548" s="15">
        <v>2305</v>
      </c>
      <c r="G548" t="s">
        <v>50</v>
      </c>
      <c r="H548" t="s">
        <v>50</v>
      </c>
      <c r="I548" t="s">
        <v>86</v>
      </c>
      <c r="J548" t="s">
        <v>46</v>
      </c>
      <c r="K548" t="s">
        <v>87</v>
      </c>
      <c r="L548" t="s">
        <v>8771</v>
      </c>
      <c r="M548" t="s">
        <v>8772</v>
      </c>
      <c r="N548" t="s">
        <v>8773</v>
      </c>
      <c r="O548">
        <f>VLOOKUP(B548,HIS退!B:F,5,FALSE)</f>
        <v>-2305</v>
      </c>
      <c r="P548" s="43">
        <f>VLOOKUP(L548,银行退!A:G,6,FALSE)</f>
        <v>2305</v>
      </c>
      <c r="Q548" t="e">
        <f>VLOOKUP(L548,银行退!A:J,10,FALSE)</f>
        <v>#N/A</v>
      </c>
      <c r="R548" t="e">
        <f>VLOOKUP(L548,银行退!A:K,11,FALSE)</f>
        <v>#N/A</v>
      </c>
    </row>
    <row r="549" spans="1:18" customFormat="1" ht="14.25">
      <c r="A549" t="s">
        <v>8774</v>
      </c>
      <c r="B549">
        <v>1189635</v>
      </c>
      <c r="C549" t="s">
        <v>2931</v>
      </c>
      <c r="D549" t="s">
        <v>2932</v>
      </c>
      <c r="E549" t="s">
        <v>2933</v>
      </c>
      <c r="F549" s="15">
        <v>903</v>
      </c>
      <c r="G549" t="s">
        <v>50</v>
      </c>
      <c r="H549" t="s">
        <v>50</v>
      </c>
      <c r="I549" t="s">
        <v>86</v>
      </c>
      <c r="J549" t="s">
        <v>46</v>
      </c>
      <c r="K549" t="s">
        <v>87</v>
      </c>
      <c r="L549" t="s">
        <v>8775</v>
      </c>
      <c r="M549" t="s">
        <v>8776</v>
      </c>
      <c r="N549" t="s">
        <v>8773</v>
      </c>
      <c r="O549">
        <f>VLOOKUP(B549,HIS退!B:F,5,FALSE)</f>
        <v>-903</v>
      </c>
      <c r="P549" s="43">
        <f>VLOOKUP(L549,银行退!A:G,6,FALSE)</f>
        <v>903</v>
      </c>
      <c r="Q549" t="e">
        <f>VLOOKUP(L549,银行退!A:J,10,FALSE)</f>
        <v>#N/A</v>
      </c>
      <c r="R549" t="e">
        <f>VLOOKUP(L549,银行退!A:K,11,FALSE)</f>
        <v>#N/A</v>
      </c>
    </row>
    <row r="550" spans="1:18" customFormat="1" ht="14.25">
      <c r="A550" t="s">
        <v>8777</v>
      </c>
      <c r="B550">
        <v>1189637</v>
      </c>
      <c r="C550" t="s">
        <v>2935</v>
      </c>
      <c r="D550" t="s">
        <v>2936</v>
      </c>
      <c r="E550" t="s">
        <v>2937</v>
      </c>
      <c r="F550" s="15">
        <v>392.52</v>
      </c>
      <c r="G550" t="s">
        <v>50</v>
      </c>
      <c r="H550" t="s">
        <v>50</v>
      </c>
      <c r="I550" t="s">
        <v>86</v>
      </c>
      <c r="J550" t="s">
        <v>46</v>
      </c>
      <c r="K550" t="s">
        <v>87</v>
      </c>
      <c r="L550" t="s">
        <v>8778</v>
      </c>
      <c r="M550" t="s">
        <v>8779</v>
      </c>
      <c r="N550" t="s">
        <v>8780</v>
      </c>
      <c r="O550">
        <f>VLOOKUP(B550,HIS退!B:F,5,FALSE)</f>
        <v>-392.52</v>
      </c>
      <c r="P550" s="43">
        <f>VLOOKUP(L550,银行退!A:G,6,FALSE)</f>
        <v>392.52</v>
      </c>
      <c r="Q550" t="e">
        <f>VLOOKUP(L550,银行退!A:J,10,FALSE)</f>
        <v>#N/A</v>
      </c>
      <c r="R550" t="e">
        <f>VLOOKUP(L550,银行退!A:K,11,FALSE)</f>
        <v>#N/A</v>
      </c>
    </row>
    <row r="551" spans="1:18" customFormat="1" ht="14.25">
      <c r="A551" t="s">
        <v>8781</v>
      </c>
      <c r="B551">
        <v>1189789</v>
      </c>
      <c r="C551" t="s">
        <v>2939</v>
      </c>
      <c r="D551" t="s">
        <v>2940</v>
      </c>
      <c r="E551" t="s">
        <v>2941</v>
      </c>
      <c r="F551" s="15">
        <v>1651.58</v>
      </c>
      <c r="G551" t="s">
        <v>50</v>
      </c>
      <c r="H551" t="s">
        <v>50</v>
      </c>
      <c r="I551" t="s">
        <v>86</v>
      </c>
      <c r="J551" t="s">
        <v>46</v>
      </c>
      <c r="K551" t="s">
        <v>87</v>
      </c>
      <c r="L551" t="s">
        <v>8782</v>
      </c>
      <c r="M551" t="s">
        <v>8783</v>
      </c>
      <c r="N551" t="s">
        <v>8769</v>
      </c>
      <c r="O551">
        <f>VLOOKUP(B551,HIS退!B:F,5,FALSE)</f>
        <v>-1651.58</v>
      </c>
      <c r="P551" s="43">
        <f>VLOOKUP(L551,银行退!A:G,6,FALSE)</f>
        <v>1651.58</v>
      </c>
      <c r="Q551" t="e">
        <f>VLOOKUP(L551,银行退!A:J,10,FALSE)</f>
        <v>#N/A</v>
      </c>
      <c r="R551" t="e">
        <f>VLOOKUP(L551,银行退!A:K,11,FALSE)</f>
        <v>#N/A</v>
      </c>
    </row>
    <row r="552" spans="1:18" ht="14.25">
      <c r="A552" t="s">
        <v>8784</v>
      </c>
      <c r="B552">
        <v>1189990</v>
      </c>
      <c r="C552" t="s">
        <v>2943</v>
      </c>
      <c r="D552" t="s">
        <v>2944</v>
      </c>
      <c r="E552" t="s">
        <v>2945</v>
      </c>
      <c r="F552" s="15">
        <v>226.6</v>
      </c>
      <c r="G552" t="s">
        <v>50</v>
      </c>
      <c r="H552" t="s">
        <v>50</v>
      </c>
      <c r="I552" t="s">
        <v>86</v>
      </c>
      <c r="J552" t="s">
        <v>46</v>
      </c>
      <c r="K552" t="s">
        <v>87</v>
      </c>
      <c r="L552" t="s">
        <v>8785</v>
      </c>
      <c r="M552" t="s">
        <v>8786</v>
      </c>
      <c r="N552" t="s">
        <v>8787</v>
      </c>
      <c r="O552">
        <f>VLOOKUP(B552,HIS退!B:F,5,FALSE)</f>
        <v>-226.6</v>
      </c>
      <c r="P552" s="43">
        <f>VLOOKUP(L552,银行退!A:G,6,FALSE)</f>
        <v>226.6</v>
      </c>
      <c r="Q552" t="e">
        <f>VLOOKUP(L552,银行退!A:J,10,FALSE)</f>
        <v>#N/A</v>
      </c>
      <c r="R552" t="e">
        <f>VLOOKUP(L552,银行退!A:K,11,FALSE)</f>
        <v>#N/A</v>
      </c>
    </row>
    <row r="553" spans="1:18" customFormat="1" ht="14.25">
      <c r="A553" t="s">
        <v>8788</v>
      </c>
      <c r="B553">
        <v>1190162</v>
      </c>
      <c r="C553" t="s">
        <v>2947</v>
      </c>
      <c r="D553" t="s">
        <v>2948</v>
      </c>
      <c r="E553" t="s">
        <v>2949</v>
      </c>
      <c r="F553" s="15">
        <v>953.59</v>
      </c>
      <c r="G553" t="s">
        <v>50</v>
      </c>
      <c r="H553" t="s">
        <v>50</v>
      </c>
      <c r="I553" t="s">
        <v>86</v>
      </c>
      <c r="J553" t="s">
        <v>46</v>
      </c>
      <c r="K553" t="s">
        <v>87</v>
      </c>
      <c r="L553" t="s">
        <v>8789</v>
      </c>
      <c r="M553" t="s">
        <v>8790</v>
      </c>
      <c r="N553" t="s">
        <v>8791</v>
      </c>
      <c r="O553">
        <f>VLOOKUP(B553,HIS退!B:F,5,FALSE)</f>
        <v>-953.59</v>
      </c>
      <c r="P553" s="43">
        <f>VLOOKUP(L553,银行退!A:G,6,FALSE)</f>
        <v>953.59</v>
      </c>
      <c r="Q553" t="e">
        <f>VLOOKUP(L553,银行退!A:J,10,FALSE)</f>
        <v>#N/A</v>
      </c>
      <c r="R553" t="e">
        <f>VLOOKUP(L553,银行退!A:K,11,FALSE)</f>
        <v>#N/A</v>
      </c>
    </row>
    <row r="554" spans="1:18" customFormat="1" ht="14.25">
      <c r="A554" t="s">
        <v>8792</v>
      </c>
      <c r="B554">
        <v>1190267</v>
      </c>
      <c r="C554" t="s">
        <v>2951</v>
      </c>
      <c r="D554" t="s">
        <v>2952</v>
      </c>
      <c r="E554" t="s">
        <v>2953</v>
      </c>
      <c r="F554" s="15">
        <v>707.02</v>
      </c>
      <c r="G554" t="s">
        <v>50</v>
      </c>
      <c r="H554" t="s">
        <v>50</v>
      </c>
      <c r="I554" t="s">
        <v>86</v>
      </c>
      <c r="J554" t="s">
        <v>46</v>
      </c>
      <c r="K554" t="s">
        <v>87</v>
      </c>
      <c r="L554" t="s">
        <v>8793</v>
      </c>
      <c r="M554" t="s">
        <v>8794</v>
      </c>
      <c r="N554" t="s">
        <v>8795</v>
      </c>
      <c r="O554">
        <f>VLOOKUP(B554,HIS退!B:F,5,FALSE)</f>
        <v>-707.02</v>
      </c>
      <c r="P554" s="43">
        <f>VLOOKUP(L554,银行退!A:G,6,FALSE)</f>
        <v>707.02</v>
      </c>
      <c r="Q554" t="e">
        <f>VLOOKUP(L554,银行退!A:J,10,FALSE)</f>
        <v>#N/A</v>
      </c>
      <c r="R554" t="e">
        <f>VLOOKUP(L554,银行退!A:K,11,FALSE)</f>
        <v>#N/A</v>
      </c>
    </row>
    <row r="555" spans="1:18" customFormat="1" ht="14.25">
      <c r="A555" t="s">
        <v>8796</v>
      </c>
      <c r="B555">
        <v>1190872</v>
      </c>
      <c r="C555" t="s">
        <v>2955</v>
      </c>
      <c r="D555" t="s">
        <v>2956</v>
      </c>
      <c r="E555" t="s">
        <v>2957</v>
      </c>
      <c r="F555" s="15">
        <v>78</v>
      </c>
      <c r="G555" t="s">
        <v>50</v>
      </c>
      <c r="H555" t="s">
        <v>50</v>
      </c>
      <c r="I555" t="s">
        <v>86</v>
      </c>
      <c r="J555" t="s">
        <v>46</v>
      </c>
      <c r="K555" t="s">
        <v>87</v>
      </c>
      <c r="L555" s="19" t="s">
        <v>13640</v>
      </c>
      <c r="M555" t="s">
        <v>8798</v>
      </c>
      <c r="N555" t="s">
        <v>8799</v>
      </c>
      <c r="O555">
        <f>VLOOKUP(B555,HIS退!B:F,5,FALSE)</f>
        <v>-78</v>
      </c>
      <c r="P555" s="43">
        <f>VLOOKUP(L555,银行退!A:G,6,FALSE)</f>
        <v>78</v>
      </c>
      <c r="Q555" t="e">
        <f>VLOOKUP(L555,银行退!A:J,10,FALSE)</f>
        <v>#N/A</v>
      </c>
      <c r="R555" t="str">
        <f>VLOOKUP(L555,银行退!A:K,11,FALSE)</f>
        <v>2017-08-04</v>
      </c>
    </row>
    <row r="556" spans="1:18" customFormat="1" ht="14.25">
      <c r="A556" t="s">
        <v>8800</v>
      </c>
      <c r="B556">
        <v>1190926</v>
      </c>
      <c r="C556" t="s">
        <v>2959</v>
      </c>
      <c r="D556" t="s">
        <v>2956</v>
      </c>
      <c r="E556" t="s">
        <v>2957</v>
      </c>
      <c r="F556" s="15">
        <v>59</v>
      </c>
      <c r="G556" t="s">
        <v>50</v>
      </c>
      <c r="H556" t="s">
        <v>50</v>
      </c>
      <c r="I556" t="s">
        <v>86</v>
      </c>
      <c r="J556" t="s">
        <v>46</v>
      </c>
      <c r="K556" t="s">
        <v>87</v>
      </c>
      <c r="L556" s="19" t="s">
        <v>13641</v>
      </c>
      <c r="M556" t="s">
        <v>8802</v>
      </c>
      <c r="N556" t="s">
        <v>8799</v>
      </c>
      <c r="O556">
        <f>VLOOKUP(B556,HIS退!B:F,5,FALSE)</f>
        <v>-59</v>
      </c>
      <c r="P556" s="43">
        <f>VLOOKUP(L556,银行退!A:G,6,FALSE)</f>
        <v>59</v>
      </c>
      <c r="Q556" t="e">
        <f>VLOOKUP(L556,银行退!A:J,10,FALSE)</f>
        <v>#N/A</v>
      </c>
      <c r="R556" t="str">
        <f>VLOOKUP(L556,银行退!A:K,11,FALSE)</f>
        <v>2017-08-04</v>
      </c>
    </row>
    <row r="557" spans="1:18" customFormat="1" ht="14.25">
      <c r="A557" t="s">
        <v>8803</v>
      </c>
      <c r="B557">
        <v>1191038</v>
      </c>
      <c r="C557" t="s">
        <v>2961</v>
      </c>
      <c r="D557" t="s">
        <v>2928</v>
      </c>
      <c r="E557" t="s">
        <v>2929</v>
      </c>
      <c r="F557" s="15">
        <v>27</v>
      </c>
      <c r="G557" t="s">
        <v>50</v>
      </c>
      <c r="H557" t="s">
        <v>50</v>
      </c>
      <c r="I557" t="s">
        <v>86</v>
      </c>
      <c r="J557" t="s">
        <v>46</v>
      </c>
      <c r="K557" t="s">
        <v>87</v>
      </c>
      <c r="L557" t="s">
        <v>8804</v>
      </c>
      <c r="M557" t="s">
        <v>8805</v>
      </c>
      <c r="N557" t="s">
        <v>8773</v>
      </c>
      <c r="O557">
        <f>VLOOKUP(B557,HIS退!B:F,5,FALSE)</f>
        <v>-27</v>
      </c>
      <c r="P557" s="43">
        <f>VLOOKUP(L557,银行退!A:G,6,FALSE)</f>
        <v>27</v>
      </c>
      <c r="Q557" t="e">
        <f>VLOOKUP(L557,银行退!A:J,10,FALSE)</f>
        <v>#N/A</v>
      </c>
      <c r="R557" t="e">
        <f>VLOOKUP(L557,银行退!A:K,11,FALSE)</f>
        <v>#N/A</v>
      </c>
    </row>
    <row r="558" spans="1:18" customFormat="1" ht="14.25">
      <c r="A558" t="s">
        <v>8806</v>
      </c>
      <c r="B558">
        <v>1191179</v>
      </c>
      <c r="C558" t="s">
        <v>2963</v>
      </c>
      <c r="D558" t="s">
        <v>2964</v>
      </c>
      <c r="E558" t="s">
        <v>2965</v>
      </c>
      <c r="F558" s="15">
        <v>86.5</v>
      </c>
      <c r="G558" t="s">
        <v>50</v>
      </c>
      <c r="H558" t="s">
        <v>50</v>
      </c>
      <c r="I558" t="s">
        <v>86</v>
      </c>
      <c r="J558" t="s">
        <v>46</v>
      </c>
      <c r="K558" t="s">
        <v>87</v>
      </c>
      <c r="L558" t="s">
        <v>8807</v>
      </c>
      <c r="M558" t="s">
        <v>8808</v>
      </c>
      <c r="N558" t="s">
        <v>8809</v>
      </c>
      <c r="O558">
        <f>VLOOKUP(B558,HIS退!B:F,5,FALSE)</f>
        <v>-86.5</v>
      </c>
      <c r="P558" s="43">
        <f>VLOOKUP(L558,银行退!A:G,6,FALSE)</f>
        <v>86.5</v>
      </c>
      <c r="Q558" t="e">
        <f>VLOOKUP(L558,银行退!A:J,10,FALSE)</f>
        <v>#N/A</v>
      </c>
      <c r="R558" t="e">
        <f>VLOOKUP(L558,银行退!A:K,11,FALSE)</f>
        <v>#N/A</v>
      </c>
    </row>
    <row r="559" spans="1:18" ht="14.25">
      <c r="A559" t="s">
        <v>8810</v>
      </c>
      <c r="B559">
        <v>1191234</v>
      </c>
      <c r="C559" t="s">
        <v>2967</v>
      </c>
      <c r="D559" t="s">
        <v>2968</v>
      </c>
      <c r="E559" t="s">
        <v>2969</v>
      </c>
      <c r="F559" s="15">
        <v>395.98</v>
      </c>
      <c r="G559" t="s">
        <v>50</v>
      </c>
      <c r="H559" t="s">
        <v>50</v>
      </c>
      <c r="I559" t="s">
        <v>86</v>
      </c>
      <c r="J559" t="s">
        <v>46</v>
      </c>
      <c r="K559" t="s">
        <v>87</v>
      </c>
      <c r="L559" t="s">
        <v>8811</v>
      </c>
      <c r="M559" t="s">
        <v>8812</v>
      </c>
      <c r="N559" t="s">
        <v>8813</v>
      </c>
      <c r="O559">
        <f>VLOOKUP(B559,HIS退!B:F,5,FALSE)</f>
        <v>-395.98</v>
      </c>
      <c r="P559" s="43">
        <f>VLOOKUP(L559,银行退!A:G,6,FALSE)</f>
        <v>395.98</v>
      </c>
      <c r="Q559" t="e">
        <f>VLOOKUP(L559,银行退!A:J,10,FALSE)</f>
        <v>#N/A</v>
      </c>
      <c r="R559" t="e">
        <f>VLOOKUP(L559,银行退!A:K,11,FALSE)</f>
        <v>#N/A</v>
      </c>
    </row>
    <row r="560" spans="1:18" customFormat="1" ht="14.25">
      <c r="A560" t="s">
        <v>8814</v>
      </c>
      <c r="B560">
        <v>1191290</v>
      </c>
      <c r="C560" t="s">
        <v>8815</v>
      </c>
      <c r="D560" t="s">
        <v>2971</v>
      </c>
      <c r="E560" t="s">
        <v>2972</v>
      </c>
      <c r="F560" s="15">
        <v>2400</v>
      </c>
      <c r="G560" t="s">
        <v>50</v>
      </c>
      <c r="H560" t="s">
        <v>50</v>
      </c>
      <c r="I560" t="s">
        <v>110</v>
      </c>
      <c r="J560" t="s">
        <v>110</v>
      </c>
      <c r="K560" t="s">
        <v>87</v>
      </c>
      <c r="L560" s="19" t="s">
        <v>13642</v>
      </c>
      <c r="M560" t="s">
        <v>8817</v>
      </c>
      <c r="N560" t="s">
        <v>8818</v>
      </c>
      <c r="O560">
        <f>VLOOKUP(B560,HIS退!B:F,5,FALSE)</f>
        <v>-2400</v>
      </c>
      <c r="P560" s="43">
        <f>VLOOKUP(L560,银行退!A:G,6,FALSE)</f>
        <v>2400</v>
      </c>
      <c r="Q560" t="e">
        <f>VLOOKUP(L560,银行退!A:J,10,FALSE)</f>
        <v>#N/A</v>
      </c>
      <c r="R560" t="str">
        <f>VLOOKUP(L560,银行退!A:K,11,FALSE)</f>
        <v>2017-08-04</v>
      </c>
    </row>
    <row r="561" spans="1:18" customFormat="1" ht="14.25">
      <c r="A561" t="s">
        <v>8819</v>
      </c>
      <c r="B561">
        <v>1191583</v>
      </c>
      <c r="C561" t="s">
        <v>2974</v>
      </c>
      <c r="D561" t="s">
        <v>2975</v>
      </c>
      <c r="E561" t="s">
        <v>2976</v>
      </c>
      <c r="F561" s="15">
        <v>50</v>
      </c>
      <c r="G561" t="s">
        <v>50</v>
      </c>
      <c r="H561" t="s">
        <v>50</v>
      </c>
      <c r="I561" t="s">
        <v>86</v>
      </c>
      <c r="J561" t="s">
        <v>46</v>
      </c>
      <c r="K561" t="s">
        <v>87</v>
      </c>
      <c r="L561" t="s">
        <v>8820</v>
      </c>
      <c r="M561" t="s">
        <v>8821</v>
      </c>
      <c r="N561" t="s">
        <v>8822</v>
      </c>
      <c r="O561">
        <f>VLOOKUP(B561,HIS退!B:F,5,FALSE)</f>
        <v>-50</v>
      </c>
      <c r="P561" s="43">
        <f>VLOOKUP(L561,银行退!A:G,6,FALSE)</f>
        <v>50</v>
      </c>
      <c r="Q561" t="e">
        <f>VLOOKUP(L561,银行退!A:J,10,FALSE)</f>
        <v>#N/A</v>
      </c>
      <c r="R561" t="e">
        <f>VLOOKUP(L561,银行退!A:K,11,FALSE)</f>
        <v>#N/A</v>
      </c>
    </row>
    <row r="562" spans="1:18" customFormat="1" ht="14.25">
      <c r="A562" t="s">
        <v>8823</v>
      </c>
      <c r="B562">
        <v>1191850</v>
      </c>
      <c r="C562" t="s">
        <v>2978</v>
      </c>
      <c r="D562" t="s">
        <v>2979</v>
      </c>
      <c r="E562" t="s">
        <v>2980</v>
      </c>
      <c r="F562" s="15">
        <v>31.44</v>
      </c>
      <c r="G562" t="s">
        <v>50</v>
      </c>
      <c r="H562" t="s">
        <v>50</v>
      </c>
      <c r="I562" t="s">
        <v>86</v>
      </c>
      <c r="J562" t="s">
        <v>46</v>
      </c>
      <c r="K562" t="s">
        <v>87</v>
      </c>
      <c r="L562" s="19" t="s">
        <v>13643</v>
      </c>
      <c r="M562" t="s">
        <v>8825</v>
      </c>
      <c r="N562" t="s">
        <v>8826</v>
      </c>
      <c r="O562">
        <f>VLOOKUP(B562,HIS退!B:F,5,FALSE)</f>
        <v>-31.44</v>
      </c>
      <c r="P562" s="43">
        <f>VLOOKUP(L562,银行退!A:G,6,FALSE)</f>
        <v>31.44</v>
      </c>
      <c r="Q562" t="e">
        <f>VLOOKUP(L562,银行退!A:J,10,FALSE)</f>
        <v>#N/A</v>
      </c>
      <c r="R562" t="str">
        <f>VLOOKUP(L562,银行退!A:K,11,FALSE)</f>
        <v>2017-08-04</v>
      </c>
    </row>
    <row r="563" spans="1:18" customFormat="1" ht="14.25">
      <c r="A563" t="s">
        <v>8827</v>
      </c>
      <c r="B563">
        <v>1191919</v>
      </c>
      <c r="C563" t="s">
        <v>2982</v>
      </c>
      <c r="D563" t="s">
        <v>2983</v>
      </c>
      <c r="E563" t="s">
        <v>2984</v>
      </c>
      <c r="F563" s="15">
        <v>576.20000000000005</v>
      </c>
      <c r="G563" t="s">
        <v>50</v>
      </c>
      <c r="H563" t="s">
        <v>50</v>
      </c>
      <c r="I563" t="s">
        <v>86</v>
      </c>
      <c r="J563" t="s">
        <v>46</v>
      </c>
      <c r="K563" t="s">
        <v>87</v>
      </c>
      <c r="L563" t="s">
        <v>8828</v>
      </c>
      <c r="M563" t="s">
        <v>8829</v>
      </c>
      <c r="N563" t="s">
        <v>8830</v>
      </c>
      <c r="O563">
        <f>VLOOKUP(B563,HIS退!B:F,5,FALSE)</f>
        <v>-576.20000000000005</v>
      </c>
      <c r="P563" s="43">
        <f>VLOOKUP(L563,银行退!A:G,6,FALSE)</f>
        <v>576.20000000000005</v>
      </c>
      <c r="Q563" t="e">
        <f>VLOOKUP(L563,银行退!A:J,10,FALSE)</f>
        <v>#N/A</v>
      </c>
      <c r="R563" t="e">
        <f>VLOOKUP(L563,银行退!A:K,11,FALSE)</f>
        <v>#N/A</v>
      </c>
    </row>
    <row r="564" spans="1:18" customFormat="1" ht="14.25">
      <c r="A564" t="s">
        <v>8831</v>
      </c>
      <c r="B564">
        <v>1191961</v>
      </c>
      <c r="C564" t="s">
        <v>2986</v>
      </c>
      <c r="D564" t="s">
        <v>2987</v>
      </c>
      <c r="E564" t="s">
        <v>2988</v>
      </c>
      <c r="F564" s="15">
        <v>47.2</v>
      </c>
      <c r="G564" t="s">
        <v>50</v>
      </c>
      <c r="H564" t="s">
        <v>50</v>
      </c>
      <c r="I564" t="s">
        <v>86</v>
      </c>
      <c r="J564" t="s">
        <v>46</v>
      </c>
      <c r="K564" t="s">
        <v>87</v>
      </c>
      <c r="L564" t="s">
        <v>8832</v>
      </c>
      <c r="M564" t="s">
        <v>8833</v>
      </c>
      <c r="N564" t="s">
        <v>8834</v>
      </c>
      <c r="O564">
        <f>VLOOKUP(B564,HIS退!B:F,5,FALSE)</f>
        <v>-47.2</v>
      </c>
      <c r="P564" s="43">
        <f>VLOOKUP(L564,银行退!A:G,6,FALSE)</f>
        <v>47.2</v>
      </c>
      <c r="Q564" t="e">
        <f>VLOOKUP(L564,银行退!A:J,10,FALSE)</f>
        <v>#N/A</v>
      </c>
      <c r="R564" t="e">
        <f>VLOOKUP(L564,银行退!A:K,11,FALSE)</f>
        <v>#N/A</v>
      </c>
    </row>
    <row r="565" spans="1:18" customFormat="1" ht="14.25">
      <c r="A565" t="s">
        <v>8835</v>
      </c>
      <c r="B565">
        <v>1192224</v>
      </c>
      <c r="C565" t="s">
        <v>2990</v>
      </c>
      <c r="D565" t="s">
        <v>2991</v>
      </c>
      <c r="E565" t="s">
        <v>2992</v>
      </c>
      <c r="F565" s="15">
        <v>150</v>
      </c>
      <c r="G565" t="s">
        <v>50</v>
      </c>
      <c r="H565" t="s">
        <v>50</v>
      </c>
      <c r="I565" t="s">
        <v>86</v>
      </c>
      <c r="J565" t="s">
        <v>46</v>
      </c>
      <c r="K565" t="s">
        <v>87</v>
      </c>
      <c r="L565" t="s">
        <v>8836</v>
      </c>
      <c r="M565" t="s">
        <v>8837</v>
      </c>
      <c r="N565" t="s">
        <v>8838</v>
      </c>
      <c r="O565">
        <f>VLOOKUP(B565,HIS退!B:F,5,FALSE)</f>
        <v>-150</v>
      </c>
      <c r="P565" s="43">
        <f>VLOOKUP(L565,银行退!A:G,6,FALSE)</f>
        <v>150</v>
      </c>
      <c r="Q565" t="e">
        <f>VLOOKUP(L565,银行退!A:J,10,FALSE)</f>
        <v>#N/A</v>
      </c>
      <c r="R565" t="e">
        <f>VLOOKUP(L565,银行退!A:K,11,FALSE)</f>
        <v>#N/A</v>
      </c>
    </row>
    <row r="566" spans="1:18" customFormat="1" ht="14.25">
      <c r="A566" t="s">
        <v>8839</v>
      </c>
      <c r="B566">
        <v>1192374</v>
      </c>
      <c r="C566" t="s">
        <v>2994</v>
      </c>
      <c r="D566" t="s">
        <v>2995</v>
      </c>
      <c r="E566" t="s">
        <v>2996</v>
      </c>
      <c r="F566" s="15">
        <v>1130</v>
      </c>
      <c r="G566" t="s">
        <v>50</v>
      </c>
      <c r="H566" t="s">
        <v>50</v>
      </c>
      <c r="I566" t="s">
        <v>86</v>
      </c>
      <c r="J566" t="s">
        <v>46</v>
      </c>
      <c r="K566" t="s">
        <v>87</v>
      </c>
      <c r="L566" t="s">
        <v>8840</v>
      </c>
      <c r="M566" t="s">
        <v>8841</v>
      </c>
      <c r="N566" t="s">
        <v>8842</v>
      </c>
      <c r="O566">
        <f>VLOOKUP(B566,HIS退!B:F,5,FALSE)</f>
        <v>-1130</v>
      </c>
      <c r="P566" s="43">
        <f>VLOOKUP(L566,银行退!A:G,6,FALSE)</f>
        <v>1130</v>
      </c>
      <c r="Q566" t="e">
        <f>VLOOKUP(L566,银行退!A:J,10,FALSE)</f>
        <v>#N/A</v>
      </c>
      <c r="R566" t="e">
        <f>VLOOKUP(L566,银行退!A:K,11,FALSE)</f>
        <v>#N/A</v>
      </c>
    </row>
    <row r="567" spans="1:18" customFormat="1" ht="14.25">
      <c r="A567" t="s">
        <v>8843</v>
      </c>
      <c r="B567">
        <v>1192654</v>
      </c>
      <c r="C567" t="s">
        <v>2998</v>
      </c>
      <c r="D567" t="s">
        <v>2999</v>
      </c>
      <c r="E567" t="s">
        <v>3000</v>
      </c>
      <c r="F567" s="15">
        <v>10</v>
      </c>
      <c r="G567" t="s">
        <v>50</v>
      </c>
      <c r="H567" t="s">
        <v>50</v>
      </c>
      <c r="I567" t="s">
        <v>86</v>
      </c>
      <c r="J567" t="s">
        <v>46</v>
      </c>
      <c r="K567" t="s">
        <v>87</v>
      </c>
      <c r="L567" t="s">
        <v>8844</v>
      </c>
      <c r="M567" t="s">
        <v>8845</v>
      </c>
      <c r="N567" t="s">
        <v>976</v>
      </c>
      <c r="O567">
        <f>VLOOKUP(B567,HIS退!B:F,5,FALSE)</f>
        <v>-10</v>
      </c>
      <c r="P567" s="43">
        <f>VLOOKUP(L567,银行退!A:G,6,FALSE)</f>
        <v>10</v>
      </c>
      <c r="Q567" t="e">
        <f>VLOOKUP(L567,银行退!A:J,10,FALSE)</f>
        <v>#N/A</v>
      </c>
      <c r="R567" t="e">
        <f>VLOOKUP(L567,银行退!A:K,11,FALSE)</f>
        <v>#N/A</v>
      </c>
    </row>
    <row r="568" spans="1:18" customFormat="1" ht="14.25">
      <c r="A568" t="s">
        <v>8846</v>
      </c>
      <c r="B568">
        <v>1192699</v>
      </c>
      <c r="C568" t="s">
        <v>3002</v>
      </c>
      <c r="D568" t="s">
        <v>3003</v>
      </c>
      <c r="E568" t="s">
        <v>3004</v>
      </c>
      <c r="F568" s="15">
        <v>573</v>
      </c>
      <c r="G568" t="s">
        <v>50</v>
      </c>
      <c r="H568" t="s">
        <v>50</v>
      </c>
      <c r="I568" t="s">
        <v>86</v>
      </c>
      <c r="J568" t="s">
        <v>46</v>
      </c>
      <c r="K568" t="s">
        <v>87</v>
      </c>
      <c r="L568" t="s">
        <v>8847</v>
      </c>
      <c r="M568" t="s">
        <v>8848</v>
      </c>
      <c r="N568" t="s">
        <v>8849</v>
      </c>
      <c r="O568">
        <f>VLOOKUP(B568,HIS退!B:F,5,FALSE)</f>
        <v>-573</v>
      </c>
      <c r="P568" s="43">
        <f>VLOOKUP(L568,银行退!A:G,6,FALSE)</f>
        <v>573</v>
      </c>
      <c r="Q568" t="e">
        <f>VLOOKUP(L568,银行退!A:J,10,FALSE)</f>
        <v>#N/A</v>
      </c>
      <c r="R568" t="e">
        <f>VLOOKUP(L568,银行退!A:K,11,FALSE)</f>
        <v>#N/A</v>
      </c>
    </row>
    <row r="569" spans="1:18" customFormat="1" ht="14.25">
      <c r="A569" t="s">
        <v>8850</v>
      </c>
      <c r="B569">
        <v>1192795</v>
      </c>
      <c r="C569" t="s">
        <v>3006</v>
      </c>
      <c r="D569" t="s">
        <v>3007</v>
      </c>
      <c r="E569" t="s">
        <v>3008</v>
      </c>
      <c r="F569" s="15">
        <v>300</v>
      </c>
      <c r="G569" t="s">
        <v>50</v>
      </c>
      <c r="H569" t="s">
        <v>50</v>
      </c>
      <c r="I569" t="s">
        <v>86</v>
      </c>
      <c r="J569" t="s">
        <v>46</v>
      </c>
      <c r="K569" t="s">
        <v>87</v>
      </c>
      <c r="L569" t="s">
        <v>8851</v>
      </c>
      <c r="M569" t="s">
        <v>8852</v>
      </c>
      <c r="N569" t="s">
        <v>8853</v>
      </c>
      <c r="O569">
        <f>VLOOKUP(B569,HIS退!B:F,5,FALSE)</f>
        <v>-300</v>
      </c>
      <c r="P569" s="43">
        <f>VLOOKUP(L569,银行退!A:G,6,FALSE)</f>
        <v>300</v>
      </c>
      <c r="Q569" t="e">
        <f>VLOOKUP(L569,银行退!A:J,10,FALSE)</f>
        <v>#N/A</v>
      </c>
      <c r="R569" t="e">
        <f>VLOOKUP(L569,银行退!A:K,11,FALSE)</f>
        <v>#N/A</v>
      </c>
    </row>
    <row r="570" spans="1:18" customFormat="1" ht="14.25">
      <c r="A570" t="s">
        <v>8854</v>
      </c>
      <c r="B570">
        <v>1192817</v>
      </c>
      <c r="C570" t="s">
        <v>3010</v>
      </c>
      <c r="D570" t="s">
        <v>3011</v>
      </c>
      <c r="E570" t="s">
        <v>3012</v>
      </c>
      <c r="F570" s="15">
        <v>121</v>
      </c>
      <c r="G570" t="s">
        <v>50</v>
      </c>
      <c r="H570" t="s">
        <v>50</v>
      </c>
      <c r="I570" t="s">
        <v>86</v>
      </c>
      <c r="J570" t="s">
        <v>46</v>
      </c>
      <c r="K570" t="s">
        <v>87</v>
      </c>
      <c r="L570" t="s">
        <v>8855</v>
      </c>
      <c r="M570" t="s">
        <v>8856</v>
      </c>
      <c r="N570" t="s">
        <v>8857</v>
      </c>
      <c r="O570">
        <f>VLOOKUP(B570,HIS退!B:F,5,FALSE)</f>
        <v>-121</v>
      </c>
      <c r="P570" s="43">
        <f>VLOOKUP(L570,银行退!A:G,6,FALSE)</f>
        <v>121</v>
      </c>
      <c r="Q570" t="e">
        <f>VLOOKUP(L570,银行退!A:J,10,FALSE)</f>
        <v>#N/A</v>
      </c>
      <c r="R570" t="e">
        <f>VLOOKUP(L570,银行退!A:K,11,FALSE)</f>
        <v>#N/A</v>
      </c>
    </row>
    <row r="571" spans="1:18" customFormat="1" ht="14.25">
      <c r="A571" t="s">
        <v>8858</v>
      </c>
      <c r="B571">
        <v>1192833</v>
      </c>
      <c r="C571" t="s">
        <v>3014</v>
      </c>
      <c r="D571" t="s">
        <v>3007</v>
      </c>
      <c r="E571" t="s">
        <v>3008</v>
      </c>
      <c r="F571" s="15">
        <v>200</v>
      </c>
      <c r="G571" t="s">
        <v>50</v>
      </c>
      <c r="H571" t="s">
        <v>50</v>
      </c>
      <c r="I571" t="s">
        <v>86</v>
      </c>
      <c r="J571" t="s">
        <v>46</v>
      </c>
      <c r="K571" t="s">
        <v>87</v>
      </c>
      <c r="L571" t="s">
        <v>8859</v>
      </c>
      <c r="M571" t="s">
        <v>8860</v>
      </c>
      <c r="N571" t="s">
        <v>8853</v>
      </c>
      <c r="O571">
        <f>VLOOKUP(B571,HIS退!B:F,5,FALSE)</f>
        <v>-200</v>
      </c>
      <c r="P571" s="43">
        <f>VLOOKUP(L571,银行退!A:G,6,FALSE)</f>
        <v>200</v>
      </c>
      <c r="Q571" t="e">
        <f>VLOOKUP(L571,银行退!A:J,10,FALSE)</f>
        <v>#N/A</v>
      </c>
      <c r="R571" t="e">
        <f>VLOOKUP(L571,银行退!A:K,11,FALSE)</f>
        <v>#N/A</v>
      </c>
    </row>
    <row r="572" spans="1:18" customFormat="1" ht="14.25">
      <c r="A572" t="s">
        <v>8861</v>
      </c>
      <c r="B572">
        <v>1192841</v>
      </c>
      <c r="C572" t="s">
        <v>3016</v>
      </c>
      <c r="D572" t="s">
        <v>3017</v>
      </c>
      <c r="E572" t="s">
        <v>3018</v>
      </c>
      <c r="F572" s="15">
        <v>245.27</v>
      </c>
      <c r="G572" t="s">
        <v>50</v>
      </c>
      <c r="H572" t="s">
        <v>50</v>
      </c>
      <c r="I572" t="s">
        <v>86</v>
      </c>
      <c r="J572" t="s">
        <v>46</v>
      </c>
      <c r="K572" t="s">
        <v>87</v>
      </c>
      <c r="L572" t="s">
        <v>8862</v>
      </c>
      <c r="M572" t="s">
        <v>8863</v>
      </c>
      <c r="N572" t="s">
        <v>8864</v>
      </c>
      <c r="O572">
        <f>VLOOKUP(B572,HIS退!B:F,5,FALSE)</f>
        <v>-245.27</v>
      </c>
      <c r="P572" s="43">
        <f>VLOOKUP(L572,银行退!A:G,6,FALSE)</f>
        <v>245.27</v>
      </c>
      <c r="Q572" t="e">
        <f>VLOOKUP(L572,银行退!A:J,10,FALSE)</f>
        <v>#N/A</v>
      </c>
      <c r="R572" t="e">
        <f>VLOOKUP(L572,银行退!A:K,11,FALSE)</f>
        <v>#N/A</v>
      </c>
    </row>
    <row r="573" spans="1:18" customFormat="1" ht="14.25">
      <c r="A573" t="s">
        <v>8865</v>
      </c>
      <c r="B573">
        <v>1192853</v>
      </c>
      <c r="C573" t="s">
        <v>3020</v>
      </c>
      <c r="D573" t="s">
        <v>3007</v>
      </c>
      <c r="E573" t="s">
        <v>3008</v>
      </c>
      <c r="F573" s="15">
        <v>300</v>
      </c>
      <c r="G573" t="s">
        <v>50</v>
      </c>
      <c r="H573" t="s">
        <v>50</v>
      </c>
      <c r="I573" t="s">
        <v>86</v>
      </c>
      <c r="J573" t="s">
        <v>46</v>
      </c>
      <c r="K573" t="s">
        <v>87</v>
      </c>
      <c r="L573" t="s">
        <v>8866</v>
      </c>
      <c r="M573" t="s">
        <v>8867</v>
      </c>
      <c r="N573" t="s">
        <v>8853</v>
      </c>
      <c r="O573">
        <f>VLOOKUP(B573,HIS退!B:F,5,FALSE)</f>
        <v>-300</v>
      </c>
      <c r="P573" s="43">
        <f>VLOOKUP(L573,银行退!A:G,6,FALSE)</f>
        <v>300</v>
      </c>
      <c r="Q573" t="e">
        <f>VLOOKUP(L573,银行退!A:J,10,FALSE)</f>
        <v>#N/A</v>
      </c>
      <c r="R573" t="e">
        <f>VLOOKUP(L573,银行退!A:K,11,FALSE)</f>
        <v>#N/A</v>
      </c>
    </row>
    <row r="574" spans="1:18" customFormat="1" ht="14.25">
      <c r="A574" t="s">
        <v>8868</v>
      </c>
      <c r="B574">
        <v>1192929</v>
      </c>
      <c r="C574" t="s">
        <v>3022</v>
      </c>
      <c r="D574" t="s">
        <v>3007</v>
      </c>
      <c r="E574" t="s">
        <v>3008</v>
      </c>
      <c r="F574" s="15">
        <v>1200</v>
      </c>
      <c r="G574" t="s">
        <v>50</v>
      </c>
      <c r="H574" t="s">
        <v>50</v>
      </c>
      <c r="I574" t="s">
        <v>86</v>
      </c>
      <c r="J574" t="s">
        <v>46</v>
      </c>
      <c r="K574" t="s">
        <v>87</v>
      </c>
      <c r="L574" t="s">
        <v>8869</v>
      </c>
      <c r="M574" t="s">
        <v>8870</v>
      </c>
      <c r="N574" t="s">
        <v>8871</v>
      </c>
      <c r="O574">
        <f>VLOOKUP(B574,HIS退!B:F,5,FALSE)</f>
        <v>-1200</v>
      </c>
      <c r="P574" s="43">
        <f>VLOOKUP(L574,银行退!A:G,6,FALSE)</f>
        <v>1200</v>
      </c>
      <c r="Q574" t="e">
        <f>VLOOKUP(L574,银行退!A:J,10,FALSE)</f>
        <v>#N/A</v>
      </c>
      <c r="R574" t="e">
        <f>VLOOKUP(L574,银行退!A:K,11,FALSE)</f>
        <v>#N/A</v>
      </c>
    </row>
    <row r="575" spans="1:18" s="50" customFormat="1" ht="14.25">
      <c r="A575" t="s">
        <v>8872</v>
      </c>
      <c r="B575">
        <v>1193077</v>
      </c>
      <c r="C575" t="s">
        <v>3024</v>
      </c>
      <c r="D575" t="s">
        <v>3025</v>
      </c>
      <c r="E575" t="s">
        <v>3026</v>
      </c>
      <c r="F575" s="15">
        <v>4232.84</v>
      </c>
      <c r="G575" t="s">
        <v>50</v>
      </c>
      <c r="H575" t="s">
        <v>50</v>
      </c>
      <c r="I575" t="s">
        <v>86</v>
      </c>
      <c r="J575" t="s">
        <v>46</v>
      </c>
      <c r="K575" t="s">
        <v>87</v>
      </c>
      <c r="L575" t="s">
        <v>8873</v>
      </c>
      <c r="M575" t="s">
        <v>8874</v>
      </c>
      <c r="N575" t="s">
        <v>8875</v>
      </c>
      <c r="O575">
        <f>VLOOKUP(B575,HIS退!B:F,5,FALSE)</f>
        <v>-4232.84</v>
      </c>
      <c r="P575" s="43">
        <f>VLOOKUP(L575,银行退!A:G,6,FALSE)</f>
        <v>4232.84</v>
      </c>
      <c r="Q575" t="e">
        <f>VLOOKUP(L575,银行退!A:J,10,FALSE)</f>
        <v>#N/A</v>
      </c>
      <c r="R575" t="e">
        <f>VLOOKUP(L575,银行退!A:K,11,FALSE)</f>
        <v>#N/A</v>
      </c>
    </row>
    <row r="576" spans="1:18" customFormat="1" ht="14.25">
      <c r="A576" t="s">
        <v>8876</v>
      </c>
      <c r="B576">
        <v>1193111</v>
      </c>
      <c r="C576" t="s">
        <v>3028</v>
      </c>
      <c r="D576" t="s">
        <v>3029</v>
      </c>
      <c r="E576" t="s">
        <v>3030</v>
      </c>
      <c r="F576" s="15">
        <v>107.11</v>
      </c>
      <c r="G576" t="s">
        <v>50</v>
      </c>
      <c r="H576" t="s">
        <v>50</v>
      </c>
      <c r="I576" t="s">
        <v>86</v>
      </c>
      <c r="J576" t="s">
        <v>46</v>
      </c>
      <c r="K576" t="s">
        <v>87</v>
      </c>
      <c r="L576" t="s">
        <v>8877</v>
      </c>
      <c r="M576" t="s">
        <v>8878</v>
      </c>
      <c r="N576" t="s">
        <v>8879</v>
      </c>
      <c r="O576">
        <f>VLOOKUP(B576,HIS退!B:F,5,FALSE)</f>
        <v>-107.11</v>
      </c>
      <c r="P576" s="43">
        <f>VLOOKUP(L576,银行退!A:G,6,FALSE)</f>
        <v>107.11</v>
      </c>
      <c r="Q576" t="e">
        <f>VLOOKUP(L576,银行退!A:J,10,FALSE)</f>
        <v>#N/A</v>
      </c>
      <c r="R576" t="e">
        <f>VLOOKUP(L576,银行退!A:K,11,FALSE)</f>
        <v>#N/A</v>
      </c>
    </row>
    <row r="577" spans="1:18" s="50" customFormat="1" ht="14.25">
      <c r="A577" t="s">
        <v>8880</v>
      </c>
      <c r="B577">
        <v>1193186</v>
      </c>
      <c r="C577" t="s">
        <v>3032</v>
      </c>
      <c r="D577" t="s">
        <v>3033</v>
      </c>
      <c r="E577" t="s">
        <v>3034</v>
      </c>
      <c r="F577" s="15">
        <v>100</v>
      </c>
      <c r="G577" t="s">
        <v>50</v>
      </c>
      <c r="H577" t="s">
        <v>50</v>
      </c>
      <c r="I577" t="s">
        <v>86</v>
      </c>
      <c r="J577" t="s">
        <v>46</v>
      </c>
      <c r="K577" t="s">
        <v>87</v>
      </c>
      <c r="L577" t="s">
        <v>8881</v>
      </c>
      <c r="M577" t="s">
        <v>8882</v>
      </c>
      <c r="N577" t="s">
        <v>8883</v>
      </c>
      <c r="O577">
        <f>VLOOKUP(B577,HIS退!B:F,5,FALSE)</f>
        <v>-100</v>
      </c>
      <c r="P577" s="43">
        <f>VLOOKUP(L577,银行退!A:G,6,FALSE)</f>
        <v>100</v>
      </c>
      <c r="Q577" t="e">
        <f>VLOOKUP(L577,银行退!A:J,10,FALSE)</f>
        <v>#N/A</v>
      </c>
      <c r="R577" t="e">
        <f>VLOOKUP(L577,银行退!A:K,11,FALSE)</f>
        <v>#N/A</v>
      </c>
    </row>
    <row r="578" spans="1:18" ht="14.25">
      <c r="A578" t="s">
        <v>8884</v>
      </c>
      <c r="B578">
        <v>1193371</v>
      </c>
      <c r="C578" t="s">
        <v>3036</v>
      </c>
      <c r="D578" t="s">
        <v>3037</v>
      </c>
      <c r="E578" t="s">
        <v>3038</v>
      </c>
      <c r="F578" s="15">
        <v>18.36</v>
      </c>
      <c r="G578" t="s">
        <v>50</v>
      </c>
      <c r="H578" t="s">
        <v>50</v>
      </c>
      <c r="I578" t="s">
        <v>86</v>
      </c>
      <c r="J578" t="s">
        <v>46</v>
      </c>
      <c r="K578" t="s">
        <v>87</v>
      </c>
      <c r="L578" t="s">
        <v>8885</v>
      </c>
      <c r="M578" t="s">
        <v>8886</v>
      </c>
      <c r="N578" t="s">
        <v>8887</v>
      </c>
      <c r="O578">
        <f>VLOOKUP(B578,HIS退!B:F,5,FALSE)</f>
        <v>-18.36</v>
      </c>
      <c r="P578" s="43">
        <f>VLOOKUP(L578,银行退!A:G,6,FALSE)</f>
        <v>18.36</v>
      </c>
      <c r="Q578" t="e">
        <f>VLOOKUP(L578,银行退!A:J,10,FALSE)</f>
        <v>#N/A</v>
      </c>
      <c r="R578" t="e">
        <f>VLOOKUP(L578,银行退!A:K,11,FALSE)</f>
        <v>#N/A</v>
      </c>
    </row>
    <row r="579" spans="1:18" s="50" customFormat="1" ht="14.25">
      <c r="A579" t="s">
        <v>8888</v>
      </c>
      <c r="B579">
        <v>1193538</v>
      </c>
      <c r="C579" t="s">
        <v>3040</v>
      </c>
      <c r="D579" t="s">
        <v>3041</v>
      </c>
      <c r="E579" t="s">
        <v>3042</v>
      </c>
      <c r="F579" s="15">
        <v>50</v>
      </c>
      <c r="G579" t="s">
        <v>50</v>
      </c>
      <c r="H579" t="s">
        <v>50</v>
      </c>
      <c r="I579" t="s">
        <v>86</v>
      </c>
      <c r="J579" t="s">
        <v>46</v>
      </c>
      <c r="K579" t="s">
        <v>87</v>
      </c>
      <c r="L579" t="s">
        <v>8889</v>
      </c>
      <c r="M579" t="s">
        <v>8890</v>
      </c>
      <c r="N579" t="s">
        <v>8891</v>
      </c>
      <c r="O579">
        <f>VLOOKUP(B579,HIS退!B:F,5,FALSE)</f>
        <v>-50</v>
      </c>
      <c r="P579" s="43">
        <f>VLOOKUP(L579,银行退!A:G,6,FALSE)</f>
        <v>50</v>
      </c>
      <c r="Q579" t="e">
        <f>VLOOKUP(L579,银行退!A:J,10,FALSE)</f>
        <v>#N/A</v>
      </c>
      <c r="R579" t="e">
        <f>VLOOKUP(L579,银行退!A:K,11,FALSE)</f>
        <v>#N/A</v>
      </c>
    </row>
    <row r="580" spans="1:18" customFormat="1" ht="14.25">
      <c r="A580" t="s">
        <v>8892</v>
      </c>
      <c r="B580">
        <v>1193552</v>
      </c>
      <c r="C580" t="s">
        <v>3044</v>
      </c>
      <c r="D580" t="s">
        <v>3045</v>
      </c>
      <c r="E580" t="s">
        <v>3046</v>
      </c>
      <c r="F580" s="15">
        <v>59</v>
      </c>
      <c r="G580" t="s">
        <v>50</v>
      </c>
      <c r="H580" t="s">
        <v>50</v>
      </c>
      <c r="I580" t="s">
        <v>86</v>
      </c>
      <c r="J580" t="s">
        <v>46</v>
      </c>
      <c r="K580" t="s">
        <v>87</v>
      </c>
      <c r="L580" t="s">
        <v>8893</v>
      </c>
      <c r="M580" t="s">
        <v>8894</v>
      </c>
      <c r="N580" t="s">
        <v>8895</v>
      </c>
      <c r="O580">
        <f>VLOOKUP(B580,HIS退!B:F,5,FALSE)</f>
        <v>-59</v>
      </c>
      <c r="P580" s="43">
        <f>VLOOKUP(L580,银行退!A:G,6,FALSE)</f>
        <v>59</v>
      </c>
      <c r="Q580" t="e">
        <f>VLOOKUP(L580,银行退!A:J,10,FALSE)</f>
        <v>#N/A</v>
      </c>
      <c r="R580" t="e">
        <f>VLOOKUP(L580,银行退!A:K,11,FALSE)</f>
        <v>#N/A</v>
      </c>
    </row>
    <row r="581" spans="1:18" customFormat="1" ht="14.25">
      <c r="A581" t="s">
        <v>8896</v>
      </c>
      <c r="B581">
        <v>1193585</v>
      </c>
      <c r="C581" t="s">
        <v>3048</v>
      </c>
      <c r="D581" t="s">
        <v>3049</v>
      </c>
      <c r="E581" t="s">
        <v>3050</v>
      </c>
      <c r="F581" s="15">
        <v>2196.84</v>
      </c>
      <c r="G581" t="s">
        <v>50</v>
      </c>
      <c r="H581" t="s">
        <v>50</v>
      </c>
      <c r="I581" t="s">
        <v>86</v>
      </c>
      <c r="J581" t="s">
        <v>46</v>
      </c>
      <c r="K581" t="s">
        <v>87</v>
      </c>
      <c r="L581" t="s">
        <v>8897</v>
      </c>
      <c r="M581" t="s">
        <v>8898</v>
      </c>
      <c r="N581" t="s">
        <v>8899</v>
      </c>
      <c r="O581">
        <f>VLOOKUP(B581,HIS退!B:F,5,FALSE)</f>
        <v>-2196.84</v>
      </c>
      <c r="P581" s="43">
        <f>VLOOKUP(L581,银行退!A:G,6,FALSE)</f>
        <v>2196.84</v>
      </c>
      <c r="Q581" t="e">
        <f>VLOOKUP(L581,银行退!A:J,10,FALSE)</f>
        <v>#N/A</v>
      </c>
      <c r="R581" t="e">
        <f>VLOOKUP(L581,银行退!A:K,11,FALSE)</f>
        <v>#N/A</v>
      </c>
    </row>
    <row r="582" spans="1:18" customFormat="1" ht="14.25">
      <c r="A582" t="s">
        <v>8900</v>
      </c>
      <c r="B582">
        <v>1193693</v>
      </c>
      <c r="C582" t="s">
        <v>3052</v>
      </c>
      <c r="D582" t="s">
        <v>3053</v>
      </c>
      <c r="E582" t="s">
        <v>3054</v>
      </c>
      <c r="F582" s="15">
        <v>100</v>
      </c>
      <c r="G582" t="s">
        <v>50</v>
      </c>
      <c r="H582" t="s">
        <v>50</v>
      </c>
      <c r="I582" t="s">
        <v>86</v>
      </c>
      <c r="J582" t="s">
        <v>46</v>
      </c>
      <c r="K582" t="s">
        <v>87</v>
      </c>
      <c r="L582" t="s">
        <v>8901</v>
      </c>
      <c r="M582" t="s">
        <v>8902</v>
      </c>
      <c r="N582" t="s">
        <v>8903</v>
      </c>
      <c r="O582">
        <f>VLOOKUP(B582,HIS退!B:F,5,FALSE)</f>
        <v>-100</v>
      </c>
      <c r="P582" s="43">
        <f>VLOOKUP(L582,银行退!A:G,6,FALSE)</f>
        <v>100</v>
      </c>
      <c r="Q582" t="e">
        <f>VLOOKUP(L582,银行退!A:J,10,FALSE)</f>
        <v>#N/A</v>
      </c>
      <c r="R582" t="e">
        <f>VLOOKUP(L582,银行退!A:K,11,FALSE)</f>
        <v>#N/A</v>
      </c>
    </row>
    <row r="583" spans="1:18" customFormat="1" ht="14.25">
      <c r="A583" t="s">
        <v>8904</v>
      </c>
      <c r="B583">
        <v>1193719</v>
      </c>
      <c r="C583" t="s">
        <v>3056</v>
      </c>
      <c r="D583" t="s">
        <v>239</v>
      </c>
      <c r="E583" t="s">
        <v>170</v>
      </c>
      <c r="F583" s="15">
        <v>1053</v>
      </c>
      <c r="G583" t="s">
        <v>50</v>
      </c>
      <c r="H583" t="s">
        <v>50</v>
      </c>
      <c r="I583" t="s">
        <v>86</v>
      </c>
      <c r="J583" t="s">
        <v>46</v>
      </c>
      <c r="K583" t="s">
        <v>87</v>
      </c>
      <c r="L583" s="19" t="s">
        <v>13644</v>
      </c>
      <c r="M583" t="s">
        <v>8906</v>
      </c>
      <c r="N583" t="s">
        <v>240</v>
      </c>
      <c r="O583">
        <f>VLOOKUP(B583,HIS退!B:F,5,FALSE)</f>
        <v>-1053</v>
      </c>
      <c r="P583" s="43">
        <f>VLOOKUP(L583,银行退!A:G,6,FALSE)</f>
        <v>1053</v>
      </c>
      <c r="Q583" t="e">
        <f>VLOOKUP(L583,银行退!A:J,10,FALSE)</f>
        <v>#N/A</v>
      </c>
      <c r="R583" t="str">
        <f>VLOOKUP(L583,银行退!A:K,11,FALSE)</f>
        <v>2017-08-04</v>
      </c>
    </row>
    <row r="584" spans="1:18" customFormat="1" ht="14.25">
      <c r="A584" t="s">
        <v>8907</v>
      </c>
      <c r="B584">
        <v>1193814</v>
      </c>
      <c r="C584" t="s">
        <v>3058</v>
      </c>
      <c r="D584" t="s">
        <v>3059</v>
      </c>
      <c r="E584" t="s">
        <v>3060</v>
      </c>
      <c r="F584" s="15">
        <v>39962.21</v>
      </c>
      <c r="G584" t="s">
        <v>50</v>
      </c>
      <c r="H584" t="s">
        <v>50</v>
      </c>
      <c r="I584" t="s">
        <v>86</v>
      </c>
      <c r="J584" t="s">
        <v>46</v>
      </c>
      <c r="K584" t="s">
        <v>87</v>
      </c>
      <c r="L584" s="19" t="s">
        <v>13645</v>
      </c>
      <c r="M584" t="s">
        <v>8909</v>
      </c>
      <c r="N584" t="s">
        <v>8910</v>
      </c>
      <c r="O584">
        <f>VLOOKUP(B584,HIS退!B:F,5,FALSE)</f>
        <v>-39962.21</v>
      </c>
      <c r="P584" s="43">
        <f>VLOOKUP(L584,银行退!A:G,6,FALSE)</f>
        <v>39962.21</v>
      </c>
      <c r="Q584" t="e">
        <f>VLOOKUP(L584,银行退!A:J,10,FALSE)</f>
        <v>#N/A</v>
      </c>
      <c r="R584" t="str">
        <f>VLOOKUP(L584,银行退!A:K,11,FALSE)</f>
        <v>2017-08-09</v>
      </c>
    </row>
    <row r="585" spans="1:18" customFormat="1" ht="14.25">
      <c r="A585" t="s">
        <v>8911</v>
      </c>
      <c r="B585">
        <v>1193825</v>
      </c>
      <c r="C585" t="s">
        <v>3062</v>
      </c>
      <c r="D585" t="s">
        <v>3053</v>
      </c>
      <c r="E585" t="s">
        <v>3054</v>
      </c>
      <c r="F585" s="15">
        <v>170</v>
      </c>
      <c r="G585" t="s">
        <v>50</v>
      </c>
      <c r="H585" t="s">
        <v>50</v>
      </c>
      <c r="I585" t="s">
        <v>86</v>
      </c>
      <c r="J585" t="s">
        <v>46</v>
      </c>
      <c r="K585" t="s">
        <v>87</v>
      </c>
      <c r="L585" t="s">
        <v>8912</v>
      </c>
      <c r="M585" t="s">
        <v>8913</v>
      </c>
      <c r="N585" t="s">
        <v>8903</v>
      </c>
      <c r="O585">
        <f>VLOOKUP(B585,HIS退!B:F,5,FALSE)</f>
        <v>-170</v>
      </c>
      <c r="P585" s="43">
        <f>VLOOKUP(L585,银行退!A:G,6,FALSE)</f>
        <v>170</v>
      </c>
      <c r="Q585" t="e">
        <f>VLOOKUP(L585,银行退!A:J,10,FALSE)</f>
        <v>#N/A</v>
      </c>
      <c r="R585" t="e">
        <f>VLOOKUP(L585,银行退!A:K,11,FALSE)</f>
        <v>#N/A</v>
      </c>
    </row>
    <row r="586" spans="1:18" ht="14.25">
      <c r="A586" t="s">
        <v>8914</v>
      </c>
      <c r="B586">
        <v>1193929</v>
      </c>
      <c r="C586" t="s">
        <v>3064</v>
      </c>
      <c r="D586" t="s">
        <v>3065</v>
      </c>
      <c r="E586" t="s">
        <v>3066</v>
      </c>
      <c r="F586" s="15">
        <v>2000</v>
      </c>
      <c r="G586" t="s">
        <v>50</v>
      </c>
      <c r="H586" t="s">
        <v>50</v>
      </c>
      <c r="I586" t="s">
        <v>86</v>
      </c>
      <c r="J586" t="s">
        <v>46</v>
      </c>
      <c r="K586" t="s">
        <v>87</v>
      </c>
      <c r="L586" t="s">
        <v>8915</v>
      </c>
      <c r="M586" t="s">
        <v>8916</v>
      </c>
      <c r="N586" t="s">
        <v>8917</v>
      </c>
      <c r="O586">
        <f>VLOOKUP(B586,HIS退!B:F,5,FALSE)</f>
        <v>-2000</v>
      </c>
      <c r="P586" s="43">
        <f>VLOOKUP(L586,银行退!A:G,6,FALSE)</f>
        <v>2000</v>
      </c>
      <c r="Q586" t="e">
        <f>VLOOKUP(L586,银行退!A:J,10,FALSE)</f>
        <v>#N/A</v>
      </c>
      <c r="R586" t="e">
        <f>VLOOKUP(L586,银行退!A:K,11,FALSE)</f>
        <v>#N/A</v>
      </c>
    </row>
    <row r="587" spans="1:18" customFormat="1" ht="14.25">
      <c r="A587" t="s">
        <v>8918</v>
      </c>
      <c r="B587">
        <v>1194002</v>
      </c>
      <c r="C587" t="s">
        <v>3068</v>
      </c>
      <c r="D587" t="s">
        <v>3069</v>
      </c>
      <c r="E587" t="s">
        <v>3070</v>
      </c>
      <c r="F587" s="15">
        <v>384.64</v>
      </c>
      <c r="G587" t="s">
        <v>50</v>
      </c>
      <c r="H587" t="s">
        <v>50</v>
      </c>
      <c r="I587" t="s">
        <v>86</v>
      </c>
      <c r="J587" t="s">
        <v>46</v>
      </c>
      <c r="K587" t="s">
        <v>87</v>
      </c>
      <c r="L587" t="s">
        <v>8919</v>
      </c>
      <c r="M587" t="s">
        <v>8920</v>
      </c>
      <c r="N587" t="s">
        <v>8921</v>
      </c>
      <c r="O587">
        <f>VLOOKUP(B587,HIS退!B:F,5,FALSE)</f>
        <v>-384.64</v>
      </c>
      <c r="P587" s="43">
        <f>VLOOKUP(L587,银行退!A:G,6,FALSE)</f>
        <v>384.64</v>
      </c>
      <c r="Q587" t="e">
        <f>VLOOKUP(L587,银行退!A:J,10,FALSE)</f>
        <v>#N/A</v>
      </c>
      <c r="R587" t="e">
        <f>VLOOKUP(L587,银行退!A:K,11,FALSE)</f>
        <v>#N/A</v>
      </c>
    </row>
    <row r="588" spans="1:18" customFormat="1" ht="14.25">
      <c r="A588" t="s">
        <v>8922</v>
      </c>
      <c r="B588">
        <v>1194036</v>
      </c>
      <c r="C588" t="s">
        <v>3072</v>
      </c>
      <c r="D588" t="s">
        <v>3073</v>
      </c>
      <c r="E588" t="s">
        <v>3074</v>
      </c>
      <c r="F588" s="15">
        <v>1500</v>
      </c>
      <c r="G588" t="s">
        <v>50</v>
      </c>
      <c r="H588" t="s">
        <v>50</v>
      </c>
      <c r="I588" t="s">
        <v>86</v>
      </c>
      <c r="J588" t="s">
        <v>46</v>
      </c>
      <c r="K588" t="s">
        <v>87</v>
      </c>
      <c r="L588" t="s">
        <v>8923</v>
      </c>
      <c r="M588" t="s">
        <v>8924</v>
      </c>
      <c r="N588" t="s">
        <v>8925</v>
      </c>
      <c r="O588">
        <f>VLOOKUP(B588,HIS退!B:F,5,FALSE)</f>
        <v>-1500</v>
      </c>
      <c r="P588" s="43">
        <f>VLOOKUP(L588,银行退!A:G,6,FALSE)</f>
        <v>1500</v>
      </c>
      <c r="Q588" t="e">
        <f>VLOOKUP(L588,银行退!A:J,10,FALSE)</f>
        <v>#N/A</v>
      </c>
      <c r="R588" t="e">
        <f>VLOOKUP(L588,银行退!A:K,11,FALSE)</f>
        <v>#N/A</v>
      </c>
    </row>
    <row r="589" spans="1:18" ht="14.25">
      <c r="A589" t="s">
        <v>8926</v>
      </c>
      <c r="B589">
        <v>1194068</v>
      </c>
      <c r="C589" t="s">
        <v>3076</v>
      </c>
      <c r="D589" t="s">
        <v>3077</v>
      </c>
      <c r="E589" t="s">
        <v>3078</v>
      </c>
      <c r="F589" s="15">
        <v>385</v>
      </c>
      <c r="G589" t="s">
        <v>50</v>
      </c>
      <c r="H589" t="s">
        <v>50</v>
      </c>
      <c r="I589" t="s">
        <v>86</v>
      </c>
      <c r="J589" t="s">
        <v>46</v>
      </c>
      <c r="K589" t="s">
        <v>87</v>
      </c>
      <c r="L589" t="s">
        <v>8927</v>
      </c>
      <c r="M589" t="s">
        <v>8928</v>
      </c>
      <c r="N589" t="s">
        <v>8929</v>
      </c>
      <c r="O589">
        <f>VLOOKUP(B589,HIS退!B:F,5,FALSE)</f>
        <v>-385</v>
      </c>
      <c r="P589" s="43">
        <f>VLOOKUP(L589,银行退!A:G,6,FALSE)</f>
        <v>385</v>
      </c>
      <c r="Q589" t="e">
        <f>VLOOKUP(L589,银行退!A:J,10,FALSE)</f>
        <v>#N/A</v>
      </c>
      <c r="R589" t="e">
        <f>VLOOKUP(L589,银行退!A:K,11,FALSE)</f>
        <v>#N/A</v>
      </c>
    </row>
    <row r="590" spans="1:18" customFormat="1" ht="14.25">
      <c r="A590" t="s">
        <v>8930</v>
      </c>
      <c r="B590">
        <v>1194076</v>
      </c>
      <c r="C590" t="s">
        <v>3080</v>
      </c>
      <c r="D590" t="s">
        <v>3081</v>
      </c>
      <c r="E590" t="s">
        <v>3082</v>
      </c>
      <c r="F590" s="15">
        <v>5884.46</v>
      </c>
      <c r="G590" t="s">
        <v>50</v>
      </c>
      <c r="H590" t="s">
        <v>50</v>
      </c>
      <c r="I590" t="s">
        <v>86</v>
      </c>
      <c r="J590" t="s">
        <v>46</v>
      </c>
      <c r="K590" t="s">
        <v>87</v>
      </c>
      <c r="L590" t="s">
        <v>8931</v>
      </c>
      <c r="M590" t="s">
        <v>8932</v>
      </c>
      <c r="N590" t="s">
        <v>8933</v>
      </c>
      <c r="O590">
        <f>VLOOKUP(B590,HIS退!B:F,5,FALSE)</f>
        <v>-5884.46</v>
      </c>
      <c r="P590" s="43">
        <f>VLOOKUP(L590,银行退!A:G,6,FALSE)</f>
        <v>5884.46</v>
      </c>
      <c r="Q590" t="e">
        <f>VLOOKUP(L590,银行退!A:J,10,FALSE)</f>
        <v>#N/A</v>
      </c>
      <c r="R590" t="e">
        <f>VLOOKUP(L590,银行退!A:K,11,FALSE)</f>
        <v>#N/A</v>
      </c>
    </row>
    <row r="591" spans="1:18" customFormat="1" ht="14.25">
      <c r="A591" t="s">
        <v>8934</v>
      </c>
      <c r="B591">
        <v>1194090</v>
      </c>
      <c r="C591" t="s">
        <v>3084</v>
      </c>
      <c r="D591" t="s">
        <v>3085</v>
      </c>
      <c r="E591" t="s">
        <v>3086</v>
      </c>
      <c r="F591" s="15">
        <v>418.32</v>
      </c>
      <c r="G591" t="s">
        <v>50</v>
      </c>
      <c r="H591" t="s">
        <v>50</v>
      </c>
      <c r="I591" t="s">
        <v>86</v>
      </c>
      <c r="J591" t="s">
        <v>46</v>
      </c>
      <c r="K591" t="s">
        <v>87</v>
      </c>
      <c r="L591" s="19" t="s">
        <v>13646</v>
      </c>
      <c r="M591" t="s">
        <v>8936</v>
      </c>
      <c r="N591" t="s">
        <v>8937</v>
      </c>
      <c r="O591">
        <f>VLOOKUP(B591,HIS退!B:F,5,FALSE)</f>
        <v>-418.32</v>
      </c>
      <c r="P591" s="43">
        <f>VLOOKUP(L591,银行退!A:G,6,FALSE)</f>
        <v>418.32</v>
      </c>
      <c r="Q591" t="e">
        <f>VLOOKUP(L591,银行退!A:J,10,FALSE)</f>
        <v>#N/A</v>
      </c>
      <c r="R591" t="str">
        <f>VLOOKUP(L591,银行退!A:K,11,FALSE)</f>
        <v>2017-08-04</v>
      </c>
    </row>
    <row r="592" spans="1:18" customFormat="1" ht="14.25">
      <c r="A592" t="s">
        <v>8938</v>
      </c>
      <c r="B592">
        <v>1194260</v>
      </c>
      <c r="C592" t="s">
        <v>3088</v>
      </c>
      <c r="D592" t="s">
        <v>3089</v>
      </c>
      <c r="E592" t="s">
        <v>3090</v>
      </c>
      <c r="F592" s="15">
        <v>1512</v>
      </c>
      <c r="G592" t="s">
        <v>50</v>
      </c>
      <c r="H592" t="s">
        <v>50</v>
      </c>
      <c r="I592" t="s">
        <v>86</v>
      </c>
      <c r="J592" t="s">
        <v>46</v>
      </c>
      <c r="K592" t="s">
        <v>87</v>
      </c>
      <c r="L592" t="s">
        <v>8939</v>
      </c>
      <c r="M592" t="s">
        <v>8940</v>
      </c>
      <c r="N592" t="s">
        <v>8941</v>
      </c>
      <c r="O592">
        <f>VLOOKUP(B592,HIS退!B:F,5,FALSE)</f>
        <v>-1512</v>
      </c>
      <c r="P592" s="43">
        <f>VLOOKUP(L592,银行退!A:G,6,FALSE)</f>
        <v>1512</v>
      </c>
      <c r="Q592" t="e">
        <f>VLOOKUP(L592,银行退!A:J,10,FALSE)</f>
        <v>#N/A</v>
      </c>
      <c r="R592" t="e">
        <f>VLOOKUP(L592,银行退!A:K,11,FALSE)</f>
        <v>#N/A</v>
      </c>
    </row>
    <row r="593" spans="1:18" ht="14.25">
      <c r="A593" t="s">
        <v>8942</v>
      </c>
      <c r="B593">
        <v>1194832</v>
      </c>
      <c r="C593" t="s">
        <v>3092</v>
      </c>
      <c r="D593" t="s">
        <v>3093</v>
      </c>
      <c r="E593" t="s">
        <v>3094</v>
      </c>
      <c r="F593" s="15">
        <v>500</v>
      </c>
      <c r="G593" t="s">
        <v>50</v>
      </c>
      <c r="H593" t="s">
        <v>50</v>
      </c>
      <c r="I593" t="s">
        <v>86</v>
      </c>
      <c r="J593" t="s">
        <v>46</v>
      </c>
      <c r="K593" t="s">
        <v>87</v>
      </c>
      <c r="L593" t="s">
        <v>8943</v>
      </c>
      <c r="M593" t="s">
        <v>8944</v>
      </c>
      <c r="N593" t="s">
        <v>8945</v>
      </c>
      <c r="O593">
        <f>VLOOKUP(B593,HIS退!B:F,5,FALSE)</f>
        <v>-500</v>
      </c>
      <c r="P593" s="43">
        <f>VLOOKUP(L593,银行退!A:G,6,FALSE)</f>
        <v>500</v>
      </c>
      <c r="Q593" t="e">
        <f>VLOOKUP(L593,银行退!A:J,10,FALSE)</f>
        <v>#N/A</v>
      </c>
      <c r="R593" t="e">
        <f>VLOOKUP(L593,银行退!A:K,11,FALSE)</f>
        <v>#N/A</v>
      </c>
    </row>
    <row r="594" spans="1:18" customFormat="1" ht="14.25">
      <c r="A594" t="s">
        <v>8946</v>
      </c>
      <c r="B594">
        <v>1194945</v>
      </c>
      <c r="C594" t="s">
        <v>3096</v>
      </c>
      <c r="D594" t="s">
        <v>3097</v>
      </c>
      <c r="E594" t="s">
        <v>3098</v>
      </c>
      <c r="F594" s="15">
        <v>803</v>
      </c>
      <c r="G594" t="s">
        <v>50</v>
      </c>
      <c r="H594" t="s">
        <v>50</v>
      </c>
      <c r="I594" t="s">
        <v>86</v>
      </c>
      <c r="J594" t="s">
        <v>46</v>
      </c>
      <c r="K594" t="s">
        <v>87</v>
      </c>
      <c r="L594" t="s">
        <v>8947</v>
      </c>
      <c r="M594" t="s">
        <v>8948</v>
      </c>
      <c r="N594" t="s">
        <v>8085</v>
      </c>
      <c r="O594">
        <f>VLOOKUP(B594,HIS退!B:F,5,FALSE)</f>
        <v>-803</v>
      </c>
      <c r="P594" s="43">
        <f>VLOOKUP(L594,银行退!A:G,6,FALSE)</f>
        <v>803</v>
      </c>
      <c r="Q594" t="e">
        <f>VLOOKUP(L594,银行退!A:J,10,FALSE)</f>
        <v>#N/A</v>
      </c>
      <c r="R594" t="e">
        <f>VLOOKUP(L594,银行退!A:K,11,FALSE)</f>
        <v>#N/A</v>
      </c>
    </row>
    <row r="595" spans="1:18" s="50" customFormat="1" ht="14.25">
      <c r="A595" t="s">
        <v>8949</v>
      </c>
      <c r="B595">
        <v>1195619</v>
      </c>
      <c r="C595" t="s">
        <v>3100</v>
      </c>
      <c r="D595" t="s">
        <v>3101</v>
      </c>
      <c r="E595" t="s">
        <v>3102</v>
      </c>
      <c r="F595" s="15">
        <v>88.92</v>
      </c>
      <c r="G595" t="s">
        <v>50</v>
      </c>
      <c r="H595" t="s">
        <v>50</v>
      </c>
      <c r="I595" t="s">
        <v>86</v>
      </c>
      <c r="J595" t="s">
        <v>46</v>
      </c>
      <c r="K595" t="s">
        <v>87</v>
      </c>
      <c r="L595" t="s">
        <v>8950</v>
      </c>
      <c r="M595" t="s">
        <v>8951</v>
      </c>
      <c r="N595" t="s">
        <v>8952</v>
      </c>
      <c r="O595">
        <f>VLOOKUP(B595,HIS退!B:F,5,FALSE)</f>
        <v>-88.92</v>
      </c>
      <c r="P595" s="43">
        <f>VLOOKUP(L595,银行退!A:G,6,FALSE)</f>
        <v>88.92</v>
      </c>
      <c r="Q595" t="e">
        <f>VLOOKUP(L595,银行退!A:J,10,FALSE)</f>
        <v>#N/A</v>
      </c>
      <c r="R595" t="e">
        <f>VLOOKUP(L595,银行退!A:K,11,FALSE)</f>
        <v>#N/A</v>
      </c>
    </row>
    <row r="596" spans="1:18" customFormat="1" ht="14.25">
      <c r="A596" t="s">
        <v>8953</v>
      </c>
      <c r="B596">
        <v>1195771</v>
      </c>
      <c r="C596" t="s">
        <v>3104</v>
      </c>
      <c r="D596" t="s">
        <v>3105</v>
      </c>
      <c r="E596" t="s">
        <v>3106</v>
      </c>
      <c r="F596" s="15">
        <v>1000</v>
      </c>
      <c r="G596" t="s">
        <v>50</v>
      </c>
      <c r="H596" t="s">
        <v>50</v>
      </c>
      <c r="I596" t="s">
        <v>86</v>
      </c>
      <c r="J596" t="s">
        <v>46</v>
      </c>
      <c r="K596" t="s">
        <v>87</v>
      </c>
      <c r="L596" t="s">
        <v>8954</v>
      </c>
      <c r="M596" t="s">
        <v>8955</v>
      </c>
      <c r="N596" t="s">
        <v>8956</v>
      </c>
      <c r="O596">
        <f>VLOOKUP(B596,HIS退!B:F,5,FALSE)</f>
        <v>-1000</v>
      </c>
      <c r="P596" s="43">
        <f>VLOOKUP(L596,银行退!A:G,6,FALSE)</f>
        <v>1000</v>
      </c>
      <c r="Q596" t="e">
        <f>VLOOKUP(L596,银行退!A:J,10,FALSE)</f>
        <v>#N/A</v>
      </c>
      <c r="R596" t="e">
        <f>VLOOKUP(L596,银行退!A:K,11,FALSE)</f>
        <v>#N/A</v>
      </c>
    </row>
    <row r="597" spans="1:18" s="50" customFormat="1" ht="14.25">
      <c r="A597" t="s">
        <v>8957</v>
      </c>
      <c r="B597">
        <v>1195992</v>
      </c>
      <c r="C597" t="s">
        <v>3108</v>
      </c>
      <c r="D597" t="s">
        <v>3109</v>
      </c>
      <c r="E597" t="s">
        <v>408</v>
      </c>
      <c r="F597" s="15">
        <v>6627.1</v>
      </c>
      <c r="G597" t="s">
        <v>50</v>
      </c>
      <c r="H597" t="s">
        <v>50</v>
      </c>
      <c r="I597" t="s">
        <v>86</v>
      </c>
      <c r="J597" t="s">
        <v>46</v>
      </c>
      <c r="K597" t="s">
        <v>87</v>
      </c>
      <c r="L597" t="s">
        <v>8958</v>
      </c>
      <c r="M597" t="s">
        <v>8959</v>
      </c>
      <c r="N597" t="s">
        <v>1010</v>
      </c>
      <c r="O597">
        <f>VLOOKUP(B597,HIS退!B:F,5,FALSE)</f>
        <v>-6627.1</v>
      </c>
      <c r="P597" s="43">
        <f>VLOOKUP(L597,银行退!A:G,6,FALSE)</f>
        <v>6627.1</v>
      </c>
      <c r="Q597" t="e">
        <f>VLOOKUP(L597,银行退!A:J,10,FALSE)</f>
        <v>#N/A</v>
      </c>
      <c r="R597" t="e">
        <f>VLOOKUP(L597,银行退!A:K,11,FALSE)</f>
        <v>#N/A</v>
      </c>
    </row>
    <row r="598" spans="1:18" customFormat="1" ht="14.25">
      <c r="A598" t="s">
        <v>8960</v>
      </c>
      <c r="B598">
        <v>1196017</v>
      </c>
      <c r="C598" t="s">
        <v>3111</v>
      </c>
      <c r="D598" t="s">
        <v>3112</v>
      </c>
      <c r="E598" t="s">
        <v>3113</v>
      </c>
      <c r="F598" s="15">
        <v>194.5</v>
      </c>
      <c r="G598" t="s">
        <v>50</v>
      </c>
      <c r="H598" t="s">
        <v>50</v>
      </c>
      <c r="I598" t="s">
        <v>86</v>
      </c>
      <c r="J598" t="s">
        <v>46</v>
      </c>
      <c r="K598" t="s">
        <v>87</v>
      </c>
      <c r="L598" t="s">
        <v>8961</v>
      </c>
      <c r="M598" t="s">
        <v>8962</v>
      </c>
      <c r="N598" t="s">
        <v>8963</v>
      </c>
      <c r="O598">
        <f>VLOOKUP(B598,HIS退!B:F,5,FALSE)</f>
        <v>-194.5</v>
      </c>
      <c r="P598" s="43">
        <f>VLOOKUP(L598,银行退!A:G,6,FALSE)</f>
        <v>194.5</v>
      </c>
      <c r="Q598" t="e">
        <f>VLOOKUP(L598,银行退!A:J,10,FALSE)</f>
        <v>#N/A</v>
      </c>
      <c r="R598" t="e">
        <f>VLOOKUP(L598,银行退!A:K,11,FALSE)</f>
        <v>#N/A</v>
      </c>
    </row>
    <row r="599" spans="1:18" customFormat="1" ht="14.25">
      <c r="A599" t="s">
        <v>8964</v>
      </c>
      <c r="B599">
        <v>1196165</v>
      </c>
      <c r="C599" t="s">
        <v>3115</v>
      </c>
      <c r="D599" t="s">
        <v>3116</v>
      </c>
      <c r="E599" t="s">
        <v>3117</v>
      </c>
      <c r="F599" s="15">
        <v>100</v>
      </c>
      <c r="G599" t="s">
        <v>50</v>
      </c>
      <c r="H599" t="s">
        <v>50</v>
      </c>
      <c r="I599" t="s">
        <v>86</v>
      </c>
      <c r="J599" t="s">
        <v>46</v>
      </c>
      <c r="K599" t="s">
        <v>87</v>
      </c>
      <c r="L599" s="19" t="s">
        <v>13647</v>
      </c>
      <c r="M599" t="s">
        <v>8966</v>
      </c>
      <c r="N599" t="s">
        <v>8967</v>
      </c>
      <c r="O599">
        <f>VLOOKUP(B599,HIS退!B:F,5,FALSE)</f>
        <v>-100</v>
      </c>
      <c r="P599" s="43">
        <f>VLOOKUP(L599,银行退!A:G,6,FALSE)</f>
        <v>100</v>
      </c>
      <c r="Q599" t="e">
        <f>VLOOKUP(L599,银行退!A:J,10,FALSE)</f>
        <v>#N/A</v>
      </c>
      <c r="R599" t="str">
        <f>VLOOKUP(L599,银行退!A:K,11,FALSE)</f>
        <v>2017-08-04</v>
      </c>
    </row>
    <row r="600" spans="1:18" customFormat="1" ht="14.25">
      <c r="A600" t="s">
        <v>8968</v>
      </c>
      <c r="B600">
        <v>1196355</v>
      </c>
      <c r="C600" t="s">
        <v>3119</v>
      </c>
      <c r="D600" t="s">
        <v>3120</v>
      </c>
      <c r="E600" t="s">
        <v>3121</v>
      </c>
      <c r="F600" s="15">
        <v>3628.71</v>
      </c>
      <c r="G600" t="s">
        <v>50</v>
      </c>
      <c r="H600" t="s">
        <v>50</v>
      </c>
      <c r="I600" t="s">
        <v>86</v>
      </c>
      <c r="J600" t="s">
        <v>46</v>
      </c>
      <c r="K600" t="s">
        <v>87</v>
      </c>
      <c r="L600" t="s">
        <v>8969</v>
      </c>
      <c r="M600" t="s">
        <v>8970</v>
      </c>
      <c r="N600" t="s">
        <v>8971</v>
      </c>
      <c r="O600">
        <f>VLOOKUP(B600,HIS退!B:F,5,FALSE)</f>
        <v>-3628.71</v>
      </c>
      <c r="P600" s="43">
        <f>VLOOKUP(L600,银行退!A:G,6,FALSE)</f>
        <v>3628.71</v>
      </c>
      <c r="Q600" t="e">
        <f>VLOOKUP(L600,银行退!A:J,10,FALSE)</f>
        <v>#N/A</v>
      </c>
      <c r="R600" t="e">
        <f>VLOOKUP(L600,银行退!A:K,11,FALSE)</f>
        <v>#N/A</v>
      </c>
    </row>
    <row r="601" spans="1:18" customFormat="1" ht="14.25">
      <c r="A601" t="s">
        <v>8972</v>
      </c>
      <c r="B601">
        <v>1196476</v>
      </c>
      <c r="C601" t="s">
        <v>3123</v>
      </c>
      <c r="D601" t="s">
        <v>3124</v>
      </c>
      <c r="E601" t="s">
        <v>3125</v>
      </c>
      <c r="F601" s="15">
        <v>132</v>
      </c>
      <c r="G601" t="s">
        <v>50</v>
      </c>
      <c r="H601" t="s">
        <v>50</v>
      </c>
      <c r="I601" t="s">
        <v>86</v>
      </c>
      <c r="J601" t="s">
        <v>46</v>
      </c>
      <c r="K601" t="s">
        <v>87</v>
      </c>
      <c r="L601" t="s">
        <v>8973</v>
      </c>
      <c r="M601" t="s">
        <v>8974</v>
      </c>
      <c r="N601" t="s">
        <v>8975</v>
      </c>
      <c r="O601">
        <f>VLOOKUP(B601,HIS退!B:F,5,FALSE)</f>
        <v>-132</v>
      </c>
      <c r="P601" s="43">
        <f>VLOOKUP(L601,银行退!A:G,6,FALSE)</f>
        <v>132</v>
      </c>
      <c r="Q601" t="e">
        <f>VLOOKUP(L601,银行退!A:J,10,FALSE)</f>
        <v>#N/A</v>
      </c>
      <c r="R601" t="e">
        <f>VLOOKUP(L601,银行退!A:K,11,FALSE)</f>
        <v>#N/A</v>
      </c>
    </row>
    <row r="602" spans="1:18" customFormat="1" ht="14.25">
      <c r="A602" t="s">
        <v>8976</v>
      </c>
      <c r="B602">
        <v>1197327</v>
      </c>
      <c r="C602" t="s">
        <v>3127</v>
      </c>
      <c r="D602" t="s">
        <v>3128</v>
      </c>
      <c r="E602" t="s">
        <v>3129</v>
      </c>
      <c r="F602" s="15">
        <v>814.09</v>
      </c>
      <c r="G602" t="s">
        <v>50</v>
      </c>
      <c r="H602" t="s">
        <v>50</v>
      </c>
      <c r="I602" t="s">
        <v>86</v>
      </c>
      <c r="J602" t="s">
        <v>46</v>
      </c>
      <c r="K602" t="s">
        <v>87</v>
      </c>
      <c r="L602" t="s">
        <v>8977</v>
      </c>
      <c r="M602" t="s">
        <v>8978</v>
      </c>
      <c r="N602" t="s">
        <v>8979</v>
      </c>
      <c r="O602">
        <f>VLOOKUP(B602,HIS退!B:F,5,FALSE)</f>
        <v>-814.09</v>
      </c>
      <c r="P602" s="43">
        <f>VLOOKUP(L602,银行退!A:G,6,FALSE)</f>
        <v>814.09</v>
      </c>
      <c r="Q602" t="e">
        <f>VLOOKUP(L602,银行退!A:J,10,FALSE)</f>
        <v>#N/A</v>
      </c>
      <c r="R602" t="e">
        <f>VLOOKUP(L602,银行退!A:K,11,FALSE)</f>
        <v>#N/A</v>
      </c>
    </row>
    <row r="603" spans="1:18" customFormat="1" ht="14.25">
      <c r="A603" t="s">
        <v>8980</v>
      </c>
      <c r="B603">
        <v>1197375</v>
      </c>
      <c r="C603" t="s">
        <v>3131</v>
      </c>
      <c r="D603" t="s">
        <v>3132</v>
      </c>
      <c r="E603" t="s">
        <v>3133</v>
      </c>
      <c r="F603" s="15">
        <v>210</v>
      </c>
      <c r="G603" t="s">
        <v>50</v>
      </c>
      <c r="H603" t="s">
        <v>50</v>
      </c>
      <c r="I603" t="s">
        <v>86</v>
      </c>
      <c r="J603" t="s">
        <v>46</v>
      </c>
      <c r="K603" t="s">
        <v>87</v>
      </c>
      <c r="L603" s="19" t="s">
        <v>13648</v>
      </c>
      <c r="M603" t="s">
        <v>8982</v>
      </c>
      <c r="N603" t="s">
        <v>8983</v>
      </c>
      <c r="O603">
        <f>VLOOKUP(B603,HIS退!B:F,5,FALSE)</f>
        <v>-210</v>
      </c>
      <c r="P603" s="43">
        <f>VLOOKUP(L603,银行退!A:G,6,FALSE)</f>
        <v>210</v>
      </c>
      <c r="Q603" t="e">
        <f>VLOOKUP(L603,银行退!A:J,10,FALSE)</f>
        <v>#N/A</v>
      </c>
      <c r="R603" t="str">
        <f>VLOOKUP(L603,银行退!A:K,11,FALSE)</f>
        <v>2017-08-04</v>
      </c>
    </row>
    <row r="604" spans="1:18" customFormat="1" ht="14.25">
      <c r="A604" t="s">
        <v>8984</v>
      </c>
      <c r="B604">
        <v>1197438</v>
      </c>
      <c r="C604" t="s">
        <v>3135</v>
      </c>
      <c r="D604" t="s">
        <v>3136</v>
      </c>
      <c r="E604" t="s">
        <v>3137</v>
      </c>
      <c r="F604" s="15">
        <v>376.72</v>
      </c>
      <c r="G604" t="s">
        <v>50</v>
      </c>
      <c r="H604" t="s">
        <v>50</v>
      </c>
      <c r="I604" t="s">
        <v>86</v>
      </c>
      <c r="J604" t="s">
        <v>46</v>
      </c>
      <c r="K604" t="s">
        <v>87</v>
      </c>
      <c r="L604" t="s">
        <v>8985</v>
      </c>
      <c r="M604" t="s">
        <v>8986</v>
      </c>
      <c r="N604" t="s">
        <v>8987</v>
      </c>
      <c r="O604">
        <f>VLOOKUP(B604,HIS退!B:F,5,FALSE)</f>
        <v>-376.72</v>
      </c>
      <c r="P604" s="43">
        <f>VLOOKUP(L604,银行退!A:G,6,FALSE)</f>
        <v>376.72</v>
      </c>
      <c r="Q604" t="e">
        <f>VLOOKUP(L604,银行退!A:J,10,FALSE)</f>
        <v>#N/A</v>
      </c>
      <c r="R604" t="e">
        <f>VLOOKUP(L604,银行退!A:K,11,FALSE)</f>
        <v>#N/A</v>
      </c>
    </row>
    <row r="605" spans="1:18" s="50" customFormat="1" ht="14.25">
      <c r="A605" t="s">
        <v>8988</v>
      </c>
      <c r="B605">
        <v>1197451</v>
      </c>
      <c r="C605" t="s">
        <v>3139</v>
      </c>
      <c r="D605" t="s">
        <v>3140</v>
      </c>
      <c r="E605" t="s">
        <v>3141</v>
      </c>
      <c r="F605" s="15">
        <v>958.02</v>
      </c>
      <c r="G605" t="s">
        <v>50</v>
      </c>
      <c r="H605" t="s">
        <v>50</v>
      </c>
      <c r="I605" t="s">
        <v>86</v>
      </c>
      <c r="J605" t="s">
        <v>46</v>
      </c>
      <c r="K605" t="s">
        <v>87</v>
      </c>
      <c r="L605" t="s">
        <v>8989</v>
      </c>
      <c r="M605" t="s">
        <v>8990</v>
      </c>
      <c r="N605" t="s">
        <v>8991</v>
      </c>
      <c r="O605">
        <f>VLOOKUP(B605,HIS退!B:F,5,FALSE)</f>
        <v>-958.02</v>
      </c>
      <c r="P605" s="43">
        <f>VLOOKUP(L605,银行退!A:G,6,FALSE)</f>
        <v>958.02</v>
      </c>
      <c r="Q605" t="e">
        <f>VLOOKUP(L605,银行退!A:J,10,FALSE)</f>
        <v>#N/A</v>
      </c>
      <c r="R605" t="e">
        <f>VLOOKUP(L605,银行退!A:K,11,FALSE)</f>
        <v>#N/A</v>
      </c>
    </row>
    <row r="606" spans="1:18" customFormat="1" ht="14.25">
      <c r="A606" t="s">
        <v>8992</v>
      </c>
      <c r="B606">
        <v>1197478</v>
      </c>
      <c r="C606" t="s">
        <v>3143</v>
      </c>
      <c r="D606" t="s">
        <v>3144</v>
      </c>
      <c r="E606" t="s">
        <v>276</v>
      </c>
      <c r="F606" s="15">
        <v>9.4600000000000009</v>
      </c>
      <c r="G606" t="s">
        <v>50</v>
      </c>
      <c r="H606" t="s">
        <v>50</v>
      </c>
      <c r="I606" t="s">
        <v>86</v>
      </c>
      <c r="J606" t="s">
        <v>46</v>
      </c>
      <c r="K606" t="s">
        <v>87</v>
      </c>
      <c r="L606" t="s">
        <v>8993</v>
      </c>
      <c r="M606" t="s">
        <v>8994</v>
      </c>
      <c r="N606" t="s">
        <v>8987</v>
      </c>
      <c r="O606">
        <f>VLOOKUP(B606,HIS退!B:F,5,FALSE)</f>
        <v>-9.4600000000000009</v>
      </c>
      <c r="P606" s="43">
        <f>VLOOKUP(L606,银行退!A:G,6,FALSE)</f>
        <v>9.4600000000000009</v>
      </c>
      <c r="Q606" t="e">
        <f>VLOOKUP(L606,银行退!A:J,10,FALSE)</f>
        <v>#N/A</v>
      </c>
      <c r="R606" t="e">
        <f>VLOOKUP(L606,银行退!A:K,11,FALSE)</f>
        <v>#N/A</v>
      </c>
    </row>
    <row r="607" spans="1:18" customFormat="1" ht="14.25">
      <c r="A607" t="s">
        <v>8995</v>
      </c>
      <c r="B607">
        <v>1197778</v>
      </c>
      <c r="C607" t="s">
        <v>3146</v>
      </c>
      <c r="D607" t="s">
        <v>3147</v>
      </c>
      <c r="E607" t="s">
        <v>3148</v>
      </c>
      <c r="F607" s="15">
        <v>300</v>
      </c>
      <c r="G607" t="s">
        <v>50</v>
      </c>
      <c r="H607" t="s">
        <v>50</v>
      </c>
      <c r="I607" t="s">
        <v>86</v>
      </c>
      <c r="J607" t="s">
        <v>46</v>
      </c>
      <c r="K607" t="s">
        <v>87</v>
      </c>
      <c r="L607" t="s">
        <v>8996</v>
      </c>
      <c r="M607" t="s">
        <v>8997</v>
      </c>
      <c r="N607" t="s">
        <v>8998</v>
      </c>
      <c r="O607">
        <f>VLOOKUP(B607,HIS退!B:F,5,FALSE)</f>
        <v>-300</v>
      </c>
      <c r="P607" s="43">
        <f>VLOOKUP(L607,银行退!A:G,6,FALSE)</f>
        <v>300</v>
      </c>
      <c r="Q607" t="e">
        <f>VLOOKUP(L607,银行退!A:J,10,FALSE)</f>
        <v>#N/A</v>
      </c>
      <c r="R607" t="e">
        <f>VLOOKUP(L607,银行退!A:K,11,FALSE)</f>
        <v>#N/A</v>
      </c>
    </row>
    <row r="608" spans="1:18" customFormat="1" ht="14.25">
      <c r="A608" t="s">
        <v>8999</v>
      </c>
      <c r="B608">
        <v>1197828</v>
      </c>
      <c r="C608" t="s">
        <v>3150</v>
      </c>
      <c r="D608" t="s">
        <v>3151</v>
      </c>
      <c r="E608" t="s">
        <v>3152</v>
      </c>
      <c r="F608" s="15">
        <v>100</v>
      </c>
      <c r="G608" t="s">
        <v>50</v>
      </c>
      <c r="H608" t="s">
        <v>50</v>
      </c>
      <c r="I608" t="s">
        <v>86</v>
      </c>
      <c r="J608" t="s">
        <v>46</v>
      </c>
      <c r="K608" t="s">
        <v>87</v>
      </c>
      <c r="L608" t="s">
        <v>9000</v>
      </c>
      <c r="M608" t="s">
        <v>9001</v>
      </c>
      <c r="N608" t="s">
        <v>8998</v>
      </c>
      <c r="O608">
        <f>VLOOKUP(B608,HIS退!B:F,5,FALSE)</f>
        <v>-100</v>
      </c>
      <c r="P608" s="43">
        <f>VLOOKUP(L608,银行退!A:G,6,FALSE)</f>
        <v>100</v>
      </c>
      <c r="Q608" t="e">
        <f>VLOOKUP(L608,银行退!A:J,10,FALSE)</f>
        <v>#N/A</v>
      </c>
      <c r="R608" t="e">
        <f>VLOOKUP(L608,银行退!A:K,11,FALSE)</f>
        <v>#N/A</v>
      </c>
    </row>
    <row r="609" spans="1:18" ht="14.25">
      <c r="A609" t="s">
        <v>9002</v>
      </c>
      <c r="B609">
        <v>1197998</v>
      </c>
      <c r="C609" t="s">
        <v>3154</v>
      </c>
      <c r="D609" t="s">
        <v>3155</v>
      </c>
      <c r="E609" t="s">
        <v>3156</v>
      </c>
      <c r="F609" s="15">
        <v>2025.56</v>
      </c>
      <c r="G609" t="s">
        <v>50</v>
      </c>
      <c r="H609" t="s">
        <v>50</v>
      </c>
      <c r="I609" t="s">
        <v>86</v>
      </c>
      <c r="J609" t="s">
        <v>46</v>
      </c>
      <c r="K609" t="s">
        <v>87</v>
      </c>
      <c r="L609" t="s">
        <v>9003</v>
      </c>
      <c r="M609" t="s">
        <v>9004</v>
      </c>
      <c r="N609" t="s">
        <v>969</v>
      </c>
      <c r="O609">
        <f>VLOOKUP(B609,HIS退!B:F,5,FALSE)</f>
        <v>-2025.56</v>
      </c>
      <c r="P609" s="43">
        <f>VLOOKUP(L609,银行退!A:G,6,FALSE)</f>
        <v>2025.56</v>
      </c>
      <c r="Q609" t="e">
        <f>VLOOKUP(L609,银行退!A:J,10,FALSE)</f>
        <v>#N/A</v>
      </c>
      <c r="R609" t="e">
        <f>VLOOKUP(L609,银行退!A:K,11,FALSE)</f>
        <v>#N/A</v>
      </c>
    </row>
    <row r="610" spans="1:18" customFormat="1" ht="14.25">
      <c r="A610" t="s">
        <v>9005</v>
      </c>
      <c r="B610">
        <v>1198289</v>
      </c>
      <c r="C610" t="s">
        <v>3158</v>
      </c>
      <c r="D610" t="s">
        <v>3159</v>
      </c>
      <c r="E610" t="s">
        <v>3160</v>
      </c>
      <c r="F610" s="15">
        <v>3401.52</v>
      </c>
      <c r="G610" t="s">
        <v>50</v>
      </c>
      <c r="H610" t="s">
        <v>50</v>
      </c>
      <c r="I610" t="s">
        <v>86</v>
      </c>
      <c r="J610" t="s">
        <v>46</v>
      </c>
      <c r="K610" t="s">
        <v>87</v>
      </c>
      <c r="L610" t="s">
        <v>9006</v>
      </c>
      <c r="M610" t="s">
        <v>9007</v>
      </c>
      <c r="N610" t="s">
        <v>9008</v>
      </c>
      <c r="O610">
        <f>VLOOKUP(B610,HIS退!B:F,5,FALSE)</f>
        <v>-3401.52</v>
      </c>
      <c r="P610" s="43">
        <f>VLOOKUP(L610,银行退!A:G,6,FALSE)</f>
        <v>3401.52</v>
      </c>
      <c r="Q610" t="e">
        <f>VLOOKUP(L610,银行退!A:J,10,FALSE)</f>
        <v>#N/A</v>
      </c>
      <c r="R610" t="e">
        <f>VLOOKUP(L610,银行退!A:K,11,FALSE)</f>
        <v>#N/A</v>
      </c>
    </row>
    <row r="611" spans="1:18" customFormat="1" ht="14.25">
      <c r="A611" t="s">
        <v>9009</v>
      </c>
      <c r="B611">
        <v>1198881</v>
      </c>
      <c r="C611" t="s">
        <v>3162</v>
      </c>
      <c r="D611" t="s">
        <v>3163</v>
      </c>
      <c r="E611" t="s">
        <v>3164</v>
      </c>
      <c r="F611" s="15">
        <v>400</v>
      </c>
      <c r="G611" t="s">
        <v>50</v>
      </c>
      <c r="H611" t="s">
        <v>50</v>
      </c>
      <c r="I611" t="s">
        <v>86</v>
      </c>
      <c r="J611" t="s">
        <v>46</v>
      </c>
      <c r="K611" t="s">
        <v>87</v>
      </c>
      <c r="L611" t="s">
        <v>9010</v>
      </c>
      <c r="M611" t="s">
        <v>9011</v>
      </c>
      <c r="N611" t="s">
        <v>9012</v>
      </c>
      <c r="O611">
        <f>VLOOKUP(B611,HIS退!B:F,5,FALSE)</f>
        <v>-400</v>
      </c>
      <c r="P611" s="43">
        <f>VLOOKUP(L611,银行退!A:G,6,FALSE)</f>
        <v>400</v>
      </c>
      <c r="Q611" t="e">
        <f>VLOOKUP(L611,银行退!A:J,10,FALSE)</f>
        <v>#N/A</v>
      </c>
      <c r="R611" t="e">
        <f>VLOOKUP(L611,银行退!A:K,11,FALSE)</f>
        <v>#N/A</v>
      </c>
    </row>
    <row r="612" spans="1:18" s="50" customFormat="1" ht="14.25">
      <c r="A612" t="s">
        <v>9013</v>
      </c>
      <c r="B612">
        <v>1198957</v>
      </c>
      <c r="C612" t="s">
        <v>3166</v>
      </c>
      <c r="D612" t="s">
        <v>3167</v>
      </c>
      <c r="E612" t="s">
        <v>3168</v>
      </c>
      <c r="F612" s="15">
        <v>11222.08</v>
      </c>
      <c r="G612" t="s">
        <v>50</v>
      </c>
      <c r="H612" t="s">
        <v>50</v>
      </c>
      <c r="I612" t="s">
        <v>86</v>
      </c>
      <c r="J612" t="s">
        <v>46</v>
      </c>
      <c r="K612" t="s">
        <v>87</v>
      </c>
      <c r="L612" t="s">
        <v>9014</v>
      </c>
      <c r="M612" t="s">
        <v>9015</v>
      </c>
      <c r="N612" t="s">
        <v>9016</v>
      </c>
      <c r="O612">
        <f>VLOOKUP(B612,HIS退!B:F,5,FALSE)</f>
        <v>-11222.08</v>
      </c>
      <c r="P612" s="43">
        <f>VLOOKUP(L612,银行退!A:G,6,FALSE)</f>
        <v>11222.08</v>
      </c>
      <c r="Q612" t="e">
        <f>VLOOKUP(L612,银行退!A:J,10,FALSE)</f>
        <v>#N/A</v>
      </c>
      <c r="R612" t="e">
        <f>VLOOKUP(L612,银行退!A:K,11,FALSE)</f>
        <v>#N/A</v>
      </c>
    </row>
    <row r="613" spans="1:18" customFormat="1" ht="14.25">
      <c r="A613" t="s">
        <v>9017</v>
      </c>
      <c r="B613">
        <v>1199207</v>
      </c>
      <c r="C613" t="s">
        <v>3170</v>
      </c>
      <c r="D613" t="s">
        <v>3171</v>
      </c>
      <c r="E613" t="s">
        <v>3172</v>
      </c>
      <c r="F613" s="15">
        <v>700</v>
      </c>
      <c r="G613" t="s">
        <v>50</v>
      </c>
      <c r="H613" t="s">
        <v>50</v>
      </c>
      <c r="I613" t="s">
        <v>86</v>
      </c>
      <c r="J613" t="s">
        <v>46</v>
      </c>
      <c r="K613" t="s">
        <v>87</v>
      </c>
      <c r="L613" s="19" t="s">
        <v>13649</v>
      </c>
      <c r="M613" t="s">
        <v>9019</v>
      </c>
      <c r="N613" t="s">
        <v>221</v>
      </c>
      <c r="O613">
        <f>VLOOKUP(B613,HIS退!B:F,5,FALSE)</f>
        <v>-700</v>
      </c>
      <c r="P613" s="43">
        <f>VLOOKUP(L613,银行退!A:G,6,FALSE)</f>
        <v>700</v>
      </c>
      <c r="Q613" t="e">
        <f>VLOOKUP(L613,银行退!A:J,10,FALSE)</f>
        <v>#N/A</v>
      </c>
      <c r="R613" t="str">
        <f>VLOOKUP(L613,银行退!A:K,11,FALSE)</f>
        <v>2017-08-04</v>
      </c>
    </row>
    <row r="614" spans="1:18" customFormat="1" ht="14.25">
      <c r="A614" t="s">
        <v>9020</v>
      </c>
      <c r="B614">
        <v>1199244</v>
      </c>
      <c r="C614" t="s">
        <v>3174</v>
      </c>
      <c r="D614" t="s">
        <v>3175</v>
      </c>
      <c r="E614" t="s">
        <v>3176</v>
      </c>
      <c r="F614" s="15">
        <v>129.56</v>
      </c>
      <c r="G614" t="s">
        <v>50</v>
      </c>
      <c r="H614" t="s">
        <v>50</v>
      </c>
      <c r="I614" t="s">
        <v>86</v>
      </c>
      <c r="J614" t="s">
        <v>46</v>
      </c>
      <c r="K614" t="s">
        <v>87</v>
      </c>
      <c r="L614" t="s">
        <v>9021</v>
      </c>
      <c r="M614" t="s">
        <v>9022</v>
      </c>
      <c r="N614" t="s">
        <v>9023</v>
      </c>
      <c r="O614">
        <f>VLOOKUP(B614,HIS退!B:F,5,FALSE)</f>
        <v>-129.56</v>
      </c>
      <c r="P614" s="43">
        <f>VLOOKUP(L614,银行退!A:G,6,FALSE)</f>
        <v>129.56</v>
      </c>
      <c r="Q614" t="e">
        <f>VLOOKUP(L614,银行退!A:J,10,FALSE)</f>
        <v>#N/A</v>
      </c>
      <c r="R614" t="e">
        <f>VLOOKUP(L614,银行退!A:K,11,FALSE)</f>
        <v>#N/A</v>
      </c>
    </row>
    <row r="615" spans="1:18" customFormat="1" ht="14.25">
      <c r="A615" t="s">
        <v>9024</v>
      </c>
      <c r="B615">
        <v>1199433</v>
      </c>
      <c r="C615" t="s">
        <v>3178</v>
      </c>
      <c r="D615" t="s">
        <v>3179</v>
      </c>
      <c r="E615" t="s">
        <v>3180</v>
      </c>
      <c r="F615" s="15">
        <v>416.96</v>
      </c>
      <c r="G615" t="s">
        <v>50</v>
      </c>
      <c r="H615" t="s">
        <v>50</v>
      </c>
      <c r="I615" t="s">
        <v>86</v>
      </c>
      <c r="J615" t="s">
        <v>46</v>
      </c>
      <c r="K615" t="s">
        <v>87</v>
      </c>
      <c r="L615" t="s">
        <v>9025</v>
      </c>
      <c r="M615" t="s">
        <v>9026</v>
      </c>
      <c r="N615" t="s">
        <v>9027</v>
      </c>
      <c r="O615">
        <f>VLOOKUP(B615,HIS退!B:F,5,FALSE)</f>
        <v>-416.96</v>
      </c>
      <c r="P615" s="43">
        <f>VLOOKUP(L615,银行退!A:G,6,FALSE)</f>
        <v>416.96</v>
      </c>
      <c r="Q615" t="e">
        <f>VLOOKUP(L615,银行退!A:J,10,FALSE)</f>
        <v>#N/A</v>
      </c>
      <c r="R615" t="e">
        <f>VLOOKUP(L615,银行退!A:K,11,FALSE)</f>
        <v>#N/A</v>
      </c>
    </row>
    <row r="616" spans="1:18" customFormat="1" ht="14.25">
      <c r="A616" t="s">
        <v>9028</v>
      </c>
      <c r="B616">
        <v>1199783</v>
      </c>
      <c r="C616" t="s">
        <v>3182</v>
      </c>
      <c r="D616" t="s">
        <v>277</v>
      </c>
      <c r="E616" t="s">
        <v>278</v>
      </c>
      <c r="F616" s="15">
        <v>306</v>
      </c>
      <c r="G616" t="s">
        <v>50</v>
      </c>
      <c r="H616" t="s">
        <v>50</v>
      </c>
      <c r="I616" t="s">
        <v>86</v>
      </c>
      <c r="J616" t="s">
        <v>46</v>
      </c>
      <c r="K616" t="s">
        <v>87</v>
      </c>
      <c r="L616" t="s">
        <v>9029</v>
      </c>
      <c r="M616" t="s">
        <v>9030</v>
      </c>
      <c r="N616" t="s">
        <v>296</v>
      </c>
      <c r="O616">
        <f>VLOOKUP(B616,HIS退!B:F,5,FALSE)</f>
        <v>-306</v>
      </c>
      <c r="P616" s="43">
        <f>VLOOKUP(L616,银行退!A:G,6,FALSE)</f>
        <v>306</v>
      </c>
      <c r="Q616" t="e">
        <f>VLOOKUP(L616,银行退!A:J,10,FALSE)</f>
        <v>#N/A</v>
      </c>
      <c r="R616" t="e">
        <f>VLOOKUP(L616,银行退!A:K,11,FALSE)</f>
        <v>#N/A</v>
      </c>
    </row>
    <row r="617" spans="1:18" customFormat="1" ht="14.25">
      <c r="A617" t="s">
        <v>9031</v>
      </c>
      <c r="B617">
        <v>1199853</v>
      </c>
      <c r="C617" t="s">
        <v>3185</v>
      </c>
      <c r="D617" t="s">
        <v>3186</v>
      </c>
      <c r="E617" t="s">
        <v>3187</v>
      </c>
      <c r="F617" s="15">
        <v>1661.12</v>
      </c>
      <c r="G617" t="s">
        <v>50</v>
      </c>
      <c r="H617" t="s">
        <v>50</v>
      </c>
      <c r="I617" t="s">
        <v>86</v>
      </c>
      <c r="J617" t="s">
        <v>46</v>
      </c>
      <c r="K617" t="s">
        <v>87</v>
      </c>
      <c r="L617" t="s">
        <v>9032</v>
      </c>
      <c r="M617" t="s">
        <v>9033</v>
      </c>
      <c r="N617" t="s">
        <v>9034</v>
      </c>
      <c r="O617">
        <f>VLOOKUP(B617,HIS退!B:F,5,FALSE)</f>
        <v>-1661.12</v>
      </c>
      <c r="P617" s="43">
        <f>VLOOKUP(L617,银行退!A:G,6,FALSE)</f>
        <v>1661.12</v>
      </c>
      <c r="Q617" t="e">
        <f>VLOOKUP(L617,银行退!A:J,10,FALSE)</f>
        <v>#N/A</v>
      </c>
      <c r="R617" t="e">
        <f>VLOOKUP(L617,银行退!A:K,11,FALSE)</f>
        <v>#N/A</v>
      </c>
    </row>
    <row r="618" spans="1:18" customFormat="1" ht="14.25">
      <c r="A618" t="s">
        <v>9035</v>
      </c>
      <c r="B618">
        <v>1199854</v>
      </c>
      <c r="C618" t="s">
        <v>3184</v>
      </c>
      <c r="D618" t="s">
        <v>1519</v>
      </c>
      <c r="E618" t="s">
        <v>1520</v>
      </c>
      <c r="F618" s="15">
        <v>300</v>
      </c>
      <c r="G618" t="s">
        <v>50</v>
      </c>
      <c r="H618" t="s">
        <v>50</v>
      </c>
      <c r="I618" t="s">
        <v>86</v>
      </c>
      <c r="J618" t="s">
        <v>46</v>
      </c>
      <c r="K618" t="s">
        <v>87</v>
      </c>
      <c r="L618" t="s">
        <v>9036</v>
      </c>
      <c r="M618" t="s">
        <v>9037</v>
      </c>
      <c r="N618" t="s">
        <v>7311</v>
      </c>
      <c r="O618">
        <f>VLOOKUP(B618,HIS退!B:F,5,FALSE)</f>
        <v>-300</v>
      </c>
      <c r="P618" s="43">
        <f>VLOOKUP(L618,银行退!A:G,6,FALSE)</f>
        <v>300</v>
      </c>
      <c r="Q618" t="e">
        <f>VLOOKUP(L618,银行退!A:J,10,FALSE)</f>
        <v>#N/A</v>
      </c>
      <c r="R618" t="e">
        <f>VLOOKUP(L618,银行退!A:K,11,FALSE)</f>
        <v>#N/A</v>
      </c>
    </row>
    <row r="619" spans="1:18" customFormat="1" ht="14.25">
      <c r="A619" t="s">
        <v>9038</v>
      </c>
      <c r="B619">
        <v>1199911</v>
      </c>
      <c r="C619" t="s">
        <v>3189</v>
      </c>
      <c r="D619" t="s">
        <v>3190</v>
      </c>
      <c r="E619" t="s">
        <v>3191</v>
      </c>
      <c r="F619" s="15">
        <v>3100</v>
      </c>
      <c r="G619" t="s">
        <v>50</v>
      </c>
      <c r="H619" t="s">
        <v>50</v>
      </c>
      <c r="I619" t="s">
        <v>86</v>
      </c>
      <c r="J619" t="s">
        <v>46</v>
      </c>
      <c r="K619" t="s">
        <v>87</v>
      </c>
      <c r="L619" s="19" t="s">
        <v>13650</v>
      </c>
      <c r="M619" t="s">
        <v>9040</v>
      </c>
      <c r="N619" t="s">
        <v>9041</v>
      </c>
      <c r="O619">
        <f>VLOOKUP(B619,HIS退!B:F,5,FALSE)</f>
        <v>-3100</v>
      </c>
      <c r="P619" s="43">
        <f>VLOOKUP(L619,银行退!A:G,6,FALSE)</f>
        <v>3100</v>
      </c>
      <c r="Q619" t="e">
        <f>VLOOKUP(L619,银行退!A:J,10,FALSE)</f>
        <v>#N/A</v>
      </c>
      <c r="R619" t="str">
        <f>VLOOKUP(L619,银行退!A:K,11,FALSE)</f>
        <v>2017-08-08</v>
      </c>
    </row>
    <row r="620" spans="1:18" customFormat="1" ht="14.25">
      <c r="A620" t="s">
        <v>9042</v>
      </c>
      <c r="B620">
        <v>1199936</v>
      </c>
      <c r="C620" t="s">
        <v>3193</v>
      </c>
      <c r="D620" t="s">
        <v>3194</v>
      </c>
      <c r="E620" t="s">
        <v>3195</v>
      </c>
      <c r="F620" s="15">
        <v>5000</v>
      </c>
      <c r="G620" t="s">
        <v>50</v>
      </c>
      <c r="H620" t="s">
        <v>50</v>
      </c>
      <c r="I620" t="s">
        <v>86</v>
      </c>
      <c r="J620" t="s">
        <v>46</v>
      </c>
      <c r="K620" t="s">
        <v>87</v>
      </c>
      <c r="L620" t="s">
        <v>9043</v>
      </c>
      <c r="M620" t="s">
        <v>9044</v>
      </c>
      <c r="N620" t="s">
        <v>9045</v>
      </c>
      <c r="O620">
        <f>VLOOKUP(B620,HIS退!B:F,5,FALSE)</f>
        <v>-5000</v>
      </c>
      <c r="P620" s="43">
        <f>VLOOKUP(L620,银行退!A:G,6,FALSE)</f>
        <v>5000</v>
      </c>
      <c r="Q620" t="e">
        <f>VLOOKUP(L620,银行退!A:J,10,FALSE)</f>
        <v>#N/A</v>
      </c>
      <c r="R620" t="e">
        <f>VLOOKUP(L620,银行退!A:K,11,FALSE)</f>
        <v>#N/A</v>
      </c>
    </row>
    <row r="621" spans="1:18" customFormat="1" ht="14.25">
      <c r="A621" t="s">
        <v>9046</v>
      </c>
      <c r="B621">
        <v>1200110</v>
      </c>
      <c r="C621" t="s">
        <v>3197</v>
      </c>
      <c r="D621" t="s">
        <v>3198</v>
      </c>
      <c r="E621" t="s">
        <v>3199</v>
      </c>
      <c r="F621" s="15">
        <v>94.5</v>
      </c>
      <c r="G621" t="s">
        <v>50</v>
      </c>
      <c r="H621" t="s">
        <v>50</v>
      </c>
      <c r="I621" t="s">
        <v>86</v>
      </c>
      <c r="J621" t="s">
        <v>46</v>
      </c>
      <c r="K621" t="s">
        <v>87</v>
      </c>
      <c r="L621" t="s">
        <v>9047</v>
      </c>
      <c r="M621" t="s">
        <v>9048</v>
      </c>
      <c r="N621" t="s">
        <v>9049</v>
      </c>
      <c r="O621">
        <f>VLOOKUP(B621,HIS退!B:F,5,FALSE)</f>
        <v>-94.5</v>
      </c>
      <c r="P621" s="43">
        <f>VLOOKUP(L621,银行退!A:G,6,FALSE)</f>
        <v>94.5</v>
      </c>
      <c r="Q621" t="e">
        <f>VLOOKUP(L621,银行退!A:J,10,FALSE)</f>
        <v>#N/A</v>
      </c>
      <c r="R621" t="e">
        <f>VLOOKUP(L621,银行退!A:K,11,FALSE)</f>
        <v>#N/A</v>
      </c>
    </row>
    <row r="622" spans="1:18" ht="14.25">
      <c r="A622" t="s">
        <v>9050</v>
      </c>
      <c r="B622">
        <v>1200135</v>
      </c>
      <c r="C622" t="s">
        <v>3201</v>
      </c>
      <c r="D622" t="s">
        <v>3202</v>
      </c>
      <c r="E622" t="s">
        <v>3203</v>
      </c>
      <c r="F622" s="15">
        <v>87.5</v>
      </c>
      <c r="G622" t="s">
        <v>50</v>
      </c>
      <c r="H622" t="s">
        <v>50</v>
      </c>
      <c r="I622" t="s">
        <v>86</v>
      </c>
      <c r="J622" t="s">
        <v>46</v>
      </c>
      <c r="K622" t="s">
        <v>87</v>
      </c>
      <c r="L622" t="s">
        <v>9051</v>
      </c>
      <c r="M622" t="s">
        <v>9052</v>
      </c>
      <c r="N622" t="s">
        <v>9053</v>
      </c>
      <c r="O622">
        <f>VLOOKUP(B622,HIS退!B:F,5,FALSE)</f>
        <v>-87.5</v>
      </c>
      <c r="P622" s="43">
        <f>VLOOKUP(L622,银行退!A:G,6,FALSE)</f>
        <v>87.5</v>
      </c>
      <c r="Q622" t="e">
        <f>VLOOKUP(L622,银行退!A:J,10,FALSE)</f>
        <v>#N/A</v>
      </c>
      <c r="R622" t="e">
        <f>VLOOKUP(L622,银行退!A:K,11,FALSE)</f>
        <v>#N/A</v>
      </c>
    </row>
    <row r="623" spans="1:18" ht="14.25">
      <c r="A623" t="s">
        <v>9054</v>
      </c>
      <c r="B623">
        <v>1200222</v>
      </c>
      <c r="C623" t="s">
        <v>3205</v>
      </c>
      <c r="D623" t="s">
        <v>3206</v>
      </c>
      <c r="E623" t="s">
        <v>3207</v>
      </c>
      <c r="F623" s="15">
        <v>315.08</v>
      </c>
      <c r="G623" t="s">
        <v>50</v>
      </c>
      <c r="H623" t="s">
        <v>50</v>
      </c>
      <c r="I623" t="s">
        <v>86</v>
      </c>
      <c r="J623" t="s">
        <v>46</v>
      </c>
      <c r="K623" t="s">
        <v>87</v>
      </c>
      <c r="L623" t="s">
        <v>9055</v>
      </c>
      <c r="M623" t="s">
        <v>9056</v>
      </c>
      <c r="N623" t="s">
        <v>9057</v>
      </c>
      <c r="O623">
        <f>VLOOKUP(B623,HIS退!B:F,5,FALSE)</f>
        <v>-315.08</v>
      </c>
      <c r="P623" s="43">
        <f>VLOOKUP(L623,银行退!A:G,6,FALSE)</f>
        <v>315.08</v>
      </c>
      <c r="Q623" t="e">
        <f>VLOOKUP(L623,银行退!A:J,10,FALSE)</f>
        <v>#N/A</v>
      </c>
      <c r="R623" t="e">
        <f>VLOOKUP(L623,银行退!A:K,11,FALSE)</f>
        <v>#N/A</v>
      </c>
    </row>
    <row r="624" spans="1:18" ht="14.25">
      <c r="A624" t="s">
        <v>9058</v>
      </c>
      <c r="B624">
        <v>1200372</v>
      </c>
      <c r="C624" t="s">
        <v>3209</v>
      </c>
      <c r="D624" t="s">
        <v>3210</v>
      </c>
      <c r="E624" t="s">
        <v>3211</v>
      </c>
      <c r="F624" s="15">
        <v>636.95000000000005</v>
      </c>
      <c r="G624" t="s">
        <v>50</v>
      </c>
      <c r="H624" t="s">
        <v>50</v>
      </c>
      <c r="I624" t="s">
        <v>86</v>
      </c>
      <c r="J624" t="s">
        <v>46</v>
      </c>
      <c r="K624" t="s">
        <v>87</v>
      </c>
      <c r="L624" t="s">
        <v>9059</v>
      </c>
      <c r="M624" t="s">
        <v>9060</v>
      </c>
      <c r="N624" t="s">
        <v>9061</v>
      </c>
      <c r="O624">
        <f>VLOOKUP(B624,HIS退!B:F,5,FALSE)</f>
        <v>-636.95000000000005</v>
      </c>
      <c r="P624" s="43">
        <f>VLOOKUP(L624,银行退!A:G,6,FALSE)</f>
        <v>636.95000000000005</v>
      </c>
      <c r="Q624" t="e">
        <f>VLOOKUP(L624,银行退!A:J,10,FALSE)</f>
        <v>#N/A</v>
      </c>
      <c r="R624" t="e">
        <f>VLOOKUP(L624,银行退!A:K,11,FALSE)</f>
        <v>#N/A</v>
      </c>
    </row>
    <row r="625" spans="1:18" customFormat="1" ht="14.25">
      <c r="A625" t="s">
        <v>9062</v>
      </c>
      <c r="B625">
        <v>1200880</v>
      </c>
      <c r="C625" t="s">
        <v>3213</v>
      </c>
      <c r="D625" t="s">
        <v>3214</v>
      </c>
      <c r="E625" t="s">
        <v>3215</v>
      </c>
      <c r="F625" s="15">
        <v>655</v>
      </c>
      <c r="G625" t="s">
        <v>50</v>
      </c>
      <c r="H625" t="s">
        <v>50</v>
      </c>
      <c r="I625" t="s">
        <v>86</v>
      </c>
      <c r="J625" t="s">
        <v>46</v>
      </c>
      <c r="K625" t="s">
        <v>87</v>
      </c>
      <c r="L625" t="s">
        <v>9063</v>
      </c>
      <c r="M625" t="s">
        <v>9064</v>
      </c>
      <c r="N625" t="s">
        <v>9065</v>
      </c>
      <c r="O625">
        <f>VLOOKUP(B625,HIS退!B:F,5,FALSE)</f>
        <v>-655</v>
      </c>
      <c r="P625" s="43">
        <f>VLOOKUP(L625,银行退!A:G,6,FALSE)</f>
        <v>655</v>
      </c>
      <c r="Q625" t="e">
        <f>VLOOKUP(L625,银行退!A:J,10,FALSE)</f>
        <v>#N/A</v>
      </c>
      <c r="R625" t="e">
        <f>VLOOKUP(L625,银行退!A:K,11,FALSE)</f>
        <v>#N/A</v>
      </c>
    </row>
    <row r="626" spans="1:18" ht="14.25">
      <c r="A626" t="s">
        <v>9066</v>
      </c>
      <c r="B626">
        <v>1200971</v>
      </c>
      <c r="C626" t="s">
        <v>3217</v>
      </c>
      <c r="D626" t="s">
        <v>3218</v>
      </c>
      <c r="E626" t="s">
        <v>3219</v>
      </c>
      <c r="F626" s="15">
        <v>47</v>
      </c>
      <c r="G626" t="s">
        <v>50</v>
      </c>
      <c r="H626" t="s">
        <v>50</v>
      </c>
      <c r="I626" t="s">
        <v>86</v>
      </c>
      <c r="J626" t="s">
        <v>46</v>
      </c>
      <c r="K626" t="s">
        <v>87</v>
      </c>
      <c r="L626" t="s">
        <v>9067</v>
      </c>
      <c r="M626" t="s">
        <v>9068</v>
      </c>
      <c r="N626" t="s">
        <v>9069</v>
      </c>
      <c r="O626">
        <f>VLOOKUP(B626,HIS退!B:F,5,FALSE)</f>
        <v>-47</v>
      </c>
      <c r="P626" s="43">
        <f>VLOOKUP(L626,银行退!A:G,6,FALSE)</f>
        <v>47</v>
      </c>
      <c r="Q626" t="e">
        <f>VLOOKUP(L626,银行退!A:J,10,FALSE)</f>
        <v>#N/A</v>
      </c>
      <c r="R626" t="e">
        <f>VLOOKUP(L626,银行退!A:K,11,FALSE)</f>
        <v>#N/A</v>
      </c>
    </row>
    <row r="627" spans="1:18" customFormat="1" ht="14.25">
      <c r="A627" t="s">
        <v>9070</v>
      </c>
      <c r="B627">
        <v>1201067</v>
      </c>
      <c r="C627" t="s">
        <v>3221</v>
      </c>
      <c r="D627" t="s">
        <v>3222</v>
      </c>
      <c r="E627" t="s">
        <v>3223</v>
      </c>
      <c r="F627" s="15">
        <v>583.16</v>
      </c>
      <c r="G627" t="s">
        <v>50</v>
      </c>
      <c r="H627" t="s">
        <v>50</v>
      </c>
      <c r="I627" t="s">
        <v>86</v>
      </c>
      <c r="J627" t="s">
        <v>46</v>
      </c>
      <c r="K627" t="s">
        <v>87</v>
      </c>
      <c r="L627" t="s">
        <v>9071</v>
      </c>
      <c r="M627" t="s">
        <v>9072</v>
      </c>
      <c r="N627" t="s">
        <v>9073</v>
      </c>
      <c r="O627">
        <f>VLOOKUP(B627,HIS退!B:F,5,FALSE)</f>
        <v>-583.16</v>
      </c>
      <c r="P627" s="43">
        <f>VLOOKUP(L627,银行退!A:G,6,FALSE)</f>
        <v>583.16</v>
      </c>
      <c r="Q627" t="e">
        <f>VLOOKUP(L627,银行退!A:J,10,FALSE)</f>
        <v>#N/A</v>
      </c>
      <c r="R627" t="e">
        <f>VLOOKUP(L627,银行退!A:K,11,FALSE)</f>
        <v>#N/A</v>
      </c>
    </row>
    <row r="628" spans="1:18" customFormat="1" ht="14.25">
      <c r="A628" t="s">
        <v>9074</v>
      </c>
      <c r="B628">
        <v>1201074</v>
      </c>
      <c r="C628" t="s">
        <v>3225</v>
      </c>
      <c r="D628" t="s">
        <v>3226</v>
      </c>
      <c r="E628" t="s">
        <v>3227</v>
      </c>
      <c r="F628" s="15">
        <v>297.91000000000003</v>
      </c>
      <c r="G628" t="s">
        <v>50</v>
      </c>
      <c r="H628" t="s">
        <v>50</v>
      </c>
      <c r="I628" t="s">
        <v>86</v>
      </c>
      <c r="J628" t="s">
        <v>46</v>
      </c>
      <c r="K628" t="s">
        <v>87</v>
      </c>
      <c r="L628" t="s">
        <v>9075</v>
      </c>
      <c r="M628" t="s">
        <v>9076</v>
      </c>
      <c r="N628" t="s">
        <v>9077</v>
      </c>
      <c r="O628">
        <f>VLOOKUP(B628,HIS退!B:F,5,FALSE)</f>
        <v>-297.91000000000003</v>
      </c>
      <c r="P628" s="43">
        <f>VLOOKUP(L628,银行退!A:G,6,FALSE)</f>
        <v>297.91000000000003</v>
      </c>
      <c r="Q628" t="e">
        <f>VLOOKUP(L628,银行退!A:J,10,FALSE)</f>
        <v>#N/A</v>
      </c>
      <c r="R628" t="e">
        <f>VLOOKUP(L628,银行退!A:K,11,FALSE)</f>
        <v>#N/A</v>
      </c>
    </row>
    <row r="629" spans="1:18" customFormat="1" ht="14.25">
      <c r="A629" t="s">
        <v>9078</v>
      </c>
      <c r="B629">
        <v>1201096</v>
      </c>
      <c r="C629" t="s">
        <v>3229</v>
      </c>
      <c r="D629" t="s">
        <v>3230</v>
      </c>
      <c r="E629" t="s">
        <v>3231</v>
      </c>
      <c r="F629" s="15">
        <v>47.63</v>
      </c>
      <c r="G629" t="s">
        <v>50</v>
      </c>
      <c r="H629" t="s">
        <v>50</v>
      </c>
      <c r="I629" t="s">
        <v>86</v>
      </c>
      <c r="J629" t="s">
        <v>46</v>
      </c>
      <c r="K629" t="s">
        <v>87</v>
      </c>
      <c r="L629" t="s">
        <v>9079</v>
      </c>
      <c r="M629" t="s">
        <v>9080</v>
      </c>
      <c r="N629" t="s">
        <v>9081</v>
      </c>
      <c r="O629">
        <f>VLOOKUP(B629,HIS退!B:F,5,FALSE)</f>
        <v>-47.63</v>
      </c>
      <c r="P629" s="43">
        <f>VLOOKUP(L629,银行退!A:G,6,FALSE)</f>
        <v>47.63</v>
      </c>
      <c r="Q629" t="e">
        <f>VLOOKUP(L629,银行退!A:J,10,FALSE)</f>
        <v>#N/A</v>
      </c>
      <c r="R629" t="e">
        <f>VLOOKUP(L629,银行退!A:K,11,FALSE)</f>
        <v>#N/A</v>
      </c>
    </row>
    <row r="630" spans="1:18" ht="14.25">
      <c r="A630" t="s">
        <v>9082</v>
      </c>
      <c r="B630">
        <v>1201160</v>
      </c>
      <c r="C630" t="s">
        <v>3233</v>
      </c>
      <c r="D630" t="s">
        <v>3234</v>
      </c>
      <c r="E630" t="s">
        <v>3235</v>
      </c>
      <c r="F630" s="15">
        <v>52</v>
      </c>
      <c r="G630" t="s">
        <v>50</v>
      </c>
      <c r="H630" t="s">
        <v>50</v>
      </c>
      <c r="I630" t="s">
        <v>86</v>
      </c>
      <c r="J630" t="s">
        <v>46</v>
      </c>
      <c r="K630" t="s">
        <v>87</v>
      </c>
      <c r="L630" t="s">
        <v>9083</v>
      </c>
      <c r="M630" t="s">
        <v>9084</v>
      </c>
      <c r="N630" t="s">
        <v>9085</v>
      </c>
      <c r="O630">
        <f>VLOOKUP(B630,HIS退!B:F,5,FALSE)</f>
        <v>-52</v>
      </c>
      <c r="P630" s="43">
        <f>VLOOKUP(L630,银行退!A:G,6,FALSE)</f>
        <v>52</v>
      </c>
      <c r="Q630" t="e">
        <f>VLOOKUP(L630,银行退!A:J,10,FALSE)</f>
        <v>#N/A</v>
      </c>
      <c r="R630" t="e">
        <f>VLOOKUP(L630,银行退!A:K,11,FALSE)</f>
        <v>#N/A</v>
      </c>
    </row>
    <row r="631" spans="1:18" customFormat="1" ht="14.25">
      <c r="A631" t="s">
        <v>9086</v>
      </c>
      <c r="B631">
        <v>1201162</v>
      </c>
      <c r="C631" t="s">
        <v>3237</v>
      </c>
      <c r="D631" t="s">
        <v>3238</v>
      </c>
      <c r="E631" t="s">
        <v>3239</v>
      </c>
      <c r="F631" s="15">
        <v>1635.26</v>
      </c>
      <c r="G631" t="s">
        <v>50</v>
      </c>
      <c r="H631" t="s">
        <v>50</v>
      </c>
      <c r="I631" t="s">
        <v>86</v>
      </c>
      <c r="J631" t="s">
        <v>46</v>
      </c>
      <c r="K631" t="s">
        <v>87</v>
      </c>
      <c r="L631" s="19" t="s">
        <v>13651</v>
      </c>
      <c r="M631" t="s">
        <v>9088</v>
      </c>
      <c r="N631" t="s">
        <v>9089</v>
      </c>
      <c r="O631">
        <f>VLOOKUP(B631,HIS退!B:F,5,FALSE)</f>
        <v>-1635.26</v>
      </c>
      <c r="P631" s="43">
        <f>VLOOKUP(L631,银行退!A:G,6,FALSE)</f>
        <v>1635.26</v>
      </c>
      <c r="Q631" t="e">
        <f>VLOOKUP(L631,银行退!A:J,10,FALSE)</f>
        <v>#N/A</v>
      </c>
      <c r="R631" t="str">
        <f>VLOOKUP(L631,银行退!A:K,11,FALSE)</f>
        <v>2017-08-08</v>
      </c>
    </row>
    <row r="632" spans="1:18" customFormat="1" ht="14.25">
      <c r="A632" t="s">
        <v>9090</v>
      </c>
      <c r="B632">
        <v>1201346</v>
      </c>
      <c r="C632" t="s">
        <v>3241</v>
      </c>
      <c r="D632" t="s">
        <v>3242</v>
      </c>
      <c r="E632" t="s">
        <v>3243</v>
      </c>
      <c r="F632" s="15">
        <v>365</v>
      </c>
      <c r="G632" t="s">
        <v>50</v>
      </c>
      <c r="H632" t="s">
        <v>50</v>
      </c>
      <c r="I632" t="s">
        <v>86</v>
      </c>
      <c r="J632" t="s">
        <v>46</v>
      </c>
      <c r="K632" t="s">
        <v>87</v>
      </c>
      <c r="L632" s="19" t="s">
        <v>13652</v>
      </c>
      <c r="M632" t="s">
        <v>9092</v>
      </c>
      <c r="N632" t="s">
        <v>9093</v>
      </c>
      <c r="O632">
        <f>VLOOKUP(B632,HIS退!B:F,5,FALSE)</f>
        <v>-365</v>
      </c>
      <c r="P632" s="43">
        <f>VLOOKUP(L632,银行退!A:G,6,FALSE)</f>
        <v>365</v>
      </c>
      <c r="Q632" t="e">
        <f>VLOOKUP(L632,银行退!A:J,10,FALSE)</f>
        <v>#N/A</v>
      </c>
      <c r="R632" t="str">
        <f>VLOOKUP(L632,银行退!A:K,11,FALSE)</f>
        <v>2017-08-08</v>
      </c>
    </row>
    <row r="633" spans="1:18" customFormat="1" ht="14.25">
      <c r="A633" t="s">
        <v>9094</v>
      </c>
      <c r="B633">
        <v>1201399</v>
      </c>
      <c r="C633" t="s">
        <v>3245</v>
      </c>
      <c r="D633" t="s">
        <v>3246</v>
      </c>
      <c r="E633" t="s">
        <v>3247</v>
      </c>
      <c r="F633" s="15">
        <v>100</v>
      </c>
      <c r="G633" t="s">
        <v>50</v>
      </c>
      <c r="H633" t="s">
        <v>50</v>
      </c>
      <c r="I633" t="s">
        <v>86</v>
      </c>
      <c r="J633" t="s">
        <v>46</v>
      </c>
      <c r="K633" t="s">
        <v>87</v>
      </c>
      <c r="L633" s="19" t="s">
        <v>13653</v>
      </c>
      <c r="M633" t="s">
        <v>9096</v>
      </c>
      <c r="N633" t="s">
        <v>9097</v>
      </c>
      <c r="O633">
        <f>VLOOKUP(B633,HIS退!B:F,5,FALSE)</f>
        <v>-100</v>
      </c>
      <c r="P633" s="43">
        <f>VLOOKUP(L633,银行退!A:G,6,FALSE)</f>
        <v>100</v>
      </c>
      <c r="Q633" t="e">
        <f>VLOOKUP(L633,银行退!A:J,10,FALSE)</f>
        <v>#N/A</v>
      </c>
      <c r="R633" t="str">
        <f>VLOOKUP(L633,银行退!A:K,11,FALSE)</f>
        <v>2017-08-08</v>
      </c>
    </row>
    <row r="634" spans="1:18" customFormat="1" ht="14.25">
      <c r="A634" t="s">
        <v>9098</v>
      </c>
      <c r="B634">
        <v>1201474</v>
      </c>
      <c r="C634" t="s">
        <v>3249</v>
      </c>
      <c r="D634" t="s">
        <v>215</v>
      </c>
      <c r="E634" t="s">
        <v>188</v>
      </c>
      <c r="F634" s="15">
        <v>374.96</v>
      </c>
      <c r="G634" t="s">
        <v>50</v>
      </c>
      <c r="H634" t="s">
        <v>50</v>
      </c>
      <c r="I634" t="s">
        <v>86</v>
      </c>
      <c r="J634" t="s">
        <v>46</v>
      </c>
      <c r="K634" t="s">
        <v>87</v>
      </c>
      <c r="L634" t="s">
        <v>9099</v>
      </c>
      <c r="M634" t="s">
        <v>9100</v>
      </c>
      <c r="N634" t="s">
        <v>216</v>
      </c>
      <c r="O634">
        <f>VLOOKUP(B634,HIS退!B:F,5,FALSE)</f>
        <v>-374.96</v>
      </c>
      <c r="P634" s="43">
        <f>VLOOKUP(L634,银行退!A:G,6,FALSE)</f>
        <v>374.96</v>
      </c>
      <c r="Q634" t="e">
        <f>VLOOKUP(L634,银行退!A:J,10,FALSE)</f>
        <v>#N/A</v>
      </c>
      <c r="R634" t="e">
        <f>VLOOKUP(L634,银行退!A:K,11,FALSE)</f>
        <v>#N/A</v>
      </c>
    </row>
    <row r="635" spans="1:18" s="50" customFormat="1" ht="14.25">
      <c r="A635" t="s">
        <v>9101</v>
      </c>
      <c r="B635">
        <v>1201494</v>
      </c>
      <c r="C635" t="s">
        <v>3251</v>
      </c>
      <c r="D635" t="s">
        <v>3252</v>
      </c>
      <c r="E635" t="s">
        <v>3253</v>
      </c>
      <c r="F635" s="15">
        <v>346.59</v>
      </c>
      <c r="G635" t="s">
        <v>50</v>
      </c>
      <c r="H635" t="s">
        <v>50</v>
      </c>
      <c r="I635" t="s">
        <v>86</v>
      </c>
      <c r="J635" t="s">
        <v>46</v>
      </c>
      <c r="K635" t="s">
        <v>87</v>
      </c>
      <c r="L635" t="s">
        <v>9102</v>
      </c>
      <c r="M635" t="s">
        <v>9103</v>
      </c>
      <c r="N635" t="s">
        <v>9104</v>
      </c>
      <c r="O635">
        <f>VLOOKUP(B635,HIS退!B:F,5,FALSE)</f>
        <v>-346.59</v>
      </c>
      <c r="P635" s="43">
        <f>VLOOKUP(L635,银行退!A:G,6,FALSE)</f>
        <v>346.59</v>
      </c>
      <c r="Q635" t="e">
        <f>VLOOKUP(L635,银行退!A:J,10,FALSE)</f>
        <v>#N/A</v>
      </c>
      <c r="R635" t="e">
        <f>VLOOKUP(L635,银行退!A:K,11,FALSE)</f>
        <v>#N/A</v>
      </c>
    </row>
    <row r="636" spans="1:18" customFormat="1" ht="14.25">
      <c r="A636" t="s">
        <v>9105</v>
      </c>
      <c r="B636">
        <v>1201512</v>
      </c>
      <c r="C636" t="s">
        <v>3255</v>
      </c>
      <c r="D636" t="s">
        <v>3256</v>
      </c>
      <c r="E636" t="s">
        <v>3257</v>
      </c>
      <c r="F636" s="15">
        <v>14</v>
      </c>
      <c r="G636" t="s">
        <v>50</v>
      </c>
      <c r="H636" t="s">
        <v>50</v>
      </c>
      <c r="I636" t="s">
        <v>86</v>
      </c>
      <c r="J636" t="s">
        <v>46</v>
      </c>
      <c r="K636" t="s">
        <v>87</v>
      </c>
      <c r="L636" t="s">
        <v>9106</v>
      </c>
      <c r="M636" t="s">
        <v>9107</v>
      </c>
      <c r="N636" t="s">
        <v>9108</v>
      </c>
      <c r="O636">
        <f>VLOOKUP(B636,HIS退!B:F,5,FALSE)</f>
        <v>-14</v>
      </c>
      <c r="P636" s="43">
        <f>VLOOKUP(L636,银行退!A:G,6,FALSE)</f>
        <v>14</v>
      </c>
      <c r="Q636" t="e">
        <f>VLOOKUP(L636,银行退!A:J,10,FALSE)</f>
        <v>#N/A</v>
      </c>
      <c r="R636" t="e">
        <f>VLOOKUP(L636,银行退!A:K,11,FALSE)</f>
        <v>#N/A</v>
      </c>
    </row>
    <row r="637" spans="1:18" customFormat="1" ht="14.25">
      <c r="A637" t="s">
        <v>9109</v>
      </c>
      <c r="B637">
        <v>1201515</v>
      </c>
      <c r="C637" t="s">
        <v>3259</v>
      </c>
      <c r="D637" t="s">
        <v>3260</v>
      </c>
      <c r="E637" t="s">
        <v>3261</v>
      </c>
      <c r="F637" s="15">
        <v>361.94</v>
      </c>
      <c r="G637" t="s">
        <v>50</v>
      </c>
      <c r="H637" t="s">
        <v>50</v>
      </c>
      <c r="I637" t="s">
        <v>86</v>
      </c>
      <c r="J637" t="s">
        <v>46</v>
      </c>
      <c r="K637" t="s">
        <v>87</v>
      </c>
      <c r="L637" t="s">
        <v>9110</v>
      </c>
      <c r="M637" t="s">
        <v>9111</v>
      </c>
      <c r="N637" t="s">
        <v>9112</v>
      </c>
      <c r="O637">
        <f>VLOOKUP(B637,HIS退!B:F,5,FALSE)</f>
        <v>-361.94</v>
      </c>
      <c r="P637" s="43">
        <f>VLOOKUP(L637,银行退!A:G,6,FALSE)</f>
        <v>361.94</v>
      </c>
      <c r="Q637" t="e">
        <f>VLOOKUP(L637,银行退!A:J,10,FALSE)</f>
        <v>#N/A</v>
      </c>
      <c r="R637" t="e">
        <f>VLOOKUP(L637,银行退!A:K,11,FALSE)</f>
        <v>#N/A</v>
      </c>
    </row>
    <row r="638" spans="1:18" customFormat="1" ht="14.25">
      <c r="A638" t="s">
        <v>9113</v>
      </c>
      <c r="B638">
        <v>1201688</v>
      </c>
      <c r="C638" t="s">
        <v>3263</v>
      </c>
      <c r="D638" t="s">
        <v>3264</v>
      </c>
      <c r="E638" t="s">
        <v>3265</v>
      </c>
      <c r="F638" s="15">
        <v>89.5</v>
      </c>
      <c r="G638" t="s">
        <v>50</v>
      </c>
      <c r="H638" t="s">
        <v>50</v>
      </c>
      <c r="I638" t="s">
        <v>86</v>
      </c>
      <c r="J638" t="s">
        <v>46</v>
      </c>
      <c r="K638" t="s">
        <v>87</v>
      </c>
      <c r="L638" t="s">
        <v>9114</v>
      </c>
      <c r="M638" t="s">
        <v>9115</v>
      </c>
      <c r="N638" t="s">
        <v>9116</v>
      </c>
      <c r="O638">
        <f>VLOOKUP(B638,HIS退!B:F,5,FALSE)</f>
        <v>-89.5</v>
      </c>
      <c r="P638" s="43">
        <f>VLOOKUP(L638,银行退!A:G,6,FALSE)</f>
        <v>89.5</v>
      </c>
      <c r="Q638" t="e">
        <f>VLOOKUP(L638,银行退!A:J,10,FALSE)</f>
        <v>#N/A</v>
      </c>
      <c r="R638" t="e">
        <f>VLOOKUP(L638,银行退!A:K,11,FALSE)</f>
        <v>#N/A</v>
      </c>
    </row>
    <row r="639" spans="1:18" s="50" customFormat="1" ht="14.25">
      <c r="A639" t="s">
        <v>9117</v>
      </c>
      <c r="B639">
        <v>1201757</v>
      </c>
      <c r="C639" t="s">
        <v>3267</v>
      </c>
      <c r="D639" t="s">
        <v>3268</v>
      </c>
      <c r="E639" t="s">
        <v>3269</v>
      </c>
      <c r="F639" s="15">
        <v>1307.92</v>
      </c>
      <c r="G639" t="s">
        <v>50</v>
      </c>
      <c r="H639" t="s">
        <v>50</v>
      </c>
      <c r="I639" t="s">
        <v>86</v>
      </c>
      <c r="J639" t="s">
        <v>46</v>
      </c>
      <c r="K639" t="s">
        <v>87</v>
      </c>
      <c r="L639" t="s">
        <v>9118</v>
      </c>
      <c r="M639" t="s">
        <v>9119</v>
      </c>
      <c r="N639" t="s">
        <v>9120</v>
      </c>
      <c r="O639">
        <f>VLOOKUP(B639,HIS退!B:F,5,FALSE)</f>
        <v>-1307.92</v>
      </c>
      <c r="P639" s="43">
        <f>VLOOKUP(L639,银行退!A:G,6,FALSE)</f>
        <v>1307.92</v>
      </c>
      <c r="Q639" t="e">
        <f>VLOOKUP(L639,银行退!A:J,10,FALSE)</f>
        <v>#N/A</v>
      </c>
      <c r="R639" t="e">
        <f>VLOOKUP(L639,银行退!A:K,11,FALSE)</f>
        <v>#N/A</v>
      </c>
    </row>
    <row r="640" spans="1:18" ht="14.25">
      <c r="A640" t="s">
        <v>9121</v>
      </c>
      <c r="B640">
        <v>1201815</v>
      </c>
      <c r="C640" t="s">
        <v>3271</v>
      </c>
      <c r="D640" t="s">
        <v>3272</v>
      </c>
      <c r="E640" t="s">
        <v>3273</v>
      </c>
      <c r="F640" s="15">
        <v>210</v>
      </c>
      <c r="G640" t="s">
        <v>50</v>
      </c>
      <c r="H640" t="s">
        <v>50</v>
      </c>
      <c r="I640" t="s">
        <v>86</v>
      </c>
      <c r="J640" t="s">
        <v>46</v>
      </c>
      <c r="K640" t="s">
        <v>87</v>
      </c>
      <c r="L640" s="19" t="s">
        <v>13654</v>
      </c>
      <c r="M640" t="s">
        <v>9123</v>
      </c>
      <c r="N640" t="s">
        <v>9124</v>
      </c>
      <c r="O640">
        <f>VLOOKUP(B640,HIS退!B:F,5,FALSE)</f>
        <v>-210</v>
      </c>
      <c r="P640" s="43">
        <f>VLOOKUP(L640,银行退!A:G,6,FALSE)</f>
        <v>210</v>
      </c>
      <c r="Q640" t="e">
        <f>VLOOKUP(L640,银行退!A:J,10,FALSE)</f>
        <v>#N/A</v>
      </c>
      <c r="R640" t="str">
        <f>VLOOKUP(L640,银行退!A:K,11,FALSE)</f>
        <v>2017-08-08</v>
      </c>
    </row>
    <row r="641" spans="1:18" customFormat="1" ht="14.25">
      <c r="A641" t="s">
        <v>9125</v>
      </c>
      <c r="B641">
        <v>1201847</v>
      </c>
      <c r="C641" t="s">
        <v>3275</v>
      </c>
      <c r="D641" t="s">
        <v>3276</v>
      </c>
      <c r="E641" t="s">
        <v>3164</v>
      </c>
      <c r="F641" s="15">
        <v>150</v>
      </c>
      <c r="G641" t="s">
        <v>50</v>
      </c>
      <c r="H641" t="s">
        <v>50</v>
      </c>
      <c r="I641" t="s">
        <v>86</v>
      </c>
      <c r="J641" t="s">
        <v>46</v>
      </c>
      <c r="K641" t="s">
        <v>87</v>
      </c>
      <c r="L641" t="s">
        <v>9126</v>
      </c>
      <c r="M641" t="s">
        <v>9127</v>
      </c>
      <c r="N641" t="s">
        <v>9012</v>
      </c>
      <c r="O641">
        <f>VLOOKUP(B641,HIS退!B:F,5,FALSE)</f>
        <v>-150</v>
      </c>
      <c r="P641" s="43">
        <f>VLOOKUP(L641,银行退!A:G,6,FALSE)</f>
        <v>150</v>
      </c>
      <c r="Q641" t="e">
        <f>VLOOKUP(L641,银行退!A:J,10,FALSE)</f>
        <v>#N/A</v>
      </c>
      <c r="R641" t="e">
        <f>VLOOKUP(L641,银行退!A:K,11,FALSE)</f>
        <v>#N/A</v>
      </c>
    </row>
    <row r="642" spans="1:18" ht="14.25">
      <c r="A642" t="s">
        <v>9128</v>
      </c>
      <c r="B642">
        <v>1202244</v>
      </c>
      <c r="C642" t="s">
        <v>3278</v>
      </c>
      <c r="D642" t="s">
        <v>3279</v>
      </c>
      <c r="E642" t="s">
        <v>3280</v>
      </c>
      <c r="F642" s="15">
        <v>274.07</v>
      </c>
      <c r="G642" t="s">
        <v>50</v>
      </c>
      <c r="H642" t="s">
        <v>50</v>
      </c>
      <c r="I642" t="s">
        <v>86</v>
      </c>
      <c r="J642" t="s">
        <v>46</v>
      </c>
      <c r="K642" t="s">
        <v>87</v>
      </c>
      <c r="L642" t="s">
        <v>9129</v>
      </c>
      <c r="M642" t="s">
        <v>9130</v>
      </c>
      <c r="N642" t="s">
        <v>9131</v>
      </c>
      <c r="O642">
        <f>VLOOKUP(B642,HIS退!B:F,5,FALSE)</f>
        <v>-274.07</v>
      </c>
      <c r="P642" s="43">
        <f>VLOOKUP(L642,银行退!A:G,6,FALSE)</f>
        <v>274.07</v>
      </c>
      <c r="Q642" t="e">
        <f>VLOOKUP(L642,银行退!A:J,10,FALSE)</f>
        <v>#N/A</v>
      </c>
      <c r="R642" t="e">
        <f>VLOOKUP(L642,银行退!A:K,11,FALSE)</f>
        <v>#N/A</v>
      </c>
    </row>
    <row r="643" spans="1:18" customFormat="1" ht="14.25">
      <c r="A643" t="s">
        <v>9132</v>
      </c>
      <c r="B643">
        <v>1203849</v>
      </c>
      <c r="C643" t="s">
        <v>3282</v>
      </c>
      <c r="D643" t="s">
        <v>3283</v>
      </c>
      <c r="E643" t="s">
        <v>3284</v>
      </c>
      <c r="F643" s="15">
        <v>92.5</v>
      </c>
      <c r="G643" t="s">
        <v>50</v>
      </c>
      <c r="H643" t="s">
        <v>50</v>
      </c>
      <c r="I643" t="s">
        <v>86</v>
      </c>
      <c r="J643" t="s">
        <v>46</v>
      </c>
      <c r="K643" t="s">
        <v>87</v>
      </c>
      <c r="L643" t="s">
        <v>9133</v>
      </c>
      <c r="M643" t="s">
        <v>9134</v>
      </c>
      <c r="N643" t="s">
        <v>9135</v>
      </c>
      <c r="O643">
        <f>VLOOKUP(B643,HIS退!B:F,5,FALSE)</f>
        <v>-92.5</v>
      </c>
      <c r="P643" s="43">
        <f>VLOOKUP(L643,银行退!A:G,6,FALSE)</f>
        <v>92.5</v>
      </c>
      <c r="Q643" t="e">
        <f>VLOOKUP(L643,银行退!A:J,10,FALSE)</f>
        <v>#N/A</v>
      </c>
      <c r="R643" t="e">
        <f>VLOOKUP(L643,银行退!A:K,11,FALSE)</f>
        <v>#N/A</v>
      </c>
    </row>
    <row r="644" spans="1:18" customFormat="1" ht="14.25">
      <c r="A644" t="s">
        <v>9136</v>
      </c>
      <c r="B644">
        <v>1204865</v>
      </c>
      <c r="C644" t="s">
        <v>3286</v>
      </c>
      <c r="D644" t="s">
        <v>3287</v>
      </c>
      <c r="E644" t="s">
        <v>3288</v>
      </c>
      <c r="F644" s="15">
        <v>178.14</v>
      </c>
      <c r="G644" t="s">
        <v>50</v>
      </c>
      <c r="H644" t="s">
        <v>50</v>
      </c>
      <c r="I644" t="s">
        <v>86</v>
      </c>
      <c r="J644" t="s">
        <v>46</v>
      </c>
      <c r="K644" t="s">
        <v>87</v>
      </c>
      <c r="L644" t="s">
        <v>9137</v>
      </c>
      <c r="M644" t="s">
        <v>9138</v>
      </c>
      <c r="N644" t="s">
        <v>9139</v>
      </c>
      <c r="O644">
        <f>VLOOKUP(B644,HIS退!B:F,5,FALSE)</f>
        <v>-178.14</v>
      </c>
      <c r="P644" s="43">
        <f>VLOOKUP(L644,银行退!A:G,6,FALSE)</f>
        <v>178.14</v>
      </c>
      <c r="Q644" t="e">
        <f>VLOOKUP(L644,银行退!A:J,10,FALSE)</f>
        <v>#N/A</v>
      </c>
      <c r="R644" t="e">
        <f>VLOOKUP(L644,银行退!A:K,11,FALSE)</f>
        <v>#N/A</v>
      </c>
    </row>
    <row r="645" spans="1:18" customFormat="1" ht="14.25">
      <c r="A645" t="s">
        <v>9140</v>
      </c>
      <c r="B645">
        <v>1205053</v>
      </c>
      <c r="C645" t="s">
        <v>3290</v>
      </c>
      <c r="D645" t="s">
        <v>3291</v>
      </c>
      <c r="E645" t="s">
        <v>3292</v>
      </c>
      <c r="F645" s="15">
        <v>24.5</v>
      </c>
      <c r="G645" t="s">
        <v>50</v>
      </c>
      <c r="H645" t="s">
        <v>50</v>
      </c>
      <c r="I645" t="s">
        <v>86</v>
      </c>
      <c r="J645" t="s">
        <v>46</v>
      </c>
      <c r="K645" t="s">
        <v>87</v>
      </c>
      <c r="L645" s="19" t="s">
        <v>13655</v>
      </c>
      <c r="M645" t="s">
        <v>9142</v>
      </c>
      <c r="N645" t="s">
        <v>9143</v>
      </c>
      <c r="O645">
        <f>VLOOKUP(B645,HIS退!B:F,5,FALSE)</f>
        <v>-24.5</v>
      </c>
      <c r="P645" s="43">
        <f>VLOOKUP(L645,银行退!A:G,6,FALSE)</f>
        <v>24.5</v>
      </c>
      <c r="Q645" t="e">
        <f>VLOOKUP(L645,银行退!A:J,10,FALSE)</f>
        <v>#N/A</v>
      </c>
      <c r="R645" t="str">
        <f>VLOOKUP(L645,银行退!A:K,11,FALSE)</f>
        <v>2017-08-08</v>
      </c>
    </row>
    <row r="646" spans="1:18" ht="14.25">
      <c r="A646" t="s">
        <v>9144</v>
      </c>
      <c r="B646">
        <v>1205074</v>
      </c>
      <c r="C646" t="s">
        <v>3294</v>
      </c>
      <c r="D646" t="s">
        <v>3295</v>
      </c>
      <c r="E646" t="s">
        <v>3296</v>
      </c>
      <c r="F646" s="15">
        <v>154.84</v>
      </c>
      <c r="G646" t="s">
        <v>50</v>
      </c>
      <c r="H646" t="s">
        <v>50</v>
      </c>
      <c r="I646" t="s">
        <v>86</v>
      </c>
      <c r="J646" t="s">
        <v>46</v>
      </c>
      <c r="K646" t="s">
        <v>87</v>
      </c>
      <c r="L646" t="s">
        <v>9145</v>
      </c>
      <c r="M646" t="s">
        <v>9146</v>
      </c>
      <c r="N646" t="s">
        <v>9147</v>
      </c>
      <c r="O646">
        <f>VLOOKUP(B646,HIS退!B:F,5,FALSE)</f>
        <v>-154.84</v>
      </c>
      <c r="P646" s="43">
        <f>VLOOKUP(L646,银行退!A:G,6,FALSE)</f>
        <v>154.84</v>
      </c>
      <c r="Q646" t="e">
        <f>VLOOKUP(L646,银行退!A:J,10,FALSE)</f>
        <v>#N/A</v>
      </c>
      <c r="R646" t="e">
        <f>VLOOKUP(L646,银行退!A:K,11,FALSE)</f>
        <v>#N/A</v>
      </c>
    </row>
    <row r="647" spans="1:18" customFormat="1" ht="14.25">
      <c r="A647" t="s">
        <v>9148</v>
      </c>
      <c r="B647">
        <v>1205092</v>
      </c>
      <c r="C647" t="s">
        <v>3298</v>
      </c>
      <c r="D647" t="s">
        <v>3299</v>
      </c>
      <c r="E647" t="s">
        <v>3300</v>
      </c>
      <c r="F647" s="15">
        <v>700</v>
      </c>
      <c r="G647" t="s">
        <v>50</v>
      </c>
      <c r="H647" t="s">
        <v>50</v>
      </c>
      <c r="I647" t="s">
        <v>86</v>
      </c>
      <c r="J647" t="s">
        <v>46</v>
      </c>
      <c r="K647" t="s">
        <v>87</v>
      </c>
      <c r="L647" s="19" t="s">
        <v>13656</v>
      </c>
      <c r="M647" t="s">
        <v>9150</v>
      </c>
      <c r="N647" t="s">
        <v>9151</v>
      </c>
      <c r="O647">
        <f>VLOOKUP(B647,HIS退!B:F,5,FALSE)</f>
        <v>-700</v>
      </c>
      <c r="P647" s="43">
        <f>VLOOKUP(L647,银行退!A:G,6,FALSE)</f>
        <v>700</v>
      </c>
      <c r="Q647" t="e">
        <f>VLOOKUP(L647,银行退!A:J,10,FALSE)</f>
        <v>#N/A</v>
      </c>
      <c r="R647" t="str">
        <f>VLOOKUP(L647,银行退!A:K,11,FALSE)</f>
        <v>2017-08-08</v>
      </c>
    </row>
    <row r="648" spans="1:18" customFormat="1" ht="14.25">
      <c r="A648" t="s">
        <v>9152</v>
      </c>
      <c r="B648">
        <v>1205221</v>
      </c>
      <c r="C648" t="s">
        <v>3302</v>
      </c>
      <c r="D648" t="s">
        <v>3303</v>
      </c>
      <c r="E648" t="s">
        <v>3304</v>
      </c>
      <c r="F648" s="15">
        <v>200</v>
      </c>
      <c r="G648" t="s">
        <v>50</v>
      </c>
      <c r="H648" t="s">
        <v>50</v>
      </c>
      <c r="I648" t="s">
        <v>86</v>
      </c>
      <c r="J648" t="s">
        <v>46</v>
      </c>
      <c r="K648" t="s">
        <v>87</v>
      </c>
      <c r="L648" t="s">
        <v>9153</v>
      </c>
      <c r="M648" t="s">
        <v>9154</v>
      </c>
      <c r="N648" t="s">
        <v>9155</v>
      </c>
      <c r="O648">
        <f>VLOOKUP(B648,HIS退!B:F,5,FALSE)</f>
        <v>-200</v>
      </c>
      <c r="P648" s="43">
        <f>VLOOKUP(L648,银行退!A:G,6,FALSE)</f>
        <v>200</v>
      </c>
      <c r="Q648" t="e">
        <f>VLOOKUP(L648,银行退!A:J,10,FALSE)</f>
        <v>#N/A</v>
      </c>
      <c r="R648" t="e">
        <f>VLOOKUP(L648,银行退!A:K,11,FALSE)</f>
        <v>#N/A</v>
      </c>
    </row>
    <row r="649" spans="1:18" customFormat="1" ht="14.25">
      <c r="A649" t="s">
        <v>9156</v>
      </c>
      <c r="B649">
        <v>1205959</v>
      </c>
      <c r="C649" t="s">
        <v>3306</v>
      </c>
      <c r="D649" t="s">
        <v>3307</v>
      </c>
      <c r="E649" t="s">
        <v>3308</v>
      </c>
      <c r="F649" s="15">
        <v>1000</v>
      </c>
      <c r="G649" t="s">
        <v>50</v>
      </c>
      <c r="H649" t="s">
        <v>50</v>
      </c>
      <c r="I649" t="s">
        <v>86</v>
      </c>
      <c r="J649" t="s">
        <v>46</v>
      </c>
      <c r="K649" t="s">
        <v>87</v>
      </c>
      <c r="L649" t="s">
        <v>9157</v>
      </c>
      <c r="M649" t="s">
        <v>9158</v>
      </c>
      <c r="N649" t="s">
        <v>9159</v>
      </c>
      <c r="O649">
        <f>VLOOKUP(B649,HIS退!B:F,5,FALSE)</f>
        <v>-1000</v>
      </c>
      <c r="P649" s="43">
        <f>VLOOKUP(L649,银行退!A:G,6,FALSE)</f>
        <v>1000</v>
      </c>
      <c r="Q649" t="e">
        <f>VLOOKUP(L649,银行退!A:J,10,FALSE)</f>
        <v>#N/A</v>
      </c>
      <c r="R649" t="e">
        <f>VLOOKUP(L649,银行退!A:K,11,FALSE)</f>
        <v>#N/A</v>
      </c>
    </row>
    <row r="650" spans="1:18" customFormat="1" ht="14.25">
      <c r="A650" t="s">
        <v>9160</v>
      </c>
      <c r="B650">
        <v>1206056</v>
      </c>
      <c r="C650" t="s">
        <v>3310</v>
      </c>
      <c r="D650" t="s">
        <v>3311</v>
      </c>
      <c r="E650" t="s">
        <v>3312</v>
      </c>
      <c r="F650" s="15">
        <v>42.5</v>
      </c>
      <c r="G650" t="s">
        <v>50</v>
      </c>
      <c r="H650" t="s">
        <v>50</v>
      </c>
      <c r="I650" t="s">
        <v>86</v>
      </c>
      <c r="J650" t="s">
        <v>46</v>
      </c>
      <c r="K650" t="s">
        <v>87</v>
      </c>
      <c r="L650" t="s">
        <v>9161</v>
      </c>
      <c r="M650" t="s">
        <v>9162</v>
      </c>
      <c r="N650" t="s">
        <v>9163</v>
      </c>
      <c r="O650">
        <f>VLOOKUP(B650,HIS退!B:F,5,FALSE)</f>
        <v>-42.5</v>
      </c>
      <c r="P650" s="43">
        <f>VLOOKUP(L650,银行退!A:G,6,FALSE)</f>
        <v>42.5</v>
      </c>
      <c r="Q650" t="e">
        <f>VLOOKUP(L650,银行退!A:J,10,FALSE)</f>
        <v>#N/A</v>
      </c>
      <c r="R650" t="e">
        <f>VLOOKUP(L650,银行退!A:K,11,FALSE)</f>
        <v>#N/A</v>
      </c>
    </row>
    <row r="651" spans="1:18" customFormat="1" ht="14.25">
      <c r="A651" t="s">
        <v>9164</v>
      </c>
      <c r="B651">
        <v>1206430</v>
      </c>
      <c r="C651" t="s">
        <v>3314</v>
      </c>
      <c r="D651" t="s">
        <v>3315</v>
      </c>
      <c r="E651" t="s">
        <v>3316</v>
      </c>
      <c r="F651" s="15">
        <v>44.5</v>
      </c>
      <c r="G651" t="s">
        <v>50</v>
      </c>
      <c r="H651" t="s">
        <v>50</v>
      </c>
      <c r="I651" t="s">
        <v>86</v>
      </c>
      <c r="J651" t="s">
        <v>46</v>
      </c>
      <c r="K651" t="s">
        <v>87</v>
      </c>
      <c r="L651" t="s">
        <v>9165</v>
      </c>
      <c r="M651" t="s">
        <v>9166</v>
      </c>
      <c r="N651" t="s">
        <v>9167</v>
      </c>
      <c r="O651">
        <f>VLOOKUP(B651,HIS退!B:F,5,FALSE)</f>
        <v>-44.5</v>
      </c>
      <c r="P651" s="43">
        <f>VLOOKUP(L651,银行退!A:G,6,FALSE)</f>
        <v>44.5</v>
      </c>
      <c r="Q651" t="e">
        <f>VLOOKUP(L651,银行退!A:J,10,FALSE)</f>
        <v>#N/A</v>
      </c>
      <c r="R651" t="e">
        <f>VLOOKUP(L651,银行退!A:K,11,FALSE)</f>
        <v>#N/A</v>
      </c>
    </row>
    <row r="652" spans="1:18" customFormat="1" ht="14.25">
      <c r="A652" t="s">
        <v>9168</v>
      </c>
      <c r="B652">
        <v>1206835</v>
      </c>
      <c r="C652" t="s">
        <v>3318</v>
      </c>
      <c r="D652" t="s">
        <v>3319</v>
      </c>
      <c r="E652" t="s">
        <v>173</v>
      </c>
      <c r="F652" s="15">
        <v>129</v>
      </c>
      <c r="G652" t="s">
        <v>155</v>
      </c>
      <c r="H652" t="s">
        <v>50</v>
      </c>
      <c r="I652" t="s">
        <v>86</v>
      </c>
      <c r="J652" t="s">
        <v>46</v>
      </c>
      <c r="K652" t="s">
        <v>87</v>
      </c>
      <c r="L652" t="s">
        <v>9169</v>
      </c>
      <c r="M652" t="s">
        <v>9170</v>
      </c>
      <c r="N652" t="s">
        <v>9171</v>
      </c>
      <c r="O652">
        <f>VLOOKUP(B652,HIS退!B:F,5,FALSE)</f>
        <v>-129</v>
      </c>
      <c r="P652" s="43">
        <f>VLOOKUP(L652,银行退!A:G,6,FALSE)</f>
        <v>129</v>
      </c>
      <c r="Q652" t="e">
        <f>VLOOKUP(L652,银行退!A:J,10,FALSE)</f>
        <v>#N/A</v>
      </c>
      <c r="R652" t="e">
        <f>VLOOKUP(L652,银行退!A:K,11,FALSE)</f>
        <v>#N/A</v>
      </c>
    </row>
    <row r="653" spans="1:18" customFormat="1" ht="14.25">
      <c r="A653" t="s">
        <v>9172</v>
      </c>
      <c r="B653">
        <v>1206890</v>
      </c>
      <c r="C653" t="s">
        <v>3322</v>
      </c>
      <c r="D653" t="s">
        <v>3323</v>
      </c>
      <c r="E653" t="s">
        <v>2815</v>
      </c>
      <c r="F653" s="15">
        <v>28.92</v>
      </c>
      <c r="G653" t="s">
        <v>50</v>
      </c>
      <c r="H653" t="s">
        <v>50</v>
      </c>
      <c r="I653" t="s">
        <v>86</v>
      </c>
      <c r="J653" t="s">
        <v>46</v>
      </c>
      <c r="K653" t="s">
        <v>87</v>
      </c>
      <c r="L653" t="s">
        <v>9173</v>
      </c>
      <c r="M653" t="s">
        <v>9174</v>
      </c>
      <c r="N653" t="s">
        <v>9175</v>
      </c>
      <c r="O653">
        <f>VLOOKUP(B653,HIS退!B:F,5,FALSE)</f>
        <v>-28.92</v>
      </c>
      <c r="P653" s="43">
        <f>VLOOKUP(L653,银行退!A:G,6,FALSE)</f>
        <v>28.92</v>
      </c>
      <c r="Q653" t="e">
        <f>VLOOKUP(L653,银行退!A:J,10,FALSE)</f>
        <v>#N/A</v>
      </c>
      <c r="R653" t="e">
        <f>VLOOKUP(L653,银行退!A:K,11,FALSE)</f>
        <v>#N/A</v>
      </c>
    </row>
    <row r="654" spans="1:18" customFormat="1" ht="14.25">
      <c r="A654" t="s">
        <v>9176</v>
      </c>
      <c r="B654">
        <v>1207028</v>
      </c>
      <c r="C654" t="s">
        <v>3325</v>
      </c>
      <c r="D654" t="s">
        <v>3326</v>
      </c>
      <c r="E654" t="s">
        <v>3327</v>
      </c>
      <c r="F654" s="15">
        <v>108.42</v>
      </c>
      <c r="G654" t="s">
        <v>50</v>
      </c>
      <c r="H654" t="s">
        <v>50</v>
      </c>
      <c r="I654" t="s">
        <v>86</v>
      </c>
      <c r="J654" t="s">
        <v>46</v>
      </c>
      <c r="K654" t="s">
        <v>87</v>
      </c>
      <c r="L654" t="s">
        <v>9177</v>
      </c>
      <c r="M654" t="s">
        <v>9178</v>
      </c>
      <c r="N654" t="s">
        <v>9179</v>
      </c>
      <c r="O654">
        <f>VLOOKUP(B654,HIS退!B:F,5,FALSE)</f>
        <v>-108.42</v>
      </c>
      <c r="P654" s="43">
        <f>VLOOKUP(L654,银行退!A:G,6,FALSE)</f>
        <v>108.42</v>
      </c>
      <c r="Q654" t="e">
        <f>VLOOKUP(L654,银行退!A:J,10,FALSE)</f>
        <v>#N/A</v>
      </c>
      <c r="R654" t="e">
        <f>VLOOKUP(L654,银行退!A:K,11,FALSE)</f>
        <v>#N/A</v>
      </c>
    </row>
    <row r="655" spans="1:18" s="50" customFormat="1" ht="14.25">
      <c r="A655" t="s">
        <v>9180</v>
      </c>
      <c r="B655">
        <v>1207078</v>
      </c>
      <c r="C655" t="s">
        <v>3329</v>
      </c>
      <c r="D655" t="s">
        <v>3330</v>
      </c>
      <c r="E655" t="s">
        <v>3331</v>
      </c>
      <c r="F655" s="15">
        <v>1200</v>
      </c>
      <c r="G655" t="s">
        <v>50</v>
      </c>
      <c r="H655" t="s">
        <v>50</v>
      </c>
      <c r="I655" t="s">
        <v>86</v>
      </c>
      <c r="J655" t="s">
        <v>46</v>
      </c>
      <c r="K655" t="s">
        <v>87</v>
      </c>
      <c r="L655" t="s">
        <v>9181</v>
      </c>
      <c r="M655" t="s">
        <v>9182</v>
      </c>
      <c r="N655" t="s">
        <v>9183</v>
      </c>
      <c r="O655">
        <f>VLOOKUP(B655,HIS退!B:F,5,FALSE)</f>
        <v>-1200</v>
      </c>
      <c r="P655" s="43">
        <f>VLOOKUP(L655,银行退!A:G,6,FALSE)</f>
        <v>1200</v>
      </c>
      <c r="Q655" t="e">
        <f>VLOOKUP(L655,银行退!A:J,10,FALSE)</f>
        <v>#N/A</v>
      </c>
      <c r="R655" t="e">
        <f>VLOOKUP(L655,银行退!A:K,11,FALSE)</f>
        <v>#N/A</v>
      </c>
    </row>
    <row r="656" spans="1:18" customFormat="1" ht="14.25">
      <c r="A656" t="s">
        <v>9184</v>
      </c>
      <c r="B656">
        <v>1207108</v>
      </c>
      <c r="C656" t="s">
        <v>3333</v>
      </c>
      <c r="D656" t="s">
        <v>3334</v>
      </c>
      <c r="E656" t="s">
        <v>3335</v>
      </c>
      <c r="F656" s="15">
        <v>92.5</v>
      </c>
      <c r="G656" t="s">
        <v>50</v>
      </c>
      <c r="H656" t="s">
        <v>50</v>
      </c>
      <c r="I656" t="s">
        <v>86</v>
      </c>
      <c r="J656" t="s">
        <v>46</v>
      </c>
      <c r="K656" t="s">
        <v>87</v>
      </c>
      <c r="L656" t="s">
        <v>9185</v>
      </c>
      <c r="M656" t="s">
        <v>9186</v>
      </c>
      <c r="N656" t="s">
        <v>9179</v>
      </c>
      <c r="O656">
        <f>VLOOKUP(B656,HIS退!B:F,5,FALSE)</f>
        <v>-92.5</v>
      </c>
      <c r="P656" s="43">
        <f>VLOOKUP(L656,银行退!A:G,6,FALSE)</f>
        <v>92.5</v>
      </c>
      <c r="Q656" t="e">
        <f>VLOOKUP(L656,银行退!A:J,10,FALSE)</f>
        <v>#N/A</v>
      </c>
      <c r="R656" t="e">
        <f>VLOOKUP(L656,银行退!A:K,11,FALSE)</f>
        <v>#N/A</v>
      </c>
    </row>
    <row r="657" spans="1:18" customFormat="1" ht="14.25">
      <c r="A657" t="s">
        <v>9187</v>
      </c>
      <c r="B657">
        <v>1207447</v>
      </c>
      <c r="C657" t="s">
        <v>3337</v>
      </c>
      <c r="D657" t="s">
        <v>3338</v>
      </c>
      <c r="E657" t="s">
        <v>3339</v>
      </c>
      <c r="F657" s="15">
        <v>32.909999999999997</v>
      </c>
      <c r="G657" t="s">
        <v>50</v>
      </c>
      <c r="H657" t="s">
        <v>50</v>
      </c>
      <c r="I657" t="s">
        <v>86</v>
      </c>
      <c r="J657" t="s">
        <v>46</v>
      </c>
      <c r="K657" t="s">
        <v>87</v>
      </c>
      <c r="L657" t="s">
        <v>9188</v>
      </c>
      <c r="M657" t="s">
        <v>9189</v>
      </c>
      <c r="N657" t="s">
        <v>9190</v>
      </c>
      <c r="O657">
        <f>VLOOKUP(B657,HIS退!B:F,5,FALSE)</f>
        <v>-32.909999999999997</v>
      </c>
      <c r="P657" s="43">
        <f>VLOOKUP(L657,银行退!A:G,6,FALSE)</f>
        <v>32.909999999999997</v>
      </c>
      <c r="Q657" t="e">
        <f>VLOOKUP(L657,银行退!A:J,10,FALSE)</f>
        <v>#N/A</v>
      </c>
      <c r="R657" t="e">
        <f>VLOOKUP(L657,银行退!A:K,11,FALSE)</f>
        <v>#N/A</v>
      </c>
    </row>
    <row r="658" spans="1:18" customFormat="1" ht="14.25">
      <c r="A658" t="s">
        <v>9191</v>
      </c>
      <c r="B658">
        <v>1207454</v>
      </c>
      <c r="C658" t="s">
        <v>3341</v>
      </c>
      <c r="D658" t="s">
        <v>3342</v>
      </c>
      <c r="E658" t="s">
        <v>3343</v>
      </c>
      <c r="F658" s="15">
        <v>1100</v>
      </c>
      <c r="G658" t="s">
        <v>50</v>
      </c>
      <c r="H658" t="s">
        <v>50</v>
      </c>
      <c r="I658" t="s">
        <v>86</v>
      </c>
      <c r="J658" t="s">
        <v>46</v>
      </c>
      <c r="K658" t="s">
        <v>87</v>
      </c>
      <c r="L658" t="s">
        <v>9192</v>
      </c>
      <c r="M658" t="s">
        <v>9193</v>
      </c>
      <c r="N658" t="s">
        <v>9194</v>
      </c>
      <c r="O658">
        <f>VLOOKUP(B658,HIS退!B:F,5,FALSE)</f>
        <v>-1100</v>
      </c>
      <c r="P658" s="43">
        <f>VLOOKUP(L658,银行退!A:G,6,FALSE)</f>
        <v>1100</v>
      </c>
      <c r="Q658" t="e">
        <f>VLOOKUP(L658,银行退!A:J,10,FALSE)</f>
        <v>#N/A</v>
      </c>
      <c r="R658" t="e">
        <f>VLOOKUP(L658,银行退!A:K,11,FALSE)</f>
        <v>#N/A</v>
      </c>
    </row>
    <row r="659" spans="1:18" customFormat="1" ht="14.25">
      <c r="A659" t="s">
        <v>9195</v>
      </c>
      <c r="B659">
        <v>1207808</v>
      </c>
      <c r="C659" t="s">
        <v>3345</v>
      </c>
      <c r="D659" t="s">
        <v>227</v>
      </c>
      <c r="E659" t="s">
        <v>196</v>
      </c>
      <c r="F659" s="15">
        <v>10</v>
      </c>
      <c r="G659" t="s">
        <v>50</v>
      </c>
      <c r="H659" t="s">
        <v>50</v>
      </c>
      <c r="I659" t="s">
        <v>86</v>
      </c>
      <c r="J659" t="s">
        <v>46</v>
      </c>
      <c r="K659" t="s">
        <v>87</v>
      </c>
      <c r="L659" t="s">
        <v>9196</v>
      </c>
      <c r="M659" t="s">
        <v>9197</v>
      </c>
      <c r="N659" t="s">
        <v>228</v>
      </c>
      <c r="O659">
        <f>VLOOKUP(B659,HIS退!B:F,5,FALSE)</f>
        <v>-10</v>
      </c>
      <c r="P659" s="43">
        <f>VLOOKUP(L659,银行退!A:G,6,FALSE)</f>
        <v>10</v>
      </c>
      <c r="Q659" t="e">
        <f>VLOOKUP(L659,银行退!A:J,10,FALSE)</f>
        <v>#N/A</v>
      </c>
      <c r="R659" t="e">
        <f>VLOOKUP(L659,银行退!A:K,11,FALSE)</f>
        <v>#N/A</v>
      </c>
    </row>
    <row r="660" spans="1:18" customFormat="1" ht="14.25">
      <c r="A660" t="s">
        <v>9198</v>
      </c>
      <c r="B660">
        <v>1208112</v>
      </c>
      <c r="C660" t="s">
        <v>3347</v>
      </c>
      <c r="D660" t="s">
        <v>3348</v>
      </c>
      <c r="E660" t="s">
        <v>3349</v>
      </c>
      <c r="F660" s="15">
        <v>105</v>
      </c>
      <c r="G660" t="s">
        <v>50</v>
      </c>
      <c r="H660" t="s">
        <v>50</v>
      </c>
      <c r="I660" t="s">
        <v>86</v>
      </c>
      <c r="J660" t="s">
        <v>46</v>
      </c>
      <c r="K660" t="s">
        <v>87</v>
      </c>
      <c r="L660" s="19" t="s">
        <v>13657</v>
      </c>
      <c r="M660" t="s">
        <v>9200</v>
      </c>
      <c r="N660" t="s">
        <v>9201</v>
      </c>
      <c r="O660">
        <f>VLOOKUP(B660,HIS退!B:F,5,FALSE)</f>
        <v>-105</v>
      </c>
      <c r="P660" s="43">
        <f>VLOOKUP(L660,银行退!A:G,6,FALSE)</f>
        <v>105</v>
      </c>
      <c r="Q660" t="e">
        <f>VLOOKUP(L660,银行退!A:J,10,FALSE)</f>
        <v>#N/A</v>
      </c>
      <c r="R660" t="str">
        <f>VLOOKUP(L660,银行退!A:K,11,FALSE)</f>
        <v>2017-08-07</v>
      </c>
    </row>
    <row r="661" spans="1:18" customFormat="1" ht="14.25">
      <c r="A661" t="s">
        <v>9202</v>
      </c>
      <c r="B661">
        <v>1208174</v>
      </c>
      <c r="C661" t="s">
        <v>3351</v>
      </c>
      <c r="D661" t="s">
        <v>3352</v>
      </c>
      <c r="E661" t="s">
        <v>273</v>
      </c>
      <c r="F661" s="15">
        <v>1385</v>
      </c>
      <c r="G661" t="s">
        <v>50</v>
      </c>
      <c r="H661" t="s">
        <v>50</v>
      </c>
      <c r="I661" t="s">
        <v>86</v>
      </c>
      <c r="J661" t="s">
        <v>46</v>
      </c>
      <c r="K661" t="s">
        <v>87</v>
      </c>
      <c r="L661" s="19" t="s">
        <v>13658</v>
      </c>
      <c r="M661" t="s">
        <v>9204</v>
      </c>
      <c r="N661" t="s">
        <v>9201</v>
      </c>
      <c r="O661">
        <f>VLOOKUP(B661,HIS退!B:F,5,FALSE)</f>
        <v>-1385</v>
      </c>
      <c r="P661" s="43">
        <f>VLOOKUP(L661,银行退!A:G,6,FALSE)</f>
        <v>1385</v>
      </c>
      <c r="Q661" t="e">
        <f>VLOOKUP(L661,银行退!A:J,10,FALSE)</f>
        <v>#N/A</v>
      </c>
      <c r="R661" t="str">
        <f>VLOOKUP(L661,银行退!A:K,11,FALSE)</f>
        <v>2017-08-07</v>
      </c>
    </row>
    <row r="662" spans="1:18" customFormat="1" ht="14.25">
      <c r="A662" t="s">
        <v>9205</v>
      </c>
      <c r="B662">
        <v>1208294</v>
      </c>
      <c r="C662" t="s">
        <v>3354</v>
      </c>
      <c r="D662" t="s">
        <v>3355</v>
      </c>
      <c r="E662" t="s">
        <v>3356</v>
      </c>
      <c r="F662" s="15">
        <v>290.45</v>
      </c>
      <c r="G662" t="s">
        <v>50</v>
      </c>
      <c r="H662" t="s">
        <v>50</v>
      </c>
      <c r="I662" t="s">
        <v>86</v>
      </c>
      <c r="J662" t="s">
        <v>46</v>
      </c>
      <c r="K662" t="s">
        <v>87</v>
      </c>
      <c r="L662" t="s">
        <v>9206</v>
      </c>
      <c r="M662" t="s">
        <v>9207</v>
      </c>
      <c r="N662" t="s">
        <v>9208</v>
      </c>
      <c r="O662">
        <f>VLOOKUP(B662,HIS退!B:F,5,FALSE)</f>
        <v>-290.45</v>
      </c>
      <c r="P662" s="43">
        <f>VLOOKUP(L662,银行退!A:G,6,FALSE)</f>
        <v>290.45</v>
      </c>
      <c r="Q662" t="e">
        <f>VLOOKUP(L662,银行退!A:J,10,FALSE)</f>
        <v>#N/A</v>
      </c>
      <c r="R662" t="e">
        <f>VLOOKUP(L662,银行退!A:K,11,FALSE)</f>
        <v>#N/A</v>
      </c>
    </row>
    <row r="663" spans="1:18" customFormat="1" ht="14.25">
      <c r="A663" t="s">
        <v>9209</v>
      </c>
      <c r="B663">
        <v>1208384</v>
      </c>
      <c r="C663" t="s">
        <v>3358</v>
      </c>
      <c r="D663" t="s">
        <v>3359</v>
      </c>
      <c r="E663" t="s">
        <v>3360</v>
      </c>
      <c r="F663" s="15">
        <v>44.5</v>
      </c>
      <c r="G663" t="s">
        <v>50</v>
      </c>
      <c r="H663" t="s">
        <v>50</v>
      </c>
      <c r="I663" t="s">
        <v>86</v>
      </c>
      <c r="J663" t="s">
        <v>46</v>
      </c>
      <c r="K663" t="s">
        <v>87</v>
      </c>
      <c r="L663" t="s">
        <v>9210</v>
      </c>
      <c r="M663" t="s">
        <v>9211</v>
      </c>
      <c r="N663" t="s">
        <v>9212</v>
      </c>
      <c r="O663">
        <f>VLOOKUP(B663,HIS退!B:F,5,FALSE)</f>
        <v>-44.5</v>
      </c>
      <c r="P663" s="43">
        <f>VLOOKUP(L663,银行退!A:G,6,FALSE)</f>
        <v>44.5</v>
      </c>
      <c r="Q663" t="e">
        <f>VLOOKUP(L663,银行退!A:J,10,FALSE)</f>
        <v>#N/A</v>
      </c>
      <c r="R663" t="e">
        <f>VLOOKUP(L663,银行退!A:K,11,FALSE)</f>
        <v>#N/A</v>
      </c>
    </row>
    <row r="664" spans="1:18" customFormat="1" ht="14.25">
      <c r="A664" t="s">
        <v>9213</v>
      </c>
      <c r="B664">
        <v>1208423</v>
      </c>
      <c r="C664" t="s">
        <v>3362</v>
      </c>
      <c r="D664" t="s">
        <v>3363</v>
      </c>
      <c r="E664" t="s">
        <v>3364</v>
      </c>
      <c r="F664" s="15">
        <v>324</v>
      </c>
      <c r="G664" t="s">
        <v>50</v>
      </c>
      <c r="H664" t="s">
        <v>50</v>
      </c>
      <c r="I664" t="s">
        <v>86</v>
      </c>
      <c r="J664" t="s">
        <v>46</v>
      </c>
      <c r="K664" t="s">
        <v>87</v>
      </c>
      <c r="L664" s="19" t="s">
        <v>13659</v>
      </c>
      <c r="M664" t="s">
        <v>9215</v>
      </c>
      <c r="N664" t="s">
        <v>9216</v>
      </c>
      <c r="O664">
        <f>VLOOKUP(B664,HIS退!B:F,5,FALSE)</f>
        <v>-324</v>
      </c>
      <c r="P664" s="43">
        <f>VLOOKUP(L664,银行退!A:G,6,FALSE)</f>
        <v>324</v>
      </c>
      <c r="Q664" t="e">
        <f>VLOOKUP(L664,银行退!A:J,10,FALSE)</f>
        <v>#N/A</v>
      </c>
      <c r="R664" t="str">
        <f>VLOOKUP(L664,银行退!A:K,11,FALSE)</f>
        <v>2017-08-08</v>
      </c>
    </row>
    <row r="665" spans="1:18" ht="14.25">
      <c r="A665" t="s">
        <v>9217</v>
      </c>
      <c r="B665">
        <v>1208782</v>
      </c>
      <c r="C665" t="s">
        <v>3366</v>
      </c>
      <c r="D665" t="s">
        <v>3367</v>
      </c>
      <c r="E665" t="s">
        <v>3368</v>
      </c>
      <c r="F665" s="15">
        <v>2000</v>
      </c>
      <c r="G665" t="s">
        <v>50</v>
      </c>
      <c r="H665" t="s">
        <v>50</v>
      </c>
      <c r="I665" t="s">
        <v>86</v>
      </c>
      <c r="J665" t="s">
        <v>46</v>
      </c>
      <c r="K665" t="s">
        <v>87</v>
      </c>
      <c r="L665" t="s">
        <v>9218</v>
      </c>
      <c r="M665" t="s">
        <v>9219</v>
      </c>
      <c r="N665" t="s">
        <v>9220</v>
      </c>
      <c r="O665">
        <f>VLOOKUP(B665,HIS退!B:F,5,FALSE)</f>
        <v>-2000</v>
      </c>
      <c r="P665" s="43">
        <f>VLOOKUP(L665,银行退!A:G,6,FALSE)</f>
        <v>2000</v>
      </c>
      <c r="Q665" t="e">
        <f>VLOOKUP(L665,银行退!A:J,10,FALSE)</f>
        <v>#N/A</v>
      </c>
      <c r="R665" t="e">
        <f>VLOOKUP(L665,银行退!A:K,11,FALSE)</f>
        <v>#N/A</v>
      </c>
    </row>
    <row r="666" spans="1:18" customFormat="1" ht="14.25">
      <c r="A666" t="s">
        <v>9221</v>
      </c>
      <c r="B666">
        <v>1208816</v>
      </c>
      <c r="C666" t="s">
        <v>3370</v>
      </c>
      <c r="D666" t="s">
        <v>3367</v>
      </c>
      <c r="E666" t="s">
        <v>3368</v>
      </c>
      <c r="F666" s="15">
        <v>105.12</v>
      </c>
      <c r="G666" t="s">
        <v>50</v>
      </c>
      <c r="H666" t="s">
        <v>50</v>
      </c>
      <c r="I666" t="s">
        <v>86</v>
      </c>
      <c r="J666" t="s">
        <v>46</v>
      </c>
      <c r="K666" t="s">
        <v>87</v>
      </c>
      <c r="L666" t="s">
        <v>9222</v>
      </c>
      <c r="M666" t="s">
        <v>9223</v>
      </c>
      <c r="N666" t="s">
        <v>9220</v>
      </c>
      <c r="O666">
        <f>VLOOKUP(B666,HIS退!B:F,5,FALSE)</f>
        <v>-105.12</v>
      </c>
      <c r="P666" s="43">
        <f>VLOOKUP(L666,银行退!A:G,6,FALSE)</f>
        <v>105.12</v>
      </c>
      <c r="Q666" t="e">
        <f>VLOOKUP(L666,银行退!A:J,10,FALSE)</f>
        <v>#N/A</v>
      </c>
      <c r="R666" t="e">
        <f>VLOOKUP(L666,银行退!A:K,11,FALSE)</f>
        <v>#N/A</v>
      </c>
    </row>
    <row r="667" spans="1:18" customFormat="1" ht="14.25">
      <c r="A667" t="s">
        <v>9224</v>
      </c>
      <c r="B667">
        <v>1208921</v>
      </c>
      <c r="C667" t="s">
        <v>3372</v>
      </c>
      <c r="D667" t="s">
        <v>3373</v>
      </c>
      <c r="E667" t="s">
        <v>3374</v>
      </c>
      <c r="F667" s="15">
        <v>120</v>
      </c>
      <c r="G667" t="s">
        <v>50</v>
      </c>
      <c r="H667" t="s">
        <v>50</v>
      </c>
      <c r="I667" t="s">
        <v>86</v>
      </c>
      <c r="J667" t="s">
        <v>46</v>
      </c>
      <c r="K667" t="s">
        <v>87</v>
      </c>
      <c r="L667" t="s">
        <v>9225</v>
      </c>
      <c r="M667" t="s">
        <v>9226</v>
      </c>
      <c r="N667" t="s">
        <v>9227</v>
      </c>
      <c r="O667">
        <f>VLOOKUP(B667,HIS退!B:F,5,FALSE)</f>
        <v>-120</v>
      </c>
      <c r="P667" s="43">
        <f>VLOOKUP(L667,银行退!A:G,6,FALSE)</f>
        <v>120</v>
      </c>
      <c r="Q667" t="e">
        <f>VLOOKUP(L667,银行退!A:J,10,FALSE)</f>
        <v>#N/A</v>
      </c>
      <c r="R667" t="e">
        <f>VLOOKUP(L667,银行退!A:K,11,FALSE)</f>
        <v>#N/A</v>
      </c>
    </row>
    <row r="668" spans="1:18" customFormat="1" ht="14.25">
      <c r="A668" t="s">
        <v>9228</v>
      </c>
      <c r="B668">
        <v>1209546</v>
      </c>
      <c r="C668" t="s">
        <v>3376</v>
      </c>
      <c r="D668" t="s">
        <v>3377</v>
      </c>
      <c r="E668" t="s">
        <v>322</v>
      </c>
      <c r="F668" s="15">
        <v>100</v>
      </c>
      <c r="G668" t="s">
        <v>50</v>
      </c>
      <c r="H668" t="s">
        <v>50</v>
      </c>
      <c r="I668" t="s">
        <v>86</v>
      </c>
      <c r="J668" t="s">
        <v>46</v>
      </c>
      <c r="K668" t="s">
        <v>87</v>
      </c>
      <c r="L668" t="s">
        <v>9229</v>
      </c>
      <c r="M668" t="s">
        <v>9230</v>
      </c>
      <c r="N668" t="s">
        <v>9231</v>
      </c>
      <c r="O668">
        <f>VLOOKUP(B668,HIS退!B:F,5,FALSE)</f>
        <v>-100</v>
      </c>
      <c r="P668" s="43">
        <f>VLOOKUP(L668,银行退!A:G,6,FALSE)</f>
        <v>100</v>
      </c>
      <c r="Q668" t="e">
        <f>VLOOKUP(L668,银行退!A:J,10,FALSE)</f>
        <v>#N/A</v>
      </c>
      <c r="R668" t="e">
        <f>VLOOKUP(L668,银行退!A:K,11,FALSE)</f>
        <v>#N/A</v>
      </c>
    </row>
    <row r="669" spans="1:18" customFormat="1" ht="14.25">
      <c r="A669" t="s">
        <v>9232</v>
      </c>
      <c r="B669">
        <v>1209654</v>
      </c>
      <c r="C669" t="s">
        <v>3379</v>
      </c>
      <c r="D669" t="s">
        <v>3380</v>
      </c>
      <c r="E669" t="s">
        <v>3381</v>
      </c>
      <c r="F669" s="15">
        <v>60.72</v>
      </c>
      <c r="G669" t="s">
        <v>155</v>
      </c>
      <c r="H669" t="s">
        <v>50</v>
      </c>
      <c r="I669" t="s">
        <v>86</v>
      </c>
      <c r="J669" t="s">
        <v>46</v>
      </c>
      <c r="K669" t="s">
        <v>87</v>
      </c>
      <c r="L669" t="s">
        <v>9233</v>
      </c>
      <c r="M669" t="s">
        <v>9234</v>
      </c>
      <c r="N669" t="s">
        <v>9235</v>
      </c>
      <c r="O669">
        <f>VLOOKUP(B669,HIS退!B:F,5,FALSE)</f>
        <v>-60.72</v>
      </c>
      <c r="P669" s="43">
        <f>VLOOKUP(L669,银行退!A:G,6,FALSE)</f>
        <v>60.72</v>
      </c>
      <c r="Q669" t="e">
        <f>VLOOKUP(L669,银行退!A:J,10,FALSE)</f>
        <v>#N/A</v>
      </c>
      <c r="R669" t="e">
        <f>VLOOKUP(L669,银行退!A:K,11,FALSE)</f>
        <v>#N/A</v>
      </c>
    </row>
    <row r="670" spans="1:18" customFormat="1" ht="14.25">
      <c r="A670" t="s">
        <v>9236</v>
      </c>
      <c r="B670">
        <v>1209807</v>
      </c>
      <c r="C670" t="s">
        <v>3384</v>
      </c>
      <c r="D670" t="s">
        <v>3246</v>
      </c>
      <c r="E670" t="s">
        <v>3247</v>
      </c>
      <c r="F670" s="15">
        <v>200</v>
      </c>
      <c r="G670" t="s">
        <v>50</v>
      </c>
      <c r="H670" t="s">
        <v>50</v>
      </c>
      <c r="I670" t="s">
        <v>86</v>
      </c>
      <c r="J670" t="s">
        <v>46</v>
      </c>
      <c r="K670" t="s">
        <v>87</v>
      </c>
      <c r="L670" s="19" t="s">
        <v>13660</v>
      </c>
      <c r="M670" t="s">
        <v>9238</v>
      </c>
      <c r="N670" t="s">
        <v>9097</v>
      </c>
      <c r="O670">
        <f>VLOOKUP(B670,HIS退!B:F,5,FALSE)</f>
        <v>-200</v>
      </c>
      <c r="P670" s="43">
        <f>VLOOKUP(L670,银行退!A:G,6,FALSE)</f>
        <v>200</v>
      </c>
      <c r="Q670" t="e">
        <f>VLOOKUP(L670,银行退!A:J,10,FALSE)</f>
        <v>#N/A</v>
      </c>
      <c r="R670" t="str">
        <f>VLOOKUP(L670,银行退!A:K,11,FALSE)</f>
        <v>2017-08-08</v>
      </c>
    </row>
    <row r="671" spans="1:18" customFormat="1" ht="14.25">
      <c r="A671" t="s">
        <v>9239</v>
      </c>
      <c r="B671">
        <v>1210049</v>
      </c>
      <c r="C671" t="s">
        <v>3386</v>
      </c>
      <c r="D671" t="s">
        <v>3387</v>
      </c>
      <c r="E671" t="s">
        <v>3388</v>
      </c>
      <c r="F671" s="15">
        <v>107.72</v>
      </c>
      <c r="G671" t="s">
        <v>50</v>
      </c>
      <c r="H671" t="s">
        <v>50</v>
      </c>
      <c r="I671" t="s">
        <v>86</v>
      </c>
      <c r="J671" t="s">
        <v>46</v>
      </c>
      <c r="K671" t="s">
        <v>87</v>
      </c>
      <c r="L671" t="s">
        <v>9240</v>
      </c>
      <c r="M671" t="s">
        <v>9241</v>
      </c>
      <c r="N671" t="s">
        <v>9242</v>
      </c>
      <c r="O671">
        <f>VLOOKUP(B671,HIS退!B:F,5,FALSE)</f>
        <v>-107.72</v>
      </c>
      <c r="P671" s="43">
        <f>VLOOKUP(L671,银行退!A:G,6,FALSE)</f>
        <v>107.72</v>
      </c>
      <c r="Q671" t="e">
        <f>VLOOKUP(L671,银行退!A:J,10,FALSE)</f>
        <v>#N/A</v>
      </c>
      <c r="R671" t="e">
        <f>VLOOKUP(L671,银行退!A:K,11,FALSE)</f>
        <v>#N/A</v>
      </c>
    </row>
    <row r="672" spans="1:18" customFormat="1" ht="14.25">
      <c r="A672" t="s">
        <v>9243</v>
      </c>
      <c r="B672">
        <v>1210226</v>
      </c>
      <c r="C672" t="s">
        <v>3390</v>
      </c>
      <c r="D672" t="s">
        <v>3391</v>
      </c>
      <c r="E672" t="s">
        <v>3392</v>
      </c>
      <c r="F672" s="15">
        <v>895</v>
      </c>
      <c r="G672" t="s">
        <v>50</v>
      </c>
      <c r="H672" t="s">
        <v>50</v>
      </c>
      <c r="I672" t="s">
        <v>86</v>
      </c>
      <c r="J672" t="s">
        <v>46</v>
      </c>
      <c r="K672" t="s">
        <v>87</v>
      </c>
      <c r="L672" t="s">
        <v>9244</v>
      </c>
      <c r="M672" t="s">
        <v>9245</v>
      </c>
      <c r="N672" t="s">
        <v>9246</v>
      </c>
      <c r="O672">
        <f>VLOOKUP(B672,HIS退!B:F,5,FALSE)</f>
        <v>-895</v>
      </c>
      <c r="P672" s="43">
        <f>VLOOKUP(L672,银行退!A:G,6,FALSE)</f>
        <v>895</v>
      </c>
      <c r="Q672" t="e">
        <f>VLOOKUP(L672,银行退!A:J,10,FALSE)</f>
        <v>#N/A</v>
      </c>
      <c r="R672" t="e">
        <f>VLOOKUP(L672,银行退!A:K,11,FALSE)</f>
        <v>#N/A</v>
      </c>
    </row>
    <row r="673" spans="1:18" ht="14.25">
      <c r="A673" t="s">
        <v>9247</v>
      </c>
      <c r="B673">
        <v>1210397</v>
      </c>
      <c r="C673" t="s">
        <v>3394</v>
      </c>
      <c r="D673" t="s">
        <v>3395</v>
      </c>
      <c r="E673" t="s">
        <v>3396</v>
      </c>
      <c r="F673" s="15">
        <v>20</v>
      </c>
      <c r="G673" t="s">
        <v>50</v>
      </c>
      <c r="H673" t="s">
        <v>50</v>
      </c>
      <c r="I673" t="s">
        <v>86</v>
      </c>
      <c r="J673" t="s">
        <v>46</v>
      </c>
      <c r="K673" t="s">
        <v>87</v>
      </c>
      <c r="L673" t="s">
        <v>9248</v>
      </c>
      <c r="M673" t="s">
        <v>9249</v>
      </c>
      <c r="N673" t="s">
        <v>9250</v>
      </c>
      <c r="O673">
        <f>VLOOKUP(B673,HIS退!B:F,5,FALSE)</f>
        <v>-20</v>
      </c>
      <c r="P673" s="43">
        <f>VLOOKUP(L673,银行退!A:G,6,FALSE)</f>
        <v>20</v>
      </c>
      <c r="Q673" t="e">
        <f>VLOOKUP(L673,银行退!A:J,10,FALSE)</f>
        <v>#N/A</v>
      </c>
      <c r="R673" t="e">
        <f>VLOOKUP(L673,银行退!A:K,11,FALSE)</f>
        <v>#N/A</v>
      </c>
    </row>
    <row r="674" spans="1:18" customFormat="1" ht="14.25">
      <c r="A674" t="s">
        <v>9251</v>
      </c>
      <c r="B674">
        <v>1210697</v>
      </c>
      <c r="C674" t="s">
        <v>3398</v>
      </c>
      <c r="D674" t="s">
        <v>3399</v>
      </c>
      <c r="E674" t="s">
        <v>3400</v>
      </c>
      <c r="F674" s="15">
        <v>230.5</v>
      </c>
      <c r="G674" t="s">
        <v>50</v>
      </c>
      <c r="H674" t="s">
        <v>50</v>
      </c>
      <c r="I674" t="s">
        <v>86</v>
      </c>
      <c r="J674" t="s">
        <v>46</v>
      </c>
      <c r="K674" t="s">
        <v>87</v>
      </c>
      <c r="L674" t="s">
        <v>9252</v>
      </c>
      <c r="M674" t="s">
        <v>9253</v>
      </c>
      <c r="N674" t="s">
        <v>9254</v>
      </c>
      <c r="O674">
        <f>VLOOKUP(B674,HIS退!B:F,5,FALSE)</f>
        <v>-230.5</v>
      </c>
      <c r="P674" s="43">
        <f>VLOOKUP(L674,银行退!A:G,6,FALSE)</f>
        <v>230.5</v>
      </c>
      <c r="Q674" t="e">
        <f>VLOOKUP(L674,银行退!A:J,10,FALSE)</f>
        <v>#N/A</v>
      </c>
      <c r="R674" t="e">
        <f>VLOOKUP(L674,银行退!A:K,11,FALSE)</f>
        <v>#N/A</v>
      </c>
    </row>
    <row r="675" spans="1:18" customFormat="1" ht="14.25">
      <c r="A675" t="s">
        <v>9255</v>
      </c>
      <c r="B675">
        <v>1210731</v>
      </c>
      <c r="C675" t="s">
        <v>3402</v>
      </c>
      <c r="D675" t="s">
        <v>3403</v>
      </c>
      <c r="E675" t="s">
        <v>3404</v>
      </c>
      <c r="F675" s="15">
        <v>30</v>
      </c>
      <c r="G675" t="s">
        <v>50</v>
      </c>
      <c r="H675" t="s">
        <v>50</v>
      </c>
      <c r="I675" t="s">
        <v>86</v>
      </c>
      <c r="J675" t="s">
        <v>46</v>
      </c>
      <c r="K675" t="s">
        <v>87</v>
      </c>
      <c r="L675" t="s">
        <v>9256</v>
      </c>
      <c r="M675" t="s">
        <v>9257</v>
      </c>
      <c r="N675" t="s">
        <v>9258</v>
      </c>
      <c r="O675">
        <f>VLOOKUP(B675,HIS退!B:F,5,FALSE)</f>
        <v>-30</v>
      </c>
      <c r="P675" s="43">
        <f>VLOOKUP(L675,银行退!A:G,6,FALSE)</f>
        <v>30</v>
      </c>
      <c r="Q675" t="e">
        <f>VLOOKUP(L675,银行退!A:J,10,FALSE)</f>
        <v>#N/A</v>
      </c>
      <c r="R675" t="e">
        <f>VLOOKUP(L675,银行退!A:K,11,FALSE)</f>
        <v>#N/A</v>
      </c>
    </row>
    <row r="676" spans="1:18" customFormat="1" ht="14.25">
      <c r="A676" t="s">
        <v>9259</v>
      </c>
      <c r="B676">
        <v>1210852</v>
      </c>
      <c r="C676" t="s">
        <v>3406</v>
      </c>
      <c r="D676" t="s">
        <v>3407</v>
      </c>
      <c r="E676" t="s">
        <v>3408</v>
      </c>
      <c r="F676" s="15">
        <v>148.44999999999999</v>
      </c>
      <c r="G676" t="s">
        <v>50</v>
      </c>
      <c r="H676" t="s">
        <v>50</v>
      </c>
      <c r="I676" t="s">
        <v>86</v>
      </c>
      <c r="J676" t="s">
        <v>46</v>
      </c>
      <c r="K676" t="s">
        <v>87</v>
      </c>
      <c r="L676" t="s">
        <v>9260</v>
      </c>
      <c r="M676" t="s">
        <v>9261</v>
      </c>
      <c r="N676" t="s">
        <v>9262</v>
      </c>
      <c r="O676">
        <f>VLOOKUP(B676,HIS退!B:F,5,FALSE)</f>
        <v>-148.44999999999999</v>
      </c>
      <c r="P676" s="43">
        <f>VLOOKUP(L676,银行退!A:G,6,FALSE)</f>
        <v>148.44999999999999</v>
      </c>
      <c r="Q676" t="e">
        <f>VLOOKUP(L676,银行退!A:J,10,FALSE)</f>
        <v>#N/A</v>
      </c>
      <c r="R676" t="e">
        <f>VLOOKUP(L676,银行退!A:K,11,FALSE)</f>
        <v>#N/A</v>
      </c>
    </row>
    <row r="677" spans="1:18" customFormat="1" ht="14.25">
      <c r="A677" t="s">
        <v>9263</v>
      </c>
      <c r="B677">
        <v>1210880</v>
      </c>
      <c r="C677" t="s">
        <v>3410</v>
      </c>
      <c r="D677" t="s">
        <v>3411</v>
      </c>
      <c r="E677" t="s">
        <v>3412</v>
      </c>
      <c r="F677" s="15">
        <v>384.4</v>
      </c>
      <c r="G677" t="s">
        <v>50</v>
      </c>
      <c r="H677" t="s">
        <v>50</v>
      </c>
      <c r="I677" t="s">
        <v>86</v>
      </c>
      <c r="J677" t="s">
        <v>46</v>
      </c>
      <c r="K677" t="s">
        <v>87</v>
      </c>
      <c r="L677" t="s">
        <v>9264</v>
      </c>
      <c r="M677" t="s">
        <v>9265</v>
      </c>
      <c r="N677" t="s">
        <v>9266</v>
      </c>
      <c r="O677">
        <f>VLOOKUP(B677,HIS退!B:F,5,FALSE)</f>
        <v>-384.4</v>
      </c>
      <c r="P677" s="43">
        <f>VLOOKUP(L677,银行退!A:G,6,FALSE)</f>
        <v>384.4</v>
      </c>
      <c r="Q677" t="e">
        <f>VLOOKUP(L677,银行退!A:J,10,FALSE)</f>
        <v>#N/A</v>
      </c>
      <c r="R677" t="e">
        <f>VLOOKUP(L677,银行退!A:K,11,FALSE)</f>
        <v>#N/A</v>
      </c>
    </row>
    <row r="678" spans="1:18" s="50" customFormat="1" ht="14.25">
      <c r="A678" t="s">
        <v>9267</v>
      </c>
      <c r="B678">
        <v>1210908</v>
      </c>
      <c r="C678" t="s">
        <v>3414</v>
      </c>
      <c r="D678" t="s">
        <v>3415</v>
      </c>
      <c r="E678" t="s">
        <v>3416</v>
      </c>
      <c r="F678" s="15">
        <v>85.28</v>
      </c>
      <c r="G678" t="s">
        <v>50</v>
      </c>
      <c r="H678" t="s">
        <v>50</v>
      </c>
      <c r="I678" t="s">
        <v>86</v>
      </c>
      <c r="J678" t="s">
        <v>46</v>
      </c>
      <c r="K678" t="s">
        <v>87</v>
      </c>
      <c r="L678" t="s">
        <v>9268</v>
      </c>
      <c r="M678" t="s">
        <v>9269</v>
      </c>
      <c r="N678" t="s">
        <v>9270</v>
      </c>
      <c r="O678">
        <f>VLOOKUP(B678,HIS退!B:F,5,FALSE)</f>
        <v>-85.28</v>
      </c>
      <c r="P678" s="43">
        <f>VLOOKUP(L678,银行退!A:G,6,FALSE)</f>
        <v>85.28</v>
      </c>
      <c r="Q678" t="e">
        <f>VLOOKUP(L678,银行退!A:J,10,FALSE)</f>
        <v>#N/A</v>
      </c>
      <c r="R678" t="e">
        <f>VLOOKUP(L678,银行退!A:K,11,FALSE)</f>
        <v>#N/A</v>
      </c>
    </row>
    <row r="679" spans="1:18" customFormat="1" ht="14.25">
      <c r="A679" t="s">
        <v>9271</v>
      </c>
      <c r="B679">
        <v>1211028</v>
      </c>
      <c r="C679" t="s">
        <v>3418</v>
      </c>
      <c r="D679" t="s">
        <v>3419</v>
      </c>
      <c r="E679" t="s">
        <v>3420</v>
      </c>
      <c r="F679" s="15">
        <v>92.5</v>
      </c>
      <c r="G679" t="s">
        <v>50</v>
      </c>
      <c r="H679" t="s">
        <v>50</v>
      </c>
      <c r="I679" t="s">
        <v>86</v>
      </c>
      <c r="J679" t="s">
        <v>46</v>
      </c>
      <c r="K679" t="s">
        <v>87</v>
      </c>
      <c r="L679" s="19" t="s">
        <v>13661</v>
      </c>
      <c r="M679" t="s">
        <v>9273</v>
      </c>
      <c r="N679" t="s">
        <v>9274</v>
      </c>
      <c r="O679">
        <f>VLOOKUP(B679,HIS退!B:F,5,FALSE)</f>
        <v>-92.5</v>
      </c>
      <c r="P679" s="43">
        <f>VLOOKUP(L679,银行退!A:G,6,FALSE)</f>
        <v>92.5</v>
      </c>
      <c r="Q679" t="e">
        <f>VLOOKUP(L679,银行退!A:J,10,FALSE)</f>
        <v>#N/A</v>
      </c>
      <c r="R679" t="str">
        <f>VLOOKUP(L679,银行退!A:K,11,FALSE)</f>
        <v>2017-08-08</v>
      </c>
    </row>
    <row r="680" spans="1:18" customFormat="1" ht="14.25">
      <c r="A680" t="s">
        <v>9275</v>
      </c>
      <c r="B680">
        <v>1211231</v>
      </c>
      <c r="C680" t="s">
        <v>3422</v>
      </c>
      <c r="D680" t="s">
        <v>3423</v>
      </c>
      <c r="E680" t="s">
        <v>3424</v>
      </c>
      <c r="F680" s="15">
        <v>62.5</v>
      </c>
      <c r="G680" t="s">
        <v>50</v>
      </c>
      <c r="H680" t="s">
        <v>50</v>
      </c>
      <c r="I680" t="s">
        <v>86</v>
      </c>
      <c r="J680" t="s">
        <v>46</v>
      </c>
      <c r="K680" t="s">
        <v>87</v>
      </c>
      <c r="L680" s="19" t="s">
        <v>13662</v>
      </c>
      <c r="M680" t="s">
        <v>9277</v>
      </c>
      <c r="N680" t="s">
        <v>9278</v>
      </c>
      <c r="O680">
        <f>VLOOKUP(B680,HIS退!B:F,5,FALSE)</f>
        <v>-62.5</v>
      </c>
      <c r="P680" s="43">
        <f>VLOOKUP(L680,银行退!A:G,6,FALSE)</f>
        <v>62.5</v>
      </c>
      <c r="Q680" t="e">
        <f>VLOOKUP(L680,银行退!A:J,10,FALSE)</f>
        <v>#N/A</v>
      </c>
      <c r="R680" t="str">
        <f>VLOOKUP(L680,银行退!A:K,11,FALSE)</f>
        <v>2017-08-08</v>
      </c>
    </row>
    <row r="681" spans="1:18" customFormat="1" ht="14.25">
      <c r="A681" t="s">
        <v>9279</v>
      </c>
      <c r="B681">
        <v>1211503</v>
      </c>
      <c r="C681" t="s">
        <v>3426</v>
      </c>
      <c r="D681" t="s">
        <v>2321</v>
      </c>
      <c r="E681" t="s">
        <v>2322</v>
      </c>
      <c r="F681" s="15">
        <v>500</v>
      </c>
      <c r="G681" t="s">
        <v>50</v>
      </c>
      <c r="H681" t="s">
        <v>50</v>
      </c>
      <c r="I681" t="s">
        <v>86</v>
      </c>
      <c r="J681" t="s">
        <v>46</v>
      </c>
      <c r="K681" t="s">
        <v>87</v>
      </c>
      <c r="L681" t="s">
        <v>9280</v>
      </c>
      <c r="M681" t="s">
        <v>9281</v>
      </c>
      <c r="N681" t="s">
        <v>8144</v>
      </c>
      <c r="O681">
        <f>VLOOKUP(B681,HIS退!B:F,5,FALSE)</f>
        <v>-500</v>
      </c>
      <c r="P681" s="43">
        <f>VLOOKUP(L681,银行退!A:G,6,FALSE)</f>
        <v>500</v>
      </c>
      <c r="Q681" t="e">
        <f>VLOOKUP(L681,银行退!A:J,10,FALSE)</f>
        <v>#N/A</v>
      </c>
      <c r="R681" t="e">
        <f>VLOOKUP(L681,银行退!A:K,11,FALSE)</f>
        <v>#N/A</v>
      </c>
    </row>
    <row r="682" spans="1:18" ht="14.25">
      <c r="A682" t="s">
        <v>9282</v>
      </c>
      <c r="B682">
        <v>1211517</v>
      </c>
      <c r="C682" t="s">
        <v>3428</v>
      </c>
      <c r="D682" t="s">
        <v>2321</v>
      </c>
      <c r="E682" t="s">
        <v>2322</v>
      </c>
      <c r="F682" s="15">
        <v>78.06</v>
      </c>
      <c r="G682" t="s">
        <v>50</v>
      </c>
      <c r="H682" t="s">
        <v>50</v>
      </c>
      <c r="I682" t="s">
        <v>86</v>
      </c>
      <c r="J682" t="s">
        <v>46</v>
      </c>
      <c r="K682" t="s">
        <v>87</v>
      </c>
      <c r="L682" t="s">
        <v>9283</v>
      </c>
      <c r="M682" t="s">
        <v>9284</v>
      </c>
      <c r="N682" t="s">
        <v>8144</v>
      </c>
      <c r="O682">
        <f>VLOOKUP(B682,HIS退!B:F,5,FALSE)</f>
        <v>-78.06</v>
      </c>
      <c r="P682" s="43">
        <f>VLOOKUP(L682,银行退!A:G,6,FALSE)</f>
        <v>78.06</v>
      </c>
      <c r="Q682" t="e">
        <f>VLOOKUP(L682,银行退!A:J,10,FALSE)</f>
        <v>#N/A</v>
      </c>
      <c r="R682" t="e">
        <f>VLOOKUP(L682,银行退!A:K,11,FALSE)</f>
        <v>#N/A</v>
      </c>
    </row>
    <row r="683" spans="1:18" customFormat="1" ht="14.25">
      <c r="A683" t="s">
        <v>9285</v>
      </c>
      <c r="B683">
        <v>1211872</v>
      </c>
      <c r="C683" t="s">
        <v>3430</v>
      </c>
      <c r="D683" t="s">
        <v>3431</v>
      </c>
      <c r="E683" t="s">
        <v>3432</v>
      </c>
      <c r="F683" s="15">
        <v>349.56</v>
      </c>
      <c r="G683" t="s">
        <v>50</v>
      </c>
      <c r="H683" t="s">
        <v>50</v>
      </c>
      <c r="I683" t="s">
        <v>86</v>
      </c>
      <c r="J683" t="s">
        <v>46</v>
      </c>
      <c r="K683" t="s">
        <v>87</v>
      </c>
      <c r="L683" t="s">
        <v>9286</v>
      </c>
      <c r="M683" t="s">
        <v>9287</v>
      </c>
      <c r="N683" t="s">
        <v>9288</v>
      </c>
      <c r="O683">
        <f>VLOOKUP(B683,HIS退!B:F,5,FALSE)</f>
        <v>-349.56</v>
      </c>
      <c r="P683" s="43">
        <f>VLOOKUP(L683,银行退!A:G,6,FALSE)</f>
        <v>349.56</v>
      </c>
      <c r="Q683" t="e">
        <f>VLOOKUP(L683,银行退!A:J,10,FALSE)</f>
        <v>#N/A</v>
      </c>
      <c r="R683" t="e">
        <f>VLOOKUP(L683,银行退!A:K,11,FALSE)</f>
        <v>#N/A</v>
      </c>
    </row>
    <row r="684" spans="1:18" customFormat="1" ht="14.25">
      <c r="A684" t="s">
        <v>9289</v>
      </c>
      <c r="B684">
        <v>1211973</v>
      </c>
      <c r="C684" t="s">
        <v>3434</v>
      </c>
      <c r="D684" t="s">
        <v>3435</v>
      </c>
      <c r="E684" t="s">
        <v>3436</v>
      </c>
      <c r="F684" s="15">
        <v>11</v>
      </c>
      <c r="G684" t="s">
        <v>50</v>
      </c>
      <c r="H684" t="s">
        <v>50</v>
      </c>
      <c r="I684" t="s">
        <v>86</v>
      </c>
      <c r="J684" t="s">
        <v>46</v>
      </c>
      <c r="K684" t="s">
        <v>87</v>
      </c>
      <c r="L684" t="s">
        <v>9290</v>
      </c>
      <c r="M684" t="s">
        <v>9291</v>
      </c>
      <c r="N684" t="s">
        <v>9292</v>
      </c>
      <c r="O684">
        <f>VLOOKUP(B684,HIS退!B:F,5,FALSE)</f>
        <v>-11</v>
      </c>
      <c r="P684" s="43">
        <f>VLOOKUP(L684,银行退!A:G,6,FALSE)</f>
        <v>11</v>
      </c>
      <c r="Q684" t="e">
        <f>VLOOKUP(L684,银行退!A:J,10,FALSE)</f>
        <v>#N/A</v>
      </c>
      <c r="R684" t="e">
        <f>VLOOKUP(L684,银行退!A:K,11,FALSE)</f>
        <v>#N/A</v>
      </c>
    </row>
    <row r="685" spans="1:18" customFormat="1" ht="14.25">
      <c r="A685" t="s">
        <v>9293</v>
      </c>
      <c r="B685">
        <v>1212103</v>
      </c>
      <c r="C685" t="s">
        <v>3438</v>
      </c>
      <c r="D685" t="s">
        <v>3439</v>
      </c>
      <c r="E685" t="s">
        <v>3440</v>
      </c>
      <c r="F685" s="15">
        <v>500</v>
      </c>
      <c r="G685" t="s">
        <v>50</v>
      </c>
      <c r="H685" t="s">
        <v>50</v>
      </c>
      <c r="I685" t="s">
        <v>86</v>
      </c>
      <c r="J685" t="s">
        <v>46</v>
      </c>
      <c r="K685" t="s">
        <v>87</v>
      </c>
      <c r="L685" t="s">
        <v>9294</v>
      </c>
      <c r="M685" t="s">
        <v>9295</v>
      </c>
      <c r="N685" t="s">
        <v>9296</v>
      </c>
      <c r="O685">
        <f>VLOOKUP(B685,HIS退!B:F,5,FALSE)</f>
        <v>-500</v>
      </c>
      <c r="P685" s="43">
        <f>VLOOKUP(L685,银行退!A:G,6,FALSE)</f>
        <v>500</v>
      </c>
      <c r="Q685" t="e">
        <f>VLOOKUP(L685,银行退!A:J,10,FALSE)</f>
        <v>#N/A</v>
      </c>
      <c r="R685" t="e">
        <f>VLOOKUP(L685,银行退!A:K,11,FALSE)</f>
        <v>#N/A</v>
      </c>
    </row>
    <row r="686" spans="1:18" customFormat="1" ht="14.25">
      <c r="A686" t="s">
        <v>9297</v>
      </c>
      <c r="B686">
        <v>1212178</v>
      </c>
      <c r="C686" t="s">
        <v>3442</v>
      </c>
      <c r="D686" t="s">
        <v>3443</v>
      </c>
      <c r="E686" t="s">
        <v>3444</v>
      </c>
      <c r="F686" s="15">
        <v>995.97</v>
      </c>
      <c r="G686" t="s">
        <v>50</v>
      </c>
      <c r="H686" t="s">
        <v>50</v>
      </c>
      <c r="I686" t="s">
        <v>86</v>
      </c>
      <c r="J686" t="s">
        <v>46</v>
      </c>
      <c r="K686" t="s">
        <v>87</v>
      </c>
      <c r="L686" t="s">
        <v>9298</v>
      </c>
      <c r="M686" t="s">
        <v>9299</v>
      </c>
      <c r="N686" t="s">
        <v>9300</v>
      </c>
      <c r="O686">
        <f>VLOOKUP(B686,HIS退!B:F,5,FALSE)</f>
        <v>-995.97</v>
      </c>
      <c r="P686" s="43">
        <f>VLOOKUP(L686,银行退!A:G,6,FALSE)</f>
        <v>995.97</v>
      </c>
      <c r="Q686" t="e">
        <f>VLOOKUP(L686,银行退!A:J,10,FALSE)</f>
        <v>#N/A</v>
      </c>
      <c r="R686" t="e">
        <f>VLOOKUP(L686,银行退!A:K,11,FALSE)</f>
        <v>#N/A</v>
      </c>
    </row>
    <row r="687" spans="1:18" ht="14.25">
      <c r="A687" t="s">
        <v>9301</v>
      </c>
      <c r="B687">
        <v>1212319</v>
      </c>
      <c r="C687" t="s">
        <v>3446</v>
      </c>
      <c r="D687" t="s">
        <v>3447</v>
      </c>
      <c r="E687" t="s">
        <v>3448</v>
      </c>
      <c r="F687" s="15">
        <v>194.5</v>
      </c>
      <c r="G687" t="s">
        <v>50</v>
      </c>
      <c r="H687" t="s">
        <v>50</v>
      </c>
      <c r="I687" t="s">
        <v>86</v>
      </c>
      <c r="J687" t="s">
        <v>46</v>
      </c>
      <c r="K687" t="s">
        <v>87</v>
      </c>
      <c r="L687" t="s">
        <v>9302</v>
      </c>
      <c r="M687" t="s">
        <v>9303</v>
      </c>
      <c r="N687" t="s">
        <v>9304</v>
      </c>
      <c r="O687">
        <f>VLOOKUP(B687,HIS退!B:F,5,FALSE)</f>
        <v>-194.5</v>
      </c>
      <c r="P687" s="43">
        <f>VLOOKUP(L687,银行退!A:G,6,FALSE)</f>
        <v>194.5</v>
      </c>
      <c r="Q687" t="e">
        <f>VLOOKUP(L687,银行退!A:J,10,FALSE)</f>
        <v>#N/A</v>
      </c>
      <c r="R687" t="e">
        <f>VLOOKUP(L687,银行退!A:K,11,FALSE)</f>
        <v>#N/A</v>
      </c>
    </row>
    <row r="688" spans="1:18" customFormat="1" ht="14.25">
      <c r="A688" t="s">
        <v>9305</v>
      </c>
      <c r="B688">
        <v>1212335</v>
      </c>
      <c r="C688" t="s">
        <v>3450</v>
      </c>
      <c r="D688" t="s">
        <v>3451</v>
      </c>
      <c r="E688" t="s">
        <v>3452</v>
      </c>
      <c r="F688" s="15">
        <v>97.62</v>
      </c>
      <c r="G688" t="s">
        <v>50</v>
      </c>
      <c r="H688" t="s">
        <v>50</v>
      </c>
      <c r="I688" t="s">
        <v>86</v>
      </c>
      <c r="J688" t="s">
        <v>46</v>
      </c>
      <c r="K688" t="s">
        <v>87</v>
      </c>
      <c r="L688" t="s">
        <v>9306</v>
      </c>
      <c r="M688" t="s">
        <v>9307</v>
      </c>
      <c r="N688" t="s">
        <v>9308</v>
      </c>
      <c r="O688">
        <f>VLOOKUP(B688,HIS退!B:F,5,FALSE)</f>
        <v>-97.62</v>
      </c>
      <c r="P688" s="43">
        <f>VLOOKUP(L688,银行退!A:G,6,FALSE)</f>
        <v>97.62</v>
      </c>
      <c r="Q688" t="e">
        <f>VLOOKUP(L688,银行退!A:J,10,FALSE)</f>
        <v>#N/A</v>
      </c>
      <c r="R688" t="e">
        <f>VLOOKUP(L688,银行退!A:K,11,FALSE)</f>
        <v>#N/A</v>
      </c>
    </row>
    <row r="689" spans="1:18" customFormat="1" ht="14.25">
      <c r="A689" t="s">
        <v>9309</v>
      </c>
      <c r="B689">
        <v>1213579</v>
      </c>
      <c r="C689" t="s">
        <v>3454</v>
      </c>
      <c r="D689" t="s">
        <v>3455</v>
      </c>
      <c r="E689" t="s">
        <v>3456</v>
      </c>
      <c r="F689" s="15">
        <v>39</v>
      </c>
      <c r="G689" t="s">
        <v>50</v>
      </c>
      <c r="H689" t="s">
        <v>50</v>
      </c>
      <c r="I689" t="s">
        <v>86</v>
      </c>
      <c r="J689" t="s">
        <v>46</v>
      </c>
      <c r="K689" t="s">
        <v>87</v>
      </c>
      <c r="L689" t="s">
        <v>9310</v>
      </c>
      <c r="M689" t="s">
        <v>9311</v>
      </c>
      <c r="N689" t="s">
        <v>9312</v>
      </c>
      <c r="O689">
        <f>VLOOKUP(B689,HIS退!B:F,5,FALSE)</f>
        <v>-39</v>
      </c>
      <c r="P689" s="43">
        <f>VLOOKUP(L689,银行退!A:G,6,FALSE)</f>
        <v>39</v>
      </c>
      <c r="Q689" t="e">
        <f>VLOOKUP(L689,银行退!A:J,10,FALSE)</f>
        <v>#N/A</v>
      </c>
      <c r="R689" t="e">
        <f>VLOOKUP(L689,银行退!A:K,11,FALSE)</f>
        <v>#N/A</v>
      </c>
    </row>
    <row r="690" spans="1:18" ht="14.25">
      <c r="A690" t="s">
        <v>9313</v>
      </c>
      <c r="B690">
        <v>1214405</v>
      </c>
      <c r="C690" t="s">
        <v>3458</v>
      </c>
      <c r="D690" t="s">
        <v>3459</v>
      </c>
      <c r="E690" t="s">
        <v>3460</v>
      </c>
      <c r="F690" s="15">
        <v>100</v>
      </c>
      <c r="G690" t="s">
        <v>50</v>
      </c>
      <c r="H690" t="s">
        <v>50</v>
      </c>
      <c r="I690" t="s">
        <v>86</v>
      </c>
      <c r="J690" t="s">
        <v>46</v>
      </c>
      <c r="K690" t="s">
        <v>87</v>
      </c>
      <c r="L690" t="s">
        <v>9314</v>
      </c>
      <c r="M690" t="s">
        <v>9315</v>
      </c>
      <c r="N690" t="s">
        <v>9316</v>
      </c>
      <c r="O690">
        <f>VLOOKUP(B690,HIS退!B:F,5,FALSE)</f>
        <v>-100</v>
      </c>
      <c r="P690" s="43">
        <f>VLOOKUP(L690,银行退!A:G,6,FALSE)</f>
        <v>100</v>
      </c>
      <c r="Q690" t="e">
        <f>VLOOKUP(L690,银行退!A:J,10,FALSE)</f>
        <v>#N/A</v>
      </c>
      <c r="R690" t="e">
        <f>VLOOKUP(L690,银行退!A:K,11,FALSE)</f>
        <v>#N/A</v>
      </c>
    </row>
    <row r="691" spans="1:18" customFormat="1" ht="14.25">
      <c r="A691" t="s">
        <v>9317</v>
      </c>
      <c r="B691">
        <v>1214751</v>
      </c>
      <c r="C691" t="s">
        <v>3462</v>
      </c>
      <c r="D691" t="s">
        <v>3463</v>
      </c>
      <c r="E691" t="s">
        <v>3464</v>
      </c>
      <c r="F691" s="15">
        <v>61.3</v>
      </c>
      <c r="G691" t="s">
        <v>50</v>
      </c>
      <c r="H691" t="s">
        <v>50</v>
      </c>
      <c r="I691" t="s">
        <v>86</v>
      </c>
      <c r="J691" t="s">
        <v>46</v>
      </c>
      <c r="K691" t="s">
        <v>87</v>
      </c>
      <c r="L691" t="s">
        <v>9318</v>
      </c>
      <c r="M691" t="s">
        <v>9319</v>
      </c>
      <c r="N691" t="s">
        <v>9320</v>
      </c>
      <c r="O691">
        <f>VLOOKUP(B691,HIS退!B:F,5,FALSE)</f>
        <v>-61.3</v>
      </c>
      <c r="P691" s="43">
        <f>VLOOKUP(L691,银行退!A:G,6,FALSE)</f>
        <v>61.3</v>
      </c>
      <c r="Q691" t="e">
        <f>VLOOKUP(L691,银行退!A:J,10,FALSE)</f>
        <v>#N/A</v>
      </c>
      <c r="R691" t="e">
        <f>VLOOKUP(L691,银行退!A:K,11,FALSE)</f>
        <v>#N/A</v>
      </c>
    </row>
    <row r="692" spans="1:18" customFormat="1" ht="14.25">
      <c r="A692" t="s">
        <v>9321</v>
      </c>
      <c r="B692">
        <v>1214912</v>
      </c>
      <c r="C692" t="s">
        <v>3466</v>
      </c>
      <c r="D692" t="s">
        <v>3467</v>
      </c>
      <c r="E692" t="s">
        <v>3468</v>
      </c>
      <c r="F692" s="15">
        <v>2000</v>
      </c>
      <c r="G692" t="s">
        <v>50</v>
      </c>
      <c r="H692" t="s">
        <v>50</v>
      </c>
      <c r="I692" t="s">
        <v>86</v>
      </c>
      <c r="J692" t="s">
        <v>46</v>
      </c>
      <c r="K692" t="s">
        <v>87</v>
      </c>
      <c r="L692" t="s">
        <v>9322</v>
      </c>
      <c r="M692" t="s">
        <v>9323</v>
      </c>
      <c r="N692" t="s">
        <v>9324</v>
      </c>
      <c r="O692">
        <f>VLOOKUP(B692,HIS退!B:F,5,FALSE)</f>
        <v>-2000</v>
      </c>
      <c r="P692" s="43">
        <f>VLOOKUP(L692,银行退!A:G,6,FALSE)</f>
        <v>2000</v>
      </c>
      <c r="Q692" t="e">
        <f>VLOOKUP(L692,银行退!A:J,10,FALSE)</f>
        <v>#N/A</v>
      </c>
      <c r="R692" t="e">
        <f>VLOOKUP(L692,银行退!A:K,11,FALSE)</f>
        <v>#N/A</v>
      </c>
    </row>
    <row r="693" spans="1:18" ht="14.25">
      <c r="A693" t="s">
        <v>9325</v>
      </c>
      <c r="B693">
        <v>1215663</v>
      </c>
      <c r="C693" t="s">
        <v>3470</v>
      </c>
      <c r="D693" t="s">
        <v>3471</v>
      </c>
      <c r="E693" t="s">
        <v>3472</v>
      </c>
      <c r="F693" s="15">
        <v>1348</v>
      </c>
      <c r="G693" t="s">
        <v>50</v>
      </c>
      <c r="H693" t="s">
        <v>50</v>
      </c>
      <c r="I693" t="s">
        <v>86</v>
      </c>
      <c r="J693" t="s">
        <v>46</v>
      </c>
      <c r="K693" t="s">
        <v>87</v>
      </c>
      <c r="L693" t="s">
        <v>9326</v>
      </c>
      <c r="M693" t="s">
        <v>9327</v>
      </c>
      <c r="N693" t="s">
        <v>9328</v>
      </c>
      <c r="O693">
        <f>VLOOKUP(B693,HIS退!B:F,5,FALSE)</f>
        <v>-1348</v>
      </c>
      <c r="P693" s="43">
        <f>VLOOKUP(L693,银行退!A:G,6,FALSE)</f>
        <v>1348</v>
      </c>
      <c r="Q693" t="e">
        <f>VLOOKUP(L693,银行退!A:J,10,FALSE)</f>
        <v>#N/A</v>
      </c>
      <c r="R693" t="e">
        <f>VLOOKUP(L693,银行退!A:K,11,FALSE)</f>
        <v>#N/A</v>
      </c>
    </row>
    <row r="694" spans="1:18" customFormat="1" ht="14.25">
      <c r="A694" t="s">
        <v>9329</v>
      </c>
      <c r="B694">
        <v>1215674</v>
      </c>
      <c r="C694" t="s">
        <v>3474</v>
      </c>
      <c r="D694" t="s">
        <v>3475</v>
      </c>
      <c r="E694" t="s">
        <v>3472</v>
      </c>
      <c r="F694" s="15">
        <v>10833</v>
      </c>
      <c r="G694" t="s">
        <v>50</v>
      </c>
      <c r="H694" t="s">
        <v>50</v>
      </c>
      <c r="I694" t="s">
        <v>86</v>
      </c>
      <c r="J694" t="s">
        <v>46</v>
      </c>
      <c r="K694" t="s">
        <v>87</v>
      </c>
      <c r="L694" t="s">
        <v>9330</v>
      </c>
      <c r="M694" t="s">
        <v>9331</v>
      </c>
      <c r="N694" t="s">
        <v>9328</v>
      </c>
      <c r="O694">
        <f>VLOOKUP(B694,HIS退!B:F,5,FALSE)</f>
        <v>-10833</v>
      </c>
      <c r="P694" s="43">
        <f>VLOOKUP(L694,银行退!A:G,6,FALSE)</f>
        <v>10833</v>
      </c>
      <c r="Q694" t="e">
        <f>VLOOKUP(L694,银行退!A:J,10,FALSE)</f>
        <v>#N/A</v>
      </c>
      <c r="R694" t="e">
        <f>VLOOKUP(L694,银行退!A:K,11,FALSE)</f>
        <v>#N/A</v>
      </c>
    </row>
    <row r="695" spans="1:18" customFormat="1" ht="14.25">
      <c r="A695" t="s">
        <v>9332</v>
      </c>
      <c r="B695">
        <v>1215705</v>
      </c>
      <c r="C695" t="s">
        <v>3477</v>
      </c>
      <c r="D695" t="s">
        <v>3478</v>
      </c>
      <c r="E695" t="s">
        <v>3479</v>
      </c>
      <c r="F695" s="15">
        <v>642.65</v>
      </c>
      <c r="G695" t="s">
        <v>50</v>
      </c>
      <c r="H695" t="s">
        <v>50</v>
      </c>
      <c r="I695" t="s">
        <v>86</v>
      </c>
      <c r="J695" t="s">
        <v>46</v>
      </c>
      <c r="K695" t="s">
        <v>87</v>
      </c>
      <c r="L695" s="19" t="s">
        <v>13663</v>
      </c>
      <c r="M695" t="s">
        <v>9334</v>
      </c>
      <c r="N695" t="s">
        <v>9335</v>
      </c>
      <c r="O695">
        <f>VLOOKUP(B695,HIS退!B:F,5,FALSE)</f>
        <v>-642.65</v>
      </c>
      <c r="P695" s="43">
        <f>VLOOKUP(L695,银行退!A:G,6,FALSE)</f>
        <v>642.65</v>
      </c>
      <c r="Q695" t="e">
        <f>VLOOKUP(L695,银行退!A:J,10,FALSE)</f>
        <v>#N/A</v>
      </c>
      <c r="R695" t="str">
        <f>VLOOKUP(L695,银行退!A:K,11,FALSE)</f>
        <v>2017-08-08</v>
      </c>
    </row>
    <row r="696" spans="1:18" customFormat="1" ht="14.25">
      <c r="A696" t="s">
        <v>9336</v>
      </c>
      <c r="B696">
        <v>1215915</v>
      </c>
      <c r="C696" t="s">
        <v>3481</v>
      </c>
      <c r="D696" t="s">
        <v>3482</v>
      </c>
      <c r="E696" t="s">
        <v>3483</v>
      </c>
      <c r="F696" s="15">
        <v>1000</v>
      </c>
      <c r="G696" t="s">
        <v>155</v>
      </c>
      <c r="H696" t="s">
        <v>50</v>
      </c>
      <c r="I696" t="s">
        <v>86</v>
      </c>
      <c r="J696" t="s">
        <v>46</v>
      </c>
      <c r="K696" t="s">
        <v>87</v>
      </c>
      <c r="L696" t="s">
        <v>9337</v>
      </c>
      <c r="M696" t="s">
        <v>9338</v>
      </c>
      <c r="N696" t="s">
        <v>9339</v>
      </c>
      <c r="O696">
        <f>VLOOKUP(B696,HIS退!B:F,5,FALSE)</f>
        <v>-1000</v>
      </c>
      <c r="P696" s="43">
        <f>VLOOKUP(L696,银行退!A:G,6,FALSE)</f>
        <v>1000</v>
      </c>
      <c r="Q696" t="e">
        <f>VLOOKUP(L696,银行退!A:J,10,FALSE)</f>
        <v>#N/A</v>
      </c>
      <c r="R696" t="e">
        <f>VLOOKUP(L696,银行退!A:K,11,FALSE)</f>
        <v>#N/A</v>
      </c>
    </row>
    <row r="697" spans="1:18" customFormat="1" ht="14.25">
      <c r="A697" t="s">
        <v>9340</v>
      </c>
      <c r="B697">
        <v>1215919</v>
      </c>
      <c r="C697" t="s">
        <v>3485</v>
      </c>
      <c r="D697" t="s">
        <v>3482</v>
      </c>
      <c r="E697" t="s">
        <v>3483</v>
      </c>
      <c r="F697" s="15">
        <v>296</v>
      </c>
      <c r="G697" t="s">
        <v>155</v>
      </c>
      <c r="H697" t="s">
        <v>50</v>
      </c>
      <c r="I697" t="s">
        <v>86</v>
      </c>
      <c r="J697" t="s">
        <v>46</v>
      </c>
      <c r="K697" t="s">
        <v>87</v>
      </c>
      <c r="L697" t="s">
        <v>9341</v>
      </c>
      <c r="M697" t="s">
        <v>9342</v>
      </c>
      <c r="N697" t="s">
        <v>9339</v>
      </c>
      <c r="O697">
        <f>VLOOKUP(B697,HIS退!B:F,5,FALSE)</f>
        <v>-296</v>
      </c>
      <c r="P697" s="43">
        <f>VLOOKUP(L697,银行退!A:G,6,FALSE)</f>
        <v>296</v>
      </c>
      <c r="Q697" t="e">
        <f>VLOOKUP(L697,银行退!A:J,10,FALSE)</f>
        <v>#N/A</v>
      </c>
      <c r="R697" t="e">
        <f>VLOOKUP(L697,银行退!A:K,11,FALSE)</f>
        <v>#N/A</v>
      </c>
    </row>
    <row r="698" spans="1:18" s="50" customFormat="1" ht="14.25">
      <c r="A698" t="s">
        <v>9343</v>
      </c>
      <c r="B698">
        <v>1216270</v>
      </c>
      <c r="C698" t="s">
        <v>3487</v>
      </c>
      <c r="D698" t="s">
        <v>3488</v>
      </c>
      <c r="E698" t="s">
        <v>3489</v>
      </c>
      <c r="F698" s="15">
        <v>5000</v>
      </c>
      <c r="G698" t="s">
        <v>50</v>
      </c>
      <c r="H698" t="s">
        <v>50</v>
      </c>
      <c r="I698" t="s">
        <v>86</v>
      </c>
      <c r="J698" t="s">
        <v>46</v>
      </c>
      <c r="K698" t="s">
        <v>87</v>
      </c>
      <c r="L698" t="s">
        <v>9344</v>
      </c>
      <c r="M698" t="s">
        <v>9345</v>
      </c>
      <c r="N698" t="s">
        <v>9346</v>
      </c>
      <c r="O698">
        <f>VLOOKUP(B698,HIS退!B:F,5,FALSE)</f>
        <v>-5000</v>
      </c>
      <c r="P698" s="43">
        <f>VLOOKUP(L698,银行退!A:G,6,FALSE)</f>
        <v>5000</v>
      </c>
      <c r="Q698" t="e">
        <f>VLOOKUP(L698,银行退!A:J,10,FALSE)</f>
        <v>#N/A</v>
      </c>
      <c r="R698" t="e">
        <f>VLOOKUP(L698,银行退!A:K,11,FALSE)</f>
        <v>#N/A</v>
      </c>
    </row>
    <row r="699" spans="1:18" customFormat="1" ht="14.25">
      <c r="A699" t="s">
        <v>9347</v>
      </c>
      <c r="B699">
        <v>1216512</v>
      </c>
      <c r="C699" t="s">
        <v>3491</v>
      </c>
      <c r="D699" t="s">
        <v>3492</v>
      </c>
      <c r="E699" t="s">
        <v>3493</v>
      </c>
      <c r="F699" s="15">
        <v>1600</v>
      </c>
      <c r="G699" t="s">
        <v>50</v>
      </c>
      <c r="H699" t="s">
        <v>50</v>
      </c>
      <c r="I699" t="s">
        <v>86</v>
      </c>
      <c r="J699" t="s">
        <v>46</v>
      </c>
      <c r="K699" t="s">
        <v>87</v>
      </c>
      <c r="L699" t="s">
        <v>9348</v>
      </c>
      <c r="M699" t="s">
        <v>9349</v>
      </c>
      <c r="N699" t="s">
        <v>9350</v>
      </c>
      <c r="O699">
        <f>VLOOKUP(B699,HIS退!B:F,5,FALSE)</f>
        <v>-1600</v>
      </c>
      <c r="P699" s="43">
        <f>VLOOKUP(L699,银行退!A:G,6,FALSE)</f>
        <v>1600</v>
      </c>
      <c r="Q699" t="e">
        <f>VLOOKUP(L699,银行退!A:J,10,FALSE)</f>
        <v>#N/A</v>
      </c>
      <c r="R699" t="e">
        <f>VLOOKUP(L699,银行退!A:K,11,FALSE)</f>
        <v>#N/A</v>
      </c>
    </row>
    <row r="700" spans="1:18" ht="14.25">
      <c r="A700" t="s">
        <v>3498</v>
      </c>
      <c r="B700">
        <v>1220538</v>
      </c>
      <c r="C700" t="s">
        <v>3495</v>
      </c>
      <c r="D700" t="s">
        <v>3496</v>
      </c>
      <c r="E700" t="s">
        <v>3497</v>
      </c>
      <c r="F700" s="15">
        <v>300</v>
      </c>
      <c r="G700" t="s">
        <v>50</v>
      </c>
      <c r="H700" t="s">
        <v>50</v>
      </c>
      <c r="I700" t="s">
        <v>86</v>
      </c>
      <c r="J700" t="s">
        <v>46</v>
      </c>
      <c r="K700" t="s">
        <v>87</v>
      </c>
      <c r="L700" s="19" t="s">
        <v>13664</v>
      </c>
      <c r="M700" t="s">
        <v>9352</v>
      </c>
      <c r="N700" t="s">
        <v>9353</v>
      </c>
      <c r="O700">
        <f>VLOOKUP(B700,HIS退!B:F,5,FALSE)</f>
        <v>-300</v>
      </c>
      <c r="P700" s="43">
        <f>VLOOKUP(L700,银行退!A:G,6,FALSE)</f>
        <v>300</v>
      </c>
      <c r="Q700" t="e">
        <f>VLOOKUP(L700,银行退!A:J,10,FALSE)</f>
        <v>#N/A</v>
      </c>
      <c r="R700" t="str">
        <f>VLOOKUP(L700,银行退!A:K,11,FALSE)</f>
        <v>2017-08-08</v>
      </c>
    </row>
    <row r="701" spans="1:18" ht="14.25">
      <c r="A701" t="s">
        <v>9354</v>
      </c>
      <c r="B701">
        <v>1220641</v>
      </c>
      <c r="C701" t="s">
        <v>3499</v>
      </c>
      <c r="D701" t="s">
        <v>3500</v>
      </c>
      <c r="E701" t="s">
        <v>3501</v>
      </c>
      <c r="F701" s="15">
        <v>177.14</v>
      </c>
      <c r="G701" t="s">
        <v>50</v>
      </c>
      <c r="H701" t="s">
        <v>50</v>
      </c>
      <c r="I701" t="s">
        <v>86</v>
      </c>
      <c r="J701" t="s">
        <v>46</v>
      </c>
      <c r="K701" t="s">
        <v>87</v>
      </c>
      <c r="L701" t="s">
        <v>9355</v>
      </c>
      <c r="M701" t="s">
        <v>9356</v>
      </c>
      <c r="N701" t="s">
        <v>9357</v>
      </c>
      <c r="O701">
        <f>VLOOKUP(B701,HIS退!B:F,5,FALSE)</f>
        <v>-177.14</v>
      </c>
      <c r="P701" s="43">
        <f>VLOOKUP(L701,银行退!A:G,6,FALSE)</f>
        <v>177.14</v>
      </c>
      <c r="Q701" t="e">
        <f>VLOOKUP(L701,银行退!A:J,10,FALSE)</f>
        <v>#N/A</v>
      </c>
      <c r="R701" t="e">
        <f>VLOOKUP(L701,银行退!A:K,11,FALSE)</f>
        <v>#N/A</v>
      </c>
    </row>
    <row r="702" spans="1:18" customFormat="1" ht="14.25">
      <c r="A702" t="s">
        <v>9358</v>
      </c>
      <c r="B702">
        <v>1222058</v>
      </c>
      <c r="C702" t="s">
        <v>3503</v>
      </c>
      <c r="D702" t="s">
        <v>3504</v>
      </c>
      <c r="E702" t="s">
        <v>3505</v>
      </c>
      <c r="F702" s="15">
        <v>1688.54</v>
      </c>
      <c r="G702" t="s">
        <v>50</v>
      </c>
      <c r="H702" t="s">
        <v>50</v>
      </c>
      <c r="I702" t="s">
        <v>86</v>
      </c>
      <c r="J702" t="s">
        <v>46</v>
      </c>
      <c r="K702" t="s">
        <v>87</v>
      </c>
      <c r="L702" s="19" t="s">
        <v>13665</v>
      </c>
      <c r="M702" t="s">
        <v>9360</v>
      </c>
      <c r="N702" t="s">
        <v>9361</v>
      </c>
      <c r="O702">
        <f>VLOOKUP(B702,HIS退!B:F,5,FALSE)</f>
        <v>-1688.54</v>
      </c>
      <c r="P702" s="43">
        <f>VLOOKUP(L702,银行退!A:G,6,FALSE)</f>
        <v>1688.54</v>
      </c>
      <c r="Q702" t="e">
        <f>VLOOKUP(L702,银行退!A:J,10,FALSE)</f>
        <v>#N/A</v>
      </c>
      <c r="R702" t="str">
        <f>VLOOKUP(L702,银行退!A:K,11,FALSE)</f>
        <v>2017-08-08</v>
      </c>
    </row>
    <row r="703" spans="1:18" ht="14.25">
      <c r="A703" t="s">
        <v>9362</v>
      </c>
      <c r="B703">
        <v>1222385</v>
      </c>
      <c r="C703" t="s">
        <v>3507</v>
      </c>
      <c r="D703" t="s">
        <v>3508</v>
      </c>
      <c r="E703" t="s">
        <v>3509</v>
      </c>
      <c r="F703" s="15">
        <v>500</v>
      </c>
      <c r="G703" t="s">
        <v>50</v>
      </c>
      <c r="H703" t="s">
        <v>50</v>
      </c>
      <c r="I703" t="s">
        <v>86</v>
      </c>
      <c r="J703" t="s">
        <v>46</v>
      </c>
      <c r="K703" t="s">
        <v>87</v>
      </c>
      <c r="L703" t="s">
        <v>9363</v>
      </c>
      <c r="M703" t="s">
        <v>9364</v>
      </c>
      <c r="N703" t="s">
        <v>9365</v>
      </c>
      <c r="O703">
        <f>VLOOKUP(B703,HIS退!B:F,5,FALSE)</f>
        <v>-500</v>
      </c>
      <c r="P703" s="43">
        <f>VLOOKUP(L703,银行退!A:G,6,FALSE)</f>
        <v>500</v>
      </c>
      <c r="Q703" t="e">
        <f>VLOOKUP(L703,银行退!A:J,10,FALSE)</f>
        <v>#N/A</v>
      </c>
      <c r="R703" t="e">
        <f>VLOOKUP(L703,银行退!A:K,11,FALSE)</f>
        <v>#N/A</v>
      </c>
    </row>
    <row r="704" spans="1:18" ht="14.25">
      <c r="A704" t="s">
        <v>9366</v>
      </c>
      <c r="B704">
        <v>1222448</v>
      </c>
      <c r="C704" t="s">
        <v>3511</v>
      </c>
      <c r="D704" t="s">
        <v>3512</v>
      </c>
      <c r="E704" t="s">
        <v>3513</v>
      </c>
      <c r="F704" s="15">
        <v>481.9</v>
      </c>
      <c r="G704" t="s">
        <v>50</v>
      </c>
      <c r="H704" t="s">
        <v>50</v>
      </c>
      <c r="I704" t="s">
        <v>86</v>
      </c>
      <c r="J704" t="s">
        <v>46</v>
      </c>
      <c r="K704" t="s">
        <v>87</v>
      </c>
      <c r="L704" t="s">
        <v>9367</v>
      </c>
      <c r="M704" t="s">
        <v>9368</v>
      </c>
      <c r="N704" t="s">
        <v>9369</v>
      </c>
      <c r="O704">
        <f>VLOOKUP(B704,HIS退!B:F,5,FALSE)</f>
        <v>-481.9</v>
      </c>
      <c r="P704" s="43">
        <f>VLOOKUP(L704,银行退!A:G,6,FALSE)</f>
        <v>481.9</v>
      </c>
      <c r="Q704" t="e">
        <f>VLOOKUP(L704,银行退!A:J,10,FALSE)</f>
        <v>#N/A</v>
      </c>
      <c r="R704" t="e">
        <f>VLOOKUP(L704,银行退!A:K,11,FALSE)</f>
        <v>#N/A</v>
      </c>
    </row>
    <row r="705" spans="1:18" customFormat="1" ht="14.25">
      <c r="A705" t="s">
        <v>9370</v>
      </c>
      <c r="B705">
        <v>1223009</v>
      </c>
      <c r="C705" t="s">
        <v>3515</v>
      </c>
      <c r="D705" t="s">
        <v>3516</v>
      </c>
      <c r="E705" t="s">
        <v>3517</v>
      </c>
      <c r="F705" s="15">
        <v>196</v>
      </c>
      <c r="G705" t="s">
        <v>50</v>
      </c>
      <c r="H705" t="s">
        <v>50</v>
      </c>
      <c r="I705" t="s">
        <v>86</v>
      </c>
      <c r="J705" t="s">
        <v>46</v>
      </c>
      <c r="K705" t="s">
        <v>87</v>
      </c>
      <c r="L705" s="19" t="s">
        <v>13666</v>
      </c>
      <c r="M705" t="s">
        <v>9372</v>
      </c>
      <c r="N705" t="s">
        <v>9373</v>
      </c>
      <c r="O705">
        <f>VLOOKUP(B705,HIS退!B:F,5,FALSE)</f>
        <v>-196</v>
      </c>
      <c r="P705" s="43">
        <f>VLOOKUP(L705,银行退!A:G,6,FALSE)</f>
        <v>196</v>
      </c>
      <c r="Q705" t="e">
        <f>VLOOKUP(L705,银行退!A:J,10,FALSE)</f>
        <v>#N/A</v>
      </c>
      <c r="R705" t="str">
        <f>VLOOKUP(L705,银行退!A:K,11,FALSE)</f>
        <v>2017-08-08</v>
      </c>
    </row>
    <row r="706" spans="1:18" ht="14.25">
      <c r="A706" t="s">
        <v>9374</v>
      </c>
      <c r="B706">
        <v>1223868</v>
      </c>
      <c r="C706" t="s">
        <v>3519</v>
      </c>
      <c r="D706" t="s">
        <v>3520</v>
      </c>
      <c r="E706" t="s">
        <v>3521</v>
      </c>
      <c r="F706" s="15">
        <v>196.15</v>
      </c>
      <c r="G706" t="s">
        <v>50</v>
      </c>
      <c r="H706" t="s">
        <v>50</v>
      </c>
      <c r="I706" t="s">
        <v>86</v>
      </c>
      <c r="J706" t="s">
        <v>46</v>
      </c>
      <c r="K706" t="s">
        <v>87</v>
      </c>
      <c r="L706" s="19" t="s">
        <v>13667</v>
      </c>
      <c r="M706" t="s">
        <v>9376</v>
      </c>
      <c r="N706" t="s">
        <v>9377</v>
      </c>
      <c r="O706">
        <f>VLOOKUP(B706,HIS退!B:F,5,FALSE)</f>
        <v>-196.15</v>
      </c>
      <c r="P706" s="43">
        <f>VLOOKUP(L706,银行退!A:G,6,FALSE)</f>
        <v>196.15</v>
      </c>
      <c r="Q706" t="e">
        <f>VLOOKUP(L706,银行退!A:J,10,FALSE)</f>
        <v>#N/A</v>
      </c>
      <c r="R706" t="str">
        <f>VLOOKUP(L706,银行退!A:K,11,FALSE)</f>
        <v>2017-08-08</v>
      </c>
    </row>
    <row r="707" spans="1:18" customFormat="1" ht="14.25">
      <c r="A707" t="s">
        <v>9378</v>
      </c>
      <c r="B707">
        <v>1225250</v>
      </c>
      <c r="C707" t="s">
        <v>3523</v>
      </c>
      <c r="D707" t="s">
        <v>3524</v>
      </c>
      <c r="E707" t="s">
        <v>3525</v>
      </c>
      <c r="F707" s="15">
        <v>1471</v>
      </c>
      <c r="G707" t="s">
        <v>50</v>
      </c>
      <c r="H707" t="s">
        <v>50</v>
      </c>
      <c r="I707" t="s">
        <v>86</v>
      </c>
      <c r="J707" t="s">
        <v>46</v>
      </c>
      <c r="K707" t="s">
        <v>87</v>
      </c>
      <c r="L707" t="s">
        <v>9379</v>
      </c>
      <c r="M707" t="s">
        <v>9380</v>
      </c>
      <c r="N707" t="s">
        <v>9381</v>
      </c>
      <c r="O707">
        <f>VLOOKUP(B707,HIS退!B:F,5,FALSE)</f>
        <v>-1471</v>
      </c>
      <c r="P707" s="43">
        <f>VLOOKUP(L707,银行退!A:G,6,FALSE)</f>
        <v>1471</v>
      </c>
      <c r="Q707" t="e">
        <f>VLOOKUP(L707,银行退!A:J,10,FALSE)</f>
        <v>#N/A</v>
      </c>
      <c r="R707" t="e">
        <f>VLOOKUP(L707,银行退!A:K,11,FALSE)</f>
        <v>#N/A</v>
      </c>
    </row>
    <row r="708" spans="1:18" customFormat="1" ht="14.25">
      <c r="A708" t="s">
        <v>9382</v>
      </c>
      <c r="B708">
        <v>1225950</v>
      </c>
      <c r="C708" t="s">
        <v>3527</v>
      </c>
      <c r="D708" t="s">
        <v>3528</v>
      </c>
      <c r="E708" t="s">
        <v>3529</v>
      </c>
      <c r="F708" s="15">
        <v>2259</v>
      </c>
      <c r="G708" t="s">
        <v>50</v>
      </c>
      <c r="H708" t="s">
        <v>50</v>
      </c>
      <c r="I708" t="s">
        <v>86</v>
      </c>
      <c r="J708" t="s">
        <v>46</v>
      </c>
      <c r="K708" t="s">
        <v>87</v>
      </c>
      <c r="L708" t="s">
        <v>9383</v>
      </c>
      <c r="M708" t="s">
        <v>9384</v>
      </c>
      <c r="N708" t="s">
        <v>9385</v>
      </c>
      <c r="O708">
        <f>VLOOKUP(B708,HIS退!B:F,5,FALSE)</f>
        <v>-2259</v>
      </c>
      <c r="P708" s="43">
        <f>VLOOKUP(L708,银行退!A:G,6,FALSE)</f>
        <v>2259</v>
      </c>
      <c r="Q708" t="e">
        <f>VLOOKUP(L708,银行退!A:J,10,FALSE)</f>
        <v>#N/A</v>
      </c>
      <c r="R708" t="e">
        <f>VLOOKUP(L708,银行退!A:K,11,FALSE)</f>
        <v>#N/A</v>
      </c>
    </row>
    <row r="709" spans="1:18" s="50" customFormat="1" ht="14.25">
      <c r="A709" t="s">
        <v>9386</v>
      </c>
      <c r="B709">
        <v>1226557</v>
      </c>
      <c r="C709" t="s">
        <v>3531</v>
      </c>
      <c r="D709" t="s">
        <v>3532</v>
      </c>
      <c r="E709" t="s">
        <v>3533</v>
      </c>
      <c r="F709" s="15">
        <v>1994.5</v>
      </c>
      <c r="G709" t="s">
        <v>155</v>
      </c>
      <c r="H709" t="s">
        <v>50</v>
      </c>
      <c r="I709" t="s">
        <v>86</v>
      </c>
      <c r="J709" t="s">
        <v>46</v>
      </c>
      <c r="K709" t="s">
        <v>87</v>
      </c>
      <c r="L709" t="s">
        <v>9387</v>
      </c>
      <c r="M709" t="s">
        <v>9388</v>
      </c>
      <c r="N709" t="s">
        <v>9389</v>
      </c>
      <c r="O709">
        <f>VLOOKUP(B709,HIS退!B:F,5,FALSE)</f>
        <v>-1994.5</v>
      </c>
      <c r="P709" s="43">
        <f>VLOOKUP(L709,银行退!A:G,6,FALSE)</f>
        <v>1994.5</v>
      </c>
      <c r="Q709" t="e">
        <f>VLOOKUP(L709,银行退!A:J,10,FALSE)</f>
        <v>#N/A</v>
      </c>
      <c r="R709" t="e">
        <f>VLOOKUP(L709,银行退!A:K,11,FALSE)</f>
        <v>#N/A</v>
      </c>
    </row>
    <row r="710" spans="1:18" customFormat="1" ht="14.25">
      <c r="A710" t="s">
        <v>9390</v>
      </c>
      <c r="B710">
        <v>1227075</v>
      </c>
      <c r="C710" t="s">
        <v>3536</v>
      </c>
      <c r="D710" t="s">
        <v>3537</v>
      </c>
      <c r="E710" t="s">
        <v>3538</v>
      </c>
      <c r="F710" s="15">
        <v>3740</v>
      </c>
      <c r="G710" t="s">
        <v>50</v>
      </c>
      <c r="H710" t="s">
        <v>50</v>
      </c>
      <c r="I710" t="s">
        <v>86</v>
      </c>
      <c r="J710" t="s">
        <v>46</v>
      </c>
      <c r="K710" t="s">
        <v>87</v>
      </c>
      <c r="L710" t="s">
        <v>9391</v>
      </c>
      <c r="M710" t="s">
        <v>9392</v>
      </c>
      <c r="N710" t="s">
        <v>9393</v>
      </c>
      <c r="O710">
        <f>VLOOKUP(B710,HIS退!B:F,5,FALSE)</f>
        <v>-3740</v>
      </c>
      <c r="P710" s="43">
        <f>VLOOKUP(L710,银行退!A:G,6,FALSE)</f>
        <v>3740</v>
      </c>
      <c r="Q710" t="e">
        <f>VLOOKUP(L710,银行退!A:J,10,FALSE)</f>
        <v>#N/A</v>
      </c>
      <c r="R710" t="e">
        <f>VLOOKUP(L710,银行退!A:K,11,FALSE)</f>
        <v>#N/A</v>
      </c>
    </row>
    <row r="711" spans="1:18" customFormat="1" ht="14.25">
      <c r="A711" t="s">
        <v>9394</v>
      </c>
      <c r="B711">
        <v>1227265</v>
      </c>
      <c r="C711" t="s">
        <v>3540</v>
      </c>
      <c r="D711" t="s">
        <v>3541</v>
      </c>
      <c r="E711" t="s">
        <v>3542</v>
      </c>
      <c r="F711" s="15">
        <v>5207.4799999999996</v>
      </c>
      <c r="G711" t="s">
        <v>50</v>
      </c>
      <c r="H711" t="s">
        <v>50</v>
      </c>
      <c r="I711" t="s">
        <v>86</v>
      </c>
      <c r="J711" t="s">
        <v>46</v>
      </c>
      <c r="K711" t="s">
        <v>87</v>
      </c>
      <c r="L711" t="s">
        <v>9395</v>
      </c>
      <c r="M711" t="s">
        <v>9396</v>
      </c>
      <c r="N711" t="s">
        <v>9397</v>
      </c>
      <c r="O711">
        <f>VLOOKUP(B711,HIS退!B:F,5,FALSE)</f>
        <v>-5207.4799999999996</v>
      </c>
      <c r="P711" s="43">
        <f>VLOOKUP(L711,银行退!A:G,6,FALSE)</f>
        <v>5207.4799999999996</v>
      </c>
      <c r="Q711" t="e">
        <f>VLOOKUP(L711,银行退!A:J,10,FALSE)</f>
        <v>#N/A</v>
      </c>
      <c r="R711" t="e">
        <f>VLOOKUP(L711,银行退!A:K,11,FALSE)</f>
        <v>#N/A</v>
      </c>
    </row>
    <row r="712" spans="1:18" customFormat="1" ht="14.25">
      <c r="A712" t="s">
        <v>9398</v>
      </c>
      <c r="B712">
        <v>1227410</v>
      </c>
      <c r="C712" t="s">
        <v>3544</v>
      </c>
      <c r="D712" t="s">
        <v>3545</v>
      </c>
      <c r="E712" t="s">
        <v>3546</v>
      </c>
      <c r="F712" s="15">
        <v>6024.41</v>
      </c>
      <c r="G712" t="s">
        <v>50</v>
      </c>
      <c r="H712" t="s">
        <v>50</v>
      </c>
      <c r="I712" t="s">
        <v>86</v>
      </c>
      <c r="J712" t="s">
        <v>46</v>
      </c>
      <c r="K712" t="s">
        <v>87</v>
      </c>
      <c r="L712" t="s">
        <v>9399</v>
      </c>
      <c r="M712" t="s">
        <v>9400</v>
      </c>
      <c r="N712" t="s">
        <v>9397</v>
      </c>
      <c r="O712">
        <f>VLOOKUP(B712,HIS退!B:F,5,FALSE)</f>
        <v>-6024.41</v>
      </c>
      <c r="P712" s="43">
        <f>VLOOKUP(L712,银行退!A:G,6,FALSE)</f>
        <v>6024.41</v>
      </c>
      <c r="Q712" t="e">
        <f>VLOOKUP(L712,银行退!A:J,10,FALSE)</f>
        <v>#N/A</v>
      </c>
      <c r="R712" t="e">
        <f>VLOOKUP(L712,银行退!A:K,11,FALSE)</f>
        <v>#N/A</v>
      </c>
    </row>
    <row r="713" spans="1:18" customFormat="1" ht="14.25">
      <c r="A713" t="s">
        <v>9401</v>
      </c>
      <c r="B713">
        <v>1227413</v>
      </c>
      <c r="C713" t="s">
        <v>3548</v>
      </c>
      <c r="D713" t="s">
        <v>3549</v>
      </c>
      <c r="E713" t="s">
        <v>3550</v>
      </c>
      <c r="F713" s="15">
        <v>1770</v>
      </c>
      <c r="G713" t="s">
        <v>50</v>
      </c>
      <c r="H713" t="s">
        <v>50</v>
      </c>
      <c r="I713" t="s">
        <v>86</v>
      </c>
      <c r="J713" t="s">
        <v>46</v>
      </c>
      <c r="K713" t="s">
        <v>87</v>
      </c>
      <c r="L713" s="19" t="s">
        <v>13668</v>
      </c>
      <c r="M713" t="s">
        <v>9403</v>
      </c>
      <c r="N713" t="s">
        <v>9404</v>
      </c>
      <c r="O713">
        <f>VLOOKUP(B713,HIS退!B:F,5,FALSE)</f>
        <v>-1770</v>
      </c>
      <c r="P713" s="43">
        <f>VLOOKUP(L713,银行退!A:G,6,FALSE)</f>
        <v>1770</v>
      </c>
      <c r="Q713" t="e">
        <f>VLOOKUP(L713,银行退!A:J,10,FALSE)</f>
        <v>#N/A</v>
      </c>
      <c r="R713" t="str">
        <f>VLOOKUP(L713,银行退!A:K,11,FALSE)</f>
        <v>2017-08-08</v>
      </c>
    </row>
    <row r="714" spans="1:18" customFormat="1" ht="14.25">
      <c r="A714" t="s">
        <v>9405</v>
      </c>
      <c r="B714">
        <v>1228374</v>
      </c>
      <c r="C714" t="s">
        <v>3552</v>
      </c>
      <c r="D714" t="s">
        <v>3553</v>
      </c>
      <c r="E714" t="s">
        <v>3554</v>
      </c>
      <c r="F714" s="15">
        <v>100</v>
      </c>
      <c r="G714" t="s">
        <v>50</v>
      </c>
      <c r="H714" t="s">
        <v>50</v>
      </c>
      <c r="I714" t="s">
        <v>86</v>
      </c>
      <c r="J714" t="s">
        <v>46</v>
      </c>
      <c r="K714" t="s">
        <v>87</v>
      </c>
      <c r="L714" t="s">
        <v>9406</v>
      </c>
      <c r="M714" t="s">
        <v>9407</v>
      </c>
      <c r="N714" t="s">
        <v>9408</v>
      </c>
      <c r="O714">
        <f>VLOOKUP(B714,HIS退!B:F,5,FALSE)</f>
        <v>-100</v>
      </c>
      <c r="P714" s="43">
        <f>VLOOKUP(L714,银行退!A:G,6,FALSE)</f>
        <v>100</v>
      </c>
      <c r="Q714" t="e">
        <f>VLOOKUP(L714,银行退!A:J,10,FALSE)</f>
        <v>#N/A</v>
      </c>
      <c r="R714" t="e">
        <f>VLOOKUP(L714,银行退!A:K,11,FALSE)</f>
        <v>#N/A</v>
      </c>
    </row>
    <row r="715" spans="1:18" customFormat="1" ht="14.25">
      <c r="A715" t="s">
        <v>9409</v>
      </c>
      <c r="B715">
        <v>1228553</v>
      </c>
      <c r="C715" t="s">
        <v>3556</v>
      </c>
      <c r="D715" t="s">
        <v>3557</v>
      </c>
      <c r="E715" t="s">
        <v>3558</v>
      </c>
      <c r="F715" s="15">
        <v>300</v>
      </c>
      <c r="G715" t="s">
        <v>50</v>
      </c>
      <c r="H715" t="s">
        <v>50</v>
      </c>
      <c r="I715" t="s">
        <v>86</v>
      </c>
      <c r="J715" t="s">
        <v>46</v>
      </c>
      <c r="K715" t="s">
        <v>87</v>
      </c>
      <c r="L715" t="s">
        <v>9410</v>
      </c>
      <c r="M715" t="s">
        <v>9411</v>
      </c>
      <c r="N715" t="s">
        <v>9412</v>
      </c>
      <c r="O715">
        <f>VLOOKUP(B715,HIS退!B:F,5,FALSE)</f>
        <v>-300</v>
      </c>
      <c r="P715" s="43">
        <f>VLOOKUP(L715,银行退!A:G,6,FALSE)</f>
        <v>300</v>
      </c>
      <c r="Q715" t="e">
        <f>VLOOKUP(L715,银行退!A:J,10,FALSE)</f>
        <v>#N/A</v>
      </c>
      <c r="R715" t="e">
        <f>VLOOKUP(L715,银行退!A:K,11,FALSE)</f>
        <v>#N/A</v>
      </c>
    </row>
    <row r="716" spans="1:18" customFormat="1" ht="14.25">
      <c r="A716" t="s">
        <v>9413</v>
      </c>
      <c r="B716">
        <v>1228757</v>
      </c>
      <c r="C716" t="s">
        <v>3560</v>
      </c>
      <c r="D716" t="s">
        <v>3561</v>
      </c>
      <c r="E716" t="s">
        <v>3562</v>
      </c>
      <c r="F716" s="15">
        <v>596.11</v>
      </c>
      <c r="G716" t="s">
        <v>50</v>
      </c>
      <c r="H716" t="s">
        <v>50</v>
      </c>
      <c r="I716" t="s">
        <v>86</v>
      </c>
      <c r="J716" t="s">
        <v>46</v>
      </c>
      <c r="K716" t="s">
        <v>87</v>
      </c>
      <c r="L716" s="19" t="s">
        <v>13669</v>
      </c>
      <c r="M716" t="s">
        <v>9415</v>
      </c>
      <c r="N716" t="s">
        <v>9416</v>
      </c>
      <c r="O716">
        <f>VLOOKUP(B716,HIS退!B:F,5,FALSE)</f>
        <v>-596.11</v>
      </c>
      <c r="P716" s="43">
        <f>VLOOKUP(L716,银行退!A:G,6,FALSE)</f>
        <v>596.11</v>
      </c>
      <c r="Q716" t="e">
        <f>VLOOKUP(L716,银行退!A:J,10,FALSE)</f>
        <v>#N/A</v>
      </c>
      <c r="R716" t="str">
        <f>VLOOKUP(L716,银行退!A:K,11,FALSE)</f>
        <v>2017-08-08</v>
      </c>
    </row>
    <row r="717" spans="1:18" customFormat="1" ht="14.25">
      <c r="A717" t="s">
        <v>9417</v>
      </c>
      <c r="B717">
        <v>1229512</v>
      </c>
      <c r="C717" t="s">
        <v>3564</v>
      </c>
      <c r="D717" t="s">
        <v>3565</v>
      </c>
      <c r="E717" t="s">
        <v>3566</v>
      </c>
      <c r="F717" s="15">
        <v>189.5</v>
      </c>
      <c r="G717" t="s">
        <v>50</v>
      </c>
      <c r="H717" t="s">
        <v>50</v>
      </c>
      <c r="I717" t="s">
        <v>86</v>
      </c>
      <c r="J717" t="s">
        <v>46</v>
      </c>
      <c r="K717" t="s">
        <v>87</v>
      </c>
      <c r="L717" t="s">
        <v>9418</v>
      </c>
      <c r="M717" t="s">
        <v>9419</v>
      </c>
      <c r="N717" t="s">
        <v>9420</v>
      </c>
      <c r="O717">
        <f>VLOOKUP(B717,HIS退!B:F,5,FALSE)</f>
        <v>-189.5</v>
      </c>
      <c r="P717" s="43">
        <f>VLOOKUP(L717,银行退!A:G,6,FALSE)</f>
        <v>189.5</v>
      </c>
      <c r="Q717" t="e">
        <f>VLOOKUP(L717,银行退!A:J,10,FALSE)</f>
        <v>#N/A</v>
      </c>
      <c r="R717" t="e">
        <f>VLOOKUP(L717,银行退!A:K,11,FALSE)</f>
        <v>#N/A</v>
      </c>
    </row>
    <row r="718" spans="1:18" customFormat="1" ht="14.25">
      <c r="A718" t="s">
        <v>9421</v>
      </c>
      <c r="B718">
        <v>1230540</v>
      </c>
      <c r="C718" t="s">
        <v>3568</v>
      </c>
      <c r="D718" t="s">
        <v>3569</v>
      </c>
      <c r="E718" t="s">
        <v>3570</v>
      </c>
      <c r="F718" s="15">
        <v>837.5</v>
      </c>
      <c r="G718" t="s">
        <v>50</v>
      </c>
      <c r="H718" t="s">
        <v>50</v>
      </c>
      <c r="I718" t="s">
        <v>86</v>
      </c>
      <c r="J718" t="s">
        <v>46</v>
      </c>
      <c r="K718" t="s">
        <v>87</v>
      </c>
      <c r="L718" t="s">
        <v>9422</v>
      </c>
      <c r="M718" t="s">
        <v>9423</v>
      </c>
      <c r="N718" t="s">
        <v>9424</v>
      </c>
      <c r="O718">
        <f>VLOOKUP(B718,HIS退!B:F,5,FALSE)</f>
        <v>-837.5</v>
      </c>
      <c r="P718" s="43">
        <f>VLOOKUP(L718,银行退!A:G,6,FALSE)</f>
        <v>837.5</v>
      </c>
      <c r="Q718" t="e">
        <f>VLOOKUP(L718,银行退!A:J,10,FALSE)</f>
        <v>#N/A</v>
      </c>
      <c r="R718" t="e">
        <f>VLOOKUP(L718,银行退!A:K,11,FALSE)</f>
        <v>#N/A</v>
      </c>
    </row>
    <row r="719" spans="1:18" ht="14.25">
      <c r="A719" t="s">
        <v>9425</v>
      </c>
      <c r="B719">
        <v>1230764</v>
      </c>
      <c r="C719" t="s">
        <v>3572</v>
      </c>
      <c r="D719" t="s">
        <v>3573</v>
      </c>
      <c r="E719" t="s">
        <v>3574</v>
      </c>
      <c r="F719" s="15">
        <v>913.04</v>
      </c>
      <c r="G719" t="s">
        <v>50</v>
      </c>
      <c r="H719" t="s">
        <v>50</v>
      </c>
      <c r="I719" t="s">
        <v>86</v>
      </c>
      <c r="J719" t="s">
        <v>46</v>
      </c>
      <c r="K719" t="s">
        <v>87</v>
      </c>
      <c r="L719" t="s">
        <v>9426</v>
      </c>
      <c r="M719" t="s">
        <v>9427</v>
      </c>
      <c r="N719" t="s">
        <v>9428</v>
      </c>
      <c r="O719">
        <f>VLOOKUP(B719,HIS退!B:F,5,FALSE)</f>
        <v>-913.04</v>
      </c>
      <c r="P719" s="43">
        <f>VLOOKUP(L719,银行退!A:G,6,FALSE)</f>
        <v>913.04</v>
      </c>
      <c r="Q719" t="e">
        <f>VLOOKUP(L719,银行退!A:J,10,FALSE)</f>
        <v>#N/A</v>
      </c>
      <c r="R719" t="e">
        <f>VLOOKUP(L719,银行退!A:K,11,FALSE)</f>
        <v>#N/A</v>
      </c>
    </row>
    <row r="720" spans="1:18" ht="14.25">
      <c r="A720" t="s">
        <v>9429</v>
      </c>
      <c r="B720">
        <v>1230815</v>
      </c>
      <c r="C720" t="s">
        <v>3576</v>
      </c>
      <c r="D720" t="s">
        <v>3577</v>
      </c>
      <c r="E720" t="s">
        <v>3578</v>
      </c>
      <c r="F720" s="15">
        <v>15</v>
      </c>
      <c r="G720" t="s">
        <v>50</v>
      </c>
      <c r="H720" t="s">
        <v>50</v>
      </c>
      <c r="I720" t="s">
        <v>86</v>
      </c>
      <c r="J720" t="s">
        <v>46</v>
      </c>
      <c r="K720" t="s">
        <v>87</v>
      </c>
      <c r="L720" t="s">
        <v>9430</v>
      </c>
      <c r="M720" t="s">
        <v>9431</v>
      </c>
      <c r="N720" t="s">
        <v>9432</v>
      </c>
      <c r="O720">
        <f>VLOOKUP(B720,HIS退!B:F,5,FALSE)</f>
        <v>-15</v>
      </c>
      <c r="P720" s="43">
        <f>VLOOKUP(L720,银行退!A:G,6,FALSE)</f>
        <v>15</v>
      </c>
      <c r="Q720" t="e">
        <f>VLOOKUP(L720,银行退!A:J,10,FALSE)</f>
        <v>#N/A</v>
      </c>
      <c r="R720" t="e">
        <f>VLOOKUP(L720,银行退!A:K,11,FALSE)</f>
        <v>#N/A</v>
      </c>
    </row>
    <row r="721" spans="1:18" customFormat="1" ht="14.25">
      <c r="A721" t="s">
        <v>9433</v>
      </c>
      <c r="B721">
        <v>1231552</v>
      </c>
      <c r="C721" t="s">
        <v>3580</v>
      </c>
      <c r="D721" t="s">
        <v>3581</v>
      </c>
      <c r="E721" t="s">
        <v>3582</v>
      </c>
      <c r="F721" s="15">
        <v>63.2</v>
      </c>
      <c r="G721" t="s">
        <v>50</v>
      </c>
      <c r="H721" t="s">
        <v>50</v>
      </c>
      <c r="I721" t="s">
        <v>86</v>
      </c>
      <c r="J721" t="s">
        <v>46</v>
      </c>
      <c r="K721" t="s">
        <v>87</v>
      </c>
      <c r="L721" s="19" t="s">
        <v>13670</v>
      </c>
      <c r="M721" t="s">
        <v>9435</v>
      </c>
      <c r="N721" t="s">
        <v>9432</v>
      </c>
      <c r="O721">
        <f>VLOOKUP(B721,HIS退!B:F,5,FALSE)</f>
        <v>-63.2</v>
      </c>
      <c r="P721" s="43">
        <f>VLOOKUP(L721,银行退!A:G,6,FALSE)</f>
        <v>63.2</v>
      </c>
      <c r="Q721" t="e">
        <f>VLOOKUP(L721,银行退!A:J,10,FALSE)</f>
        <v>#N/A</v>
      </c>
      <c r="R721" t="str">
        <f>VLOOKUP(L721,银行退!A:K,11,FALSE)</f>
        <v>2017-08-08</v>
      </c>
    </row>
    <row r="722" spans="1:18" customFormat="1" ht="14.25">
      <c r="A722" t="s">
        <v>9436</v>
      </c>
      <c r="B722">
        <v>1231557</v>
      </c>
      <c r="C722" t="s">
        <v>3584</v>
      </c>
      <c r="D722" t="s">
        <v>3585</v>
      </c>
      <c r="E722" t="s">
        <v>3586</v>
      </c>
      <c r="F722" s="15">
        <v>500</v>
      </c>
      <c r="G722" t="s">
        <v>50</v>
      </c>
      <c r="H722" t="s">
        <v>50</v>
      </c>
      <c r="I722" t="s">
        <v>86</v>
      </c>
      <c r="J722" t="s">
        <v>46</v>
      </c>
      <c r="K722" t="s">
        <v>87</v>
      </c>
      <c r="L722" t="s">
        <v>9437</v>
      </c>
      <c r="M722" t="s">
        <v>9438</v>
      </c>
      <c r="N722" t="s">
        <v>9439</v>
      </c>
      <c r="O722">
        <f>VLOOKUP(B722,HIS退!B:F,5,FALSE)</f>
        <v>-500</v>
      </c>
      <c r="P722" s="43">
        <f>VLOOKUP(L722,银行退!A:G,6,FALSE)</f>
        <v>500</v>
      </c>
      <c r="Q722" t="e">
        <f>VLOOKUP(L722,银行退!A:J,10,FALSE)</f>
        <v>#N/A</v>
      </c>
      <c r="R722" t="e">
        <f>VLOOKUP(L722,银行退!A:K,11,FALSE)</f>
        <v>#N/A</v>
      </c>
    </row>
    <row r="723" spans="1:18" customFormat="1" ht="14.25">
      <c r="A723" t="s">
        <v>9440</v>
      </c>
      <c r="B723">
        <v>1231739</v>
      </c>
      <c r="C723" t="s">
        <v>3588</v>
      </c>
      <c r="D723" t="s">
        <v>3589</v>
      </c>
      <c r="E723" t="s">
        <v>3590</v>
      </c>
      <c r="F723" s="15">
        <v>2000</v>
      </c>
      <c r="G723" t="s">
        <v>50</v>
      </c>
      <c r="H723" t="s">
        <v>50</v>
      </c>
      <c r="I723" t="s">
        <v>86</v>
      </c>
      <c r="J723" t="s">
        <v>46</v>
      </c>
      <c r="K723" t="s">
        <v>87</v>
      </c>
      <c r="L723" t="s">
        <v>9441</v>
      </c>
      <c r="M723" t="s">
        <v>9442</v>
      </c>
      <c r="N723" t="s">
        <v>9443</v>
      </c>
      <c r="O723">
        <f>VLOOKUP(B723,HIS退!B:F,5,FALSE)</f>
        <v>-2000</v>
      </c>
      <c r="P723" s="43">
        <f>VLOOKUP(L723,银行退!A:G,6,FALSE)</f>
        <v>2000</v>
      </c>
      <c r="Q723" t="e">
        <f>VLOOKUP(L723,银行退!A:J,10,FALSE)</f>
        <v>#N/A</v>
      </c>
      <c r="R723" t="e">
        <f>VLOOKUP(L723,银行退!A:K,11,FALSE)</f>
        <v>#N/A</v>
      </c>
    </row>
    <row r="724" spans="1:18" customFormat="1" ht="14.25">
      <c r="A724" t="s">
        <v>9444</v>
      </c>
      <c r="B724">
        <v>1231802</v>
      </c>
      <c r="C724" t="s">
        <v>3592</v>
      </c>
      <c r="D724" t="s">
        <v>3593</v>
      </c>
      <c r="E724" t="s">
        <v>3594</v>
      </c>
      <c r="F724" s="15">
        <v>7.92</v>
      </c>
      <c r="G724" t="s">
        <v>50</v>
      </c>
      <c r="H724" t="s">
        <v>50</v>
      </c>
      <c r="I724" t="s">
        <v>86</v>
      </c>
      <c r="J724" t="s">
        <v>46</v>
      </c>
      <c r="K724" t="s">
        <v>87</v>
      </c>
      <c r="L724" s="19" t="s">
        <v>13671</v>
      </c>
      <c r="M724" t="s">
        <v>9446</v>
      </c>
      <c r="N724" t="s">
        <v>9447</v>
      </c>
      <c r="O724">
        <f>VLOOKUP(B724,HIS退!B:F,5,FALSE)</f>
        <v>-7.92</v>
      </c>
      <c r="P724" s="43">
        <f>VLOOKUP(L724,银行退!A:G,6,FALSE)</f>
        <v>7.92</v>
      </c>
      <c r="Q724" t="e">
        <f>VLOOKUP(L724,银行退!A:J,10,FALSE)</f>
        <v>#N/A</v>
      </c>
      <c r="R724" t="str">
        <f>VLOOKUP(L724,银行退!A:K,11,FALSE)</f>
        <v>2017-08-08</v>
      </c>
    </row>
    <row r="725" spans="1:18" customFormat="1" ht="14.25">
      <c r="A725" t="s">
        <v>9448</v>
      </c>
      <c r="B725">
        <v>1231932</v>
      </c>
      <c r="C725" t="s">
        <v>3596</v>
      </c>
      <c r="D725" t="s">
        <v>3597</v>
      </c>
      <c r="E725" t="s">
        <v>3598</v>
      </c>
      <c r="F725" s="15">
        <v>50</v>
      </c>
      <c r="G725" t="s">
        <v>50</v>
      </c>
      <c r="H725" t="s">
        <v>50</v>
      </c>
      <c r="I725" t="s">
        <v>86</v>
      </c>
      <c r="J725" t="s">
        <v>46</v>
      </c>
      <c r="K725" t="s">
        <v>87</v>
      </c>
      <c r="L725" t="s">
        <v>9449</v>
      </c>
      <c r="M725" t="s">
        <v>9450</v>
      </c>
      <c r="N725" t="s">
        <v>9451</v>
      </c>
      <c r="O725">
        <f>VLOOKUP(B725,HIS退!B:F,5,FALSE)</f>
        <v>-50</v>
      </c>
      <c r="P725" s="43">
        <f>VLOOKUP(L725,银行退!A:G,6,FALSE)</f>
        <v>50</v>
      </c>
      <c r="Q725" t="e">
        <f>VLOOKUP(L725,银行退!A:J,10,FALSE)</f>
        <v>#N/A</v>
      </c>
      <c r="R725" t="e">
        <f>VLOOKUP(L725,银行退!A:K,11,FALSE)</f>
        <v>#N/A</v>
      </c>
    </row>
    <row r="726" spans="1:18" customFormat="1" ht="14.25">
      <c r="A726" t="s">
        <v>9452</v>
      </c>
      <c r="B726">
        <v>1231942</v>
      </c>
      <c r="C726" t="s">
        <v>3600</v>
      </c>
      <c r="D726" t="s">
        <v>3601</v>
      </c>
      <c r="E726" t="s">
        <v>3602</v>
      </c>
      <c r="F726" s="15">
        <v>400</v>
      </c>
      <c r="G726" t="s">
        <v>50</v>
      </c>
      <c r="H726" t="s">
        <v>50</v>
      </c>
      <c r="I726" t="s">
        <v>86</v>
      </c>
      <c r="J726" t="s">
        <v>46</v>
      </c>
      <c r="K726" t="s">
        <v>87</v>
      </c>
      <c r="L726" t="s">
        <v>9453</v>
      </c>
      <c r="M726" t="s">
        <v>9454</v>
      </c>
      <c r="N726" t="s">
        <v>9455</v>
      </c>
      <c r="O726">
        <f>VLOOKUP(B726,HIS退!B:F,5,FALSE)</f>
        <v>-400</v>
      </c>
      <c r="P726" s="43">
        <f>VLOOKUP(L726,银行退!A:G,6,FALSE)</f>
        <v>400</v>
      </c>
      <c r="Q726" t="e">
        <f>VLOOKUP(L726,银行退!A:J,10,FALSE)</f>
        <v>#N/A</v>
      </c>
      <c r="R726" t="e">
        <f>VLOOKUP(L726,银行退!A:K,11,FALSE)</f>
        <v>#N/A</v>
      </c>
    </row>
    <row r="727" spans="1:18" s="50" customFormat="1" ht="14.25">
      <c r="A727" t="s">
        <v>9456</v>
      </c>
      <c r="B727">
        <v>1231996</v>
      </c>
      <c r="C727" t="s">
        <v>3604</v>
      </c>
      <c r="D727" t="s">
        <v>3601</v>
      </c>
      <c r="E727" t="s">
        <v>3602</v>
      </c>
      <c r="F727" s="15">
        <v>42.5</v>
      </c>
      <c r="G727" t="s">
        <v>50</v>
      </c>
      <c r="H727" t="s">
        <v>50</v>
      </c>
      <c r="I727" t="s">
        <v>86</v>
      </c>
      <c r="J727" t="s">
        <v>46</v>
      </c>
      <c r="K727" t="s">
        <v>87</v>
      </c>
      <c r="L727" t="s">
        <v>9457</v>
      </c>
      <c r="M727" t="s">
        <v>9458</v>
      </c>
      <c r="N727" t="s">
        <v>9455</v>
      </c>
      <c r="O727">
        <f>VLOOKUP(B727,HIS退!B:F,5,FALSE)</f>
        <v>-42.5</v>
      </c>
      <c r="P727" s="43">
        <f>VLOOKUP(L727,银行退!A:G,6,FALSE)</f>
        <v>42.5</v>
      </c>
      <c r="Q727" t="e">
        <f>VLOOKUP(L727,银行退!A:J,10,FALSE)</f>
        <v>#N/A</v>
      </c>
      <c r="R727" t="e">
        <f>VLOOKUP(L727,银行退!A:K,11,FALSE)</f>
        <v>#N/A</v>
      </c>
    </row>
    <row r="728" spans="1:18" customFormat="1" ht="14.25">
      <c r="A728" t="s">
        <v>9459</v>
      </c>
      <c r="B728">
        <v>1233095</v>
      </c>
      <c r="C728" t="s">
        <v>3606</v>
      </c>
      <c r="D728" t="s">
        <v>3607</v>
      </c>
      <c r="E728" t="s">
        <v>3608</v>
      </c>
      <c r="F728" s="15">
        <v>828.05</v>
      </c>
      <c r="G728" t="s">
        <v>50</v>
      </c>
      <c r="H728" t="s">
        <v>50</v>
      </c>
      <c r="I728" t="s">
        <v>86</v>
      </c>
      <c r="J728" t="s">
        <v>46</v>
      </c>
      <c r="K728" t="s">
        <v>87</v>
      </c>
      <c r="L728" t="s">
        <v>9460</v>
      </c>
      <c r="M728" t="s">
        <v>9461</v>
      </c>
      <c r="N728" t="s">
        <v>9462</v>
      </c>
      <c r="O728">
        <f>VLOOKUP(B728,HIS退!B:F,5,FALSE)</f>
        <v>-828.05</v>
      </c>
      <c r="P728" s="43">
        <f>VLOOKUP(L728,银行退!A:G,6,FALSE)</f>
        <v>828.05</v>
      </c>
      <c r="Q728" t="e">
        <f>VLOOKUP(L728,银行退!A:J,10,FALSE)</f>
        <v>#N/A</v>
      </c>
      <c r="R728" t="e">
        <f>VLOOKUP(L728,银行退!A:K,11,FALSE)</f>
        <v>#N/A</v>
      </c>
    </row>
    <row r="729" spans="1:18" ht="14.25">
      <c r="A729" t="s">
        <v>9463</v>
      </c>
      <c r="B729">
        <v>1233156</v>
      </c>
      <c r="C729" t="s">
        <v>3610</v>
      </c>
      <c r="D729" t="s">
        <v>3611</v>
      </c>
      <c r="E729" t="s">
        <v>3612</v>
      </c>
      <c r="F729" s="15">
        <v>194.5</v>
      </c>
      <c r="G729" t="s">
        <v>50</v>
      </c>
      <c r="H729" t="s">
        <v>50</v>
      </c>
      <c r="I729" t="s">
        <v>86</v>
      </c>
      <c r="J729" t="s">
        <v>46</v>
      </c>
      <c r="K729" t="s">
        <v>87</v>
      </c>
      <c r="L729" t="s">
        <v>9464</v>
      </c>
      <c r="M729" t="s">
        <v>9465</v>
      </c>
      <c r="N729" t="s">
        <v>9466</v>
      </c>
      <c r="O729">
        <f>VLOOKUP(B729,HIS退!B:F,5,FALSE)</f>
        <v>-194.5</v>
      </c>
      <c r="P729" s="43">
        <f>VLOOKUP(L729,银行退!A:G,6,FALSE)</f>
        <v>194.5</v>
      </c>
      <c r="Q729" t="e">
        <f>VLOOKUP(L729,银行退!A:J,10,FALSE)</f>
        <v>#N/A</v>
      </c>
      <c r="R729" t="e">
        <f>VLOOKUP(L729,银行退!A:K,11,FALSE)</f>
        <v>#N/A</v>
      </c>
    </row>
    <row r="730" spans="1:18" customFormat="1" ht="14.25">
      <c r="A730" t="s">
        <v>9467</v>
      </c>
      <c r="B730">
        <v>1233347</v>
      </c>
      <c r="C730" t="s">
        <v>3614</v>
      </c>
      <c r="D730" t="s">
        <v>3615</v>
      </c>
      <c r="E730" t="s">
        <v>323</v>
      </c>
      <c r="F730" s="15">
        <v>2000</v>
      </c>
      <c r="G730" t="s">
        <v>50</v>
      </c>
      <c r="H730" t="s">
        <v>50</v>
      </c>
      <c r="I730" t="s">
        <v>86</v>
      </c>
      <c r="J730" t="s">
        <v>46</v>
      </c>
      <c r="K730" t="s">
        <v>87</v>
      </c>
      <c r="L730" t="s">
        <v>9468</v>
      </c>
      <c r="M730" t="s">
        <v>9469</v>
      </c>
      <c r="N730" t="s">
        <v>9470</v>
      </c>
      <c r="O730">
        <f>VLOOKUP(B730,HIS退!B:F,5,FALSE)</f>
        <v>-2000</v>
      </c>
      <c r="P730" s="43">
        <f>VLOOKUP(L730,银行退!A:G,6,FALSE)</f>
        <v>2000</v>
      </c>
      <c r="Q730" t="e">
        <f>VLOOKUP(L730,银行退!A:J,10,FALSE)</f>
        <v>#N/A</v>
      </c>
      <c r="R730" t="e">
        <f>VLOOKUP(L730,银行退!A:K,11,FALSE)</f>
        <v>#N/A</v>
      </c>
    </row>
    <row r="731" spans="1:18" customFormat="1" ht="14.25">
      <c r="A731" t="s">
        <v>9471</v>
      </c>
      <c r="B731">
        <v>1233432</v>
      </c>
      <c r="C731" t="s">
        <v>3617</v>
      </c>
      <c r="D731" t="s">
        <v>3615</v>
      </c>
      <c r="E731" t="s">
        <v>323</v>
      </c>
      <c r="F731" s="15">
        <v>200</v>
      </c>
      <c r="G731" t="s">
        <v>50</v>
      </c>
      <c r="H731" t="s">
        <v>50</v>
      </c>
      <c r="I731" t="s">
        <v>86</v>
      </c>
      <c r="J731" t="s">
        <v>46</v>
      </c>
      <c r="K731" t="s">
        <v>87</v>
      </c>
      <c r="L731" t="s">
        <v>9472</v>
      </c>
      <c r="M731" t="s">
        <v>9473</v>
      </c>
      <c r="N731" t="s">
        <v>9470</v>
      </c>
      <c r="O731">
        <f>VLOOKUP(B731,HIS退!B:F,5,FALSE)</f>
        <v>-200</v>
      </c>
      <c r="P731" s="43">
        <f>VLOOKUP(L731,银行退!A:G,6,FALSE)</f>
        <v>200</v>
      </c>
      <c r="Q731" t="e">
        <f>VLOOKUP(L731,银行退!A:J,10,FALSE)</f>
        <v>#N/A</v>
      </c>
      <c r="R731" t="e">
        <f>VLOOKUP(L731,银行退!A:K,11,FALSE)</f>
        <v>#N/A</v>
      </c>
    </row>
    <row r="732" spans="1:18" customFormat="1" ht="14.25">
      <c r="A732" t="s">
        <v>9474</v>
      </c>
      <c r="B732">
        <v>1233475</v>
      </c>
      <c r="C732" t="s">
        <v>3619</v>
      </c>
      <c r="D732" t="s">
        <v>3615</v>
      </c>
      <c r="E732" t="s">
        <v>323</v>
      </c>
      <c r="F732" s="15">
        <v>200</v>
      </c>
      <c r="G732" t="s">
        <v>50</v>
      </c>
      <c r="H732" t="s">
        <v>50</v>
      </c>
      <c r="I732" t="s">
        <v>86</v>
      </c>
      <c r="J732" t="s">
        <v>46</v>
      </c>
      <c r="K732" t="s">
        <v>87</v>
      </c>
      <c r="L732" t="s">
        <v>9475</v>
      </c>
      <c r="M732" t="s">
        <v>9476</v>
      </c>
      <c r="N732" t="s">
        <v>9470</v>
      </c>
      <c r="O732">
        <f>VLOOKUP(B732,HIS退!B:F,5,FALSE)</f>
        <v>-200</v>
      </c>
      <c r="P732" s="43">
        <f>VLOOKUP(L732,银行退!A:G,6,FALSE)</f>
        <v>200</v>
      </c>
      <c r="Q732" t="e">
        <f>VLOOKUP(L732,银行退!A:J,10,FALSE)</f>
        <v>#N/A</v>
      </c>
      <c r="R732" t="e">
        <f>VLOOKUP(L732,银行退!A:K,11,FALSE)</f>
        <v>#N/A</v>
      </c>
    </row>
    <row r="733" spans="1:18" customFormat="1" ht="14.25">
      <c r="A733" t="s">
        <v>9477</v>
      </c>
      <c r="B733">
        <v>1233510</v>
      </c>
      <c r="C733" t="s">
        <v>3621</v>
      </c>
      <c r="D733" t="s">
        <v>3622</v>
      </c>
      <c r="E733" t="s">
        <v>3623</v>
      </c>
      <c r="F733" s="15">
        <v>840.5</v>
      </c>
      <c r="G733" t="s">
        <v>50</v>
      </c>
      <c r="H733" t="s">
        <v>50</v>
      </c>
      <c r="I733" t="s">
        <v>86</v>
      </c>
      <c r="J733" t="s">
        <v>46</v>
      </c>
      <c r="K733" t="s">
        <v>87</v>
      </c>
      <c r="L733" t="s">
        <v>9478</v>
      </c>
      <c r="M733" t="s">
        <v>9479</v>
      </c>
      <c r="N733" t="s">
        <v>9480</v>
      </c>
      <c r="O733">
        <f>VLOOKUP(B733,HIS退!B:F,5,FALSE)</f>
        <v>-840.5</v>
      </c>
      <c r="P733" s="43">
        <f>VLOOKUP(L733,银行退!A:G,6,FALSE)</f>
        <v>840.5</v>
      </c>
      <c r="Q733" t="e">
        <f>VLOOKUP(L733,银行退!A:J,10,FALSE)</f>
        <v>#N/A</v>
      </c>
      <c r="R733" t="e">
        <f>VLOOKUP(L733,银行退!A:K,11,FALSE)</f>
        <v>#N/A</v>
      </c>
    </row>
    <row r="734" spans="1:18" customFormat="1" ht="14.25">
      <c r="A734" t="s">
        <v>9481</v>
      </c>
      <c r="B734">
        <v>1233866</v>
      </c>
      <c r="C734" t="s">
        <v>3625</v>
      </c>
      <c r="D734" t="s">
        <v>3626</v>
      </c>
      <c r="E734" t="s">
        <v>3627</v>
      </c>
      <c r="F734" s="15">
        <v>287.5</v>
      </c>
      <c r="G734" t="s">
        <v>50</v>
      </c>
      <c r="H734" t="s">
        <v>50</v>
      </c>
      <c r="I734" t="s">
        <v>86</v>
      </c>
      <c r="J734" t="s">
        <v>46</v>
      </c>
      <c r="K734" t="s">
        <v>87</v>
      </c>
      <c r="L734" t="s">
        <v>9482</v>
      </c>
      <c r="M734" t="s">
        <v>9483</v>
      </c>
      <c r="N734" t="s">
        <v>9484</v>
      </c>
      <c r="O734">
        <f>VLOOKUP(B734,HIS退!B:F,5,FALSE)</f>
        <v>-287.5</v>
      </c>
      <c r="P734" s="43">
        <f>VLOOKUP(L734,银行退!A:G,6,FALSE)</f>
        <v>287.5</v>
      </c>
      <c r="Q734" t="e">
        <f>VLOOKUP(L734,银行退!A:J,10,FALSE)</f>
        <v>#N/A</v>
      </c>
      <c r="R734" t="e">
        <f>VLOOKUP(L734,银行退!A:K,11,FALSE)</f>
        <v>#N/A</v>
      </c>
    </row>
    <row r="735" spans="1:18" customFormat="1" ht="14.25">
      <c r="A735" t="s">
        <v>9485</v>
      </c>
      <c r="B735">
        <v>1234182</v>
      </c>
      <c r="C735" t="s">
        <v>3629</v>
      </c>
      <c r="D735" t="s">
        <v>3630</v>
      </c>
      <c r="E735" t="s">
        <v>3631</v>
      </c>
      <c r="F735" s="15">
        <v>3.2</v>
      </c>
      <c r="G735" t="s">
        <v>50</v>
      </c>
      <c r="H735" t="s">
        <v>50</v>
      </c>
      <c r="I735" t="s">
        <v>86</v>
      </c>
      <c r="J735" t="s">
        <v>46</v>
      </c>
      <c r="K735" t="s">
        <v>87</v>
      </c>
      <c r="L735" t="s">
        <v>9486</v>
      </c>
      <c r="M735" t="s">
        <v>9487</v>
      </c>
      <c r="N735" t="s">
        <v>9488</v>
      </c>
      <c r="O735">
        <f>VLOOKUP(B735,HIS退!B:F,5,FALSE)</f>
        <v>-3.2</v>
      </c>
      <c r="P735" s="43">
        <f>VLOOKUP(L735,银行退!A:G,6,FALSE)</f>
        <v>3.2</v>
      </c>
      <c r="Q735" t="e">
        <f>VLOOKUP(L735,银行退!A:J,10,FALSE)</f>
        <v>#N/A</v>
      </c>
      <c r="R735" t="e">
        <f>VLOOKUP(L735,银行退!A:K,11,FALSE)</f>
        <v>#N/A</v>
      </c>
    </row>
    <row r="736" spans="1:18" ht="14.25">
      <c r="A736" t="s">
        <v>9489</v>
      </c>
      <c r="B736">
        <v>1234643</v>
      </c>
      <c r="C736" t="s">
        <v>3633</v>
      </c>
      <c r="D736" t="s">
        <v>3634</v>
      </c>
      <c r="E736" t="s">
        <v>3635</v>
      </c>
      <c r="F736" s="15">
        <v>264.98</v>
      </c>
      <c r="G736" t="s">
        <v>50</v>
      </c>
      <c r="H736" t="s">
        <v>50</v>
      </c>
      <c r="I736" t="s">
        <v>86</v>
      </c>
      <c r="J736" t="s">
        <v>46</v>
      </c>
      <c r="K736" t="s">
        <v>87</v>
      </c>
      <c r="L736" t="s">
        <v>9490</v>
      </c>
      <c r="M736" t="s">
        <v>9491</v>
      </c>
      <c r="N736" t="s">
        <v>9492</v>
      </c>
      <c r="O736">
        <f>VLOOKUP(B736,HIS退!B:F,5,FALSE)</f>
        <v>-264.98</v>
      </c>
      <c r="P736" s="43">
        <f>VLOOKUP(L736,银行退!A:G,6,FALSE)</f>
        <v>264.98</v>
      </c>
      <c r="Q736" t="e">
        <f>VLOOKUP(L736,银行退!A:J,10,FALSE)</f>
        <v>#N/A</v>
      </c>
      <c r="R736" t="e">
        <f>VLOOKUP(L736,银行退!A:K,11,FALSE)</f>
        <v>#N/A</v>
      </c>
    </row>
    <row r="737" spans="1:18" customFormat="1" ht="14.25">
      <c r="A737" t="s">
        <v>9493</v>
      </c>
      <c r="B737">
        <v>1234679</v>
      </c>
      <c r="C737" t="s">
        <v>3637</v>
      </c>
      <c r="D737" t="s">
        <v>3638</v>
      </c>
      <c r="E737" t="s">
        <v>3639</v>
      </c>
      <c r="F737" s="15">
        <v>63.97</v>
      </c>
      <c r="G737" t="s">
        <v>50</v>
      </c>
      <c r="H737" t="s">
        <v>50</v>
      </c>
      <c r="I737" t="s">
        <v>86</v>
      </c>
      <c r="J737" t="s">
        <v>46</v>
      </c>
      <c r="K737" t="s">
        <v>87</v>
      </c>
      <c r="L737" t="s">
        <v>9494</v>
      </c>
      <c r="M737" t="s">
        <v>9495</v>
      </c>
      <c r="N737" t="s">
        <v>9496</v>
      </c>
      <c r="O737">
        <f>VLOOKUP(B737,HIS退!B:F,5,FALSE)</f>
        <v>-63.97</v>
      </c>
      <c r="P737" s="43">
        <f>VLOOKUP(L737,银行退!A:G,6,FALSE)</f>
        <v>63.97</v>
      </c>
      <c r="Q737" t="e">
        <f>VLOOKUP(L737,银行退!A:J,10,FALSE)</f>
        <v>#N/A</v>
      </c>
      <c r="R737" t="e">
        <f>VLOOKUP(L737,银行退!A:K,11,FALSE)</f>
        <v>#N/A</v>
      </c>
    </row>
    <row r="738" spans="1:18" customFormat="1" ht="14.25">
      <c r="A738" t="s">
        <v>9497</v>
      </c>
      <c r="B738">
        <v>1234697</v>
      </c>
      <c r="C738" t="s">
        <v>3641</v>
      </c>
      <c r="D738" t="s">
        <v>3642</v>
      </c>
      <c r="E738" t="s">
        <v>3643</v>
      </c>
      <c r="F738" s="15">
        <v>103.73</v>
      </c>
      <c r="G738" t="s">
        <v>50</v>
      </c>
      <c r="H738" t="s">
        <v>50</v>
      </c>
      <c r="I738" t="s">
        <v>86</v>
      </c>
      <c r="J738" t="s">
        <v>46</v>
      </c>
      <c r="K738" t="s">
        <v>87</v>
      </c>
      <c r="L738" t="s">
        <v>9498</v>
      </c>
      <c r="M738" t="s">
        <v>9499</v>
      </c>
      <c r="N738" t="s">
        <v>9500</v>
      </c>
      <c r="O738">
        <f>VLOOKUP(B738,HIS退!B:F,5,FALSE)</f>
        <v>-103.73</v>
      </c>
      <c r="P738" s="43">
        <f>VLOOKUP(L738,银行退!A:G,6,FALSE)</f>
        <v>103.73</v>
      </c>
      <c r="Q738" t="e">
        <f>VLOOKUP(L738,银行退!A:J,10,FALSE)</f>
        <v>#N/A</v>
      </c>
      <c r="R738" t="e">
        <f>VLOOKUP(L738,银行退!A:K,11,FALSE)</f>
        <v>#N/A</v>
      </c>
    </row>
    <row r="739" spans="1:18" s="50" customFormat="1" ht="14.25">
      <c r="A739" t="s">
        <v>9501</v>
      </c>
      <c r="B739">
        <v>1234722</v>
      </c>
      <c r="C739" t="s">
        <v>3645</v>
      </c>
      <c r="D739" t="s">
        <v>3646</v>
      </c>
      <c r="E739" t="s">
        <v>3647</v>
      </c>
      <c r="F739" s="15">
        <v>975.95</v>
      </c>
      <c r="G739" t="s">
        <v>50</v>
      </c>
      <c r="H739" t="s">
        <v>50</v>
      </c>
      <c r="I739" t="s">
        <v>86</v>
      </c>
      <c r="J739" t="s">
        <v>46</v>
      </c>
      <c r="K739" t="s">
        <v>87</v>
      </c>
      <c r="L739" t="s">
        <v>9502</v>
      </c>
      <c r="M739" t="s">
        <v>9503</v>
      </c>
      <c r="N739" t="s">
        <v>9504</v>
      </c>
      <c r="O739">
        <f>VLOOKUP(B739,HIS退!B:F,5,FALSE)</f>
        <v>-975.95</v>
      </c>
      <c r="P739" s="43">
        <f>VLOOKUP(L739,银行退!A:G,6,FALSE)</f>
        <v>975.95</v>
      </c>
      <c r="Q739" t="e">
        <f>VLOOKUP(L739,银行退!A:J,10,FALSE)</f>
        <v>#N/A</v>
      </c>
      <c r="R739" t="e">
        <f>VLOOKUP(L739,银行退!A:K,11,FALSE)</f>
        <v>#N/A</v>
      </c>
    </row>
    <row r="740" spans="1:18" customFormat="1" ht="14.25">
      <c r="A740" t="s">
        <v>9505</v>
      </c>
      <c r="B740">
        <v>1234737</v>
      </c>
      <c r="C740" t="s">
        <v>3649</v>
      </c>
      <c r="D740" t="s">
        <v>3650</v>
      </c>
      <c r="E740" t="s">
        <v>3651</v>
      </c>
      <c r="F740" s="15">
        <v>313.2</v>
      </c>
      <c r="G740" t="s">
        <v>50</v>
      </c>
      <c r="H740" t="s">
        <v>50</v>
      </c>
      <c r="I740" t="s">
        <v>86</v>
      </c>
      <c r="J740" t="s">
        <v>46</v>
      </c>
      <c r="K740" t="s">
        <v>87</v>
      </c>
      <c r="L740" t="s">
        <v>9506</v>
      </c>
      <c r="M740" t="s">
        <v>9507</v>
      </c>
      <c r="N740" t="s">
        <v>9492</v>
      </c>
      <c r="O740">
        <f>VLOOKUP(B740,HIS退!B:F,5,FALSE)</f>
        <v>-313.2</v>
      </c>
      <c r="P740" s="43">
        <f>VLOOKUP(L740,银行退!A:G,6,FALSE)</f>
        <v>313.2</v>
      </c>
      <c r="Q740" t="e">
        <f>VLOOKUP(L740,银行退!A:J,10,FALSE)</f>
        <v>#N/A</v>
      </c>
      <c r="R740" t="e">
        <f>VLOOKUP(L740,银行退!A:K,11,FALSE)</f>
        <v>#N/A</v>
      </c>
    </row>
    <row r="741" spans="1:18" customFormat="1" ht="14.25">
      <c r="A741" t="s">
        <v>9508</v>
      </c>
      <c r="B741">
        <v>1234763</v>
      </c>
      <c r="C741" t="s">
        <v>3653</v>
      </c>
      <c r="D741" t="s">
        <v>3654</v>
      </c>
      <c r="E741" t="s">
        <v>3655</v>
      </c>
      <c r="F741" s="15">
        <v>86</v>
      </c>
      <c r="G741" t="s">
        <v>50</v>
      </c>
      <c r="H741" t="s">
        <v>50</v>
      </c>
      <c r="I741" t="s">
        <v>86</v>
      </c>
      <c r="J741" t="s">
        <v>46</v>
      </c>
      <c r="K741" t="s">
        <v>87</v>
      </c>
      <c r="L741" t="s">
        <v>9509</v>
      </c>
      <c r="M741" t="s">
        <v>9510</v>
      </c>
      <c r="N741" t="s">
        <v>9511</v>
      </c>
      <c r="O741">
        <f>VLOOKUP(B741,HIS退!B:F,5,FALSE)</f>
        <v>-86</v>
      </c>
      <c r="P741" s="43">
        <f>VLOOKUP(L741,银行退!A:G,6,FALSE)</f>
        <v>86</v>
      </c>
      <c r="Q741" t="e">
        <f>VLOOKUP(L741,银行退!A:J,10,FALSE)</f>
        <v>#N/A</v>
      </c>
      <c r="R741" t="e">
        <f>VLOOKUP(L741,银行退!A:K,11,FALSE)</f>
        <v>#N/A</v>
      </c>
    </row>
    <row r="742" spans="1:18" ht="14.25">
      <c r="A742" t="s">
        <v>9512</v>
      </c>
      <c r="B742">
        <v>1234848</v>
      </c>
      <c r="C742" t="s">
        <v>3657</v>
      </c>
      <c r="D742" t="s">
        <v>3654</v>
      </c>
      <c r="E742" t="s">
        <v>3655</v>
      </c>
      <c r="F742" s="15">
        <v>0.41</v>
      </c>
      <c r="G742" t="s">
        <v>50</v>
      </c>
      <c r="H742" t="s">
        <v>50</v>
      </c>
      <c r="I742" t="s">
        <v>86</v>
      </c>
      <c r="J742" t="s">
        <v>46</v>
      </c>
      <c r="K742" t="s">
        <v>87</v>
      </c>
      <c r="L742" t="s">
        <v>9513</v>
      </c>
      <c r="M742" t="s">
        <v>9514</v>
      </c>
      <c r="N742" t="s">
        <v>9511</v>
      </c>
      <c r="O742">
        <f>VLOOKUP(B742,HIS退!B:F,5,FALSE)</f>
        <v>-0.41</v>
      </c>
      <c r="P742" s="43">
        <f>VLOOKUP(L742,银行退!A:G,6,FALSE)</f>
        <v>0.41</v>
      </c>
      <c r="Q742" t="e">
        <f>VLOOKUP(L742,银行退!A:J,10,FALSE)</f>
        <v>#N/A</v>
      </c>
      <c r="R742" t="e">
        <f>VLOOKUP(L742,银行退!A:K,11,FALSE)</f>
        <v>#N/A</v>
      </c>
    </row>
    <row r="743" spans="1:18" ht="14.25">
      <c r="A743" t="s">
        <v>9515</v>
      </c>
      <c r="B743">
        <v>1234926</v>
      </c>
      <c r="C743" t="s">
        <v>3659</v>
      </c>
      <c r="D743" t="s">
        <v>3660</v>
      </c>
      <c r="E743" t="s">
        <v>3661</v>
      </c>
      <c r="F743" s="15">
        <v>47</v>
      </c>
      <c r="G743" t="s">
        <v>50</v>
      </c>
      <c r="H743" t="s">
        <v>50</v>
      </c>
      <c r="I743" t="s">
        <v>86</v>
      </c>
      <c r="J743" t="s">
        <v>46</v>
      </c>
      <c r="K743" t="s">
        <v>87</v>
      </c>
      <c r="L743" s="19" t="s">
        <v>13672</v>
      </c>
      <c r="M743" t="s">
        <v>9517</v>
      </c>
      <c r="N743" t="s">
        <v>9518</v>
      </c>
      <c r="O743">
        <f>VLOOKUP(B743,HIS退!B:F,5,FALSE)</f>
        <v>-47</v>
      </c>
      <c r="P743" s="43">
        <f>VLOOKUP(L743,银行退!A:G,6,FALSE)</f>
        <v>47</v>
      </c>
      <c r="Q743" t="e">
        <f>VLOOKUP(L743,银行退!A:J,10,FALSE)</f>
        <v>#N/A</v>
      </c>
      <c r="R743" t="str">
        <f>VLOOKUP(L743,银行退!A:K,11,FALSE)</f>
        <v>2017-08-08</v>
      </c>
    </row>
    <row r="744" spans="1:18" customFormat="1" ht="14.25">
      <c r="A744" t="s">
        <v>9519</v>
      </c>
      <c r="B744">
        <v>1234990</v>
      </c>
      <c r="C744" t="s">
        <v>3663</v>
      </c>
      <c r="D744" t="s">
        <v>3664</v>
      </c>
      <c r="E744" t="s">
        <v>3665</v>
      </c>
      <c r="F744" s="15">
        <v>500</v>
      </c>
      <c r="G744" t="s">
        <v>50</v>
      </c>
      <c r="H744" t="s">
        <v>50</v>
      </c>
      <c r="I744" t="s">
        <v>86</v>
      </c>
      <c r="J744" t="s">
        <v>46</v>
      </c>
      <c r="K744" t="s">
        <v>87</v>
      </c>
      <c r="L744" t="s">
        <v>9520</v>
      </c>
      <c r="M744" t="s">
        <v>9521</v>
      </c>
      <c r="N744" t="s">
        <v>9522</v>
      </c>
      <c r="O744">
        <f>VLOOKUP(B744,HIS退!B:F,5,FALSE)</f>
        <v>-500</v>
      </c>
      <c r="P744" s="43">
        <f>VLOOKUP(L744,银行退!A:G,6,FALSE)</f>
        <v>500</v>
      </c>
      <c r="Q744" t="e">
        <f>VLOOKUP(L744,银行退!A:J,10,FALSE)</f>
        <v>#N/A</v>
      </c>
      <c r="R744" t="e">
        <f>VLOOKUP(L744,银行退!A:K,11,FALSE)</f>
        <v>#N/A</v>
      </c>
    </row>
    <row r="745" spans="1:18" customFormat="1" ht="14.25">
      <c r="A745" t="s">
        <v>9523</v>
      </c>
      <c r="B745">
        <v>1235019</v>
      </c>
      <c r="C745" t="s">
        <v>3667</v>
      </c>
      <c r="D745" t="s">
        <v>3668</v>
      </c>
      <c r="E745" t="s">
        <v>3669</v>
      </c>
      <c r="F745" s="15">
        <v>20</v>
      </c>
      <c r="G745" t="s">
        <v>50</v>
      </c>
      <c r="H745" t="s">
        <v>50</v>
      </c>
      <c r="I745" t="s">
        <v>86</v>
      </c>
      <c r="J745" t="s">
        <v>46</v>
      </c>
      <c r="K745" t="s">
        <v>87</v>
      </c>
      <c r="L745" t="s">
        <v>9524</v>
      </c>
      <c r="M745" t="s">
        <v>9525</v>
      </c>
      <c r="N745" t="s">
        <v>9526</v>
      </c>
      <c r="O745">
        <f>VLOOKUP(B745,HIS退!B:F,5,FALSE)</f>
        <v>-20</v>
      </c>
      <c r="P745" s="43">
        <f>VLOOKUP(L745,银行退!A:G,6,FALSE)</f>
        <v>20</v>
      </c>
      <c r="Q745" t="e">
        <f>VLOOKUP(L745,银行退!A:J,10,FALSE)</f>
        <v>#N/A</v>
      </c>
      <c r="R745" t="e">
        <f>VLOOKUP(L745,银行退!A:K,11,FALSE)</f>
        <v>#N/A</v>
      </c>
    </row>
    <row r="746" spans="1:18" customFormat="1" ht="14.25">
      <c r="A746" t="s">
        <v>9527</v>
      </c>
      <c r="B746">
        <v>1235066</v>
      </c>
      <c r="C746" t="s">
        <v>3671</v>
      </c>
      <c r="D746" t="s">
        <v>3672</v>
      </c>
      <c r="E746" t="s">
        <v>3673</v>
      </c>
      <c r="F746" s="15">
        <v>52</v>
      </c>
      <c r="G746" t="s">
        <v>50</v>
      </c>
      <c r="H746" t="s">
        <v>50</v>
      </c>
      <c r="I746" t="s">
        <v>86</v>
      </c>
      <c r="J746" t="s">
        <v>46</v>
      </c>
      <c r="K746" t="s">
        <v>87</v>
      </c>
      <c r="L746" t="s">
        <v>9528</v>
      </c>
      <c r="M746" t="s">
        <v>9529</v>
      </c>
      <c r="N746" t="s">
        <v>9518</v>
      </c>
      <c r="O746">
        <f>VLOOKUP(B746,HIS退!B:F,5,FALSE)</f>
        <v>-52</v>
      </c>
      <c r="P746" s="43">
        <f>VLOOKUP(L746,银行退!A:G,6,FALSE)</f>
        <v>52</v>
      </c>
      <c r="Q746" t="e">
        <f>VLOOKUP(L746,银行退!A:J,10,FALSE)</f>
        <v>#N/A</v>
      </c>
      <c r="R746" t="e">
        <f>VLOOKUP(L746,银行退!A:K,11,FALSE)</f>
        <v>#N/A</v>
      </c>
    </row>
    <row r="747" spans="1:18" customFormat="1" ht="14.25">
      <c r="A747" t="s">
        <v>9530</v>
      </c>
      <c r="B747">
        <v>1235216</v>
      </c>
      <c r="C747" t="s">
        <v>3675</v>
      </c>
      <c r="D747" t="s">
        <v>3676</v>
      </c>
      <c r="E747" t="s">
        <v>3677</v>
      </c>
      <c r="F747" s="15">
        <v>1044.22</v>
      </c>
      <c r="G747" t="s">
        <v>50</v>
      </c>
      <c r="H747" t="s">
        <v>50</v>
      </c>
      <c r="I747" t="s">
        <v>86</v>
      </c>
      <c r="J747" t="s">
        <v>46</v>
      </c>
      <c r="K747" t="s">
        <v>87</v>
      </c>
      <c r="L747" t="s">
        <v>9531</v>
      </c>
      <c r="M747" t="s">
        <v>9532</v>
      </c>
      <c r="N747" t="s">
        <v>241</v>
      </c>
      <c r="O747">
        <f>VLOOKUP(B747,HIS退!B:F,5,FALSE)</f>
        <v>-1044.22</v>
      </c>
      <c r="P747" s="43">
        <f>VLOOKUP(L747,银行退!A:G,6,FALSE)</f>
        <v>1044.22</v>
      </c>
      <c r="Q747" t="e">
        <f>VLOOKUP(L747,银行退!A:J,10,FALSE)</f>
        <v>#N/A</v>
      </c>
      <c r="R747" t="e">
        <f>VLOOKUP(L747,银行退!A:K,11,FALSE)</f>
        <v>#N/A</v>
      </c>
    </row>
    <row r="748" spans="1:18" customFormat="1" ht="14.25">
      <c r="A748" t="s">
        <v>9533</v>
      </c>
      <c r="B748">
        <v>1235814</v>
      </c>
      <c r="C748" t="s">
        <v>3679</v>
      </c>
      <c r="D748" t="s">
        <v>3680</v>
      </c>
      <c r="E748" t="s">
        <v>3681</v>
      </c>
      <c r="F748" s="15">
        <v>4564.6000000000004</v>
      </c>
      <c r="G748" t="s">
        <v>50</v>
      </c>
      <c r="H748" t="s">
        <v>50</v>
      </c>
      <c r="I748" t="s">
        <v>86</v>
      </c>
      <c r="J748" t="s">
        <v>46</v>
      </c>
      <c r="K748" t="s">
        <v>87</v>
      </c>
      <c r="L748" s="19" t="s">
        <v>13673</v>
      </c>
      <c r="M748" t="s">
        <v>9535</v>
      </c>
      <c r="N748" t="s">
        <v>9536</v>
      </c>
      <c r="O748">
        <f>VLOOKUP(B748,HIS退!B:F,5,FALSE)</f>
        <v>-4564.6000000000004</v>
      </c>
      <c r="P748" s="43">
        <f>VLOOKUP(L748,银行退!A:G,6,FALSE)</f>
        <v>4564.6000000000004</v>
      </c>
      <c r="Q748" t="e">
        <f>VLOOKUP(L748,银行退!A:J,10,FALSE)</f>
        <v>#N/A</v>
      </c>
      <c r="R748" t="str">
        <f>VLOOKUP(L748,银行退!A:K,11,FALSE)</f>
        <v>2017-08-08</v>
      </c>
    </row>
    <row r="749" spans="1:18" customFormat="1" ht="14.25">
      <c r="A749" t="s">
        <v>9537</v>
      </c>
      <c r="B749">
        <v>1235828</v>
      </c>
      <c r="C749" t="s">
        <v>3683</v>
      </c>
      <c r="D749" t="s">
        <v>3684</v>
      </c>
      <c r="E749" t="s">
        <v>3685</v>
      </c>
      <c r="F749" s="15">
        <v>80.41</v>
      </c>
      <c r="G749" t="s">
        <v>50</v>
      </c>
      <c r="H749" t="s">
        <v>50</v>
      </c>
      <c r="I749" t="s">
        <v>86</v>
      </c>
      <c r="J749" t="s">
        <v>46</v>
      </c>
      <c r="K749" t="s">
        <v>87</v>
      </c>
      <c r="L749" s="19" t="s">
        <v>13674</v>
      </c>
      <c r="M749" t="s">
        <v>9539</v>
      </c>
      <c r="N749" t="s">
        <v>9540</v>
      </c>
      <c r="O749">
        <f>VLOOKUP(B749,HIS退!B:F,5,FALSE)</f>
        <v>-80.41</v>
      </c>
      <c r="P749" s="43">
        <f>VLOOKUP(L749,银行退!A:G,6,FALSE)</f>
        <v>80.41</v>
      </c>
      <c r="Q749" t="e">
        <f>VLOOKUP(L749,银行退!A:J,10,FALSE)</f>
        <v>#N/A</v>
      </c>
      <c r="R749" t="str">
        <f>VLOOKUP(L749,银行退!A:K,11,FALSE)</f>
        <v>2017-08-08</v>
      </c>
    </row>
    <row r="750" spans="1:18" customFormat="1" ht="14.25">
      <c r="A750" t="s">
        <v>9541</v>
      </c>
      <c r="B750">
        <v>1235836</v>
      </c>
      <c r="C750" t="s">
        <v>3687</v>
      </c>
      <c r="D750" t="s">
        <v>3688</v>
      </c>
      <c r="E750" t="s">
        <v>3689</v>
      </c>
      <c r="F750" s="15">
        <v>207.72</v>
      </c>
      <c r="G750" t="s">
        <v>50</v>
      </c>
      <c r="H750" t="s">
        <v>50</v>
      </c>
      <c r="I750" t="s">
        <v>86</v>
      </c>
      <c r="J750" t="s">
        <v>46</v>
      </c>
      <c r="K750" t="s">
        <v>87</v>
      </c>
      <c r="L750" t="s">
        <v>9542</v>
      </c>
      <c r="M750" t="s">
        <v>9543</v>
      </c>
      <c r="N750" t="s">
        <v>9544</v>
      </c>
      <c r="O750">
        <f>VLOOKUP(B750,HIS退!B:F,5,FALSE)</f>
        <v>-207.72</v>
      </c>
      <c r="P750" s="43">
        <f>VLOOKUP(L750,银行退!A:G,6,FALSE)</f>
        <v>207.72</v>
      </c>
      <c r="Q750" t="e">
        <f>VLOOKUP(L750,银行退!A:J,10,FALSE)</f>
        <v>#N/A</v>
      </c>
      <c r="R750" t="e">
        <f>VLOOKUP(L750,银行退!A:K,11,FALSE)</f>
        <v>#N/A</v>
      </c>
    </row>
    <row r="751" spans="1:18" customFormat="1" ht="14.25">
      <c r="A751" t="s">
        <v>9545</v>
      </c>
      <c r="B751">
        <v>1235864</v>
      </c>
      <c r="C751" t="s">
        <v>3691</v>
      </c>
      <c r="D751" t="s">
        <v>3692</v>
      </c>
      <c r="E751" t="s">
        <v>3693</v>
      </c>
      <c r="F751" s="15">
        <v>377</v>
      </c>
      <c r="G751" t="s">
        <v>50</v>
      </c>
      <c r="H751" t="s">
        <v>50</v>
      </c>
      <c r="I751" t="s">
        <v>86</v>
      </c>
      <c r="J751" t="s">
        <v>46</v>
      </c>
      <c r="K751" t="s">
        <v>87</v>
      </c>
      <c r="L751" t="s">
        <v>9546</v>
      </c>
      <c r="M751" t="s">
        <v>9547</v>
      </c>
      <c r="N751" t="s">
        <v>9548</v>
      </c>
      <c r="O751">
        <f>VLOOKUP(B751,HIS退!B:F,5,FALSE)</f>
        <v>-377</v>
      </c>
      <c r="P751" s="43">
        <f>VLOOKUP(L751,银行退!A:G,6,FALSE)</f>
        <v>377</v>
      </c>
      <c r="Q751" t="e">
        <f>VLOOKUP(L751,银行退!A:J,10,FALSE)</f>
        <v>#N/A</v>
      </c>
      <c r="R751" t="e">
        <f>VLOOKUP(L751,银行退!A:K,11,FALSE)</f>
        <v>#N/A</v>
      </c>
    </row>
    <row r="752" spans="1:18" customFormat="1" ht="14.25">
      <c r="A752" t="s">
        <v>9549</v>
      </c>
      <c r="B752">
        <v>1236257</v>
      </c>
      <c r="C752" t="s">
        <v>3695</v>
      </c>
      <c r="D752" t="s">
        <v>3696</v>
      </c>
      <c r="E752" t="s">
        <v>274</v>
      </c>
      <c r="F752" s="15">
        <v>184.58</v>
      </c>
      <c r="G752" t="s">
        <v>50</v>
      </c>
      <c r="H752" t="s">
        <v>50</v>
      </c>
      <c r="I752" t="s">
        <v>86</v>
      </c>
      <c r="J752" t="s">
        <v>46</v>
      </c>
      <c r="K752" t="s">
        <v>87</v>
      </c>
      <c r="L752" t="s">
        <v>9550</v>
      </c>
      <c r="M752" t="s">
        <v>9551</v>
      </c>
      <c r="N752" t="s">
        <v>9552</v>
      </c>
      <c r="O752">
        <f>VLOOKUP(B752,HIS退!B:F,5,FALSE)</f>
        <v>-184.58</v>
      </c>
      <c r="P752" s="43">
        <f>VLOOKUP(L752,银行退!A:G,6,FALSE)</f>
        <v>184.58</v>
      </c>
      <c r="Q752" t="e">
        <f>VLOOKUP(L752,银行退!A:J,10,FALSE)</f>
        <v>#N/A</v>
      </c>
      <c r="R752" t="e">
        <f>VLOOKUP(L752,银行退!A:K,11,FALSE)</f>
        <v>#N/A</v>
      </c>
    </row>
    <row r="753" spans="1:18" customFormat="1" ht="14.25">
      <c r="A753" t="s">
        <v>9553</v>
      </c>
      <c r="B753">
        <v>1236436</v>
      </c>
      <c r="C753" t="s">
        <v>3698</v>
      </c>
      <c r="D753" t="s">
        <v>3699</v>
      </c>
      <c r="E753" t="s">
        <v>3700</v>
      </c>
      <c r="F753" s="15">
        <v>6532</v>
      </c>
      <c r="G753" t="s">
        <v>50</v>
      </c>
      <c r="H753" t="s">
        <v>50</v>
      </c>
      <c r="I753" t="s">
        <v>86</v>
      </c>
      <c r="J753" t="s">
        <v>46</v>
      </c>
      <c r="K753" t="s">
        <v>87</v>
      </c>
      <c r="L753" t="s">
        <v>9554</v>
      </c>
      <c r="M753" t="s">
        <v>9555</v>
      </c>
      <c r="N753" t="s">
        <v>9556</v>
      </c>
      <c r="O753">
        <f>VLOOKUP(B753,HIS退!B:F,5,FALSE)</f>
        <v>-6532</v>
      </c>
      <c r="P753" s="43">
        <f>VLOOKUP(L753,银行退!A:G,6,FALSE)</f>
        <v>6532</v>
      </c>
      <c r="Q753" t="e">
        <f>VLOOKUP(L753,银行退!A:J,10,FALSE)</f>
        <v>#N/A</v>
      </c>
      <c r="R753" t="e">
        <f>VLOOKUP(L753,银行退!A:K,11,FALSE)</f>
        <v>#N/A</v>
      </c>
    </row>
    <row r="754" spans="1:18" customFormat="1" ht="14.25">
      <c r="A754" t="s">
        <v>9557</v>
      </c>
      <c r="B754">
        <v>1236490</v>
      </c>
      <c r="C754" t="s">
        <v>3702</v>
      </c>
      <c r="D754" t="s">
        <v>3703</v>
      </c>
      <c r="E754" t="s">
        <v>3704</v>
      </c>
      <c r="F754" s="15">
        <v>6500</v>
      </c>
      <c r="G754" t="s">
        <v>50</v>
      </c>
      <c r="H754" t="s">
        <v>50</v>
      </c>
      <c r="I754" t="s">
        <v>86</v>
      </c>
      <c r="J754" t="s">
        <v>46</v>
      </c>
      <c r="K754" t="s">
        <v>87</v>
      </c>
      <c r="L754" t="s">
        <v>9558</v>
      </c>
      <c r="M754" t="s">
        <v>9559</v>
      </c>
      <c r="N754" t="s">
        <v>9560</v>
      </c>
      <c r="O754">
        <f>VLOOKUP(B754,HIS退!B:F,5,FALSE)</f>
        <v>-6500</v>
      </c>
      <c r="P754" s="43">
        <f>VLOOKUP(L754,银行退!A:G,6,FALSE)</f>
        <v>6500</v>
      </c>
      <c r="Q754" t="e">
        <f>VLOOKUP(L754,银行退!A:J,10,FALSE)</f>
        <v>#N/A</v>
      </c>
      <c r="R754" t="e">
        <f>VLOOKUP(L754,银行退!A:K,11,FALSE)</f>
        <v>#N/A</v>
      </c>
    </row>
    <row r="755" spans="1:18" customFormat="1" ht="14.25">
      <c r="A755" t="s">
        <v>9561</v>
      </c>
      <c r="B755">
        <v>1236659</v>
      </c>
      <c r="C755" t="s">
        <v>3706</v>
      </c>
      <c r="D755" t="s">
        <v>3707</v>
      </c>
      <c r="E755" t="s">
        <v>3708</v>
      </c>
      <c r="F755" s="15">
        <v>88.09</v>
      </c>
      <c r="G755" t="s">
        <v>50</v>
      </c>
      <c r="H755" t="s">
        <v>50</v>
      </c>
      <c r="I755" t="s">
        <v>86</v>
      </c>
      <c r="J755" t="s">
        <v>46</v>
      </c>
      <c r="K755" t="s">
        <v>87</v>
      </c>
      <c r="L755" t="s">
        <v>9562</v>
      </c>
      <c r="M755" t="s">
        <v>9563</v>
      </c>
      <c r="N755" t="s">
        <v>9564</v>
      </c>
      <c r="O755">
        <f>VLOOKUP(B755,HIS退!B:F,5,FALSE)</f>
        <v>-88.09</v>
      </c>
      <c r="P755" s="43">
        <f>VLOOKUP(L755,银行退!A:G,6,FALSE)</f>
        <v>88.09</v>
      </c>
      <c r="Q755" t="e">
        <f>VLOOKUP(L755,银行退!A:J,10,FALSE)</f>
        <v>#N/A</v>
      </c>
      <c r="R755" t="e">
        <f>VLOOKUP(L755,银行退!A:K,11,FALSE)</f>
        <v>#N/A</v>
      </c>
    </row>
    <row r="756" spans="1:18" customFormat="1" ht="14.25">
      <c r="A756" t="s">
        <v>9565</v>
      </c>
      <c r="B756">
        <v>1236730</v>
      </c>
      <c r="C756" t="s">
        <v>3710</v>
      </c>
      <c r="D756" t="s">
        <v>3711</v>
      </c>
      <c r="E756" t="s">
        <v>3712</v>
      </c>
      <c r="F756" s="15">
        <v>1000</v>
      </c>
      <c r="G756" t="s">
        <v>50</v>
      </c>
      <c r="H756" t="s">
        <v>50</v>
      </c>
      <c r="I756" t="s">
        <v>86</v>
      </c>
      <c r="J756" t="s">
        <v>46</v>
      </c>
      <c r="K756" t="s">
        <v>87</v>
      </c>
      <c r="L756" t="s">
        <v>9566</v>
      </c>
      <c r="M756" t="s">
        <v>9567</v>
      </c>
      <c r="N756" t="s">
        <v>9568</v>
      </c>
      <c r="O756">
        <f>VLOOKUP(B756,HIS退!B:F,5,FALSE)</f>
        <v>-1000</v>
      </c>
      <c r="P756" s="43">
        <f>VLOOKUP(L756,银行退!A:G,6,FALSE)</f>
        <v>1000</v>
      </c>
      <c r="Q756" t="e">
        <f>VLOOKUP(L756,银行退!A:J,10,FALSE)</f>
        <v>#N/A</v>
      </c>
      <c r="R756" t="e">
        <f>VLOOKUP(L756,银行退!A:K,11,FALSE)</f>
        <v>#N/A</v>
      </c>
    </row>
    <row r="757" spans="1:18" customFormat="1" ht="14.25">
      <c r="A757" t="s">
        <v>9569</v>
      </c>
      <c r="B757">
        <v>1236964</v>
      </c>
      <c r="C757" t="s">
        <v>3714</v>
      </c>
      <c r="D757" t="s">
        <v>3715</v>
      </c>
      <c r="E757" t="s">
        <v>3716</v>
      </c>
      <c r="F757" s="15">
        <v>335.5</v>
      </c>
      <c r="G757" t="s">
        <v>50</v>
      </c>
      <c r="H757" t="s">
        <v>50</v>
      </c>
      <c r="I757" t="s">
        <v>86</v>
      </c>
      <c r="J757" t="s">
        <v>46</v>
      </c>
      <c r="K757" t="s">
        <v>87</v>
      </c>
      <c r="L757" t="s">
        <v>9570</v>
      </c>
      <c r="M757" t="s">
        <v>9571</v>
      </c>
      <c r="N757" t="s">
        <v>9572</v>
      </c>
      <c r="O757">
        <f>VLOOKUP(B757,HIS退!B:F,5,FALSE)</f>
        <v>-335.5</v>
      </c>
      <c r="P757" s="43">
        <f>VLOOKUP(L757,银行退!A:G,6,FALSE)</f>
        <v>335.5</v>
      </c>
      <c r="Q757" t="e">
        <f>VLOOKUP(L757,银行退!A:J,10,FALSE)</f>
        <v>#N/A</v>
      </c>
      <c r="R757" t="e">
        <f>VLOOKUP(L757,银行退!A:K,11,FALSE)</f>
        <v>#N/A</v>
      </c>
    </row>
    <row r="758" spans="1:18" ht="14.25">
      <c r="A758" t="s">
        <v>9573</v>
      </c>
      <c r="B758">
        <v>1237054</v>
      </c>
      <c r="C758" t="s">
        <v>3718</v>
      </c>
      <c r="D758" t="s">
        <v>3719</v>
      </c>
      <c r="E758" t="s">
        <v>3720</v>
      </c>
      <c r="F758" s="15">
        <v>2445.4</v>
      </c>
      <c r="G758" t="s">
        <v>50</v>
      </c>
      <c r="H758" t="s">
        <v>50</v>
      </c>
      <c r="I758" t="s">
        <v>86</v>
      </c>
      <c r="J758" t="s">
        <v>46</v>
      </c>
      <c r="K758" t="s">
        <v>87</v>
      </c>
      <c r="L758" t="s">
        <v>9574</v>
      </c>
      <c r="M758" t="s">
        <v>9575</v>
      </c>
      <c r="N758" t="s">
        <v>9576</v>
      </c>
      <c r="O758">
        <f>VLOOKUP(B758,HIS退!B:F,5,FALSE)</f>
        <v>-2445.4</v>
      </c>
      <c r="P758" s="43">
        <f>VLOOKUP(L758,银行退!A:G,6,FALSE)</f>
        <v>2445.4</v>
      </c>
      <c r="Q758" t="e">
        <f>VLOOKUP(L758,银行退!A:J,10,FALSE)</f>
        <v>#N/A</v>
      </c>
      <c r="R758" t="e">
        <f>VLOOKUP(L758,银行退!A:K,11,FALSE)</f>
        <v>#N/A</v>
      </c>
    </row>
    <row r="759" spans="1:18" customFormat="1" ht="14.25">
      <c r="A759" t="s">
        <v>9577</v>
      </c>
      <c r="B759">
        <v>1237101</v>
      </c>
      <c r="C759" t="s">
        <v>3722</v>
      </c>
      <c r="D759" t="s">
        <v>3723</v>
      </c>
      <c r="E759" t="s">
        <v>3724</v>
      </c>
      <c r="F759" s="15">
        <v>500</v>
      </c>
      <c r="G759" t="s">
        <v>50</v>
      </c>
      <c r="H759" t="s">
        <v>50</v>
      </c>
      <c r="I759" t="s">
        <v>86</v>
      </c>
      <c r="J759" t="s">
        <v>46</v>
      </c>
      <c r="K759" t="s">
        <v>87</v>
      </c>
      <c r="L759" t="s">
        <v>9578</v>
      </c>
      <c r="M759" t="s">
        <v>9579</v>
      </c>
      <c r="N759" t="s">
        <v>9580</v>
      </c>
      <c r="O759">
        <f>VLOOKUP(B759,HIS退!B:F,5,FALSE)</f>
        <v>-500</v>
      </c>
      <c r="P759" s="43">
        <f>VLOOKUP(L759,银行退!A:G,6,FALSE)</f>
        <v>500</v>
      </c>
      <c r="Q759" t="e">
        <f>VLOOKUP(L759,银行退!A:J,10,FALSE)</f>
        <v>#N/A</v>
      </c>
      <c r="R759" t="e">
        <f>VLOOKUP(L759,银行退!A:K,11,FALSE)</f>
        <v>#N/A</v>
      </c>
    </row>
    <row r="760" spans="1:18" ht="14.25">
      <c r="A760" t="s">
        <v>9581</v>
      </c>
      <c r="B760">
        <v>1237111</v>
      </c>
      <c r="C760" t="s">
        <v>3726</v>
      </c>
      <c r="D760" t="s">
        <v>3723</v>
      </c>
      <c r="E760" t="s">
        <v>3724</v>
      </c>
      <c r="F760" s="15">
        <v>250</v>
      </c>
      <c r="G760" t="s">
        <v>50</v>
      </c>
      <c r="H760" t="s">
        <v>50</v>
      </c>
      <c r="I760" t="s">
        <v>86</v>
      </c>
      <c r="J760" t="s">
        <v>46</v>
      </c>
      <c r="K760" t="s">
        <v>87</v>
      </c>
      <c r="L760" t="s">
        <v>9582</v>
      </c>
      <c r="M760" t="s">
        <v>9583</v>
      </c>
      <c r="N760" t="s">
        <v>9584</v>
      </c>
      <c r="O760">
        <f>VLOOKUP(B760,HIS退!B:F,5,FALSE)</f>
        <v>-250</v>
      </c>
      <c r="P760" s="43">
        <f>VLOOKUP(L760,银行退!A:G,6,FALSE)</f>
        <v>250</v>
      </c>
      <c r="Q760" t="e">
        <f>VLOOKUP(L760,银行退!A:J,10,FALSE)</f>
        <v>#N/A</v>
      </c>
      <c r="R760" t="e">
        <f>VLOOKUP(L760,银行退!A:K,11,FALSE)</f>
        <v>#N/A</v>
      </c>
    </row>
    <row r="761" spans="1:18" ht="14.25">
      <c r="A761" t="s">
        <v>9585</v>
      </c>
      <c r="B761">
        <v>1237161</v>
      </c>
      <c r="C761" t="s">
        <v>3728</v>
      </c>
      <c r="D761" t="s">
        <v>3729</v>
      </c>
      <c r="E761" t="s">
        <v>3730</v>
      </c>
      <c r="F761" s="15">
        <v>261</v>
      </c>
      <c r="G761" t="s">
        <v>50</v>
      </c>
      <c r="H761" t="s">
        <v>50</v>
      </c>
      <c r="I761" t="s">
        <v>86</v>
      </c>
      <c r="J761" t="s">
        <v>46</v>
      </c>
      <c r="K761" t="s">
        <v>87</v>
      </c>
      <c r="L761" t="s">
        <v>9586</v>
      </c>
      <c r="M761" t="s">
        <v>9587</v>
      </c>
      <c r="N761" t="s">
        <v>9584</v>
      </c>
      <c r="O761">
        <f>VLOOKUP(B761,HIS退!B:F,5,FALSE)</f>
        <v>-261</v>
      </c>
      <c r="P761" s="43">
        <f>VLOOKUP(L761,银行退!A:G,6,FALSE)</f>
        <v>261</v>
      </c>
      <c r="Q761" t="e">
        <f>VLOOKUP(L761,银行退!A:J,10,FALSE)</f>
        <v>#N/A</v>
      </c>
      <c r="R761" t="e">
        <f>VLOOKUP(L761,银行退!A:K,11,FALSE)</f>
        <v>#N/A</v>
      </c>
    </row>
    <row r="762" spans="1:18" ht="14.25">
      <c r="A762" t="s">
        <v>9588</v>
      </c>
      <c r="B762">
        <v>1237214</v>
      </c>
      <c r="C762" t="s">
        <v>3732</v>
      </c>
      <c r="D762" t="s">
        <v>3733</v>
      </c>
      <c r="E762" t="s">
        <v>3734</v>
      </c>
      <c r="F762" s="15">
        <v>379</v>
      </c>
      <c r="G762" t="s">
        <v>50</v>
      </c>
      <c r="H762" t="s">
        <v>50</v>
      </c>
      <c r="I762" t="s">
        <v>86</v>
      </c>
      <c r="J762" t="s">
        <v>46</v>
      </c>
      <c r="K762" t="s">
        <v>87</v>
      </c>
      <c r="L762" t="s">
        <v>9589</v>
      </c>
      <c r="M762" t="s">
        <v>9590</v>
      </c>
      <c r="N762" t="s">
        <v>9591</v>
      </c>
      <c r="O762">
        <f>VLOOKUP(B762,HIS退!B:F,5,FALSE)</f>
        <v>-379</v>
      </c>
      <c r="P762" s="43">
        <f>VLOOKUP(L762,银行退!A:G,6,FALSE)</f>
        <v>379</v>
      </c>
      <c r="Q762" t="e">
        <f>VLOOKUP(L762,银行退!A:J,10,FALSE)</f>
        <v>#N/A</v>
      </c>
      <c r="R762" t="e">
        <f>VLOOKUP(L762,银行退!A:K,11,FALSE)</f>
        <v>#N/A</v>
      </c>
    </row>
    <row r="763" spans="1:18" ht="14.25">
      <c r="A763" t="s">
        <v>9592</v>
      </c>
      <c r="B763">
        <v>1237468</v>
      </c>
      <c r="C763" t="s">
        <v>3736</v>
      </c>
      <c r="D763" t="s">
        <v>3737</v>
      </c>
      <c r="E763" t="s">
        <v>3738</v>
      </c>
      <c r="F763" s="15">
        <v>1000</v>
      </c>
      <c r="G763" t="s">
        <v>50</v>
      </c>
      <c r="H763" t="s">
        <v>50</v>
      </c>
      <c r="I763" t="s">
        <v>86</v>
      </c>
      <c r="J763" t="s">
        <v>46</v>
      </c>
      <c r="K763" t="s">
        <v>87</v>
      </c>
      <c r="L763" t="s">
        <v>9593</v>
      </c>
      <c r="M763" t="s">
        <v>9594</v>
      </c>
      <c r="N763" t="s">
        <v>9595</v>
      </c>
      <c r="O763">
        <f>VLOOKUP(B763,HIS退!B:F,5,FALSE)</f>
        <v>-1000</v>
      </c>
      <c r="P763" s="43">
        <f>VLOOKUP(L763,银行退!A:G,6,FALSE)</f>
        <v>1000</v>
      </c>
      <c r="Q763" t="e">
        <f>VLOOKUP(L763,银行退!A:J,10,FALSE)</f>
        <v>#N/A</v>
      </c>
      <c r="R763" t="e">
        <f>VLOOKUP(L763,银行退!A:K,11,FALSE)</f>
        <v>#N/A</v>
      </c>
    </row>
    <row r="764" spans="1:18" ht="14.25">
      <c r="A764" t="s">
        <v>9596</v>
      </c>
      <c r="B764">
        <v>1237484</v>
      </c>
      <c r="C764" t="s">
        <v>3740</v>
      </c>
      <c r="D764" t="s">
        <v>3741</v>
      </c>
      <c r="E764" t="s">
        <v>3742</v>
      </c>
      <c r="F764" s="15">
        <v>550</v>
      </c>
      <c r="G764" t="s">
        <v>50</v>
      </c>
      <c r="H764" t="s">
        <v>50</v>
      </c>
      <c r="I764" t="s">
        <v>86</v>
      </c>
      <c r="J764" t="s">
        <v>46</v>
      </c>
      <c r="K764" t="s">
        <v>87</v>
      </c>
      <c r="L764" t="s">
        <v>9597</v>
      </c>
      <c r="M764" t="s">
        <v>9598</v>
      </c>
      <c r="N764" t="s">
        <v>9599</v>
      </c>
      <c r="O764">
        <f>VLOOKUP(B764,HIS退!B:F,5,FALSE)</f>
        <v>-550</v>
      </c>
      <c r="P764" s="43">
        <f>VLOOKUP(L764,银行退!A:G,6,FALSE)</f>
        <v>550</v>
      </c>
      <c r="Q764" t="e">
        <f>VLOOKUP(L764,银行退!A:J,10,FALSE)</f>
        <v>#N/A</v>
      </c>
      <c r="R764" t="e">
        <f>VLOOKUP(L764,银行退!A:K,11,FALSE)</f>
        <v>#N/A</v>
      </c>
    </row>
    <row r="765" spans="1:18" ht="14.25">
      <c r="A765" t="s">
        <v>9600</v>
      </c>
      <c r="B765">
        <v>1238418</v>
      </c>
      <c r="C765" t="s">
        <v>3744</v>
      </c>
      <c r="D765" t="s">
        <v>3745</v>
      </c>
      <c r="E765" t="s">
        <v>3746</v>
      </c>
      <c r="F765" s="15">
        <v>5.9</v>
      </c>
      <c r="G765" t="s">
        <v>50</v>
      </c>
      <c r="H765" t="s">
        <v>50</v>
      </c>
      <c r="I765" t="s">
        <v>86</v>
      </c>
      <c r="J765" t="s">
        <v>46</v>
      </c>
      <c r="K765" t="s">
        <v>87</v>
      </c>
      <c r="L765" t="s">
        <v>9601</v>
      </c>
      <c r="M765" t="s">
        <v>9602</v>
      </c>
      <c r="N765" t="s">
        <v>9603</v>
      </c>
      <c r="O765">
        <f>VLOOKUP(B765,HIS退!B:F,5,FALSE)</f>
        <v>-5.9</v>
      </c>
      <c r="P765" s="43">
        <f>VLOOKUP(L765,银行退!A:G,6,FALSE)</f>
        <v>5.9</v>
      </c>
      <c r="Q765" t="e">
        <f>VLOOKUP(L765,银行退!A:J,10,FALSE)</f>
        <v>#N/A</v>
      </c>
      <c r="R765" t="e">
        <f>VLOOKUP(L765,银行退!A:K,11,FALSE)</f>
        <v>#N/A</v>
      </c>
    </row>
    <row r="766" spans="1:18" ht="14.25">
      <c r="A766" t="s">
        <v>9604</v>
      </c>
      <c r="B766">
        <v>1238491</v>
      </c>
      <c r="C766" t="s">
        <v>3748</v>
      </c>
      <c r="D766" t="s">
        <v>3749</v>
      </c>
      <c r="E766" t="s">
        <v>3750</v>
      </c>
      <c r="F766" s="15">
        <v>719.43</v>
      </c>
      <c r="G766" t="s">
        <v>50</v>
      </c>
      <c r="H766" t="s">
        <v>50</v>
      </c>
      <c r="I766" t="s">
        <v>86</v>
      </c>
      <c r="J766" t="s">
        <v>46</v>
      </c>
      <c r="K766" t="s">
        <v>87</v>
      </c>
      <c r="L766" t="s">
        <v>9605</v>
      </c>
      <c r="M766" t="s">
        <v>9606</v>
      </c>
      <c r="N766" t="s">
        <v>9607</v>
      </c>
      <c r="O766">
        <f>VLOOKUP(B766,HIS退!B:F,5,FALSE)</f>
        <v>-719.43</v>
      </c>
      <c r="P766" s="43">
        <f>VLOOKUP(L766,银行退!A:G,6,FALSE)</f>
        <v>719.43</v>
      </c>
      <c r="Q766" t="e">
        <f>VLOOKUP(L766,银行退!A:J,10,FALSE)</f>
        <v>#N/A</v>
      </c>
      <c r="R766" t="e">
        <f>VLOOKUP(L766,银行退!A:K,11,FALSE)</f>
        <v>#N/A</v>
      </c>
    </row>
    <row r="767" spans="1:18" ht="14.25">
      <c r="A767" t="s">
        <v>9608</v>
      </c>
      <c r="B767">
        <v>1238852</v>
      </c>
      <c r="C767" t="s">
        <v>3752</v>
      </c>
      <c r="D767" t="s">
        <v>3753</v>
      </c>
      <c r="E767" t="s">
        <v>3754</v>
      </c>
      <c r="F767" s="15">
        <v>221.52</v>
      </c>
      <c r="G767" t="s">
        <v>50</v>
      </c>
      <c r="H767" t="s">
        <v>50</v>
      </c>
      <c r="I767" t="s">
        <v>86</v>
      </c>
      <c r="J767" t="s">
        <v>46</v>
      </c>
      <c r="K767" t="s">
        <v>87</v>
      </c>
      <c r="L767" t="s">
        <v>9609</v>
      </c>
      <c r="M767" t="s">
        <v>9610</v>
      </c>
      <c r="N767" t="s">
        <v>9611</v>
      </c>
      <c r="O767">
        <f>VLOOKUP(B767,HIS退!B:F,5,FALSE)</f>
        <v>-221.52</v>
      </c>
      <c r="P767" s="43">
        <f>VLOOKUP(L767,银行退!A:G,6,FALSE)</f>
        <v>221.52</v>
      </c>
      <c r="Q767" t="e">
        <f>VLOOKUP(L767,银行退!A:J,10,FALSE)</f>
        <v>#N/A</v>
      </c>
      <c r="R767" t="e">
        <f>VLOOKUP(L767,银行退!A:K,11,FALSE)</f>
        <v>#N/A</v>
      </c>
    </row>
    <row r="768" spans="1:18" ht="14.25">
      <c r="A768" t="s">
        <v>9612</v>
      </c>
      <c r="B768">
        <v>1239240</v>
      </c>
      <c r="C768" t="s">
        <v>3756</v>
      </c>
      <c r="D768" t="s">
        <v>3757</v>
      </c>
      <c r="E768" t="s">
        <v>3758</v>
      </c>
      <c r="F768" s="15">
        <v>10</v>
      </c>
      <c r="G768" t="s">
        <v>50</v>
      </c>
      <c r="H768" t="s">
        <v>50</v>
      </c>
      <c r="I768" t="s">
        <v>86</v>
      </c>
      <c r="J768" t="s">
        <v>46</v>
      </c>
      <c r="K768" t="s">
        <v>87</v>
      </c>
      <c r="L768" s="19" t="s">
        <v>13675</v>
      </c>
      <c r="M768" t="s">
        <v>9614</v>
      </c>
      <c r="N768" t="s">
        <v>9615</v>
      </c>
      <c r="O768">
        <f>VLOOKUP(B768,HIS退!B:F,5,FALSE)</f>
        <v>-10</v>
      </c>
      <c r="P768" s="43">
        <f>VLOOKUP(L768,银行退!A:G,6,FALSE)</f>
        <v>10</v>
      </c>
      <c r="Q768" t="e">
        <f>VLOOKUP(L768,银行退!A:J,10,FALSE)</f>
        <v>#N/A</v>
      </c>
      <c r="R768" t="str">
        <f>VLOOKUP(L768,银行退!A:K,11,FALSE)</f>
        <v>2017-08-08</v>
      </c>
    </row>
    <row r="769" spans="1:18" ht="14.25">
      <c r="A769" t="s">
        <v>9616</v>
      </c>
      <c r="B769">
        <v>1239287</v>
      </c>
      <c r="C769" t="s">
        <v>3760</v>
      </c>
      <c r="D769" t="s">
        <v>3757</v>
      </c>
      <c r="E769" t="s">
        <v>3758</v>
      </c>
      <c r="F769" s="15">
        <v>10</v>
      </c>
      <c r="G769" t="s">
        <v>50</v>
      </c>
      <c r="H769" t="s">
        <v>50</v>
      </c>
      <c r="I769" t="s">
        <v>86</v>
      </c>
      <c r="J769" t="s">
        <v>46</v>
      </c>
      <c r="K769" t="s">
        <v>87</v>
      </c>
      <c r="L769" s="19" t="s">
        <v>13676</v>
      </c>
      <c r="M769" t="s">
        <v>9618</v>
      </c>
      <c r="N769" t="s">
        <v>9615</v>
      </c>
      <c r="O769">
        <f>VLOOKUP(B769,HIS退!B:F,5,FALSE)</f>
        <v>-10</v>
      </c>
      <c r="P769" s="43">
        <f>VLOOKUP(L769,银行退!A:G,6,FALSE)</f>
        <v>10</v>
      </c>
      <c r="Q769" t="e">
        <f>VLOOKUP(L769,银行退!A:J,10,FALSE)</f>
        <v>#N/A</v>
      </c>
      <c r="R769" t="str">
        <f>VLOOKUP(L769,银行退!A:K,11,FALSE)</f>
        <v>2017-08-08</v>
      </c>
    </row>
    <row r="770" spans="1:18" ht="14.25">
      <c r="A770" t="s">
        <v>9619</v>
      </c>
      <c r="B770">
        <v>1239382</v>
      </c>
      <c r="C770" t="s">
        <v>3762</v>
      </c>
      <c r="D770" t="s">
        <v>3763</v>
      </c>
      <c r="E770" t="s">
        <v>3764</v>
      </c>
      <c r="F770" s="15">
        <v>350.5</v>
      </c>
      <c r="G770" t="s">
        <v>50</v>
      </c>
      <c r="H770" t="s">
        <v>50</v>
      </c>
      <c r="I770" t="s">
        <v>86</v>
      </c>
      <c r="J770" t="s">
        <v>46</v>
      </c>
      <c r="K770" t="s">
        <v>87</v>
      </c>
      <c r="L770" t="s">
        <v>9620</v>
      </c>
      <c r="M770" t="s">
        <v>9621</v>
      </c>
      <c r="N770" t="s">
        <v>9622</v>
      </c>
      <c r="O770">
        <f>VLOOKUP(B770,HIS退!B:F,5,FALSE)</f>
        <v>-350.5</v>
      </c>
      <c r="P770" s="43">
        <f>VLOOKUP(L770,银行退!A:G,6,FALSE)</f>
        <v>350.5</v>
      </c>
      <c r="Q770" t="e">
        <f>VLOOKUP(L770,银行退!A:J,10,FALSE)</f>
        <v>#N/A</v>
      </c>
      <c r="R770" t="e">
        <f>VLOOKUP(L770,银行退!A:K,11,FALSE)</f>
        <v>#N/A</v>
      </c>
    </row>
    <row r="771" spans="1:18" ht="14.25">
      <c r="A771" t="s">
        <v>9623</v>
      </c>
      <c r="B771">
        <v>1239410</v>
      </c>
      <c r="C771" t="s">
        <v>3766</v>
      </c>
      <c r="D771" t="s">
        <v>3763</v>
      </c>
      <c r="E771" t="s">
        <v>3764</v>
      </c>
      <c r="F771" s="15">
        <v>500</v>
      </c>
      <c r="G771" t="s">
        <v>50</v>
      </c>
      <c r="H771" t="s">
        <v>50</v>
      </c>
      <c r="I771" t="s">
        <v>86</v>
      </c>
      <c r="J771" t="s">
        <v>46</v>
      </c>
      <c r="K771" t="s">
        <v>87</v>
      </c>
      <c r="L771" t="s">
        <v>9624</v>
      </c>
      <c r="M771" t="s">
        <v>9625</v>
      </c>
      <c r="N771" t="s">
        <v>9626</v>
      </c>
      <c r="O771">
        <f>VLOOKUP(B771,HIS退!B:F,5,FALSE)</f>
        <v>-500</v>
      </c>
      <c r="P771" s="43">
        <f>VLOOKUP(L771,银行退!A:G,6,FALSE)</f>
        <v>500</v>
      </c>
      <c r="Q771" t="e">
        <f>VLOOKUP(L771,银行退!A:J,10,FALSE)</f>
        <v>#N/A</v>
      </c>
      <c r="R771" t="e">
        <f>VLOOKUP(L771,银行退!A:K,11,FALSE)</f>
        <v>#N/A</v>
      </c>
    </row>
    <row r="772" spans="1:18" ht="14.25">
      <c r="A772" t="s">
        <v>9627</v>
      </c>
      <c r="B772">
        <v>1239430</v>
      </c>
      <c r="C772" t="s">
        <v>3768</v>
      </c>
      <c r="D772" t="s">
        <v>3769</v>
      </c>
      <c r="E772" t="s">
        <v>3770</v>
      </c>
      <c r="F772" s="15">
        <v>2403.67</v>
      </c>
      <c r="G772" t="s">
        <v>50</v>
      </c>
      <c r="H772" t="s">
        <v>50</v>
      </c>
      <c r="I772" t="s">
        <v>86</v>
      </c>
      <c r="J772" t="s">
        <v>46</v>
      </c>
      <c r="K772" t="s">
        <v>87</v>
      </c>
      <c r="L772" t="s">
        <v>9628</v>
      </c>
      <c r="M772" t="s">
        <v>9629</v>
      </c>
      <c r="N772" t="s">
        <v>9630</v>
      </c>
      <c r="O772">
        <f>VLOOKUP(B772,HIS退!B:F,5,FALSE)</f>
        <v>-2403.67</v>
      </c>
      <c r="P772" s="43">
        <f>VLOOKUP(L772,银行退!A:G,6,FALSE)</f>
        <v>2403.67</v>
      </c>
      <c r="Q772" t="e">
        <f>VLOOKUP(L772,银行退!A:J,10,FALSE)</f>
        <v>#N/A</v>
      </c>
      <c r="R772" t="e">
        <f>VLOOKUP(L772,银行退!A:K,11,FALSE)</f>
        <v>#N/A</v>
      </c>
    </row>
    <row r="773" spans="1:18" ht="14.25">
      <c r="A773" t="s">
        <v>9631</v>
      </c>
      <c r="B773">
        <v>1239744</v>
      </c>
      <c r="C773" t="s">
        <v>3772</v>
      </c>
      <c r="D773" t="s">
        <v>3773</v>
      </c>
      <c r="E773" t="s">
        <v>3774</v>
      </c>
      <c r="F773" s="15">
        <v>92</v>
      </c>
      <c r="G773" t="s">
        <v>50</v>
      </c>
      <c r="H773" t="s">
        <v>50</v>
      </c>
      <c r="I773" t="s">
        <v>86</v>
      </c>
      <c r="J773" t="s">
        <v>46</v>
      </c>
      <c r="K773" t="s">
        <v>87</v>
      </c>
      <c r="L773" t="s">
        <v>9632</v>
      </c>
      <c r="M773" t="s">
        <v>9633</v>
      </c>
      <c r="N773" t="s">
        <v>9496</v>
      </c>
      <c r="O773">
        <f>VLOOKUP(B773,HIS退!B:F,5,FALSE)</f>
        <v>-92</v>
      </c>
      <c r="P773" s="43">
        <f>VLOOKUP(L773,银行退!A:G,6,FALSE)</f>
        <v>92</v>
      </c>
      <c r="Q773" t="e">
        <f>VLOOKUP(L773,银行退!A:J,10,FALSE)</f>
        <v>#N/A</v>
      </c>
      <c r="R773" t="e">
        <f>VLOOKUP(L773,银行退!A:K,11,FALSE)</f>
        <v>#N/A</v>
      </c>
    </row>
    <row r="774" spans="1:18" ht="14.25">
      <c r="A774" t="s">
        <v>9634</v>
      </c>
      <c r="B774">
        <v>1240111</v>
      </c>
      <c r="C774" t="s">
        <v>3776</v>
      </c>
      <c r="D774" t="s">
        <v>3777</v>
      </c>
      <c r="E774" t="s">
        <v>3778</v>
      </c>
      <c r="F774" s="15">
        <v>14.5</v>
      </c>
      <c r="G774" t="s">
        <v>50</v>
      </c>
      <c r="H774" t="s">
        <v>50</v>
      </c>
      <c r="I774" t="s">
        <v>86</v>
      </c>
      <c r="J774" t="s">
        <v>46</v>
      </c>
      <c r="K774" t="s">
        <v>87</v>
      </c>
      <c r="L774" t="s">
        <v>9635</v>
      </c>
      <c r="M774" t="s">
        <v>9636</v>
      </c>
      <c r="N774" t="s">
        <v>9637</v>
      </c>
      <c r="O774">
        <f>VLOOKUP(B774,HIS退!B:F,5,FALSE)</f>
        <v>-14.5</v>
      </c>
      <c r="P774" s="43">
        <f>VLOOKUP(L774,银行退!A:G,6,FALSE)</f>
        <v>14.5</v>
      </c>
      <c r="Q774" t="e">
        <f>VLOOKUP(L774,银行退!A:J,10,FALSE)</f>
        <v>#N/A</v>
      </c>
      <c r="R774" t="e">
        <f>VLOOKUP(L774,银行退!A:K,11,FALSE)</f>
        <v>#N/A</v>
      </c>
    </row>
    <row r="775" spans="1:18" ht="14.25">
      <c r="A775" t="s">
        <v>9638</v>
      </c>
      <c r="B775">
        <v>1240322</v>
      </c>
      <c r="C775" t="s">
        <v>3780</v>
      </c>
      <c r="D775" t="s">
        <v>3781</v>
      </c>
      <c r="E775" t="s">
        <v>3782</v>
      </c>
      <c r="F775" s="15">
        <v>487.5</v>
      </c>
      <c r="G775" t="s">
        <v>50</v>
      </c>
      <c r="H775" t="s">
        <v>50</v>
      </c>
      <c r="I775" t="s">
        <v>86</v>
      </c>
      <c r="J775" t="s">
        <v>46</v>
      </c>
      <c r="K775" t="s">
        <v>87</v>
      </c>
      <c r="L775" t="s">
        <v>9639</v>
      </c>
      <c r="M775" t="s">
        <v>9640</v>
      </c>
      <c r="N775" t="s">
        <v>9641</v>
      </c>
      <c r="O775">
        <f>VLOOKUP(B775,HIS退!B:F,5,FALSE)</f>
        <v>-487.5</v>
      </c>
      <c r="P775" s="43">
        <f>VLOOKUP(L775,银行退!A:G,6,FALSE)</f>
        <v>487.5</v>
      </c>
      <c r="Q775" t="e">
        <f>VLOOKUP(L775,银行退!A:J,10,FALSE)</f>
        <v>#N/A</v>
      </c>
      <c r="R775" t="e">
        <f>VLOOKUP(L775,银行退!A:K,11,FALSE)</f>
        <v>#N/A</v>
      </c>
    </row>
    <row r="776" spans="1:18" ht="14.25">
      <c r="A776" t="s">
        <v>9642</v>
      </c>
      <c r="B776">
        <v>1240582</v>
      </c>
      <c r="C776" t="s">
        <v>3784</v>
      </c>
      <c r="D776" t="s">
        <v>3785</v>
      </c>
      <c r="E776" t="s">
        <v>3786</v>
      </c>
      <c r="F776" s="15">
        <v>14.5</v>
      </c>
      <c r="G776" t="s">
        <v>50</v>
      </c>
      <c r="H776" t="s">
        <v>50</v>
      </c>
      <c r="I776" t="s">
        <v>86</v>
      </c>
      <c r="J776" t="s">
        <v>46</v>
      </c>
      <c r="K776" t="s">
        <v>87</v>
      </c>
      <c r="L776" t="s">
        <v>9643</v>
      </c>
      <c r="M776" t="s">
        <v>9644</v>
      </c>
      <c r="N776" t="s">
        <v>9645</v>
      </c>
      <c r="O776">
        <f>VLOOKUP(B776,HIS退!B:F,5,FALSE)</f>
        <v>-14.5</v>
      </c>
      <c r="P776" s="43">
        <f>VLOOKUP(L776,银行退!A:G,6,FALSE)</f>
        <v>14.5</v>
      </c>
      <c r="Q776" t="e">
        <f>VLOOKUP(L776,银行退!A:J,10,FALSE)</f>
        <v>#N/A</v>
      </c>
      <c r="R776" t="e">
        <f>VLOOKUP(L776,银行退!A:K,11,FALSE)</f>
        <v>#N/A</v>
      </c>
    </row>
    <row r="777" spans="1:18" ht="14.25">
      <c r="A777" t="s">
        <v>9646</v>
      </c>
      <c r="B777">
        <v>1240755</v>
      </c>
      <c r="C777" t="s">
        <v>3788</v>
      </c>
      <c r="D777" t="s">
        <v>342</v>
      </c>
      <c r="E777" t="s">
        <v>343</v>
      </c>
      <c r="F777" s="15">
        <v>95</v>
      </c>
      <c r="G777" t="s">
        <v>50</v>
      </c>
      <c r="H777" t="s">
        <v>50</v>
      </c>
      <c r="I777" t="s">
        <v>86</v>
      </c>
      <c r="J777" t="s">
        <v>46</v>
      </c>
      <c r="K777" t="s">
        <v>87</v>
      </c>
      <c r="L777" t="s">
        <v>9647</v>
      </c>
      <c r="M777" t="s">
        <v>9648</v>
      </c>
      <c r="N777" t="s">
        <v>968</v>
      </c>
      <c r="O777">
        <f>VLOOKUP(B777,HIS退!B:F,5,FALSE)</f>
        <v>-95</v>
      </c>
      <c r="P777" s="43">
        <f>VLOOKUP(L777,银行退!A:G,6,FALSE)</f>
        <v>95</v>
      </c>
      <c r="Q777" t="e">
        <f>VLOOKUP(L777,银行退!A:J,10,FALSE)</f>
        <v>#N/A</v>
      </c>
      <c r="R777" t="e">
        <f>VLOOKUP(L777,银行退!A:K,11,FALSE)</f>
        <v>#N/A</v>
      </c>
    </row>
    <row r="778" spans="1:18" ht="14.25">
      <c r="A778" t="s">
        <v>9649</v>
      </c>
      <c r="B778">
        <v>1240791</v>
      </c>
      <c r="C778" t="s">
        <v>3790</v>
      </c>
      <c r="D778" t="s">
        <v>3791</v>
      </c>
      <c r="E778" t="s">
        <v>3792</v>
      </c>
      <c r="F778" s="15">
        <v>123.5</v>
      </c>
      <c r="G778" t="s">
        <v>50</v>
      </c>
      <c r="H778" t="s">
        <v>50</v>
      </c>
      <c r="I778" t="s">
        <v>86</v>
      </c>
      <c r="J778" t="s">
        <v>46</v>
      </c>
      <c r="K778" t="s">
        <v>87</v>
      </c>
      <c r="L778" t="s">
        <v>9650</v>
      </c>
      <c r="M778" t="s">
        <v>9651</v>
      </c>
      <c r="N778" t="s">
        <v>9652</v>
      </c>
      <c r="O778">
        <f>VLOOKUP(B778,HIS退!B:F,5,FALSE)</f>
        <v>-123.5</v>
      </c>
      <c r="P778" s="43">
        <f>VLOOKUP(L778,银行退!A:G,6,FALSE)</f>
        <v>123.5</v>
      </c>
      <c r="Q778" t="e">
        <f>VLOOKUP(L778,银行退!A:J,10,FALSE)</f>
        <v>#N/A</v>
      </c>
      <c r="R778" t="e">
        <f>VLOOKUP(L778,银行退!A:K,11,FALSE)</f>
        <v>#N/A</v>
      </c>
    </row>
    <row r="779" spans="1:18" ht="14.25">
      <c r="A779" t="s">
        <v>9653</v>
      </c>
      <c r="B779">
        <v>1241045</v>
      </c>
      <c r="C779" t="s">
        <v>3794</v>
      </c>
      <c r="D779" t="s">
        <v>224</v>
      </c>
      <c r="E779" t="s">
        <v>194</v>
      </c>
      <c r="F779" s="15">
        <v>446.39</v>
      </c>
      <c r="G779" t="s">
        <v>50</v>
      </c>
      <c r="H779" t="s">
        <v>50</v>
      </c>
      <c r="I779" t="s">
        <v>86</v>
      </c>
      <c r="J779" t="s">
        <v>46</v>
      </c>
      <c r="K779" t="s">
        <v>87</v>
      </c>
      <c r="L779" s="19" t="s">
        <v>13677</v>
      </c>
      <c r="M779" t="s">
        <v>9655</v>
      </c>
      <c r="N779" t="s">
        <v>225</v>
      </c>
      <c r="O779">
        <f>VLOOKUP(B779,HIS退!B:F,5,FALSE)</f>
        <v>-446.39</v>
      </c>
      <c r="P779" s="43">
        <f>VLOOKUP(L779,银行退!A:G,6,FALSE)</f>
        <v>446.39</v>
      </c>
      <c r="Q779" t="e">
        <f>VLOOKUP(L779,银行退!A:J,10,FALSE)</f>
        <v>#N/A</v>
      </c>
      <c r="R779" t="str">
        <f>VLOOKUP(L779,银行退!A:K,11,FALSE)</f>
        <v>2017-08-08</v>
      </c>
    </row>
    <row r="780" spans="1:18" ht="14.25">
      <c r="A780" t="s">
        <v>9656</v>
      </c>
      <c r="B780">
        <v>1241255</v>
      </c>
      <c r="C780" t="s">
        <v>3796</v>
      </c>
      <c r="D780" t="s">
        <v>3797</v>
      </c>
      <c r="E780" t="s">
        <v>3798</v>
      </c>
      <c r="F780" s="15">
        <v>305.13</v>
      </c>
      <c r="G780" t="s">
        <v>50</v>
      </c>
      <c r="H780" t="s">
        <v>50</v>
      </c>
      <c r="I780" t="s">
        <v>86</v>
      </c>
      <c r="J780" t="s">
        <v>46</v>
      </c>
      <c r="K780" t="s">
        <v>87</v>
      </c>
      <c r="L780" t="s">
        <v>9657</v>
      </c>
      <c r="M780" t="s">
        <v>9658</v>
      </c>
      <c r="N780" t="s">
        <v>9659</v>
      </c>
      <c r="O780">
        <f>VLOOKUP(B780,HIS退!B:F,5,FALSE)</f>
        <v>-305.13</v>
      </c>
      <c r="P780" s="43">
        <f>VLOOKUP(L780,银行退!A:G,6,FALSE)</f>
        <v>305.13</v>
      </c>
      <c r="Q780" t="e">
        <f>VLOOKUP(L780,银行退!A:J,10,FALSE)</f>
        <v>#N/A</v>
      </c>
      <c r="R780" t="e">
        <f>VLOOKUP(L780,银行退!A:K,11,FALSE)</f>
        <v>#N/A</v>
      </c>
    </row>
    <row r="781" spans="1:18" ht="14.25">
      <c r="A781" t="s">
        <v>9660</v>
      </c>
      <c r="B781">
        <v>1241398</v>
      </c>
      <c r="C781" t="s">
        <v>3800</v>
      </c>
      <c r="D781" t="s">
        <v>3801</v>
      </c>
      <c r="E781" t="s">
        <v>3802</v>
      </c>
      <c r="F781" s="15">
        <v>788.69</v>
      </c>
      <c r="G781" t="s">
        <v>50</v>
      </c>
      <c r="H781" t="s">
        <v>50</v>
      </c>
      <c r="I781" t="s">
        <v>86</v>
      </c>
      <c r="J781" t="s">
        <v>46</v>
      </c>
      <c r="K781" t="s">
        <v>87</v>
      </c>
      <c r="L781" t="s">
        <v>9661</v>
      </c>
      <c r="M781" t="s">
        <v>9662</v>
      </c>
      <c r="N781" t="s">
        <v>9663</v>
      </c>
      <c r="O781">
        <f>VLOOKUP(B781,HIS退!B:F,5,FALSE)</f>
        <v>-788.69</v>
      </c>
      <c r="P781" s="43">
        <f>VLOOKUP(L781,银行退!A:G,6,FALSE)</f>
        <v>788.69</v>
      </c>
      <c r="Q781" t="e">
        <f>VLOOKUP(L781,银行退!A:J,10,FALSE)</f>
        <v>#N/A</v>
      </c>
      <c r="R781" t="e">
        <f>VLOOKUP(L781,银行退!A:K,11,FALSE)</f>
        <v>#N/A</v>
      </c>
    </row>
    <row r="782" spans="1:18" ht="14.25">
      <c r="A782" t="s">
        <v>9664</v>
      </c>
      <c r="B782">
        <v>1241573</v>
      </c>
      <c r="C782" t="s">
        <v>3804</v>
      </c>
      <c r="D782" t="s">
        <v>3805</v>
      </c>
      <c r="E782" t="s">
        <v>3806</v>
      </c>
      <c r="F782" s="15">
        <v>753.6</v>
      </c>
      <c r="G782" t="s">
        <v>50</v>
      </c>
      <c r="H782" t="s">
        <v>50</v>
      </c>
      <c r="I782" t="s">
        <v>86</v>
      </c>
      <c r="J782" t="s">
        <v>46</v>
      </c>
      <c r="K782" t="s">
        <v>87</v>
      </c>
      <c r="L782" s="19" t="s">
        <v>13678</v>
      </c>
      <c r="M782" t="s">
        <v>9666</v>
      </c>
      <c r="N782" t="s">
        <v>9667</v>
      </c>
      <c r="O782">
        <f>VLOOKUP(B782,HIS退!B:F,5,FALSE)</f>
        <v>-753.6</v>
      </c>
      <c r="P782" s="43">
        <f>VLOOKUP(L782,银行退!A:G,6,FALSE)</f>
        <v>753.6</v>
      </c>
      <c r="Q782" t="e">
        <f>VLOOKUP(L782,银行退!A:J,10,FALSE)</f>
        <v>#N/A</v>
      </c>
      <c r="R782" t="str">
        <f>VLOOKUP(L782,银行退!A:K,11,FALSE)</f>
        <v>2017-08-08</v>
      </c>
    </row>
    <row r="783" spans="1:18" ht="14.25">
      <c r="A783" t="s">
        <v>9668</v>
      </c>
      <c r="B783">
        <v>1241610</v>
      </c>
      <c r="C783" t="s">
        <v>3808</v>
      </c>
      <c r="D783" t="s">
        <v>3809</v>
      </c>
      <c r="E783" t="s">
        <v>3810</v>
      </c>
      <c r="F783" s="15">
        <v>851.84</v>
      </c>
      <c r="G783" t="s">
        <v>50</v>
      </c>
      <c r="H783" t="s">
        <v>50</v>
      </c>
      <c r="I783" t="s">
        <v>86</v>
      </c>
      <c r="J783" t="s">
        <v>46</v>
      </c>
      <c r="K783" t="s">
        <v>87</v>
      </c>
      <c r="L783" t="s">
        <v>9669</v>
      </c>
      <c r="M783" t="s">
        <v>9670</v>
      </c>
      <c r="N783" t="s">
        <v>9671</v>
      </c>
      <c r="O783">
        <f>VLOOKUP(B783,HIS退!B:F,5,FALSE)</f>
        <v>-851.84</v>
      </c>
      <c r="P783" s="43">
        <f>VLOOKUP(L783,银行退!A:G,6,FALSE)</f>
        <v>851.84</v>
      </c>
      <c r="Q783" t="e">
        <f>VLOOKUP(L783,银行退!A:J,10,FALSE)</f>
        <v>#N/A</v>
      </c>
      <c r="R783" t="e">
        <f>VLOOKUP(L783,银行退!A:K,11,FALSE)</f>
        <v>#N/A</v>
      </c>
    </row>
    <row r="784" spans="1:18" ht="14.25">
      <c r="A784" t="s">
        <v>9672</v>
      </c>
      <c r="B784">
        <v>1242057</v>
      </c>
      <c r="C784" t="s">
        <v>3812</v>
      </c>
      <c r="D784" t="s">
        <v>3813</v>
      </c>
      <c r="E784" t="s">
        <v>3814</v>
      </c>
      <c r="F784" s="15">
        <v>327.27</v>
      </c>
      <c r="G784" t="s">
        <v>50</v>
      </c>
      <c r="H784" t="s">
        <v>50</v>
      </c>
      <c r="I784" t="s">
        <v>86</v>
      </c>
      <c r="J784" t="s">
        <v>46</v>
      </c>
      <c r="K784" t="s">
        <v>87</v>
      </c>
      <c r="L784" t="s">
        <v>9673</v>
      </c>
      <c r="M784" t="s">
        <v>9674</v>
      </c>
      <c r="N784" t="s">
        <v>9675</v>
      </c>
      <c r="O784">
        <f>VLOOKUP(B784,HIS退!B:F,5,FALSE)</f>
        <v>-327.27</v>
      </c>
      <c r="P784" s="43">
        <f>VLOOKUP(L784,银行退!A:G,6,FALSE)</f>
        <v>327.27</v>
      </c>
      <c r="Q784" t="e">
        <f>VLOOKUP(L784,银行退!A:J,10,FALSE)</f>
        <v>#N/A</v>
      </c>
      <c r="R784" t="e">
        <f>VLOOKUP(L784,银行退!A:K,11,FALSE)</f>
        <v>#N/A</v>
      </c>
    </row>
    <row r="785" spans="1:18" ht="14.25">
      <c r="A785" t="s">
        <v>9676</v>
      </c>
      <c r="B785">
        <v>1242745</v>
      </c>
      <c r="C785" t="s">
        <v>3816</v>
      </c>
      <c r="D785" t="s">
        <v>3817</v>
      </c>
      <c r="E785" t="s">
        <v>3818</v>
      </c>
      <c r="F785" s="15">
        <v>153</v>
      </c>
      <c r="G785" t="s">
        <v>50</v>
      </c>
      <c r="H785" t="s">
        <v>50</v>
      </c>
      <c r="I785" t="s">
        <v>86</v>
      </c>
      <c r="J785" t="s">
        <v>46</v>
      </c>
      <c r="K785" t="s">
        <v>87</v>
      </c>
      <c r="L785" s="19" t="s">
        <v>13679</v>
      </c>
      <c r="M785" t="s">
        <v>9678</v>
      </c>
      <c r="N785" t="s">
        <v>9679</v>
      </c>
      <c r="O785">
        <f>VLOOKUP(B785,HIS退!B:F,5,FALSE)</f>
        <v>-153</v>
      </c>
      <c r="P785" s="43">
        <f>VLOOKUP(L785,银行退!A:G,6,FALSE)</f>
        <v>153</v>
      </c>
      <c r="Q785" t="e">
        <f>VLOOKUP(L785,银行退!A:J,10,FALSE)</f>
        <v>#N/A</v>
      </c>
      <c r="R785" t="str">
        <f>VLOOKUP(L785,银行退!A:K,11,FALSE)</f>
        <v>2017-08-08</v>
      </c>
    </row>
    <row r="786" spans="1:18" ht="14.25">
      <c r="A786" t="s">
        <v>9680</v>
      </c>
      <c r="B786">
        <v>1242808</v>
      </c>
      <c r="C786" t="s">
        <v>3820</v>
      </c>
      <c r="D786" t="s">
        <v>3821</v>
      </c>
      <c r="E786" t="s">
        <v>3822</v>
      </c>
      <c r="F786" s="15">
        <v>500</v>
      </c>
      <c r="G786" t="s">
        <v>50</v>
      </c>
      <c r="H786" t="s">
        <v>50</v>
      </c>
      <c r="I786" t="s">
        <v>86</v>
      </c>
      <c r="J786" t="s">
        <v>46</v>
      </c>
      <c r="K786" t="s">
        <v>87</v>
      </c>
      <c r="L786" t="s">
        <v>9681</v>
      </c>
      <c r="M786" t="s">
        <v>9682</v>
      </c>
      <c r="N786" t="s">
        <v>9683</v>
      </c>
      <c r="O786">
        <f>VLOOKUP(B786,HIS退!B:F,5,FALSE)</f>
        <v>-500</v>
      </c>
      <c r="P786" s="43">
        <f>VLOOKUP(L786,银行退!A:G,6,FALSE)</f>
        <v>500</v>
      </c>
      <c r="Q786" t="e">
        <f>VLOOKUP(L786,银行退!A:J,10,FALSE)</f>
        <v>#N/A</v>
      </c>
      <c r="R786" t="e">
        <f>VLOOKUP(L786,银行退!A:K,11,FALSE)</f>
        <v>#N/A</v>
      </c>
    </row>
    <row r="787" spans="1:18" ht="14.25">
      <c r="A787" t="s">
        <v>9684</v>
      </c>
      <c r="B787">
        <v>1243044</v>
      </c>
      <c r="C787" t="s">
        <v>3824</v>
      </c>
      <c r="D787" t="s">
        <v>346</v>
      </c>
      <c r="E787" t="s">
        <v>347</v>
      </c>
      <c r="F787" s="15">
        <v>162.5</v>
      </c>
      <c r="G787" t="s">
        <v>50</v>
      </c>
      <c r="H787" t="s">
        <v>50</v>
      </c>
      <c r="I787" t="s">
        <v>86</v>
      </c>
      <c r="J787" t="s">
        <v>46</v>
      </c>
      <c r="K787" t="s">
        <v>87</v>
      </c>
      <c r="L787" t="s">
        <v>9685</v>
      </c>
      <c r="M787" t="s">
        <v>9686</v>
      </c>
      <c r="N787" t="s">
        <v>970</v>
      </c>
      <c r="O787">
        <f>VLOOKUP(B787,HIS退!B:F,5,FALSE)</f>
        <v>-162.5</v>
      </c>
      <c r="P787" s="43">
        <f>VLOOKUP(L787,银行退!A:G,6,FALSE)</f>
        <v>162.5</v>
      </c>
      <c r="Q787" t="e">
        <f>VLOOKUP(L787,银行退!A:J,10,FALSE)</f>
        <v>#N/A</v>
      </c>
      <c r="R787" t="e">
        <f>VLOOKUP(L787,银行退!A:K,11,FALSE)</f>
        <v>#N/A</v>
      </c>
    </row>
    <row r="788" spans="1:18" ht="14.25">
      <c r="A788" t="s">
        <v>9687</v>
      </c>
      <c r="B788">
        <v>1243279</v>
      </c>
      <c r="C788" t="s">
        <v>3826</v>
      </c>
      <c r="D788" t="s">
        <v>3827</v>
      </c>
      <c r="E788" t="s">
        <v>3828</v>
      </c>
      <c r="F788" s="15">
        <v>150</v>
      </c>
      <c r="G788" t="s">
        <v>50</v>
      </c>
      <c r="H788" t="s">
        <v>50</v>
      </c>
      <c r="I788" t="s">
        <v>86</v>
      </c>
      <c r="J788" t="s">
        <v>46</v>
      </c>
      <c r="K788" t="s">
        <v>87</v>
      </c>
      <c r="L788" s="19" t="s">
        <v>13680</v>
      </c>
      <c r="M788" t="s">
        <v>9689</v>
      </c>
      <c r="N788" t="s">
        <v>9690</v>
      </c>
      <c r="O788">
        <f>VLOOKUP(B788,HIS退!B:F,5,FALSE)</f>
        <v>-150</v>
      </c>
      <c r="P788" s="43">
        <f>VLOOKUP(L788,银行退!A:G,6,FALSE)</f>
        <v>150</v>
      </c>
      <c r="Q788" t="e">
        <f>VLOOKUP(L788,银行退!A:J,10,FALSE)</f>
        <v>#N/A</v>
      </c>
      <c r="R788" t="str">
        <f>VLOOKUP(L788,银行退!A:K,11,FALSE)</f>
        <v>2017-08-08</v>
      </c>
    </row>
    <row r="789" spans="1:18" ht="14.25">
      <c r="A789" t="s">
        <v>9691</v>
      </c>
      <c r="B789">
        <v>1243343</v>
      </c>
      <c r="C789" t="s">
        <v>3830</v>
      </c>
      <c r="D789" t="s">
        <v>3831</v>
      </c>
      <c r="E789" t="s">
        <v>3832</v>
      </c>
      <c r="F789" s="15">
        <v>500</v>
      </c>
      <c r="G789" t="s">
        <v>50</v>
      </c>
      <c r="H789" t="s">
        <v>50</v>
      </c>
      <c r="I789" t="s">
        <v>86</v>
      </c>
      <c r="J789" t="s">
        <v>46</v>
      </c>
      <c r="K789" t="s">
        <v>87</v>
      </c>
      <c r="L789" t="s">
        <v>9692</v>
      </c>
      <c r="M789" t="s">
        <v>9693</v>
      </c>
      <c r="N789" t="s">
        <v>9694</v>
      </c>
      <c r="O789">
        <f>VLOOKUP(B789,HIS退!B:F,5,FALSE)</f>
        <v>-500</v>
      </c>
      <c r="P789" s="43">
        <f>VLOOKUP(L789,银行退!A:G,6,FALSE)</f>
        <v>500</v>
      </c>
      <c r="Q789" t="e">
        <f>VLOOKUP(L789,银行退!A:J,10,FALSE)</f>
        <v>#N/A</v>
      </c>
      <c r="R789" t="e">
        <f>VLOOKUP(L789,银行退!A:K,11,FALSE)</f>
        <v>#N/A</v>
      </c>
    </row>
    <row r="790" spans="1:18" ht="14.25">
      <c r="A790" t="s">
        <v>3837</v>
      </c>
      <c r="B790">
        <v>1243409</v>
      </c>
      <c r="C790" t="s">
        <v>3834</v>
      </c>
      <c r="D790" t="s">
        <v>3835</v>
      </c>
      <c r="E790" t="s">
        <v>3836</v>
      </c>
      <c r="F790" s="15">
        <v>7862.14</v>
      </c>
      <c r="G790" t="s">
        <v>50</v>
      </c>
      <c r="H790" t="s">
        <v>50</v>
      </c>
      <c r="I790" t="s">
        <v>86</v>
      </c>
      <c r="J790" t="s">
        <v>46</v>
      </c>
      <c r="K790" t="s">
        <v>87</v>
      </c>
      <c r="L790" t="s">
        <v>9695</v>
      </c>
      <c r="M790" t="s">
        <v>9696</v>
      </c>
      <c r="N790" t="s">
        <v>9697</v>
      </c>
      <c r="O790">
        <f>VLOOKUP(B790,HIS退!B:F,5,FALSE)</f>
        <v>-7862.14</v>
      </c>
      <c r="P790" s="43">
        <f>VLOOKUP(L790,银行退!A:G,6,FALSE)</f>
        <v>7862.14</v>
      </c>
      <c r="Q790" t="e">
        <f>VLOOKUP(L790,银行退!A:J,10,FALSE)</f>
        <v>#N/A</v>
      </c>
      <c r="R790" t="e">
        <f>VLOOKUP(L790,银行退!A:K,11,FALSE)</f>
        <v>#N/A</v>
      </c>
    </row>
    <row r="791" spans="1:18" ht="14.25">
      <c r="A791" t="s">
        <v>9698</v>
      </c>
      <c r="B791">
        <v>1243492</v>
      </c>
      <c r="C791" t="s">
        <v>3838</v>
      </c>
      <c r="D791" t="s">
        <v>3839</v>
      </c>
      <c r="E791" t="s">
        <v>3840</v>
      </c>
      <c r="F791" s="15">
        <v>2000</v>
      </c>
      <c r="G791" t="s">
        <v>50</v>
      </c>
      <c r="H791" t="s">
        <v>50</v>
      </c>
      <c r="I791" t="s">
        <v>86</v>
      </c>
      <c r="J791" t="s">
        <v>46</v>
      </c>
      <c r="K791" t="s">
        <v>87</v>
      </c>
      <c r="L791" t="s">
        <v>9699</v>
      </c>
      <c r="M791" t="s">
        <v>9700</v>
      </c>
      <c r="N791" t="s">
        <v>9701</v>
      </c>
      <c r="O791">
        <f>VLOOKUP(B791,HIS退!B:F,5,FALSE)</f>
        <v>-2000</v>
      </c>
      <c r="P791" s="43">
        <f>VLOOKUP(L791,银行退!A:G,6,FALSE)</f>
        <v>2000</v>
      </c>
      <c r="Q791" t="e">
        <f>VLOOKUP(L791,银行退!A:J,10,FALSE)</f>
        <v>#N/A</v>
      </c>
      <c r="R791" t="e">
        <f>VLOOKUP(L791,银行退!A:K,11,FALSE)</f>
        <v>#N/A</v>
      </c>
    </row>
    <row r="792" spans="1:18" ht="14.25">
      <c r="A792" t="s">
        <v>9702</v>
      </c>
      <c r="B792">
        <v>1243652</v>
      </c>
      <c r="C792" t="s">
        <v>3842</v>
      </c>
      <c r="D792" t="s">
        <v>3843</v>
      </c>
      <c r="E792" t="s">
        <v>3844</v>
      </c>
      <c r="F792" s="15">
        <v>505.61</v>
      </c>
      <c r="G792" t="s">
        <v>50</v>
      </c>
      <c r="H792" t="s">
        <v>50</v>
      </c>
      <c r="I792" t="s">
        <v>86</v>
      </c>
      <c r="J792" t="s">
        <v>46</v>
      </c>
      <c r="K792" t="s">
        <v>87</v>
      </c>
      <c r="L792" t="s">
        <v>9703</v>
      </c>
      <c r="M792" t="s">
        <v>9704</v>
      </c>
      <c r="N792" t="s">
        <v>9705</v>
      </c>
      <c r="O792">
        <f>VLOOKUP(B792,HIS退!B:F,5,FALSE)</f>
        <v>-505.61</v>
      </c>
      <c r="P792" s="43">
        <f>VLOOKUP(L792,银行退!A:G,6,FALSE)</f>
        <v>505.61</v>
      </c>
      <c r="Q792" t="e">
        <f>VLOOKUP(L792,银行退!A:J,10,FALSE)</f>
        <v>#N/A</v>
      </c>
      <c r="R792" t="e">
        <f>VLOOKUP(L792,银行退!A:K,11,FALSE)</f>
        <v>#N/A</v>
      </c>
    </row>
    <row r="793" spans="1:18" ht="14.25">
      <c r="A793" t="s">
        <v>9706</v>
      </c>
      <c r="B793">
        <v>1243706</v>
      </c>
      <c r="C793" t="s">
        <v>3846</v>
      </c>
      <c r="D793" t="s">
        <v>3847</v>
      </c>
      <c r="E793" t="s">
        <v>3848</v>
      </c>
      <c r="F793" s="15">
        <v>80</v>
      </c>
      <c r="G793" t="s">
        <v>50</v>
      </c>
      <c r="H793" t="s">
        <v>50</v>
      </c>
      <c r="I793" t="s">
        <v>86</v>
      </c>
      <c r="J793" t="s">
        <v>46</v>
      </c>
      <c r="K793" t="s">
        <v>87</v>
      </c>
      <c r="L793" t="s">
        <v>9707</v>
      </c>
      <c r="M793" t="s">
        <v>9708</v>
      </c>
      <c r="N793" t="s">
        <v>9709</v>
      </c>
      <c r="O793">
        <f>VLOOKUP(B793,HIS退!B:F,5,FALSE)</f>
        <v>-80</v>
      </c>
      <c r="P793" s="43">
        <f>VLOOKUP(L793,银行退!A:G,6,FALSE)</f>
        <v>80</v>
      </c>
      <c r="Q793" t="e">
        <f>VLOOKUP(L793,银行退!A:J,10,FALSE)</f>
        <v>#N/A</v>
      </c>
      <c r="R793" t="e">
        <f>VLOOKUP(L793,银行退!A:K,11,FALSE)</f>
        <v>#N/A</v>
      </c>
    </row>
    <row r="794" spans="1:18" ht="14.25">
      <c r="A794" t="s">
        <v>9710</v>
      </c>
      <c r="B794">
        <v>1243884</v>
      </c>
      <c r="C794" t="s">
        <v>3850</v>
      </c>
      <c r="D794" t="s">
        <v>3851</v>
      </c>
      <c r="E794" t="s">
        <v>3852</v>
      </c>
      <c r="F794" s="15">
        <v>813.5</v>
      </c>
      <c r="G794" t="s">
        <v>50</v>
      </c>
      <c r="H794" t="s">
        <v>50</v>
      </c>
      <c r="I794" t="s">
        <v>86</v>
      </c>
      <c r="J794" t="s">
        <v>46</v>
      </c>
      <c r="K794" t="s">
        <v>87</v>
      </c>
      <c r="L794" t="s">
        <v>9711</v>
      </c>
      <c r="M794" t="s">
        <v>9712</v>
      </c>
      <c r="N794" t="s">
        <v>9713</v>
      </c>
      <c r="O794">
        <f>VLOOKUP(B794,HIS退!B:F,5,FALSE)</f>
        <v>-813.5</v>
      </c>
      <c r="P794" s="43">
        <f>VLOOKUP(L794,银行退!A:G,6,FALSE)</f>
        <v>813.5</v>
      </c>
      <c r="Q794" t="e">
        <f>VLOOKUP(L794,银行退!A:J,10,FALSE)</f>
        <v>#N/A</v>
      </c>
      <c r="R794" t="e">
        <f>VLOOKUP(L794,银行退!A:K,11,FALSE)</f>
        <v>#N/A</v>
      </c>
    </row>
    <row r="795" spans="1:18" ht="14.25">
      <c r="A795" t="s">
        <v>9714</v>
      </c>
      <c r="B795">
        <v>1243949</v>
      </c>
      <c r="C795" t="s">
        <v>3854</v>
      </c>
      <c r="D795" t="s">
        <v>3855</v>
      </c>
      <c r="E795" t="s">
        <v>3856</v>
      </c>
      <c r="F795" s="15">
        <v>4980.6899999999996</v>
      </c>
      <c r="G795" t="s">
        <v>50</v>
      </c>
      <c r="H795" t="s">
        <v>50</v>
      </c>
      <c r="I795" t="s">
        <v>86</v>
      </c>
      <c r="J795" t="s">
        <v>46</v>
      </c>
      <c r="K795" t="s">
        <v>87</v>
      </c>
      <c r="L795" t="s">
        <v>9715</v>
      </c>
      <c r="M795" t="s">
        <v>9716</v>
      </c>
      <c r="N795" t="s">
        <v>9717</v>
      </c>
      <c r="O795">
        <f>VLOOKUP(B795,HIS退!B:F,5,FALSE)</f>
        <v>-4980.6899999999996</v>
      </c>
      <c r="P795" s="43">
        <f>VLOOKUP(L795,银行退!A:G,6,FALSE)</f>
        <v>4980.6899999999996</v>
      </c>
      <c r="Q795" t="e">
        <f>VLOOKUP(L795,银行退!A:J,10,FALSE)</f>
        <v>#N/A</v>
      </c>
      <c r="R795" t="e">
        <f>VLOOKUP(L795,银行退!A:K,11,FALSE)</f>
        <v>#N/A</v>
      </c>
    </row>
    <row r="796" spans="1:18" ht="14.25">
      <c r="A796" t="s">
        <v>9718</v>
      </c>
      <c r="B796">
        <v>1243952</v>
      </c>
      <c r="C796" t="s">
        <v>3858</v>
      </c>
      <c r="D796" t="s">
        <v>3859</v>
      </c>
      <c r="E796" t="s">
        <v>3860</v>
      </c>
      <c r="F796" s="15">
        <v>12</v>
      </c>
      <c r="G796" t="s">
        <v>50</v>
      </c>
      <c r="H796" t="s">
        <v>50</v>
      </c>
      <c r="I796" t="s">
        <v>86</v>
      </c>
      <c r="J796" t="s">
        <v>46</v>
      </c>
      <c r="K796" t="s">
        <v>87</v>
      </c>
      <c r="L796" t="s">
        <v>9719</v>
      </c>
      <c r="M796" t="s">
        <v>9720</v>
      </c>
      <c r="N796" t="s">
        <v>9721</v>
      </c>
      <c r="O796">
        <f>VLOOKUP(B796,HIS退!B:F,5,FALSE)</f>
        <v>-12</v>
      </c>
      <c r="P796" s="43">
        <f>VLOOKUP(L796,银行退!A:G,6,FALSE)</f>
        <v>12</v>
      </c>
      <c r="Q796" t="e">
        <f>VLOOKUP(L796,银行退!A:J,10,FALSE)</f>
        <v>#N/A</v>
      </c>
      <c r="R796" t="e">
        <f>VLOOKUP(L796,银行退!A:K,11,FALSE)</f>
        <v>#N/A</v>
      </c>
    </row>
    <row r="797" spans="1:18" ht="14.25">
      <c r="A797" t="s">
        <v>9722</v>
      </c>
      <c r="B797">
        <v>1243997</v>
      </c>
      <c r="C797" t="s">
        <v>3862</v>
      </c>
      <c r="D797" t="s">
        <v>3863</v>
      </c>
      <c r="E797" t="s">
        <v>3864</v>
      </c>
      <c r="F797" s="15">
        <v>1075.5</v>
      </c>
      <c r="G797" t="s">
        <v>50</v>
      </c>
      <c r="H797" t="s">
        <v>50</v>
      </c>
      <c r="I797" t="s">
        <v>86</v>
      </c>
      <c r="J797" t="s">
        <v>46</v>
      </c>
      <c r="K797" t="s">
        <v>87</v>
      </c>
      <c r="L797" s="19" t="s">
        <v>13681</v>
      </c>
      <c r="M797" t="s">
        <v>9724</v>
      </c>
      <c r="N797" t="s">
        <v>9725</v>
      </c>
      <c r="O797">
        <f>VLOOKUP(B797,HIS退!B:F,5,FALSE)</f>
        <v>-1075.5</v>
      </c>
      <c r="P797" s="43">
        <f>VLOOKUP(L797,银行退!A:G,6,FALSE)</f>
        <v>1075.5</v>
      </c>
      <c r="Q797" t="e">
        <f>VLOOKUP(L797,银行退!A:J,10,FALSE)</f>
        <v>#N/A</v>
      </c>
      <c r="R797" t="str">
        <f>VLOOKUP(L797,银行退!A:K,11,FALSE)</f>
        <v>2017-08-08</v>
      </c>
    </row>
    <row r="798" spans="1:18" ht="14.25">
      <c r="A798" t="s">
        <v>9726</v>
      </c>
      <c r="B798">
        <v>1244598</v>
      </c>
      <c r="C798" t="s">
        <v>3866</v>
      </c>
      <c r="D798" t="s">
        <v>3867</v>
      </c>
      <c r="E798" t="s">
        <v>3868</v>
      </c>
      <c r="F798" s="15">
        <v>24</v>
      </c>
      <c r="G798" t="s">
        <v>50</v>
      </c>
      <c r="H798" t="s">
        <v>50</v>
      </c>
      <c r="I798" t="s">
        <v>86</v>
      </c>
      <c r="J798" t="s">
        <v>46</v>
      </c>
      <c r="K798" t="s">
        <v>87</v>
      </c>
      <c r="L798" t="s">
        <v>9727</v>
      </c>
      <c r="M798" t="s">
        <v>9728</v>
      </c>
      <c r="N798" t="s">
        <v>9729</v>
      </c>
      <c r="O798">
        <f>VLOOKUP(B798,HIS退!B:F,5,FALSE)</f>
        <v>-24</v>
      </c>
      <c r="P798" s="43">
        <f>VLOOKUP(L798,银行退!A:G,6,FALSE)</f>
        <v>24</v>
      </c>
      <c r="Q798" t="e">
        <f>VLOOKUP(L798,银行退!A:J,10,FALSE)</f>
        <v>#N/A</v>
      </c>
      <c r="R798" t="e">
        <f>VLOOKUP(L798,银行退!A:K,11,FALSE)</f>
        <v>#N/A</v>
      </c>
    </row>
    <row r="799" spans="1:18" ht="14.25">
      <c r="A799" t="s">
        <v>9730</v>
      </c>
      <c r="B799">
        <v>1244607</v>
      </c>
      <c r="C799" t="s">
        <v>3870</v>
      </c>
      <c r="D799" t="s">
        <v>3871</v>
      </c>
      <c r="E799" t="s">
        <v>3872</v>
      </c>
      <c r="F799" s="15">
        <v>3163.5</v>
      </c>
      <c r="G799" t="s">
        <v>50</v>
      </c>
      <c r="H799" t="s">
        <v>50</v>
      </c>
      <c r="I799" t="s">
        <v>86</v>
      </c>
      <c r="J799" t="s">
        <v>46</v>
      </c>
      <c r="K799" t="s">
        <v>87</v>
      </c>
      <c r="L799" t="s">
        <v>9731</v>
      </c>
      <c r="M799" t="s">
        <v>9732</v>
      </c>
      <c r="N799" t="s">
        <v>9733</v>
      </c>
      <c r="O799">
        <f>VLOOKUP(B799,HIS退!B:F,5,FALSE)</f>
        <v>-3163.5</v>
      </c>
      <c r="P799" s="43">
        <f>VLOOKUP(L799,银行退!A:G,6,FALSE)</f>
        <v>3163.5</v>
      </c>
      <c r="Q799" t="e">
        <f>VLOOKUP(L799,银行退!A:J,10,FALSE)</f>
        <v>#N/A</v>
      </c>
      <c r="R799" t="e">
        <f>VLOOKUP(L799,银行退!A:K,11,FALSE)</f>
        <v>#N/A</v>
      </c>
    </row>
    <row r="800" spans="1:18" ht="14.25">
      <c r="A800" t="s">
        <v>9734</v>
      </c>
      <c r="B800">
        <v>1244617</v>
      </c>
      <c r="C800" t="s">
        <v>3874</v>
      </c>
      <c r="D800" t="s">
        <v>3875</v>
      </c>
      <c r="E800" t="s">
        <v>3876</v>
      </c>
      <c r="F800" s="15">
        <v>13.6</v>
      </c>
      <c r="G800" t="s">
        <v>50</v>
      </c>
      <c r="H800" t="s">
        <v>50</v>
      </c>
      <c r="I800" t="s">
        <v>86</v>
      </c>
      <c r="J800" t="s">
        <v>46</v>
      </c>
      <c r="K800" t="s">
        <v>87</v>
      </c>
      <c r="L800" t="s">
        <v>9735</v>
      </c>
      <c r="M800" t="s">
        <v>9736</v>
      </c>
      <c r="N800" t="s">
        <v>9737</v>
      </c>
      <c r="O800">
        <f>VLOOKUP(B800,HIS退!B:F,5,FALSE)</f>
        <v>-13.6</v>
      </c>
      <c r="P800" s="43">
        <f>VLOOKUP(L800,银行退!A:G,6,FALSE)</f>
        <v>13.6</v>
      </c>
      <c r="Q800" t="e">
        <f>VLOOKUP(L800,银行退!A:J,10,FALSE)</f>
        <v>#N/A</v>
      </c>
      <c r="R800" t="e">
        <f>VLOOKUP(L800,银行退!A:K,11,FALSE)</f>
        <v>#N/A</v>
      </c>
    </row>
    <row r="801" spans="1:18" ht="14.25">
      <c r="A801" t="s">
        <v>9738</v>
      </c>
      <c r="B801">
        <v>1244640</v>
      </c>
      <c r="C801" t="s">
        <v>3878</v>
      </c>
      <c r="D801" t="s">
        <v>3879</v>
      </c>
      <c r="E801" t="s">
        <v>3880</v>
      </c>
      <c r="F801" s="15">
        <v>515.22</v>
      </c>
      <c r="G801" t="s">
        <v>50</v>
      </c>
      <c r="H801" t="s">
        <v>50</v>
      </c>
      <c r="I801" t="s">
        <v>86</v>
      </c>
      <c r="J801" t="s">
        <v>46</v>
      </c>
      <c r="K801" t="s">
        <v>87</v>
      </c>
      <c r="L801" t="s">
        <v>9739</v>
      </c>
      <c r="M801" t="s">
        <v>9740</v>
      </c>
      <c r="N801" t="s">
        <v>9741</v>
      </c>
      <c r="O801">
        <f>VLOOKUP(B801,HIS退!B:F,5,FALSE)</f>
        <v>-515.22</v>
      </c>
      <c r="P801" s="43">
        <f>VLOOKUP(L801,银行退!A:G,6,FALSE)</f>
        <v>515.22</v>
      </c>
      <c r="Q801" t="e">
        <f>VLOOKUP(L801,银行退!A:J,10,FALSE)</f>
        <v>#N/A</v>
      </c>
      <c r="R801" t="e">
        <f>VLOOKUP(L801,银行退!A:K,11,FALSE)</f>
        <v>#N/A</v>
      </c>
    </row>
    <row r="802" spans="1:18" ht="14.25">
      <c r="A802" t="s">
        <v>9742</v>
      </c>
      <c r="B802">
        <v>1244694</v>
      </c>
      <c r="C802" t="s">
        <v>3882</v>
      </c>
      <c r="D802" t="s">
        <v>3883</v>
      </c>
      <c r="E802" t="s">
        <v>3884</v>
      </c>
      <c r="F802" s="15">
        <v>364.5</v>
      </c>
      <c r="G802" t="s">
        <v>50</v>
      </c>
      <c r="H802" t="s">
        <v>50</v>
      </c>
      <c r="I802" t="s">
        <v>86</v>
      </c>
      <c r="J802" t="s">
        <v>46</v>
      </c>
      <c r="K802" t="s">
        <v>87</v>
      </c>
      <c r="L802" t="s">
        <v>9743</v>
      </c>
      <c r="M802" t="s">
        <v>9744</v>
      </c>
      <c r="N802" t="s">
        <v>9741</v>
      </c>
      <c r="O802">
        <f>VLOOKUP(B802,HIS退!B:F,5,FALSE)</f>
        <v>-364.5</v>
      </c>
      <c r="P802" s="43">
        <f>VLOOKUP(L802,银行退!A:G,6,FALSE)</f>
        <v>364.5</v>
      </c>
      <c r="Q802" t="e">
        <f>VLOOKUP(L802,银行退!A:J,10,FALSE)</f>
        <v>#N/A</v>
      </c>
      <c r="R802" t="e">
        <f>VLOOKUP(L802,银行退!A:K,11,FALSE)</f>
        <v>#N/A</v>
      </c>
    </row>
    <row r="803" spans="1:18" ht="14.25">
      <c r="A803" t="s">
        <v>9745</v>
      </c>
      <c r="B803">
        <v>1245175</v>
      </c>
      <c r="C803" t="s">
        <v>3886</v>
      </c>
      <c r="D803" t="s">
        <v>3887</v>
      </c>
      <c r="E803" t="s">
        <v>3888</v>
      </c>
      <c r="F803" s="15">
        <v>4224.45</v>
      </c>
      <c r="G803" t="s">
        <v>50</v>
      </c>
      <c r="H803" t="s">
        <v>50</v>
      </c>
      <c r="I803" t="s">
        <v>86</v>
      </c>
      <c r="J803" t="s">
        <v>46</v>
      </c>
      <c r="K803" t="s">
        <v>87</v>
      </c>
      <c r="L803" t="s">
        <v>9746</v>
      </c>
      <c r="M803" t="s">
        <v>9747</v>
      </c>
      <c r="N803" t="s">
        <v>9748</v>
      </c>
      <c r="O803">
        <f>VLOOKUP(B803,HIS退!B:F,5,FALSE)</f>
        <v>-4224.45</v>
      </c>
      <c r="P803" s="43">
        <f>VLOOKUP(L803,银行退!A:G,6,FALSE)</f>
        <v>4224.45</v>
      </c>
      <c r="Q803" t="e">
        <f>VLOOKUP(L803,银行退!A:J,10,FALSE)</f>
        <v>#N/A</v>
      </c>
      <c r="R803" t="e">
        <f>VLOOKUP(L803,银行退!A:K,11,FALSE)</f>
        <v>#N/A</v>
      </c>
    </row>
    <row r="804" spans="1:18" ht="14.25">
      <c r="A804" t="s">
        <v>9749</v>
      </c>
      <c r="B804">
        <v>1245688</v>
      </c>
      <c r="C804" t="s">
        <v>3890</v>
      </c>
      <c r="D804" t="s">
        <v>3891</v>
      </c>
      <c r="E804" t="s">
        <v>3892</v>
      </c>
      <c r="F804" s="15">
        <v>72.42</v>
      </c>
      <c r="G804" t="s">
        <v>50</v>
      </c>
      <c r="H804" t="s">
        <v>50</v>
      </c>
      <c r="I804" t="s">
        <v>86</v>
      </c>
      <c r="J804" t="s">
        <v>46</v>
      </c>
      <c r="K804" t="s">
        <v>87</v>
      </c>
      <c r="L804" t="s">
        <v>9750</v>
      </c>
      <c r="M804" t="s">
        <v>9751</v>
      </c>
      <c r="N804" t="s">
        <v>9752</v>
      </c>
      <c r="O804">
        <f>VLOOKUP(B804,HIS退!B:F,5,FALSE)</f>
        <v>-72.42</v>
      </c>
      <c r="P804" s="43">
        <f>VLOOKUP(L804,银行退!A:G,6,FALSE)</f>
        <v>72.42</v>
      </c>
      <c r="Q804" t="e">
        <f>VLOOKUP(L804,银行退!A:J,10,FALSE)</f>
        <v>#N/A</v>
      </c>
      <c r="R804" t="e">
        <f>VLOOKUP(L804,银行退!A:K,11,FALSE)</f>
        <v>#N/A</v>
      </c>
    </row>
    <row r="805" spans="1:18" ht="14.25">
      <c r="A805" t="s">
        <v>9753</v>
      </c>
      <c r="B805">
        <v>1245733</v>
      </c>
      <c r="C805" t="s">
        <v>3894</v>
      </c>
      <c r="D805" t="s">
        <v>3895</v>
      </c>
      <c r="E805" t="s">
        <v>3896</v>
      </c>
      <c r="F805" s="15">
        <v>260</v>
      </c>
      <c r="G805" t="s">
        <v>50</v>
      </c>
      <c r="H805" t="s">
        <v>50</v>
      </c>
      <c r="I805" t="s">
        <v>86</v>
      </c>
      <c r="J805" t="s">
        <v>46</v>
      </c>
      <c r="K805" t="s">
        <v>87</v>
      </c>
      <c r="L805" t="s">
        <v>9754</v>
      </c>
      <c r="M805" t="s">
        <v>9755</v>
      </c>
      <c r="N805" t="s">
        <v>9756</v>
      </c>
      <c r="O805">
        <f>VLOOKUP(B805,HIS退!B:F,5,FALSE)</f>
        <v>-260</v>
      </c>
      <c r="P805" s="43">
        <f>VLOOKUP(L805,银行退!A:G,6,FALSE)</f>
        <v>260</v>
      </c>
      <c r="Q805" t="e">
        <f>VLOOKUP(L805,银行退!A:J,10,FALSE)</f>
        <v>#N/A</v>
      </c>
      <c r="R805" t="e">
        <f>VLOOKUP(L805,银行退!A:K,11,FALSE)</f>
        <v>#N/A</v>
      </c>
    </row>
    <row r="806" spans="1:18" ht="14.25">
      <c r="A806" t="s">
        <v>9757</v>
      </c>
      <c r="B806">
        <v>1245868</v>
      </c>
      <c r="C806" t="s">
        <v>3898</v>
      </c>
      <c r="D806" t="s">
        <v>3899</v>
      </c>
      <c r="E806" t="s">
        <v>3900</v>
      </c>
      <c r="F806" s="15">
        <v>15.92</v>
      </c>
      <c r="G806" t="s">
        <v>50</v>
      </c>
      <c r="H806" t="s">
        <v>50</v>
      </c>
      <c r="I806" t="s">
        <v>86</v>
      </c>
      <c r="J806" t="s">
        <v>46</v>
      </c>
      <c r="K806" t="s">
        <v>87</v>
      </c>
      <c r="L806" t="s">
        <v>9758</v>
      </c>
      <c r="M806" t="s">
        <v>9759</v>
      </c>
      <c r="N806" t="s">
        <v>9760</v>
      </c>
      <c r="O806">
        <f>VLOOKUP(B806,HIS退!B:F,5,FALSE)</f>
        <v>-15.92</v>
      </c>
      <c r="P806" s="43">
        <f>VLOOKUP(L806,银行退!A:G,6,FALSE)</f>
        <v>15.92</v>
      </c>
      <c r="Q806" t="e">
        <f>VLOOKUP(L806,银行退!A:J,10,FALSE)</f>
        <v>#N/A</v>
      </c>
      <c r="R806" t="e">
        <f>VLOOKUP(L806,银行退!A:K,11,FALSE)</f>
        <v>#N/A</v>
      </c>
    </row>
    <row r="807" spans="1:18" ht="14.25">
      <c r="A807" t="s">
        <v>9761</v>
      </c>
      <c r="B807">
        <v>1246055</v>
      </c>
      <c r="C807" t="s">
        <v>3902</v>
      </c>
      <c r="D807" t="s">
        <v>3903</v>
      </c>
      <c r="E807" t="s">
        <v>3904</v>
      </c>
      <c r="F807" s="15">
        <v>1894.5</v>
      </c>
      <c r="G807" t="s">
        <v>50</v>
      </c>
      <c r="H807" t="s">
        <v>50</v>
      </c>
      <c r="I807" t="s">
        <v>86</v>
      </c>
      <c r="J807" t="s">
        <v>46</v>
      </c>
      <c r="K807" t="s">
        <v>87</v>
      </c>
      <c r="L807" t="s">
        <v>9762</v>
      </c>
      <c r="M807" t="s">
        <v>9763</v>
      </c>
      <c r="N807" t="s">
        <v>9764</v>
      </c>
      <c r="O807">
        <f>VLOOKUP(B807,HIS退!B:F,5,FALSE)</f>
        <v>-1894.5</v>
      </c>
      <c r="P807" s="43">
        <f>VLOOKUP(L807,银行退!A:G,6,FALSE)</f>
        <v>1894.5</v>
      </c>
      <c r="Q807" t="e">
        <f>VLOOKUP(L807,银行退!A:J,10,FALSE)</f>
        <v>#N/A</v>
      </c>
      <c r="R807" t="e">
        <f>VLOOKUP(L807,银行退!A:K,11,FALSE)</f>
        <v>#N/A</v>
      </c>
    </row>
    <row r="808" spans="1:18" ht="14.25">
      <c r="A808" t="s">
        <v>9765</v>
      </c>
      <c r="B808">
        <v>1246081</v>
      </c>
      <c r="C808" t="s">
        <v>3906</v>
      </c>
      <c r="D808" t="s">
        <v>3907</v>
      </c>
      <c r="E808" t="s">
        <v>3908</v>
      </c>
      <c r="F808" s="15">
        <v>1000</v>
      </c>
      <c r="G808" t="s">
        <v>50</v>
      </c>
      <c r="H808" t="s">
        <v>50</v>
      </c>
      <c r="I808" t="s">
        <v>86</v>
      </c>
      <c r="J808" t="s">
        <v>46</v>
      </c>
      <c r="K808" t="s">
        <v>87</v>
      </c>
      <c r="L808" t="s">
        <v>9766</v>
      </c>
      <c r="M808" t="s">
        <v>9767</v>
      </c>
      <c r="N808" t="s">
        <v>9768</v>
      </c>
      <c r="O808">
        <f>VLOOKUP(B808,HIS退!B:F,5,FALSE)</f>
        <v>-1000</v>
      </c>
      <c r="P808" s="43">
        <f>VLOOKUP(L808,银行退!A:G,6,FALSE)</f>
        <v>1000</v>
      </c>
      <c r="Q808" t="e">
        <f>VLOOKUP(L808,银行退!A:J,10,FALSE)</f>
        <v>#N/A</v>
      </c>
      <c r="R808" t="e">
        <f>VLOOKUP(L808,银行退!A:K,11,FALSE)</f>
        <v>#N/A</v>
      </c>
    </row>
    <row r="809" spans="1:18" ht="14.25">
      <c r="A809" t="s">
        <v>9769</v>
      </c>
      <c r="B809">
        <v>1246195</v>
      </c>
      <c r="C809" t="s">
        <v>3910</v>
      </c>
      <c r="D809" t="s">
        <v>3911</v>
      </c>
      <c r="E809" t="s">
        <v>3912</v>
      </c>
      <c r="F809" s="15">
        <v>20</v>
      </c>
      <c r="G809" t="s">
        <v>50</v>
      </c>
      <c r="H809" t="s">
        <v>50</v>
      </c>
      <c r="I809" t="s">
        <v>86</v>
      </c>
      <c r="J809" t="s">
        <v>46</v>
      </c>
      <c r="K809" t="s">
        <v>87</v>
      </c>
      <c r="L809" t="s">
        <v>9770</v>
      </c>
      <c r="M809" t="s">
        <v>9771</v>
      </c>
      <c r="N809" t="s">
        <v>9772</v>
      </c>
      <c r="O809">
        <f>VLOOKUP(B809,HIS退!B:F,5,FALSE)</f>
        <v>-20</v>
      </c>
      <c r="P809" s="43">
        <f>VLOOKUP(L809,银行退!A:G,6,FALSE)</f>
        <v>20</v>
      </c>
      <c r="Q809" t="e">
        <f>VLOOKUP(L809,银行退!A:J,10,FALSE)</f>
        <v>#N/A</v>
      </c>
      <c r="R809" t="e">
        <f>VLOOKUP(L809,银行退!A:K,11,FALSE)</f>
        <v>#N/A</v>
      </c>
    </row>
    <row r="810" spans="1:18" ht="14.25">
      <c r="A810" t="s">
        <v>9773</v>
      </c>
      <c r="B810">
        <v>1246222</v>
      </c>
      <c r="C810" t="s">
        <v>3914</v>
      </c>
      <c r="D810" t="s">
        <v>1507</v>
      </c>
      <c r="E810" t="s">
        <v>1508</v>
      </c>
      <c r="F810" s="15">
        <v>14.89</v>
      </c>
      <c r="G810" t="s">
        <v>50</v>
      </c>
      <c r="H810" t="s">
        <v>50</v>
      </c>
      <c r="I810" t="s">
        <v>86</v>
      </c>
      <c r="J810" t="s">
        <v>46</v>
      </c>
      <c r="K810" t="s">
        <v>87</v>
      </c>
      <c r="L810" t="s">
        <v>9774</v>
      </c>
      <c r="M810" t="s">
        <v>9775</v>
      </c>
      <c r="N810" t="s">
        <v>7299</v>
      </c>
      <c r="O810">
        <f>VLOOKUP(B810,HIS退!B:F,5,FALSE)</f>
        <v>-14.89</v>
      </c>
      <c r="P810" s="43">
        <f>VLOOKUP(L810,银行退!A:G,6,FALSE)</f>
        <v>14.89</v>
      </c>
      <c r="Q810" t="e">
        <f>VLOOKUP(L810,银行退!A:J,10,FALSE)</f>
        <v>#N/A</v>
      </c>
      <c r="R810" t="e">
        <f>VLOOKUP(L810,银行退!A:K,11,FALSE)</f>
        <v>#N/A</v>
      </c>
    </row>
    <row r="811" spans="1:18" ht="14.25">
      <c r="A811" t="s">
        <v>9776</v>
      </c>
      <c r="B811">
        <v>1246589</v>
      </c>
      <c r="C811" t="s">
        <v>3916</v>
      </c>
      <c r="D811" t="s">
        <v>3917</v>
      </c>
      <c r="E811" t="s">
        <v>3918</v>
      </c>
      <c r="F811" s="15">
        <v>532.29</v>
      </c>
      <c r="G811" t="s">
        <v>155</v>
      </c>
      <c r="H811" t="s">
        <v>50</v>
      </c>
      <c r="I811" t="s">
        <v>86</v>
      </c>
      <c r="J811" t="s">
        <v>46</v>
      </c>
      <c r="K811" t="s">
        <v>87</v>
      </c>
      <c r="L811" t="s">
        <v>9777</v>
      </c>
      <c r="M811" t="s">
        <v>9778</v>
      </c>
      <c r="N811" t="s">
        <v>9779</v>
      </c>
      <c r="O811">
        <f>VLOOKUP(B811,HIS退!B:F,5,FALSE)</f>
        <v>-532.29</v>
      </c>
      <c r="P811" s="43">
        <f>VLOOKUP(L811,银行退!A:G,6,FALSE)</f>
        <v>532.29</v>
      </c>
      <c r="Q811" t="e">
        <f>VLOOKUP(L811,银行退!A:J,10,FALSE)</f>
        <v>#N/A</v>
      </c>
      <c r="R811" t="e">
        <f>VLOOKUP(L811,银行退!A:K,11,FALSE)</f>
        <v>#N/A</v>
      </c>
    </row>
    <row r="812" spans="1:18" ht="14.25">
      <c r="A812" t="s">
        <v>9780</v>
      </c>
      <c r="B812">
        <v>1246627</v>
      </c>
      <c r="C812" t="s">
        <v>3920</v>
      </c>
      <c r="D812" t="s">
        <v>3921</v>
      </c>
      <c r="E812" t="s">
        <v>3922</v>
      </c>
      <c r="F812" s="15">
        <v>130</v>
      </c>
      <c r="G812" t="s">
        <v>50</v>
      </c>
      <c r="H812" t="s">
        <v>50</v>
      </c>
      <c r="I812" t="s">
        <v>86</v>
      </c>
      <c r="J812" t="s">
        <v>46</v>
      </c>
      <c r="K812" t="s">
        <v>87</v>
      </c>
      <c r="L812" t="s">
        <v>9781</v>
      </c>
      <c r="M812" t="s">
        <v>9782</v>
      </c>
      <c r="N812" t="s">
        <v>9783</v>
      </c>
      <c r="O812">
        <f>VLOOKUP(B812,HIS退!B:F,5,FALSE)</f>
        <v>-130</v>
      </c>
      <c r="P812" s="43">
        <f>VLOOKUP(L812,银行退!A:G,6,FALSE)</f>
        <v>130</v>
      </c>
      <c r="Q812" t="e">
        <f>VLOOKUP(L812,银行退!A:J,10,FALSE)</f>
        <v>#N/A</v>
      </c>
      <c r="R812" t="e">
        <f>VLOOKUP(L812,银行退!A:K,11,FALSE)</f>
        <v>#N/A</v>
      </c>
    </row>
    <row r="813" spans="1:18" ht="14.25">
      <c r="A813" t="s">
        <v>9784</v>
      </c>
      <c r="B813">
        <v>1246648</v>
      </c>
      <c r="C813" t="s">
        <v>3924</v>
      </c>
      <c r="D813" t="s">
        <v>3925</v>
      </c>
      <c r="E813" t="s">
        <v>3926</v>
      </c>
      <c r="F813" s="15">
        <v>3465.93</v>
      </c>
      <c r="G813" t="s">
        <v>50</v>
      </c>
      <c r="H813" t="s">
        <v>50</v>
      </c>
      <c r="I813" t="s">
        <v>86</v>
      </c>
      <c r="J813" t="s">
        <v>46</v>
      </c>
      <c r="K813" t="s">
        <v>87</v>
      </c>
      <c r="L813" t="s">
        <v>9785</v>
      </c>
      <c r="M813" t="s">
        <v>9786</v>
      </c>
      <c r="N813" t="s">
        <v>9787</v>
      </c>
      <c r="O813">
        <f>VLOOKUP(B813,HIS退!B:F,5,FALSE)</f>
        <v>-3465.93</v>
      </c>
      <c r="P813" s="43">
        <f>VLOOKUP(L813,银行退!A:G,6,FALSE)</f>
        <v>3465.93</v>
      </c>
      <c r="Q813" t="e">
        <f>VLOOKUP(L813,银行退!A:J,10,FALSE)</f>
        <v>#N/A</v>
      </c>
      <c r="R813" t="e">
        <f>VLOOKUP(L813,银行退!A:K,11,FALSE)</f>
        <v>#N/A</v>
      </c>
    </row>
    <row r="814" spans="1:18" ht="14.25">
      <c r="A814" t="s">
        <v>9788</v>
      </c>
      <c r="B814">
        <v>1246767</v>
      </c>
      <c r="C814" t="s">
        <v>3928</v>
      </c>
      <c r="D814" t="s">
        <v>3929</v>
      </c>
      <c r="E814" t="s">
        <v>3930</v>
      </c>
      <c r="F814" s="15">
        <v>8000</v>
      </c>
      <c r="G814" t="s">
        <v>50</v>
      </c>
      <c r="H814" t="s">
        <v>50</v>
      </c>
      <c r="I814" t="s">
        <v>86</v>
      </c>
      <c r="J814" t="s">
        <v>46</v>
      </c>
      <c r="K814" t="s">
        <v>87</v>
      </c>
      <c r="L814" s="19" t="s">
        <v>13682</v>
      </c>
      <c r="M814" t="s">
        <v>9790</v>
      </c>
      <c r="N814" t="s">
        <v>9791</v>
      </c>
      <c r="O814">
        <f>VLOOKUP(B814,HIS退!B:F,5,FALSE)</f>
        <v>-8000</v>
      </c>
      <c r="P814" s="43">
        <f>VLOOKUP(L814,银行退!A:G,6,FALSE)</f>
        <v>8000</v>
      </c>
      <c r="Q814" t="e">
        <f>VLOOKUP(L814,银行退!A:J,10,FALSE)</f>
        <v>#N/A</v>
      </c>
      <c r="R814" t="str">
        <f>VLOOKUP(L814,银行退!A:K,11,FALSE)</f>
        <v>2017-08-08</v>
      </c>
    </row>
    <row r="815" spans="1:18" ht="14.25">
      <c r="A815" t="s">
        <v>9792</v>
      </c>
      <c r="B815">
        <v>1246969</v>
      </c>
      <c r="C815" t="s">
        <v>3932</v>
      </c>
      <c r="D815" t="s">
        <v>3933</v>
      </c>
      <c r="E815" t="s">
        <v>3934</v>
      </c>
      <c r="F815" s="15">
        <v>3924.72</v>
      </c>
      <c r="G815" t="s">
        <v>50</v>
      </c>
      <c r="H815" t="s">
        <v>50</v>
      </c>
      <c r="I815" t="s">
        <v>86</v>
      </c>
      <c r="J815" t="s">
        <v>46</v>
      </c>
      <c r="K815" t="s">
        <v>87</v>
      </c>
      <c r="L815" s="19" t="s">
        <v>13683</v>
      </c>
      <c r="M815" t="s">
        <v>9794</v>
      </c>
      <c r="N815" t="s">
        <v>9795</v>
      </c>
      <c r="O815">
        <f>VLOOKUP(B815,HIS退!B:F,5,FALSE)</f>
        <v>-3924.72</v>
      </c>
      <c r="P815" s="43">
        <f>VLOOKUP(L815,银行退!A:G,6,FALSE)</f>
        <v>3924.72</v>
      </c>
      <c r="Q815" t="e">
        <f>VLOOKUP(L815,银行退!A:J,10,FALSE)</f>
        <v>#N/A</v>
      </c>
      <c r="R815" t="str">
        <f>VLOOKUP(L815,银行退!A:K,11,FALSE)</f>
        <v>2017-08-08</v>
      </c>
    </row>
    <row r="816" spans="1:18" ht="14.25">
      <c r="A816" t="s">
        <v>9796</v>
      </c>
      <c r="B816">
        <v>1246985</v>
      </c>
      <c r="C816" t="s">
        <v>3936</v>
      </c>
      <c r="D816" t="s">
        <v>3937</v>
      </c>
      <c r="E816" t="s">
        <v>186</v>
      </c>
      <c r="F816" s="15">
        <v>16.14</v>
      </c>
      <c r="G816" t="s">
        <v>50</v>
      </c>
      <c r="H816" t="s">
        <v>50</v>
      </c>
      <c r="I816" t="s">
        <v>86</v>
      </c>
      <c r="J816" t="s">
        <v>46</v>
      </c>
      <c r="K816" t="s">
        <v>87</v>
      </c>
      <c r="L816" t="s">
        <v>9797</v>
      </c>
      <c r="M816" t="s">
        <v>9798</v>
      </c>
      <c r="N816" t="s">
        <v>9799</v>
      </c>
      <c r="O816">
        <f>VLOOKUP(B816,HIS退!B:F,5,FALSE)</f>
        <v>-16.14</v>
      </c>
      <c r="P816" s="43">
        <f>VLOOKUP(L816,银行退!A:G,6,FALSE)</f>
        <v>16.14</v>
      </c>
      <c r="Q816" t="e">
        <f>VLOOKUP(L816,银行退!A:J,10,FALSE)</f>
        <v>#N/A</v>
      </c>
      <c r="R816" t="e">
        <f>VLOOKUP(L816,银行退!A:K,11,FALSE)</f>
        <v>#N/A</v>
      </c>
    </row>
    <row r="817" spans="1:18" ht="14.25">
      <c r="A817" t="s">
        <v>9800</v>
      </c>
      <c r="B817">
        <v>1247046</v>
      </c>
      <c r="C817" t="s">
        <v>3939</v>
      </c>
      <c r="D817" t="s">
        <v>3940</v>
      </c>
      <c r="E817" t="s">
        <v>3941</v>
      </c>
      <c r="F817" s="15">
        <v>5519</v>
      </c>
      <c r="G817" t="s">
        <v>50</v>
      </c>
      <c r="H817" t="s">
        <v>50</v>
      </c>
      <c r="I817" t="s">
        <v>86</v>
      </c>
      <c r="J817" t="s">
        <v>46</v>
      </c>
      <c r="K817" t="s">
        <v>87</v>
      </c>
      <c r="L817" t="s">
        <v>9801</v>
      </c>
      <c r="M817" t="s">
        <v>9802</v>
      </c>
      <c r="N817" t="s">
        <v>9803</v>
      </c>
      <c r="O817">
        <f>VLOOKUP(B817,HIS退!B:F,5,FALSE)</f>
        <v>-5519</v>
      </c>
      <c r="P817" s="43">
        <f>VLOOKUP(L817,银行退!A:G,6,FALSE)</f>
        <v>5519</v>
      </c>
      <c r="Q817" t="e">
        <f>VLOOKUP(L817,银行退!A:J,10,FALSE)</f>
        <v>#N/A</v>
      </c>
      <c r="R817" t="e">
        <f>VLOOKUP(L817,银行退!A:K,11,FALSE)</f>
        <v>#N/A</v>
      </c>
    </row>
    <row r="818" spans="1:18" ht="14.25">
      <c r="A818" t="s">
        <v>9804</v>
      </c>
      <c r="B818">
        <v>1247249</v>
      </c>
      <c r="C818" t="s">
        <v>3943</v>
      </c>
      <c r="D818" t="s">
        <v>3944</v>
      </c>
      <c r="E818" t="s">
        <v>3945</v>
      </c>
      <c r="F818" s="15">
        <v>800</v>
      </c>
      <c r="G818" t="s">
        <v>50</v>
      </c>
      <c r="H818" t="s">
        <v>50</v>
      </c>
      <c r="I818" t="s">
        <v>86</v>
      </c>
      <c r="J818" t="s">
        <v>46</v>
      </c>
      <c r="K818" t="s">
        <v>87</v>
      </c>
      <c r="L818" s="19" t="s">
        <v>13684</v>
      </c>
      <c r="M818" t="s">
        <v>9806</v>
      </c>
      <c r="N818" t="s">
        <v>9807</v>
      </c>
      <c r="O818">
        <f>VLOOKUP(B818,HIS退!B:F,5,FALSE)</f>
        <v>-800</v>
      </c>
      <c r="P818" s="43">
        <f>VLOOKUP(L818,银行退!A:G,6,FALSE)</f>
        <v>800</v>
      </c>
      <c r="Q818" t="e">
        <f>VLOOKUP(L818,银行退!A:J,10,FALSE)</f>
        <v>#N/A</v>
      </c>
      <c r="R818" t="str">
        <f>VLOOKUP(L818,银行退!A:K,11,FALSE)</f>
        <v>2017-08-08</v>
      </c>
    </row>
    <row r="819" spans="1:18" ht="14.25">
      <c r="A819" t="s">
        <v>9808</v>
      </c>
      <c r="B819">
        <v>1247500</v>
      </c>
      <c r="C819" t="s">
        <v>3947</v>
      </c>
      <c r="D819" t="s">
        <v>3948</v>
      </c>
      <c r="E819" t="s">
        <v>3949</v>
      </c>
      <c r="F819" s="15">
        <v>243</v>
      </c>
      <c r="G819" t="s">
        <v>155</v>
      </c>
      <c r="H819" t="s">
        <v>50</v>
      </c>
      <c r="I819" t="s">
        <v>86</v>
      </c>
      <c r="J819" t="s">
        <v>46</v>
      </c>
      <c r="K819" t="s">
        <v>87</v>
      </c>
      <c r="L819" t="s">
        <v>9809</v>
      </c>
      <c r="M819" t="s">
        <v>9810</v>
      </c>
      <c r="N819" t="s">
        <v>9811</v>
      </c>
      <c r="O819">
        <f>VLOOKUP(B819,HIS退!B:F,5,FALSE)</f>
        <v>-243</v>
      </c>
      <c r="P819" s="43">
        <f>VLOOKUP(L819,银行退!A:G,6,FALSE)</f>
        <v>243</v>
      </c>
      <c r="Q819" t="e">
        <f>VLOOKUP(L819,银行退!A:J,10,FALSE)</f>
        <v>#N/A</v>
      </c>
      <c r="R819" t="e">
        <f>VLOOKUP(L819,银行退!A:K,11,FALSE)</f>
        <v>#N/A</v>
      </c>
    </row>
    <row r="820" spans="1:18" ht="14.25">
      <c r="A820" t="s">
        <v>9812</v>
      </c>
      <c r="B820">
        <v>1247541</v>
      </c>
      <c r="C820" t="s">
        <v>3951</v>
      </c>
      <c r="D820" t="s">
        <v>3952</v>
      </c>
      <c r="E820" t="s">
        <v>3953</v>
      </c>
      <c r="F820" s="15">
        <v>243</v>
      </c>
      <c r="G820" t="s">
        <v>155</v>
      </c>
      <c r="H820" t="s">
        <v>50</v>
      </c>
      <c r="I820" t="s">
        <v>86</v>
      </c>
      <c r="J820" t="s">
        <v>46</v>
      </c>
      <c r="K820" t="s">
        <v>87</v>
      </c>
      <c r="L820" t="s">
        <v>9813</v>
      </c>
      <c r="M820" t="s">
        <v>9814</v>
      </c>
      <c r="N820" t="s">
        <v>9811</v>
      </c>
      <c r="O820">
        <f>VLOOKUP(B820,HIS退!B:F,5,FALSE)</f>
        <v>-243</v>
      </c>
      <c r="P820" s="43">
        <f>VLOOKUP(L820,银行退!A:G,6,FALSE)</f>
        <v>243</v>
      </c>
      <c r="Q820" t="e">
        <f>VLOOKUP(L820,银行退!A:J,10,FALSE)</f>
        <v>#N/A</v>
      </c>
      <c r="R820" t="e">
        <f>VLOOKUP(L820,银行退!A:K,11,FALSE)</f>
        <v>#N/A</v>
      </c>
    </row>
    <row r="821" spans="1:18" ht="14.25">
      <c r="A821" t="s">
        <v>9815</v>
      </c>
      <c r="B821">
        <v>1248101</v>
      </c>
      <c r="C821" t="s">
        <v>3955</v>
      </c>
      <c r="D821" t="s">
        <v>3956</v>
      </c>
      <c r="E821" t="s">
        <v>3957</v>
      </c>
      <c r="F821" s="15">
        <v>74.27</v>
      </c>
      <c r="G821" t="s">
        <v>50</v>
      </c>
      <c r="H821" t="s">
        <v>50</v>
      </c>
      <c r="I821" t="s">
        <v>86</v>
      </c>
      <c r="J821" t="s">
        <v>46</v>
      </c>
      <c r="K821" t="s">
        <v>87</v>
      </c>
      <c r="L821" t="s">
        <v>9816</v>
      </c>
      <c r="M821" t="s">
        <v>9817</v>
      </c>
      <c r="N821" t="s">
        <v>9818</v>
      </c>
      <c r="O821">
        <f>VLOOKUP(B821,HIS退!B:F,5,FALSE)</f>
        <v>-74.27</v>
      </c>
      <c r="P821" s="43">
        <f>VLOOKUP(L821,银行退!A:G,6,FALSE)</f>
        <v>74.27</v>
      </c>
      <c r="Q821" t="e">
        <f>VLOOKUP(L821,银行退!A:J,10,FALSE)</f>
        <v>#N/A</v>
      </c>
      <c r="R821" t="e">
        <f>VLOOKUP(L821,银行退!A:K,11,FALSE)</f>
        <v>#N/A</v>
      </c>
    </row>
    <row r="822" spans="1:18" ht="14.25">
      <c r="A822" t="s">
        <v>9819</v>
      </c>
      <c r="B822">
        <v>1248128</v>
      </c>
      <c r="C822" t="s">
        <v>3959</v>
      </c>
      <c r="D822" t="s">
        <v>3960</v>
      </c>
      <c r="E822" t="s">
        <v>3961</v>
      </c>
      <c r="F822" s="15">
        <v>863.81</v>
      </c>
      <c r="G822" t="s">
        <v>50</v>
      </c>
      <c r="H822" t="s">
        <v>50</v>
      </c>
      <c r="I822" t="s">
        <v>86</v>
      </c>
      <c r="J822" t="s">
        <v>46</v>
      </c>
      <c r="K822" t="s">
        <v>87</v>
      </c>
      <c r="L822" t="s">
        <v>9820</v>
      </c>
      <c r="M822" t="s">
        <v>9821</v>
      </c>
      <c r="N822" t="s">
        <v>9822</v>
      </c>
      <c r="O822">
        <f>VLOOKUP(B822,HIS退!B:F,5,FALSE)</f>
        <v>-863.81</v>
      </c>
      <c r="P822" s="43">
        <f>VLOOKUP(L822,银行退!A:G,6,FALSE)</f>
        <v>863.81</v>
      </c>
      <c r="Q822" t="e">
        <f>VLOOKUP(L822,银行退!A:J,10,FALSE)</f>
        <v>#N/A</v>
      </c>
      <c r="R822" t="e">
        <f>VLOOKUP(L822,银行退!A:K,11,FALSE)</f>
        <v>#N/A</v>
      </c>
    </row>
    <row r="823" spans="1:18" ht="14.25">
      <c r="A823" t="s">
        <v>9823</v>
      </c>
      <c r="B823">
        <v>1248202</v>
      </c>
      <c r="C823" t="s">
        <v>3963</v>
      </c>
      <c r="D823" t="s">
        <v>3964</v>
      </c>
      <c r="E823" t="s">
        <v>3965</v>
      </c>
      <c r="F823" s="15">
        <v>134.41999999999999</v>
      </c>
      <c r="G823" t="s">
        <v>50</v>
      </c>
      <c r="H823" t="s">
        <v>50</v>
      </c>
      <c r="I823" t="s">
        <v>86</v>
      </c>
      <c r="J823" t="s">
        <v>46</v>
      </c>
      <c r="K823" t="s">
        <v>87</v>
      </c>
      <c r="L823" t="s">
        <v>9824</v>
      </c>
      <c r="M823" t="s">
        <v>9825</v>
      </c>
      <c r="N823" t="s">
        <v>9826</v>
      </c>
      <c r="O823">
        <f>VLOOKUP(B823,HIS退!B:F,5,FALSE)</f>
        <v>-134.41999999999999</v>
      </c>
      <c r="P823" s="43">
        <f>VLOOKUP(L823,银行退!A:G,6,FALSE)</f>
        <v>134.41999999999999</v>
      </c>
      <c r="Q823" t="e">
        <f>VLOOKUP(L823,银行退!A:J,10,FALSE)</f>
        <v>#N/A</v>
      </c>
      <c r="R823" t="e">
        <f>VLOOKUP(L823,银行退!A:K,11,FALSE)</f>
        <v>#N/A</v>
      </c>
    </row>
    <row r="824" spans="1:18" ht="14.25">
      <c r="A824" t="s">
        <v>9827</v>
      </c>
      <c r="B824">
        <v>1248517</v>
      </c>
      <c r="C824" t="s">
        <v>3967</v>
      </c>
      <c r="D824" t="s">
        <v>212</v>
      </c>
      <c r="E824" t="s">
        <v>185</v>
      </c>
      <c r="F824" s="15">
        <v>477</v>
      </c>
      <c r="G824" t="s">
        <v>50</v>
      </c>
      <c r="H824" t="s">
        <v>50</v>
      </c>
      <c r="I824" t="s">
        <v>86</v>
      </c>
      <c r="J824" t="s">
        <v>46</v>
      </c>
      <c r="K824" t="s">
        <v>87</v>
      </c>
      <c r="L824" t="s">
        <v>9828</v>
      </c>
      <c r="M824" t="s">
        <v>9829</v>
      </c>
      <c r="N824" t="s">
        <v>211</v>
      </c>
      <c r="O824">
        <f>VLOOKUP(B824,HIS退!B:F,5,FALSE)</f>
        <v>-477</v>
      </c>
      <c r="P824" s="43">
        <f>VLOOKUP(L824,银行退!A:G,6,FALSE)</f>
        <v>477</v>
      </c>
      <c r="Q824" t="e">
        <f>VLOOKUP(L824,银行退!A:J,10,FALSE)</f>
        <v>#N/A</v>
      </c>
      <c r="R824" t="e">
        <f>VLOOKUP(L824,银行退!A:K,11,FALSE)</f>
        <v>#N/A</v>
      </c>
    </row>
    <row r="825" spans="1:18" ht="14.25">
      <c r="A825" t="s">
        <v>9830</v>
      </c>
      <c r="B825">
        <v>1248592</v>
      </c>
      <c r="C825" t="s">
        <v>3969</v>
      </c>
      <c r="D825" t="s">
        <v>3970</v>
      </c>
      <c r="E825" t="s">
        <v>3971</v>
      </c>
      <c r="F825" s="15">
        <v>5000</v>
      </c>
      <c r="G825" t="s">
        <v>50</v>
      </c>
      <c r="H825" t="s">
        <v>50</v>
      </c>
      <c r="I825" t="s">
        <v>86</v>
      </c>
      <c r="J825" t="s">
        <v>46</v>
      </c>
      <c r="K825" t="s">
        <v>87</v>
      </c>
      <c r="L825" t="s">
        <v>9831</v>
      </c>
      <c r="M825" t="s">
        <v>9832</v>
      </c>
      <c r="N825" t="s">
        <v>9833</v>
      </c>
      <c r="O825">
        <f>VLOOKUP(B825,HIS退!B:F,5,FALSE)</f>
        <v>-5000</v>
      </c>
      <c r="P825" s="43">
        <f>VLOOKUP(L825,银行退!A:G,6,FALSE)</f>
        <v>5000</v>
      </c>
      <c r="Q825" t="e">
        <f>VLOOKUP(L825,银行退!A:J,10,FALSE)</f>
        <v>#N/A</v>
      </c>
      <c r="R825" t="e">
        <f>VLOOKUP(L825,银行退!A:K,11,FALSE)</f>
        <v>#N/A</v>
      </c>
    </row>
    <row r="826" spans="1:18" ht="14.25">
      <c r="A826" t="s">
        <v>9834</v>
      </c>
      <c r="B826">
        <v>1248758</v>
      </c>
      <c r="C826" t="s">
        <v>3973</v>
      </c>
      <c r="D826" t="s">
        <v>3500</v>
      </c>
      <c r="E826" t="s">
        <v>3501</v>
      </c>
      <c r="F826" s="15">
        <v>100</v>
      </c>
      <c r="G826" t="s">
        <v>50</v>
      </c>
      <c r="H826" t="s">
        <v>50</v>
      </c>
      <c r="I826" t="s">
        <v>86</v>
      </c>
      <c r="J826" t="s">
        <v>46</v>
      </c>
      <c r="K826" t="s">
        <v>87</v>
      </c>
      <c r="L826" t="s">
        <v>9835</v>
      </c>
      <c r="M826" t="s">
        <v>9836</v>
      </c>
      <c r="N826" t="s">
        <v>9357</v>
      </c>
      <c r="O826">
        <f>VLOOKUP(B826,HIS退!B:F,5,FALSE)</f>
        <v>-100</v>
      </c>
      <c r="P826" s="43">
        <f>VLOOKUP(L826,银行退!A:G,6,FALSE)</f>
        <v>100</v>
      </c>
      <c r="Q826" t="e">
        <f>VLOOKUP(L826,银行退!A:J,10,FALSE)</f>
        <v>#N/A</v>
      </c>
      <c r="R826" t="e">
        <f>VLOOKUP(L826,银行退!A:K,11,FALSE)</f>
        <v>#N/A</v>
      </c>
    </row>
    <row r="827" spans="1:18" ht="14.25">
      <c r="A827" t="s">
        <v>9837</v>
      </c>
      <c r="B827">
        <v>1248772</v>
      </c>
      <c r="C827" t="s">
        <v>3975</v>
      </c>
      <c r="D827" t="s">
        <v>3976</v>
      </c>
      <c r="E827" t="s">
        <v>3977</v>
      </c>
      <c r="F827" s="15">
        <v>34.5</v>
      </c>
      <c r="G827" t="s">
        <v>50</v>
      </c>
      <c r="H827" t="s">
        <v>50</v>
      </c>
      <c r="I827" t="s">
        <v>86</v>
      </c>
      <c r="J827" t="s">
        <v>46</v>
      </c>
      <c r="K827" t="s">
        <v>87</v>
      </c>
      <c r="L827" t="s">
        <v>9838</v>
      </c>
      <c r="M827" t="s">
        <v>9839</v>
      </c>
      <c r="N827" t="s">
        <v>9840</v>
      </c>
      <c r="O827">
        <f>VLOOKUP(B827,HIS退!B:F,5,FALSE)</f>
        <v>-34.5</v>
      </c>
      <c r="P827" s="43">
        <f>VLOOKUP(L827,银行退!A:G,6,FALSE)</f>
        <v>34.5</v>
      </c>
      <c r="Q827" t="e">
        <f>VLOOKUP(L827,银行退!A:J,10,FALSE)</f>
        <v>#N/A</v>
      </c>
      <c r="R827" t="e">
        <f>VLOOKUP(L827,银行退!A:K,11,FALSE)</f>
        <v>#N/A</v>
      </c>
    </row>
    <row r="828" spans="1:18" ht="14.25">
      <c r="A828" t="s">
        <v>9841</v>
      </c>
      <c r="B828">
        <v>1248857</v>
      </c>
      <c r="C828" t="s">
        <v>3979</v>
      </c>
      <c r="D828" t="s">
        <v>284</v>
      </c>
      <c r="E828" t="s">
        <v>263</v>
      </c>
      <c r="F828" s="15">
        <v>494.5</v>
      </c>
      <c r="G828" t="s">
        <v>50</v>
      </c>
      <c r="H828" t="s">
        <v>50</v>
      </c>
      <c r="I828" t="s">
        <v>86</v>
      </c>
      <c r="J828" t="s">
        <v>46</v>
      </c>
      <c r="K828" t="s">
        <v>87</v>
      </c>
      <c r="L828" s="19" t="s">
        <v>13685</v>
      </c>
      <c r="M828" t="s">
        <v>9843</v>
      </c>
      <c r="N828" t="s">
        <v>262</v>
      </c>
      <c r="O828">
        <f>VLOOKUP(B828,HIS退!B:F,5,FALSE)</f>
        <v>-494.5</v>
      </c>
      <c r="P828" s="43">
        <f>VLOOKUP(L828,银行退!A:G,6,FALSE)</f>
        <v>494.5</v>
      </c>
      <c r="Q828" t="e">
        <f>VLOOKUP(L828,银行退!A:J,10,FALSE)</f>
        <v>#N/A</v>
      </c>
      <c r="R828" t="str">
        <f>VLOOKUP(L828,银行退!A:K,11,FALSE)</f>
        <v>2017-08-08</v>
      </c>
    </row>
    <row r="829" spans="1:18" ht="14.25">
      <c r="A829" t="s">
        <v>9844</v>
      </c>
      <c r="B829">
        <v>1248914</v>
      </c>
      <c r="C829" t="s">
        <v>3981</v>
      </c>
      <c r="D829" t="s">
        <v>3982</v>
      </c>
      <c r="E829" t="s">
        <v>3983</v>
      </c>
      <c r="F829" s="15">
        <v>455.5</v>
      </c>
      <c r="G829" t="s">
        <v>50</v>
      </c>
      <c r="H829" t="s">
        <v>50</v>
      </c>
      <c r="I829" t="s">
        <v>86</v>
      </c>
      <c r="J829" t="s">
        <v>46</v>
      </c>
      <c r="K829" t="s">
        <v>87</v>
      </c>
      <c r="L829" t="s">
        <v>9845</v>
      </c>
      <c r="M829" t="s">
        <v>9846</v>
      </c>
      <c r="N829" t="s">
        <v>9847</v>
      </c>
      <c r="O829">
        <f>VLOOKUP(B829,HIS退!B:F,5,FALSE)</f>
        <v>-455.5</v>
      </c>
      <c r="P829" s="43">
        <f>VLOOKUP(L829,银行退!A:G,6,FALSE)</f>
        <v>455.5</v>
      </c>
      <c r="Q829" t="e">
        <f>VLOOKUP(L829,银行退!A:J,10,FALSE)</f>
        <v>#N/A</v>
      </c>
      <c r="R829" t="e">
        <f>VLOOKUP(L829,银行退!A:K,11,FALSE)</f>
        <v>#N/A</v>
      </c>
    </row>
    <row r="830" spans="1:18" ht="14.25">
      <c r="A830" t="s">
        <v>9848</v>
      </c>
      <c r="B830">
        <v>1248931</v>
      </c>
      <c r="C830" t="s">
        <v>3985</v>
      </c>
      <c r="D830" t="s">
        <v>3986</v>
      </c>
      <c r="E830" t="s">
        <v>3987</v>
      </c>
      <c r="F830" s="15">
        <v>570</v>
      </c>
      <c r="G830" t="s">
        <v>50</v>
      </c>
      <c r="H830" t="s">
        <v>50</v>
      </c>
      <c r="I830" t="s">
        <v>86</v>
      </c>
      <c r="J830" t="s">
        <v>46</v>
      </c>
      <c r="K830" t="s">
        <v>87</v>
      </c>
      <c r="L830" t="s">
        <v>9849</v>
      </c>
      <c r="M830" t="s">
        <v>9850</v>
      </c>
      <c r="N830" t="s">
        <v>9851</v>
      </c>
      <c r="O830">
        <f>VLOOKUP(B830,HIS退!B:F,5,FALSE)</f>
        <v>-570</v>
      </c>
      <c r="P830" s="43">
        <f>VLOOKUP(L830,银行退!A:G,6,FALSE)</f>
        <v>570</v>
      </c>
      <c r="Q830" t="e">
        <f>VLOOKUP(L830,银行退!A:J,10,FALSE)</f>
        <v>#N/A</v>
      </c>
      <c r="R830" t="e">
        <f>VLOOKUP(L830,银行退!A:K,11,FALSE)</f>
        <v>#N/A</v>
      </c>
    </row>
    <row r="831" spans="1:18" ht="14.25">
      <c r="A831" t="s">
        <v>9852</v>
      </c>
      <c r="B831">
        <v>1248974</v>
      </c>
      <c r="C831" t="s">
        <v>3989</v>
      </c>
      <c r="D831" t="s">
        <v>3990</v>
      </c>
      <c r="E831" t="s">
        <v>3991</v>
      </c>
      <c r="F831" s="15">
        <v>281.89999999999998</v>
      </c>
      <c r="G831" t="s">
        <v>50</v>
      </c>
      <c r="H831" t="s">
        <v>50</v>
      </c>
      <c r="I831" t="s">
        <v>86</v>
      </c>
      <c r="J831" t="s">
        <v>46</v>
      </c>
      <c r="K831" t="s">
        <v>87</v>
      </c>
      <c r="L831" t="s">
        <v>9853</v>
      </c>
      <c r="M831" t="s">
        <v>9854</v>
      </c>
      <c r="N831" t="s">
        <v>9855</v>
      </c>
      <c r="O831">
        <f>VLOOKUP(B831,HIS退!B:F,5,FALSE)</f>
        <v>-281.89999999999998</v>
      </c>
      <c r="P831" s="43">
        <f>VLOOKUP(L831,银行退!A:G,6,FALSE)</f>
        <v>281.89999999999998</v>
      </c>
      <c r="Q831" t="e">
        <f>VLOOKUP(L831,银行退!A:J,10,FALSE)</f>
        <v>#N/A</v>
      </c>
      <c r="R831" t="e">
        <f>VLOOKUP(L831,银行退!A:K,11,FALSE)</f>
        <v>#N/A</v>
      </c>
    </row>
    <row r="832" spans="1:18" ht="14.25">
      <c r="A832" t="s">
        <v>9856</v>
      </c>
      <c r="B832">
        <v>1249071</v>
      </c>
      <c r="C832" t="s">
        <v>3993</v>
      </c>
      <c r="D832" t="s">
        <v>3994</v>
      </c>
      <c r="E832" t="s">
        <v>3995</v>
      </c>
      <c r="F832" s="15">
        <v>100</v>
      </c>
      <c r="G832" t="s">
        <v>50</v>
      </c>
      <c r="H832" t="s">
        <v>50</v>
      </c>
      <c r="I832" t="s">
        <v>86</v>
      </c>
      <c r="J832" t="s">
        <v>46</v>
      </c>
      <c r="K832" t="s">
        <v>87</v>
      </c>
      <c r="L832" t="s">
        <v>9857</v>
      </c>
      <c r="M832" t="s">
        <v>9858</v>
      </c>
      <c r="N832" t="s">
        <v>9859</v>
      </c>
      <c r="O832">
        <f>VLOOKUP(B832,HIS退!B:F,5,FALSE)</f>
        <v>-100</v>
      </c>
      <c r="P832" s="43">
        <f>VLOOKUP(L832,银行退!A:G,6,FALSE)</f>
        <v>100</v>
      </c>
      <c r="Q832" t="e">
        <f>VLOOKUP(L832,银行退!A:J,10,FALSE)</f>
        <v>#N/A</v>
      </c>
      <c r="R832" t="e">
        <f>VLOOKUP(L832,银行退!A:K,11,FALSE)</f>
        <v>#N/A</v>
      </c>
    </row>
    <row r="833" spans="1:18" ht="14.25">
      <c r="A833" t="s">
        <v>9860</v>
      </c>
      <c r="B833">
        <v>1249169</v>
      </c>
      <c r="C833" t="s">
        <v>3997</v>
      </c>
      <c r="D833" t="s">
        <v>3998</v>
      </c>
      <c r="E833" t="s">
        <v>3999</v>
      </c>
      <c r="F833" s="15">
        <v>7213.14</v>
      </c>
      <c r="G833" t="s">
        <v>50</v>
      </c>
      <c r="H833" t="s">
        <v>50</v>
      </c>
      <c r="I833" t="s">
        <v>86</v>
      </c>
      <c r="J833" t="s">
        <v>46</v>
      </c>
      <c r="K833" t="s">
        <v>87</v>
      </c>
      <c r="L833" t="s">
        <v>9861</v>
      </c>
      <c r="M833" t="s">
        <v>9862</v>
      </c>
      <c r="N833" t="s">
        <v>9863</v>
      </c>
      <c r="O833">
        <f>VLOOKUP(B833,HIS退!B:F,5,FALSE)</f>
        <v>-7213.14</v>
      </c>
      <c r="P833" s="43">
        <f>VLOOKUP(L833,银行退!A:G,6,FALSE)</f>
        <v>7213.14</v>
      </c>
      <c r="Q833" t="e">
        <f>VLOOKUP(L833,银行退!A:J,10,FALSE)</f>
        <v>#N/A</v>
      </c>
      <c r="R833" t="e">
        <f>VLOOKUP(L833,银行退!A:K,11,FALSE)</f>
        <v>#N/A</v>
      </c>
    </row>
    <row r="834" spans="1:18" ht="14.25">
      <c r="A834" t="s">
        <v>9864</v>
      </c>
      <c r="B834">
        <v>1249337</v>
      </c>
      <c r="C834" t="s">
        <v>4001</v>
      </c>
      <c r="D834" t="s">
        <v>4002</v>
      </c>
      <c r="E834" t="s">
        <v>4003</v>
      </c>
      <c r="F834" s="15">
        <v>726.01</v>
      </c>
      <c r="G834" t="s">
        <v>50</v>
      </c>
      <c r="H834" t="s">
        <v>50</v>
      </c>
      <c r="I834" t="s">
        <v>86</v>
      </c>
      <c r="J834" t="s">
        <v>46</v>
      </c>
      <c r="K834" t="s">
        <v>87</v>
      </c>
      <c r="L834" t="s">
        <v>9865</v>
      </c>
      <c r="M834" t="s">
        <v>9866</v>
      </c>
      <c r="N834" t="s">
        <v>9867</v>
      </c>
      <c r="O834">
        <f>VLOOKUP(B834,HIS退!B:F,5,FALSE)</f>
        <v>-726.01</v>
      </c>
      <c r="P834" s="43">
        <f>VLOOKUP(L834,银行退!A:G,6,FALSE)</f>
        <v>726.01</v>
      </c>
      <c r="Q834" t="e">
        <f>VLOOKUP(L834,银行退!A:J,10,FALSE)</f>
        <v>#N/A</v>
      </c>
      <c r="R834" t="e">
        <f>VLOOKUP(L834,银行退!A:K,11,FALSE)</f>
        <v>#N/A</v>
      </c>
    </row>
    <row r="835" spans="1:18" ht="14.25">
      <c r="A835" t="s">
        <v>9868</v>
      </c>
      <c r="B835">
        <v>1249381</v>
      </c>
      <c r="C835" t="s">
        <v>4005</v>
      </c>
      <c r="D835" t="s">
        <v>4006</v>
      </c>
      <c r="E835" t="s">
        <v>4007</v>
      </c>
      <c r="F835" s="15">
        <v>185.3</v>
      </c>
      <c r="G835" t="s">
        <v>50</v>
      </c>
      <c r="H835" t="s">
        <v>50</v>
      </c>
      <c r="I835" t="s">
        <v>86</v>
      </c>
      <c r="J835" t="s">
        <v>46</v>
      </c>
      <c r="K835" t="s">
        <v>87</v>
      </c>
      <c r="L835" s="19" t="s">
        <v>13686</v>
      </c>
      <c r="M835" t="s">
        <v>9870</v>
      </c>
      <c r="N835" t="s">
        <v>9871</v>
      </c>
      <c r="O835">
        <f>VLOOKUP(B835,HIS退!B:F,5,FALSE)</f>
        <v>-185.3</v>
      </c>
      <c r="P835" s="43">
        <f>VLOOKUP(L835,银行退!A:G,6,FALSE)</f>
        <v>185.3</v>
      </c>
      <c r="Q835" t="e">
        <f>VLOOKUP(L835,银行退!A:J,10,FALSE)</f>
        <v>#N/A</v>
      </c>
      <c r="R835" t="str">
        <f>VLOOKUP(L835,银行退!A:K,11,FALSE)</f>
        <v>2017-08-08</v>
      </c>
    </row>
    <row r="836" spans="1:18" ht="14.25">
      <c r="A836" t="s">
        <v>9872</v>
      </c>
      <c r="B836">
        <v>1249440</v>
      </c>
      <c r="C836" t="s">
        <v>4009</v>
      </c>
      <c r="D836" t="s">
        <v>4010</v>
      </c>
      <c r="E836" t="s">
        <v>4011</v>
      </c>
      <c r="F836" s="15">
        <v>300</v>
      </c>
      <c r="G836" t="s">
        <v>50</v>
      </c>
      <c r="H836" t="s">
        <v>50</v>
      </c>
      <c r="I836" t="s">
        <v>86</v>
      </c>
      <c r="J836" t="s">
        <v>46</v>
      </c>
      <c r="K836" t="s">
        <v>87</v>
      </c>
      <c r="L836" s="19" t="s">
        <v>13687</v>
      </c>
      <c r="M836" t="s">
        <v>9874</v>
      </c>
      <c r="N836" t="s">
        <v>9875</v>
      </c>
      <c r="O836">
        <f>VLOOKUP(B836,HIS退!B:F,5,FALSE)</f>
        <v>-300</v>
      </c>
      <c r="P836" s="43">
        <f>VLOOKUP(L836,银行退!A:G,6,FALSE)</f>
        <v>300</v>
      </c>
      <c r="Q836" t="e">
        <f>VLOOKUP(L836,银行退!A:J,10,FALSE)</f>
        <v>#N/A</v>
      </c>
      <c r="R836" t="str">
        <f>VLOOKUP(L836,银行退!A:K,11,FALSE)</f>
        <v>2017-08-08</v>
      </c>
    </row>
    <row r="837" spans="1:18" ht="14.25">
      <c r="A837" t="s">
        <v>9876</v>
      </c>
      <c r="B837">
        <v>1249574</v>
      </c>
      <c r="C837" t="s">
        <v>4013</v>
      </c>
      <c r="D837" t="s">
        <v>4014</v>
      </c>
      <c r="E837" t="s">
        <v>4015</v>
      </c>
      <c r="F837" s="15">
        <v>880</v>
      </c>
      <c r="G837" t="s">
        <v>50</v>
      </c>
      <c r="H837" t="s">
        <v>50</v>
      </c>
      <c r="I837" t="s">
        <v>86</v>
      </c>
      <c r="J837" t="s">
        <v>46</v>
      </c>
      <c r="K837" t="s">
        <v>87</v>
      </c>
      <c r="L837" t="s">
        <v>9877</v>
      </c>
      <c r="M837" t="s">
        <v>9878</v>
      </c>
      <c r="N837" t="s">
        <v>9879</v>
      </c>
      <c r="O837">
        <f>VLOOKUP(B837,HIS退!B:F,5,FALSE)</f>
        <v>-880</v>
      </c>
      <c r="P837" s="43">
        <f>VLOOKUP(L837,银行退!A:G,6,FALSE)</f>
        <v>880</v>
      </c>
      <c r="Q837" t="e">
        <f>VLOOKUP(L837,银行退!A:J,10,FALSE)</f>
        <v>#N/A</v>
      </c>
      <c r="R837" t="e">
        <f>VLOOKUP(L837,银行退!A:K,11,FALSE)</f>
        <v>#N/A</v>
      </c>
    </row>
    <row r="838" spans="1:18" ht="14.25">
      <c r="A838" t="s">
        <v>9880</v>
      </c>
      <c r="B838">
        <v>1249607</v>
      </c>
      <c r="C838" t="s">
        <v>4017</v>
      </c>
      <c r="D838" t="s">
        <v>4018</v>
      </c>
      <c r="E838" t="s">
        <v>275</v>
      </c>
      <c r="F838" s="15">
        <v>47.5</v>
      </c>
      <c r="G838" t="s">
        <v>50</v>
      </c>
      <c r="H838" t="s">
        <v>50</v>
      </c>
      <c r="I838" t="s">
        <v>86</v>
      </c>
      <c r="J838" t="s">
        <v>46</v>
      </c>
      <c r="K838" t="s">
        <v>87</v>
      </c>
      <c r="L838" t="s">
        <v>9881</v>
      </c>
      <c r="M838" t="s">
        <v>9882</v>
      </c>
      <c r="N838" t="s">
        <v>9883</v>
      </c>
      <c r="O838">
        <f>VLOOKUP(B838,HIS退!B:F,5,FALSE)</f>
        <v>-47.5</v>
      </c>
      <c r="P838" s="43">
        <f>VLOOKUP(L838,银行退!A:G,6,FALSE)</f>
        <v>47.5</v>
      </c>
      <c r="Q838" t="e">
        <f>VLOOKUP(L838,银行退!A:J,10,FALSE)</f>
        <v>#N/A</v>
      </c>
      <c r="R838" t="e">
        <f>VLOOKUP(L838,银行退!A:K,11,FALSE)</f>
        <v>#N/A</v>
      </c>
    </row>
    <row r="839" spans="1:18" ht="14.25">
      <c r="A839" t="s">
        <v>9884</v>
      </c>
      <c r="B839">
        <v>1249668</v>
      </c>
      <c r="C839" t="s">
        <v>4020</v>
      </c>
      <c r="D839" t="s">
        <v>4021</v>
      </c>
      <c r="E839" t="s">
        <v>4022</v>
      </c>
      <c r="F839" s="15">
        <v>7818.28</v>
      </c>
      <c r="G839" t="s">
        <v>50</v>
      </c>
      <c r="H839" t="s">
        <v>50</v>
      </c>
      <c r="I839" t="s">
        <v>86</v>
      </c>
      <c r="J839" t="s">
        <v>46</v>
      </c>
      <c r="K839" t="s">
        <v>87</v>
      </c>
      <c r="L839" t="s">
        <v>9885</v>
      </c>
      <c r="M839" t="s">
        <v>9886</v>
      </c>
      <c r="N839" t="s">
        <v>9887</v>
      </c>
      <c r="O839">
        <f>VLOOKUP(B839,HIS退!B:F,5,FALSE)</f>
        <v>-7818.28</v>
      </c>
      <c r="P839" s="43">
        <f>VLOOKUP(L839,银行退!A:G,6,FALSE)</f>
        <v>7818.28</v>
      </c>
      <c r="Q839" t="e">
        <f>VLOOKUP(L839,银行退!A:J,10,FALSE)</f>
        <v>#N/A</v>
      </c>
      <c r="R839" t="e">
        <f>VLOOKUP(L839,银行退!A:K,11,FALSE)</f>
        <v>#N/A</v>
      </c>
    </row>
    <row r="840" spans="1:18" ht="14.25">
      <c r="A840" t="s">
        <v>9888</v>
      </c>
      <c r="B840">
        <v>1249697</v>
      </c>
      <c r="C840" t="s">
        <v>4024</v>
      </c>
      <c r="D840" t="s">
        <v>4025</v>
      </c>
      <c r="E840" t="s">
        <v>4026</v>
      </c>
      <c r="F840" s="15">
        <v>2794.14</v>
      </c>
      <c r="G840" t="s">
        <v>50</v>
      </c>
      <c r="H840" t="s">
        <v>50</v>
      </c>
      <c r="I840" t="s">
        <v>86</v>
      </c>
      <c r="J840" t="s">
        <v>46</v>
      </c>
      <c r="K840" t="s">
        <v>87</v>
      </c>
      <c r="L840" t="s">
        <v>9889</v>
      </c>
      <c r="M840" t="s">
        <v>9890</v>
      </c>
      <c r="N840" t="s">
        <v>9891</v>
      </c>
      <c r="O840">
        <f>VLOOKUP(B840,HIS退!B:F,5,FALSE)</f>
        <v>-2794.14</v>
      </c>
      <c r="P840" s="43">
        <f>VLOOKUP(L840,银行退!A:G,6,FALSE)</f>
        <v>2794.14</v>
      </c>
      <c r="Q840" t="e">
        <f>VLOOKUP(L840,银行退!A:J,10,FALSE)</f>
        <v>#N/A</v>
      </c>
      <c r="R840" t="e">
        <f>VLOOKUP(L840,银行退!A:K,11,FALSE)</f>
        <v>#N/A</v>
      </c>
    </row>
    <row r="841" spans="1:18" ht="14.25">
      <c r="A841" t="s">
        <v>9892</v>
      </c>
      <c r="B841">
        <v>1249764</v>
      </c>
      <c r="C841" t="s">
        <v>4028</v>
      </c>
      <c r="D841" t="s">
        <v>4029</v>
      </c>
      <c r="E841" t="s">
        <v>4030</v>
      </c>
      <c r="F841" s="15">
        <v>200</v>
      </c>
      <c r="G841" t="s">
        <v>50</v>
      </c>
      <c r="H841" t="s">
        <v>50</v>
      </c>
      <c r="I841" t="s">
        <v>86</v>
      </c>
      <c r="J841" t="s">
        <v>46</v>
      </c>
      <c r="K841" t="s">
        <v>87</v>
      </c>
      <c r="L841" t="s">
        <v>9893</v>
      </c>
      <c r="M841" t="s">
        <v>9894</v>
      </c>
      <c r="N841" t="s">
        <v>9895</v>
      </c>
      <c r="O841">
        <f>VLOOKUP(B841,HIS退!B:F,5,FALSE)</f>
        <v>-200</v>
      </c>
      <c r="P841" s="43">
        <f>VLOOKUP(L841,银行退!A:G,6,FALSE)</f>
        <v>200</v>
      </c>
      <c r="Q841" t="e">
        <f>VLOOKUP(L841,银行退!A:J,10,FALSE)</f>
        <v>#N/A</v>
      </c>
      <c r="R841" t="e">
        <f>VLOOKUP(L841,银行退!A:K,11,FALSE)</f>
        <v>#N/A</v>
      </c>
    </row>
    <row r="842" spans="1:18" ht="14.25">
      <c r="A842" t="s">
        <v>9896</v>
      </c>
      <c r="B842">
        <v>1249821</v>
      </c>
      <c r="C842" t="s">
        <v>4032</v>
      </c>
      <c r="D842" t="s">
        <v>4033</v>
      </c>
      <c r="E842" t="s">
        <v>4034</v>
      </c>
      <c r="F842" s="15">
        <v>1600</v>
      </c>
      <c r="G842" t="s">
        <v>50</v>
      </c>
      <c r="H842" t="s">
        <v>50</v>
      </c>
      <c r="I842" t="s">
        <v>86</v>
      </c>
      <c r="J842" t="s">
        <v>46</v>
      </c>
      <c r="K842" t="s">
        <v>87</v>
      </c>
      <c r="L842" t="s">
        <v>9897</v>
      </c>
      <c r="M842" t="s">
        <v>9898</v>
      </c>
      <c r="N842" t="s">
        <v>9899</v>
      </c>
      <c r="O842">
        <f>VLOOKUP(B842,HIS退!B:F,5,FALSE)</f>
        <v>-1600</v>
      </c>
      <c r="P842" s="43">
        <f>VLOOKUP(L842,银行退!A:G,6,FALSE)</f>
        <v>1600</v>
      </c>
      <c r="Q842" t="e">
        <f>VLOOKUP(L842,银行退!A:J,10,FALSE)</f>
        <v>#N/A</v>
      </c>
      <c r="R842" t="e">
        <f>VLOOKUP(L842,银行退!A:K,11,FALSE)</f>
        <v>#N/A</v>
      </c>
    </row>
    <row r="843" spans="1:18" ht="14.25">
      <c r="A843" t="s">
        <v>9900</v>
      </c>
      <c r="B843">
        <v>1251280</v>
      </c>
      <c r="C843" t="s">
        <v>4036</v>
      </c>
      <c r="D843" t="s">
        <v>4037</v>
      </c>
      <c r="E843" t="s">
        <v>4038</v>
      </c>
      <c r="F843" s="15">
        <v>500</v>
      </c>
      <c r="G843" t="s">
        <v>50</v>
      </c>
      <c r="H843" t="s">
        <v>50</v>
      </c>
      <c r="I843" t="s">
        <v>86</v>
      </c>
      <c r="J843" t="s">
        <v>46</v>
      </c>
      <c r="K843" t="s">
        <v>87</v>
      </c>
      <c r="L843" t="s">
        <v>9901</v>
      </c>
      <c r="M843" t="s">
        <v>9902</v>
      </c>
      <c r="N843" t="s">
        <v>9903</v>
      </c>
      <c r="O843">
        <f>VLOOKUP(B843,HIS退!B:F,5,FALSE)</f>
        <v>-500</v>
      </c>
      <c r="P843" s="43">
        <f>VLOOKUP(L843,银行退!A:G,6,FALSE)</f>
        <v>500</v>
      </c>
      <c r="Q843" t="e">
        <f>VLOOKUP(L843,银行退!A:J,10,FALSE)</f>
        <v>#N/A</v>
      </c>
      <c r="R843" t="e">
        <f>VLOOKUP(L843,银行退!A:K,11,FALSE)</f>
        <v>#N/A</v>
      </c>
    </row>
    <row r="844" spans="1:18" ht="14.25">
      <c r="A844" t="s">
        <v>9904</v>
      </c>
      <c r="B844">
        <v>1251605</v>
      </c>
      <c r="C844" t="s">
        <v>4040</v>
      </c>
      <c r="D844" t="s">
        <v>4041</v>
      </c>
      <c r="E844" t="s">
        <v>4042</v>
      </c>
      <c r="F844" s="15">
        <v>138.9</v>
      </c>
      <c r="G844" t="s">
        <v>50</v>
      </c>
      <c r="H844" t="s">
        <v>50</v>
      </c>
      <c r="I844" t="s">
        <v>86</v>
      </c>
      <c r="J844" t="s">
        <v>46</v>
      </c>
      <c r="K844" t="s">
        <v>87</v>
      </c>
      <c r="L844" s="19" t="s">
        <v>13688</v>
      </c>
      <c r="M844" t="s">
        <v>9906</v>
      </c>
      <c r="N844" t="s">
        <v>9907</v>
      </c>
      <c r="O844">
        <f>VLOOKUP(B844,HIS退!B:F,5,FALSE)</f>
        <v>-138.9</v>
      </c>
      <c r="P844" s="43">
        <f>VLOOKUP(L844,银行退!A:G,6,FALSE)</f>
        <v>138.9</v>
      </c>
      <c r="Q844" t="e">
        <f>VLOOKUP(L844,银行退!A:J,10,FALSE)</f>
        <v>#N/A</v>
      </c>
      <c r="R844" t="str">
        <f>VLOOKUP(L844,银行退!A:K,11,FALSE)</f>
        <v>2017-08-08</v>
      </c>
    </row>
    <row r="845" spans="1:18" ht="14.25">
      <c r="A845" t="s">
        <v>9908</v>
      </c>
      <c r="B845">
        <v>1252773</v>
      </c>
      <c r="C845" t="s">
        <v>4044</v>
      </c>
      <c r="D845" t="s">
        <v>4045</v>
      </c>
      <c r="E845" t="s">
        <v>4046</v>
      </c>
      <c r="F845" s="15">
        <v>475</v>
      </c>
      <c r="G845" t="s">
        <v>50</v>
      </c>
      <c r="H845" t="s">
        <v>50</v>
      </c>
      <c r="I845" t="s">
        <v>86</v>
      </c>
      <c r="J845" t="s">
        <v>46</v>
      </c>
      <c r="K845" t="s">
        <v>87</v>
      </c>
      <c r="L845" t="s">
        <v>9909</v>
      </c>
      <c r="M845" t="s">
        <v>9910</v>
      </c>
      <c r="N845" t="s">
        <v>9911</v>
      </c>
      <c r="O845">
        <f>VLOOKUP(B845,HIS退!B:F,5,FALSE)</f>
        <v>-475</v>
      </c>
      <c r="P845" s="43">
        <f>VLOOKUP(L845,银行退!A:G,6,FALSE)</f>
        <v>475</v>
      </c>
      <c r="Q845" t="e">
        <f>VLOOKUP(L845,银行退!A:J,10,FALSE)</f>
        <v>#N/A</v>
      </c>
      <c r="R845" t="e">
        <f>VLOOKUP(L845,银行退!A:K,11,FALSE)</f>
        <v>#N/A</v>
      </c>
    </row>
    <row r="846" spans="1:18" ht="14.25">
      <c r="A846" t="s">
        <v>9912</v>
      </c>
      <c r="B846">
        <v>1254012</v>
      </c>
      <c r="C846" t="s">
        <v>4048</v>
      </c>
      <c r="D846" t="s">
        <v>4049</v>
      </c>
      <c r="E846" t="s">
        <v>4050</v>
      </c>
      <c r="F846" s="15">
        <v>100</v>
      </c>
      <c r="G846" t="s">
        <v>50</v>
      </c>
      <c r="H846" t="s">
        <v>50</v>
      </c>
      <c r="I846" t="s">
        <v>86</v>
      </c>
      <c r="J846" t="s">
        <v>46</v>
      </c>
      <c r="K846" t="s">
        <v>87</v>
      </c>
      <c r="L846" t="s">
        <v>9913</v>
      </c>
      <c r="M846" t="s">
        <v>9914</v>
      </c>
      <c r="N846" t="s">
        <v>9915</v>
      </c>
      <c r="O846">
        <f>VLOOKUP(B846,HIS退!B:F,5,FALSE)</f>
        <v>-100</v>
      </c>
      <c r="P846" s="43">
        <f>VLOOKUP(L846,银行退!A:G,6,FALSE)</f>
        <v>100</v>
      </c>
      <c r="Q846" t="e">
        <f>VLOOKUP(L846,银行退!A:J,10,FALSE)</f>
        <v>#N/A</v>
      </c>
      <c r="R846" t="e">
        <f>VLOOKUP(L846,银行退!A:K,11,FALSE)</f>
        <v>#N/A</v>
      </c>
    </row>
    <row r="847" spans="1:18" ht="14.25">
      <c r="A847" t="s">
        <v>9916</v>
      </c>
      <c r="B847">
        <v>1255205</v>
      </c>
      <c r="C847" t="s">
        <v>4052</v>
      </c>
      <c r="D847" t="s">
        <v>4006</v>
      </c>
      <c r="E847" t="s">
        <v>4007</v>
      </c>
      <c r="F847" s="15">
        <v>390</v>
      </c>
      <c r="G847" t="s">
        <v>50</v>
      </c>
      <c r="H847" t="s">
        <v>50</v>
      </c>
      <c r="I847" t="s">
        <v>86</v>
      </c>
      <c r="J847" t="s">
        <v>46</v>
      </c>
      <c r="K847" t="s">
        <v>87</v>
      </c>
      <c r="L847" s="19" t="s">
        <v>13689</v>
      </c>
      <c r="M847" t="s">
        <v>9918</v>
      </c>
      <c r="N847" t="s">
        <v>9871</v>
      </c>
      <c r="O847">
        <f>VLOOKUP(B847,HIS退!B:F,5,FALSE)</f>
        <v>-390</v>
      </c>
      <c r="P847" s="43">
        <f>VLOOKUP(L847,银行退!A:G,6,FALSE)</f>
        <v>390</v>
      </c>
      <c r="Q847" t="e">
        <f>VLOOKUP(L847,银行退!A:J,10,FALSE)</f>
        <v>#N/A</v>
      </c>
      <c r="R847" t="str">
        <f>VLOOKUP(L847,银行退!A:K,11,FALSE)</f>
        <v>2017-08-08</v>
      </c>
    </row>
    <row r="848" spans="1:18" ht="14.25">
      <c r="A848" t="s">
        <v>9919</v>
      </c>
      <c r="B848">
        <v>1255561</v>
      </c>
      <c r="C848" t="s">
        <v>4054</v>
      </c>
      <c r="D848" t="s">
        <v>4055</v>
      </c>
      <c r="E848" t="s">
        <v>4056</v>
      </c>
      <c r="F848" s="15">
        <v>256.92</v>
      </c>
      <c r="G848" t="s">
        <v>50</v>
      </c>
      <c r="H848" t="s">
        <v>50</v>
      </c>
      <c r="I848" t="s">
        <v>86</v>
      </c>
      <c r="J848" t="s">
        <v>46</v>
      </c>
      <c r="K848" t="s">
        <v>87</v>
      </c>
      <c r="L848" t="s">
        <v>9920</v>
      </c>
      <c r="M848" t="s">
        <v>9921</v>
      </c>
      <c r="N848" t="s">
        <v>9922</v>
      </c>
      <c r="O848">
        <f>VLOOKUP(B848,HIS退!B:F,5,FALSE)</f>
        <v>-256.92</v>
      </c>
      <c r="P848" s="43">
        <f>VLOOKUP(L848,银行退!A:G,6,FALSE)</f>
        <v>256.92</v>
      </c>
      <c r="Q848" t="e">
        <f>VLOOKUP(L848,银行退!A:J,10,FALSE)</f>
        <v>#N/A</v>
      </c>
      <c r="R848" t="e">
        <f>VLOOKUP(L848,银行退!A:K,11,FALSE)</f>
        <v>#N/A</v>
      </c>
    </row>
    <row r="849" spans="1:18" ht="14.25">
      <c r="A849" t="s">
        <v>9923</v>
      </c>
      <c r="B849">
        <v>1256100</v>
      </c>
      <c r="C849" t="s">
        <v>4058</v>
      </c>
      <c r="D849" t="s">
        <v>4059</v>
      </c>
      <c r="E849" t="s">
        <v>4060</v>
      </c>
      <c r="F849" s="15">
        <v>480</v>
      </c>
      <c r="G849" t="s">
        <v>50</v>
      </c>
      <c r="H849" t="s">
        <v>50</v>
      </c>
      <c r="I849" t="s">
        <v>86</v>
      </c>
      <c r="J849" t="s">
        <v>46</v>
      </c>
      <c r="K849" t="s">
        <v>87</v>
      </c>
      <c r="L849" t="s">
        <v>9924</v>
      </c>
      <c r="M849" t="s">
        <v>9925</v>
      </c>
      <c r="N849" t="s">
        <v>9926</v>
      </c>
      <c r="O849">
        <f>VLOOKUP(B849,HIS退!B:F,5,FALSE)</f>
        <v>-480</v>
      </c>
      <c r="P849" s="43">
        <f>VLOOKUP(L849,银行退!A:G,6,FALSE)</f>
        <v>480</v>
      </c>
      <c r="Q849" t="e">
        <f>VLOOKUP(L849,银行退!A:J,10,FALSE)</f>
        <v>#N/A</v>
      </c>
      <c r="R849" t="e">
        <f>VLOOKUP(L849,银行退!A:K,11,FALSE)</f>
        <v>#N/A</v>
      </c>
    </row>
    <row r="850" spans="1:18" ht="14.25">
      <c r="A850" t="s">
        <v>9927</v>
      </c>
      <c r="B850">
        <v>1256981</v>
      </c>
      <c r="C850" t="s">
        <v>4062</v>
      </c>
      <c r="D850" t="s">
        <v>4063</v>
      </c>
      <c r="E850" t="s">
        <v>4064</v>
      </c>
      <c r="F850" s="15">
        <v>100.93</v>
      </c>
      <c r="G850" t="s">
        <v>50</v>
      </c>
      <c r="H850" t="s">
        <v>50</v>
      </c>
      <c r="I850" t="s">
        <v>86</v>
      </c>
      <c r="J850" t="s">
        <v>46</v>
      </c>
      <c r="K850" t="s">
        <v>87</v>
      </c>
      <c r="L850" t="s">
        <v>9928</v>
      </c>
      <c r="M850" t="s">
        <v>9929</v>
      </c>
      <c r="N850" t="s">
        <v>9930</v>
      </c>
      <c r="O850">
        <f>VLOOKUP(B850,HIS退!B:F,5,FALSE)</f>
        <v>-100.93</v>
      </c>
      <c r="P850" s="43">
        <f>VLOOKUP(L850,银行退!A:G,6,FALSE)</f>
        <v>100.93</v>
      </c>
      <c r="Q850" t="e">
        <f>VLOOKUP(L850,银行退!A:J,10,FALSE)</f>
        <v>#N/A</v>
      </c>
      <c r="R850" t="e">
        <f>VLOOKUP(L850,银行退!A:K,11,FALSE)</f>
        <v>#N/A</v>
      </c>
    </row>
    <row r="851" spans="1:18" ht="14.25">
      <c r="A851" t="s">
        <v>9931</v>
      </c>
      <c r="B851">
        <v>1257937</v>
      </c>
      <c r="C851" t="s">
        <v>4066</v>
      </c>
      <c r="D851" t="s">
        <v>4067</v>
      </c>
      <c r="E851" t="s">
        <v>4068</v>
      </c>
      <c r="F851" s="15">
        <v>247.2</v>
      </c>
      <c r="G851" t="s">
        <v>50</v>
      </c>
      <c r="H851" t="s">
        <v>50</v>
      </c>
      <c r="I851" t="s">
        <v>86</v>
      </c>
      <c r="J851" t="s">
        <v>46</v>
      </c>
      <c r="K851" t="s">
        <v>87</v>
      </c>
      <c r="L851" t="s">
        <v>9932</v>
      </c>
      <c r="M851" t="s">
        <v>9933</v>
      </c>
      <c r="N851" t="s">
        <v>9934</v>
      </c>
      <c r="O851">
        <f>VLOOKUP(B851,HIS退!B:F,5,FALSE)</f>
        <v>-247.2</v>
      </c>
      <c r="P851" s="43">
        <f>VLOOKUP(L851,银行退!A:G,6,FALSE)</f>
        <v>247.2</v>
      </c>
      <c r="Q851" t="e">
        <f>VLOOKUP(L851,银行退!A:J,10,FALSE)</f>
        <v>#N/A</v>
      </c>
      <c r="R851" t="e">
        <f>VLOOKUP(L851,银行退!A:K,11,FALSE)</f>
        <v>#N/A</v>
      </c>
    </row>
    <row r="852" spans="1:18" ht="14.25">
      <c r="A852" t="s">
        <v>9935</v>
      </c>
      <c r="B852">
        <v>1258159</v>
      </c>
      <c r="C852" t="s">
        <v>4070</v>
      </c>
      <c r="D852" t="s">
        <v>4071</v>
      </c>
      <c r="E852" t="s">
        <v>4072</v>
      </c>
      <c r="F852" s="15">
        <v>247.2</v>
      </c>
      <c r="G852" t="s">
        <v>50</v>
      </c>
      <c r="H852" t="s">
        <v>50</v>
      </c>
      <c r="I852" t="s">
        <v>86</v>
      </c>
      <c r="J852" t="s">
        <v>46</v>
      </c>
      <c r="K852" t="s">
        <v>87</v>
      </c>
      <c r="L852" t="s">
        <v>9936</v>
      </c>
      <c r="M852" t="s">
        <v>9937</v>
      </c>
      <c r="N852" t="s">
        <v>9934</v>
      </c>
      <c r="O852">
        <f>VLOOKUP(B852,HIS退!B:F,5,FALSE)</f>
        <v>-247.2</v>
      </c>
      <c r="P852" s="43">
        <f>VLOOKUP(L852,银行退!A:G,6,FALSE)</f>
        <v>247.2</v>
      </c>
      <c r="Q852" t="e">
        <f>VLOOKUP(L852,银行退!A:J,10,FALSE)</f>
        <v>#N/A</v>
      </c>
      <c r="R852" t="e">
        <f>VLOOKUP(L852,银行退!A:K,11,FALSE)</f>
        <v>#N/A</v>
      </c>
    </row>
    <row r="853" spans="1:18" ht="14.25">
      <c r="A853" t="s">
        <v>9938</v>
      </c>
      <c r="B853">
        <v>1258607</v>
      </c>
      <c r="C853" t="s">
        <v>4074</v>
      </c>
      <c r="D853" t="s">
        <v>4075</v>
      </c>
      <c r="E853" t="s">
        <v>4076</v>
      </c>
      <c r="F853" s="15">
        <v>4000</v>
      </c>
      <c r="G853" t="s">
        <v>50</v>
      </c>
      <c r="H853" t="s">
        <v>50</v>
      </c>
      <c r="I853" t="s">
        <v>86</v>
      </c>
      <c r="J853" t="s">
        <v>46</v>
      </c>
      <c r="K853" t="s">
        <v>87</v>
      </c>
      <c r="L853" t="s">
        <v>9939</v>
      </c>
      <c r="M853" t="s">
        <v>9940</v>
      </c>
      <c r="N853" t="s">
        <v>9941</v>
      </c>
      <c r="O853">
        <f>VLOOKUP(B853,HIS退!B:F,5,FALSE)</f>
        <v>-4000</v>
      </c>
      <c r="P853" s="43">
        <f>VLOOKUP(L853,银行退!A:G,6,FALSE)</f>
        <v>4000</v>
      </c>
      <c r="Q853" t="e">
        <f>VLOOKUP(L853,银行退!A:J,10,FALSE)</f>
        <v>#N/A</v>
      </c>
      <c r="R853" t="e">
        <f>VLOOKUP(L853,银行退!A:K,11,FALSE)</f>
        <v>#N/A</v>
      </c>
    </row>
    <row r="854" spans="1:18" ht="14.25">
      <c r="A854" t="s">
        <v>9942</v>
      </c>
      <c r="B854">
        <v>1258853</v>
      </c>
      <c r="C854" t="s">
        <v>4078</v>
      </c>
      <c r="D854" t="s">
        <v>328</v>
      </c>
      <c r="E854" t="s">
        <v>329</v>
      </c>
      <c r="F854" s="15">
        <v>76.03</v>
      </c>
      <c r="G854" t="s">
        <v>50</v>
      </c>
      <c r="H854" t="s">
        <v>50</v>
      </c>
      <c r="I854" t="s">
        <v>86</v>
      </c>
      <c r="J854" t="s">
        <v>46</v>
      </c>
      <c r="K854" t="s">
        <v>87</v>
      </c>
      <c r="L854" t="s">
        <v>9943</v>
      </c>
      <c r="M854" t="s">
        <v>9944</v>
      </c>
      <c r="N854" t="s">
        <v>962</v>
      </c>
      <c r="O854">
        <f>VLOOKUP(B854,HIS退!B:F,5,FALSE)</f>
        <v>-76.03</v>
      </c>
      <c r="P854" s="43">
        <f>VLOOKUP(L854,银行退!A:G,6,FALSE)</f>
        <v>76.03</v>
      </c>
      <c r="Q854" t="e">
        <f>VLOOKUP(L854,银行退!A:J,10,FALSE)</f>
        <v>#N/A</v>
      </c>
      <c r="R854" t="e">
        <f>VLOOKUP(L854,银行退!A:K,11,FALSE)</f>
        <v>#N/A</v>
      </c>
    </row>
    <row r="855" spans="1:18" ht="14.25">
      <c r="A855" t="s">
        <v>9945</v>
      </c>
      <c r="B855">
        <v>1259035</v>
      </c>
      <c r="C855" t="s">
        <v>4080</v>
      </c>
      <c r="D855" t="s">
        <v>4081</v>
      </c>
      <c r="E855" t="s">
        <v>4082</v>
      </c>
      <c r="F855" s="15">
        <v>439.64</v>
      </c>
      <c r="G855" t="s">
        <v>50</v>
      </c>
      <c r="H855" t="s">
        <v>50</v>
      </c>
      <c r="I855" t="s">
        <v>86</v>
      </c>
      <c r="J855" t="s">
        <v>46</v>
      </c>
      <c r="K855" t="s">
        <v>87</v>
      </c>
      <c r="L855" t="s">
        <v>9946</v>
      </c>
      <c r="M855" t="s">
        <v>9947</v>
      </c>
      <c r="N855" t="s">
        <v>9948</v>
      </c>
      <c r="O855">
        <f>VLOOKUP(B855,HIS退!B:F,5,FALSE)</f>
        <v>-439.64</v>
      </c>
      <c r="P855" s="43">
        <f>VLOOKUP(L855,银行退!A:G,6,FALSE)</f>
        <v>439.64</v>
      </c>
      <c r="Q855" t="e">
        <f>VLOOKUP(L855,银行退!A:J,10,FALSE)</f>
        <v>#N/A</v>
      </c>
      <c r="R855" t="e">
        <f>VLOOKUP(L855,银行退!A:K,11,FALSE)</f>
        <v>#N/A</v>
      </c>
    </row>
    <row r="856" spans="1:18" ht="14.25">
      <c r="A856" t="s">
        <v>9949</v>
      </c>
      <c r="B856">
        <v>1259098</v>
      </c>
      <c r="C856" t="s">
        <v>4084</v>
      </c>
      <c r="D856" t="s">
        <v>4085</v>
      </c>
      <c r="E856" t="s">
        <v>4086</v>
      </c>
      <c r="F856" s="15">
        <v>269.48</v>
      </c>
      <c r="G856" t="s">
        <v>50</v>
      </c>
      <c r="H856" t="s">
        <v>50</v>
      </c>
      <c r="I856" t="s">
        <v>86</v>
      </c>
      <c r="J856" t="s">
        <v>46</v>
      </c>
      <c r="K856" t="s">
        <v>87</v>
      </c>
      <c r="L856" t="s">
        <v>9950</v>
      </c>
      <c r="M856" t="s">
        <v>9951</v>
      </c>
      <c r="N856" t="s">
        <v>9952</v>
      </c>
      <c r="O856">
        <f>VLOOKUP(B856,HIS退!B:F,5,FALSE)</f>
        <v>-269.48</v>
      </c>
      <c r="P856" s="43">
        <f>VLOOKUP(L856,银行退!A:G,6,FALSE)</f>
        <v>269.48</v>
      </c>
      <c r="Q856" t="e">
        <f>VLOOKUP(L856,银行退!A:J,10,FALSE)</f>
        <v>#N/A</v>
      </c>
      <c r="R856" t="e">
        <f>VLOOKUP(L856,银行退!A:K,11,FALSE)</f>
        <v>#N/A</v>
      </c>
    </row>
    <row r="857" spans="1:18" ht="14.25">
      <c r="A857" t="s">
        <v>9953</v>
      </c>
      <c r="B857">
        <v>1259212</v>
      </c>
      <c r="C857" t="s">
        <v>4088</v>
      </c>
      <c r="D857" t="s">
        <v>4089</v>
      </c>
      <c r="E857" t="s">
        <v>4090</v>
      </c>
      <c r="F857" s="15">
        <v>5000</v>
      </c>
      <c r="G857" t="s">
        <v>50</v>
      </c>
      <c r="H857" t="s">
        <v>50</v>
      </c>
      <c r="I857" t="s">
        <v>86</v>
      </c>
      <c r="J857" t="s">
        <v>46</v>
      </c>
      <c r="K857" t="s">
        <v>87</v>
      </c>
      <c r="L857" t="s">
        <v>9954</v>
      </c>
      <c r="M857" t="s">
        <v>9955</v>
      </c>
      <c r="N857" t="s">
        <v>9956</v>
      </c>
      <c r="O857">
        <f>VLOOKUP(B857,HIS退!B:F,5,FALSE)</f>
        <v>-5000</v>
      </c>
      <c r="P857" s="43">
        <f>VLOOKUP(L857,银行退!A:G,6,FALSE)</f>
        <v>5000</v>
      </c>
      <c r="Q857" t="e">
        <f>VLOOKUP(L857,银行退!A:J,10,FALSE)</f>
        <v>#N/A</v>
      </c>
      <c r="R857" t="e">
        <f>VLOOKUP(L857,银行退!A:K,11,FALSE)</f>
        <v>#N/A</v>
      </c>
    </row>
    <row r="858" spans="1:18" ht="14.25">
      <c r="A858" t="s">
        <v>9957</v>
      </c>
      <c r="B858">
        <v>1259268</v>
      </c>
      <c r="C858" t="s">
        <v>4092</v>
      </c>
      <c r="D858" t="s">
        <v>4089</v>
      </c>
      <c r="E858" t="s">
        <v>4090</v>
      </c>
      <c r="F858" s="15">
        <v>185.5</v>
      </c>
      <c r="G858" t="s">
        <v>50</v>
      </c>
      <c r="H858" t="s">
        <v>50</v>
      </c>
      <c r="I858" t="s">
        <v>86</v>
      </c>
      <c r="J858" t="s">
        <v>46</v>
      </c>
      <c r="K858" t="s">
        <v>87</v>
      </c>
      <c r="L858" t="s">
        <v>9958</v>
      </c>
      <c r="M858" t="s">
        <v>9959</v>
      </c>
      <c r="N858" t="s">
        <v>9956</v>
      </c>
      <c r="O858">
        <f>VLOOKUP(B858,HIS退!B:F,5,FALSE)</f>
        <v>-185.5</v>
      </c>
      <c r="P858" s="43">
        <f>VLOOKUP(L858,银行退!A:G,6,FALSE)</f>
        <v>185.5</v>
      </c>
      <c r="Q858" t="e">
        <f>VLOOKUP(L858,银行退!A:J,10,FALSE)</f>
        <v>#N/A</v>
      </c>
      <c r="R858" t="e">
        <f>VLOOKUP(L858,银行退!A:K,11,FALSE)</f>
        <v>#N/A</v>
      </c>
    </row>
    <row r="859" spans="1:18" ht="14.25">
      <c r="A859" t="s">
        <v>9960</v>
      </c>
      <c r="B859">
        <v>1259372</v>
      </c>
      <c r="C859" t="s">
        <v>4094</v>
      </c>
      <c r="D859" t="s">
        <v>4095</v>
      </c>
      <c r="E859" t="s">
        <v>174</v>
      </c>
      <c r="F859" s="15">
        <v>117.79</v>
      </c>
      <c r="G859" t="s">
        <v>50</v>
      </c>
      <c r="H859" t="s">
        <v>50</v>
      </c>
      <c r="I859" t="s">
        <v>86</v>
      </c>
      <c r="J859" t="s">
        <v>46</v>
      </c>
      <c r="K859" t="s">
        <v>87</v>
      </c>
      <c r="L859" s="19" t="s">
        <v>13690</v>
      </c>
      <c r="M859" t="s">
        <v>9962</v>
      </c>
      <c r="N859" t="s">
        <v>205</v>
      </c>
      <c r="O859">
        <f>VLOOKUP(B859,HIS退!B:F,5,FALSE)</f>
        <v>-117.79</v>
      </c>
      <c r="P859" s="43">
        <f>VLOOKUP(L859,银行退!A:G,6,FALSE)</f>
        <v>117.79</v>
      </c>
      <c r="Q859" t="e">
        <f>VLOOKUP(L859,银行退!A:J,10,FALSE)</f>
        <v>#N/A</v>
      </c>
      <c r="R859" t="str">
        <f>VLOOKUP(L859,银行退!A:K,11,FALSE)</f>
        <v>2017-08-08</v>
      </c>
    </row>
    <row r="860" spans="1:18" ht="14.25">
      <c r="A860" t="s">
        <v>9963</v>
      </c>
      <c r="B860">
        <v>1259641</v>
      </c>
      <c r="C860" t="s">
        <v>4097</v>
      </c>
      <c r="D860" t="s">
        <v>4098</v>
      </c>
      <c r="E860" t="s">
        <v>4099</v>
      </c>
      <c r="F860" s="15">
        <v>92</v>
      </c>
      <c r="G860" t="s">
        <v>50</v>
      </c>
      <c r="H860" t="s">
        <v>50</v>
      </c>
      <c r="I860" t="s">
        <v>86</v>
      </c>
      <c r="J860" t="s">
        <v>46</v>
      </c>
      <c r="K860" t="s">
        <v>87</v>
      </c>
      <c r="L860" t="s">
        <v>9964</v>
      </c>
      <c r="M860" t="s">
        <v>9965</v>
      </c>
      <c r="N860" t="s">
        <v>9966</v>
      </c>
      <c r="O860">
        <f>VLOOKUP(B860,HIS退!B:F,5,FALSE)</f>
        <v>-92</v>
      </c>
      <c r="P860" s="43">
        <f>VLOOKUP(L860,银行退!A:G,6,FALSE)</f>
        <v>92</v>
      </c>
      <c r="Q860" t="e">
        <f>VLOOKUP(L860,银行退!A:J,10,FALSE)</f>
        <v>#N/A</v>
      </c>
      <c r="R860" t="e">
        <f>VLOOKUP(L860,银行退!A:K,11,FALSE)</f>
        <v>#N/A</v>
      </c>
    </row>
    <row r="861" spans="1:18" ht="14.25">
      <c r="A861" t="s">
        <v>9967</v>
      </c>
      <c r="B861">
        <v>1259971</v>
      </c>
      <c r="C861" t="s">
        <v>4101</v>
      </c>
      <c r="D861" t="s">
        <v>4102</v>
      </c>
      <c r="E861" t="s">
        <v>4103</v>
      </c>
      <c r="F861" s="15">
        <v>195.7</v>
      </c>
      <c r="G861" t="s">
        <v>50</v>
      </c>
      <c r="H861" t="s">
        <v>50</v>
      </c>
      <c r="I861" t="s">
        <v>86</v>
      </c>
      <c r="J861" t="s">
        <v>46</v>
      </c>
      <c r="K861" t="s">
        <v>87</v>
      </c>
      <c r="L861" t="s">
        <v>9968</v>
      </c>
      <c r="M861" t="s">
        <v>9969</v>
      </c>
      <c r="N861" t="s">
        <v>9970</v>
      </c>
      <c r="O861">
        <f>VLOOKUP(B861,HIS退!B:F,5,FALSE)</f>
        <v>-195.7</v>
      </c>
      <c r="P861" s="43">
        <f>VLOOKUP(L861,银行退!A:G,6,FALSE)</f>
        <v>195.7</v>
      </c>
      <c r="Q861" t="e">
        <f>VLOOKUP(L861,银行退!A:J,10,FALSE)</f>
        <v>#N/A</v>
      </c>
      <c r="R861" t="e">
        <f>VLOOKUP(L861,银行退!A:K,11,FALSE)</f>
        <v>#N/A</v>
      </c>
    </row>
    <row r="862" spans="1:18" ht="14.25">
      <c r="A862" t="s">
        <v>9971</v>
      </c>
      <c r="B862">
        <v>1260025</v>
      </c>
      <c r="C862" t="s">
        <v>4105</v>
      </c>
      <c r="D862" t="s">
        <v>4106</v>
      </c>
      <c r="E862" t="s">
        <v>4107</v>
      </c>
      <c r="F862" s="15">
        <v>68.7</v>
      </c>
      <c r="G862" t="s">
        <v>50</v>
      </c>
      <c r="H862" t="s">
        <v>50</v>
      </c>
      <c r="I862" t="s">
        <v>86</v>
      </c>
      <c r="J862" t="s">
        <v>46</v>
      </c>
      <c r="K862" t="s">
        <v>87</v>
      </c>
      <c r="L862" t="s">
        <v>9972</v>
      </c>
      <c r="M862" t="s">
        <v>9973</v>
      </c>
      <c r="N862" t="s">
        <v>9970</v>
      </c>
      <c r="O862">
        <f>VLOOKUP(B862,HIS退!B:F,5,FALSE)</f>
        <v>-68.7</v>
      </c>
      <c r="P862" s="43">
        <f>VLOOKUP(L862,银行退!A:G,6,FALSE)</f>
        <v>68.7</v>
      </c>
      <c r="Q862" t="e">
        <f>VLOOKUP(L862,银行退!A:J,10,FALSE)</f>
        <v>#N/A</v>
      </c>
      <c r="R862" t="e">
        <f>VLOOKUP(L862,银行退!A:K,11,FALSE)</f>
        <v>#N/A</v>
      </c>
    </row>
    <row r="863" spans="1:18" ht="14.25">
      <c r="A863" t="s">
        <v>9974</v>
      </c>
      <c r="B863">
        <v>1260734</v>
      </c>
      <c r="C863" t="s">
        <v>4109</v>
      </c>
      <c r="D863" t="s">
        <v>4110</v>
      </c>
      <c r="E863" t="s">
        <v>4111</v>
      </c>
      <c r="F863" s="15">
        <v>752.27</v>
      </c>
      <c r="G863" t="s">
        <v>50</v>
      </c>
      <c r="H863" t="s">
        <v>50</v>
      </c>
      <c r="I863" t="s">
        <v>86</v>
      </c>
      <c r="J863" t="s">
        <v>46</v>
      </c>
      <c r="K863" t="s">
        <v>87</v>
      </c>
      <c r="L863" s="19" t="s">
        <v>13691</v>
      </c>
      <c r="M863" t="s">
        <v>9976</v>
      </c>
      <c r="N863" t="s">
        <v>9977</v>
      </c>
      <c r="O863">
        <f>VLOOKUP(B863,HIS退!B:F,5,FALSE)</f>
        <v>-752.27</v>
      </c>
      <c r="P863" s="43">
        <f>VLOOKUP(L863,银行退!A:G,6,FALSE)</f>
        <v>752.27</v>
      </c>
      <c r="Q863" t="e">
        <f>VLOOKUP(L863,银行退!A:J,10,FALSE)</f>
        <v>#N/A</v>
      </c>
      <c r="R863" t="str">
        <f>VLOOKUP(L863,银行退!A:K,11,FALSE)</f>
        <v>2017-08-08</v>
      </c>
    </row>
    <row r="864" spans="1:18" ht="14.25">
      <c r="A864" t="s">
        <v>9978</v>
      </c>
      <c r="B864">
        <v>1260963</v>
      </c>
      <c r="C864" t="s">
        <v>4113</v>
      </c>
      <c r="D864" t="s">
        <v>4114</v>
      </c>
      <c r="E864" t="s">
        <v>4115</v>
      </c>
      <c r="F864" s="15">
        <v>180</v>
      </c>
      <c r="G864" t="s">
        <v>50</v>
      </c>
      <c r="H864" t="s">
        <v>50</v>
      </c>
      <c r="I864" t="s">
        <v>86</v>
      </c>
      <c r="J864" t="s">
        <v>46</v>
      </c>
      <c r="K864" t="s">
        <v>87</v>
      </c>
      <c r="L864" s="19" t="s">
        <v>13692</v>
      </c>
      <c r="M864" t="s">
        <v>9980</v>
      </c>
      <c r="N864" t="s">
        <v>9981</v>
      </c>
      <c r="O864">
        <f>VLOOKUP(B864,HIS退!B:F,5,FALSE)</f>
        <v>-180</v>
      </c>
      <c r="P864" s="43">
        <f>VLOOKUP(L864,银行退!A:G,6,FALSE)</f>
        <v>180</v>
      </c>
      <c r="Q864" t="e">
        <f>VLOOKUP(L864,银行退!A:J,10,FALSE)</f>
        <v>#N/A</v>
      </c>
      <c r="R864" t="str">
        <f>VLOOKUP(L864,银行退!A:K,11,FALSE)</f>
        <v>2017-08-09</v>
      </c>
    </row>
    <row r="865" spans="1:18" ht="14.25">
      <c r="A865" t="s">
        <v>9982</v>
      </c>
      <c r="B865">
        <v>1261064</v>
      </c>
      <c r="C865" t="s">
        <v>9983</v>
      </c>
      <c r="D865" t="s">
        <v>4117</v>
      </c>
      <c r="E865" t="s">
        <v>4118</v>
      </c>
      <c r="F865" s="15">
        <v>700</v>
      </c>
      <c r="G865" t="s">
        <v>50</v>
      </c>
      <c r="H865" t="s">
        <v>50</v>
      </c>
      <c r="I865" t="s">
        <v>110</v>
      </c>
      <c r="J865" t="s">
        <v>110</v>
      </c>
      <c r="K865" t="s">
        <v>87</v>
      </c>
      <c r="L865" s="19" t="s">
        <v>13693</v>
      </c>
      <c r="M865" t="s">
        <v>9985</v>
      </c>
      <c r="N865" t="s">
        <v>9986</v>
      </c>
      <c r="O865">
        <f>VLOOKUP(B865,HIS退!B:F,5,FALSE)</f>
        <v>-700</v>
      </c>
      <c r="P865" s="43">
        <f>VLOOKUP(L865,银行退!A:G,6,FALSE)</f>
        <v>700</v>
      </c>
      <c r="Q865" t="e">
        <f>VLOOKUP(L865,银行退!A:J,10,FALSE)</f>
        <v>#N/A</v>
      </c>
      <c r="R865" t="str">
        <f>VLOOKUP(L865,银行退!A:K,11,FALSE)</f>
        <v>2017-08-08</v>
      </c>
    </row>
    <row r="866" spans="1:18" ht="14.25">
      <c r="A866" t="s">
        <v>9987</v>
      </c>
      <c r="B866">
        <v>1261155</v>
      </c>
      <c r="C866" t="s">
        <v>4120</v>
      </c>
      <c r="D866" t="s">
        <v>4121</v>
      </c>
      <c r="E866" t="s">
        <v>4122</v>
      </c>
      <c r="F866" s="15">
        <v>245</v>
      </c>
      <c r="G866" t="s">
        <v>50</v>
      </c>
      <c r="H866" t="s">
        <v>50</v>
      </c>
      <c r="I866" t="s">
        <v>86</v>
      </c>
      <c r="J866" t="s">
        <v>46</v>
      </c>
      <c r="K866" t="s">
        <v>87</v>
      </c>
      <c r="L866" t="s">
        <v>9988</v>
      </c>
      <c r="M866" t="s">
        <v>9989</v>
      </c>
      <c r="N866" t="s">
        <v>9990</v>
      </c>
      <c r="O866">
        <f>VLOOKUP(B866,HIS退!B:F,5,FALSE)</f>
        <v>-245</v>
      </c>
      <c r="P866" s="43">
        <f>VLOOKUP(L866,银行退!A:G,6,FALSE)</f>
        <v>245</v>
      </c>
      <c r="Q866" t="e">
        <f>VLOOKUP(L866,银行退!A:J,10,FALSE)</f>
        <v>#N/A</v>
      </c>
      <c r="R866" t="e">
        <f>VLOOKUP(L866,银行退!A:K,11,FALSE)</f>
        <v>#N/A</v>
      </c>
    </row>
    <row r="867" spans="1:18" ht="14.25">
      <c r="A867" t="s">
        <v>9991</v>
      </c>
      <c r="B867">
        <v>1262170</v>
      </c>
      <c r="C867" t="s">
        <v>4124</v>
      </c>
      <c r="D867" t="s">
        <v>4125</v>
      </c>
      <c r="E867" t="s">
        <v>4126</v>
      </c>
      <c r="F867" s="15">
        <v>9423.7800000000007</v>
      </c>
      <c r="G867" t="s">
        <v>50</v>
      </c>
      <c r="H867" t="s">
        <v>50</v>
      </c>
      <c r="I867" t="s">
        <v>86</v>
      </c>
      <c r="J867" t="s">
        <v>46</v>
      </c>
      <c r="K867" t="s">
        <v>87</v>
      </c>
      <c r="L867" t="s">
        <v>9992</v>
      </c>
      <c r="M867" t="s">
        <v>9993</v>
      </c>
      <c r="N867" t="s">
        <v>9994</v>
      </c>
      <c r="O867">
        <f>VLOOKUP(B867,HIS退!B:F,5,FALSE)</f>
        <v>-9423.7800000000007</v>
      </c>
      <c r="P867" s="43">
        <f>VLOOKUP(L867,银行退!A:G,6,FALSE)</f>
        <v>9423.7800000000007</v>
      </c>
      <c r="Q867" t="e">
        <f>VLOOKUP(L867,银行退!A:J,10,FALSE)</f>
        <v>#N/A</v>
      </c>
      <c r="R867" t="e">
        <f>VLOOKUP(L867,银行退!A:K,11,FALSE)</f>
        <v>#N/A</v>
      </c>
    </row>
    <row r="868" spans="1:18" ht="14.25">
      <c r="A868" t="s">
        <v>9995</v>
      </c>
      <c r="B868">
        <v>1262251</v>
      </c>
      <c r="C868" t="s">
        <v>4128</v>
      </c>
      <c r="D868" t="s">
        <v>4129</v>
      </c>
      <c r="E868" t="s">
        <v>4130</v>
      </c>
      <c r="F868" s="15">
        <v>600</v>
      </c>
      <c r="G868" t="s">
        <v>50</v>
      </c>
      <c r="H868" t="s">
        <v>50</v>
      </c>
      <c r="I868" t="s">
        <v>86</v>
      </c>
      <c r="J868" t="s">
        <v>46</v>
      </c>
      <c r="K868" t="s">
        <v>87</v>
      </c>
      <c r="L868" t="s">
        <v>9996</v>
      </c>
      <c r="M868" t="s">
        <v>9997</v>
      </c>
      <c r="N868" t="s">
        <v>9998</v>
      </c>
      <c r="O868">
        <f>VLOOKUP(B868,HIS退!B:F,5,FALSE)</f>
        <v>-600</v>
      </c>
      <c r="P868" s="43">
        <f>VLOOKUP(L868,银行退!A:G,6,FALSE)</f>
        <v>600</v>
      </c>
      <c r="Q868" t="e">
        <f>VLOOKUP(L868,银行退!A:J,10,FALSE)</f>
        <v>#N/A</v>
      </c>
      <c r="R868" t="e">
        <f>VLOOKUP(L868,银行退!A:K,11,FALSE)</f>
        <v>#N/A</v>
      </c>
    </row>
    <row r="869" spans="1:18" ht="14.25">
      <c r="A869" t="s">
        <v>9999</v>
      </c>
      <c r="B869">
        <v>1262353</v>
      </c>
      <c r="C869" t="s">
        <v>4132</v>
      </c>
      <c r="D869" t="s">
        <v>4133</v>
      </c>
      <c r="E869" t="s">
        <v>4134</v>
      </c>
      <c r="F869" s="15">
        <v>200.7</v>
      </c>
      <c r="G869" t="s">
        <v>50</v>
      </c>
      <c r="H869" t="s">
        <v>50</v>
      </c>
      <c r="I869" t="s">
        <v>86</v>
      </c>
      <c r="J869" t="s">
        <v>46</v>
      </c>
      <c r="K869" t="s">
        <v>87</v>
      </c>
      <c r="L869" s="19" t="s">
        <v>13694</v>
      </c>
      <c r="M869" t="s">
        <v>10001</v>
      </c>
      <c r="N869" t="s">
        <v>10002</v>
      </c>
      <c r="O869">
        <f>VLOOKUP(B869,HIS退!B:F,5,FALSE)</f>
        <v>-200.7</v>
      </c>
      <c r="P869" s="43">
        <f>VLOOKUP(L869,银行退!A:G,6,FALSE)</f>
        <v>200.7</v>
      </c>
      <c r="Q869" t="e">
        <f>VLOOKUP(L869,银行退!A:J,10,FALSE)</f>
        <v>#N/A</v>
      </c>
      <c r="R869" t="str">
        <f>VLOOKUP(L869,银行退!A:K,11,FALSE)</f>
        <v>2017-08-08</v>
      </c>
    </row>
    <row r="870" spans="1:18" ht="14.25">
      <c r="A870" t="s">
        <v>10003</v>
      </c>
      <c r="B870">
        <v>1262582</v>
      </c>
      <c r="C870" t="s">
        <v>4136</v>
      </c>
      <c r="D870" t="s">
        <v>4137</v>
      </c>
      <c r="E870" t="s">
        <v>4138</v>
      </c>
      <c r="F870" s="15">
        <v>212</v>
      </c>
      <c r="G870" t="s">
        <v>50</v>
      </c>
      <c r="H870" t="s">
        <v>50</v>
      </c>
      <c r="I870" t="s">
        <v>86</v>
      </c>
      <c r="J870" t="s">
        <v>46</v>
      </c>
      <c r="K870" t="s">
        <v>87</v>
      </c>
      <c r="L870" t="s">
        <v>10004</v>
      </c>
      <c r="M870" t="s">
        <v>10005</v>
      </c>
      <c r="N870" t="s">
        <v>10006</v>
      </c>
      <c r="O870">
        <f>VLOOKUP(B870,HIS退!B:F,5,FALSE)</f>
        <v>-212</v>
      </c>
      <c r="P870" s="43">
        <f>VLOOKUP(L870,银行退!A:G,6,FALSE)</f>
        <v>212</v>
      </c>
      <c r="Q870" t="e">
        <f>VLOOKUP(L870,银行退!A:J,10,FALSE)</f>
        <v>#N/A</v>
      </c>
      <c r="R870" t="e">
        <f>VLOOKUP(L870,银行退!A:K,11,FALSE)</f>
        <v>#N/A</v>
      </c>
    </row>
    <row r="871" spans="1:18" ht="14.25">
      <c r="A871" t="s">
        <v>10007</v>
      </c>
      <c r="B871">
        <v>1262722</v>
      </c>
      <c r="C871" t="s">
        <v>4140</v>
      </c>
      <c r="D871" t="s">
        <v>4141</v>
      </c>
      <c r="E871" t="s">
        <v>4142</v>
      </c>
      <c r="F871" s="15">
        <v>500</v>
      </c>
      <c r="G871" t="s">
        <v>50</v>
      </c>
      <c r="H871" t="s">
        <v>50</v>
      </c>
      <c r="I871" t="s">
        <v>86</v>
      </c>
      <c r="J871" t="s">
        <v>46</v>
      </c>
      <c r="K871" t="s">
        <v>87</v>
      </c>
      <c r="L871" t="s">
        <v>10008</v>
      </c>
      <c r="M871" t="s">
        <v>10009</v>
      </c>
      <c r="N871" t="s">
        <v>10010</v>
      </c>
      <c r="O871">
        <f>VLOOKUP(B871,HIS退!B:F,5,FALSE)</f>
        <v>-500</v>
      </c>
      <c r="P871" s="43">
        <f>VLOOKUP(L871,银行退!A:G,6,FALSE)</f>
        <v>500</v>
      </c>
      <c r="Q871" t="e">
        <f>VLOOKUP(L871,银行退!A:J,10,FALSE)</f>
        <v>#N/A</v>
      </c>
      <c r="R871" t="e">
        <f>VLOOKUP(L871,银行退!A:K,11,FALSE)</f>
        <v>#N/A</v>
      </c>
    </row>
    <row r="872" spans="1:18" ht="14.25">
      <c r="A872" t="s">
        <v>10011</v>
      </c>
      <c r="B872">
        <v>1262725</v>
      </c>
      <c r="C872" t="s">
        <v>4144</v>
      </c>
      <c r="D872" t="s">
        <v>4145</v>
      </c>
      <c r="E872" t="s">
        <v>4146</v>
      </c>
      <c r="F872" s="15">
        <v>482.5</v>
      </c>
      <c r="G872" t="s">
        <v>50</v>
      </c>
      <c r="H872" t="s">
        <v>50</v>
      </c>
      <c r="I872" t="s">
        <v>86</v>
      </c>
      <c r="J872" t="s">
        <v>46</v>
      </c>
      <c r="K872" t="s">
        <v>87</v>
      </c>
      <c r="L872" t="s">
        <v>10012</v>
      </c>
      <c r="M872" t="s">
        <v>10013</v>
      </c>
      <c r="N872" t="s">
        <v>10014</v>
      </c>
      <c r="O872">
        <f>VLOOKUP(B872,HIS退!B:F,5,FALSE)</f>
        <v>-482.5</v>
      </c>
      <c r="P872" s="43">
        <f>VLOOKUP(L872,银行退!A:G,6,FALSE)</f>
        <v>482.5</v>
      </c>
      <c r="Q872" t="e">
        <f>VLOOKUP(L872,银行退!A:J,10,FALSE)</f>
        <v>#N/A</v>
      </c>
      <c r="R872" t="e">
        <f>VLOOKUP(L872,银行退!A:K,11,FALSE)</f>
        <v>#N/A</v>
      </c>
    </row>
    <row r="873" spans="1:18" ht="14.25">
      <c r="A873" t="s">
        <v>10015</v>
      </c>
      <c r="B873">
        <v>1262860</v>
      </c>
      <c r="C873" t="s">
        <v>4148</v>
      </c>
      <c r="D873" t="s">
        <v>4149</v>
      </c>
      <c r="E873" t="s">
        <v>4150</v>
      </c>
      <c r="F873" s="15">
        <v>1220</v>
      </c>
      <c r="G873" t="s">
        <v>50</v>
      </c>
      <c r="H873" t="s">
        <v>50</v>
      </c>
      <c r="I873" t="s">
        <v>86</v>
      </c>
      <c r="J873" t="s">
        <v>46</v>
      </c>
      <c r="K873" t="s">
        <v>87</v>
      </c>
      <c r="L873" t="s">
        <v>10016</v>
      </c>
      <c r="M873" t="s">
        <v>10017</v>
      </c>
      <c r="N873" t="s">
        <v>10018</v>
      </c>
      <c r="O873">
        <f>VLOOKUP(B873,HIS退!B:F,5,FALSE)</f>
        <v>-1220</v>
      </c>
      <c r="P873" s="43">
        <f>VLOOKUP(L873,银行退!A:G,6,FALSE)</f>
        <v>1220</v>
      </c>
      <c r="Q873" t="e">
        <f>VLOOKUP(L873,银行退!A:J,10,FALSE)</f>
        <v>#N/A</v>
      </c>
      <c r="R873" t="e">
        <f>VLOOKUP(L873,银行退!A:K,11,FALSE)</f>
        <v>#N/A</v>
      </c>
    </row>
    <row r="874" spans="1:18" ht="14.25">
      <c r="A874" t="s">
        <v>10019</v>
      </c>
      <c r="B874">
        <v>1263525</v>
      </c>
      <c r="C874" t="s">
        <v>4152</v>
      </c>
      <c r="D874" t="s">
        <v>4153</v>
      </c>
      <c r="E874" t="s">
        <v>197</v>
      </c>
      <c r="F874" s="15">
        <v>249.5</v>
      </c>
      <c r="G874" t="s">
        <v>50</v>
      </c>
      <c r="H874" t="s">
        <v>50</v>
      </c>
      <c r="I874" t="s">
        <v>86</v>
      </c>
      <c r="J874" t="s">
        <v>46</v>
      </c>
      <c r="K874" t="s">
        <v>87</v>
      </c>
      <c r="L874" t="s">
        <v>10020</v>
      </c>
      <c r="M874" t="s">
        <v>10021</v>
      </c>
      <c r="N874" t="s">
        <v>10022</v>
      </c>
      <c r="O874">
        <f>VLOOKUP(B874,HIS退!B:F,5,FALSE)</f>
        <v>-249.5</v>
      </c>
      <c r="P874" s="43">
        <f>VLOOKUP(L874,银行退!A:G,6,FALSE)</f>
        <v>249.5</v>
      </c>
      <c r="Q874" t="e">
        <f>VLOOKUP(L874,银行退!A:J,10,FALSE)</f>
        <v>#N/A</v>
      </c>
      <c r="R874" t="e">
        <f>VLOOKUP(L874,银行退!A:K,11,FALSE)</f>
        <v>#N/A</v>
      </c>
    </row>
    <row r="875" spans="1:18" ht="14.25">
      <c r="A875" t="s">
        <v>10023</v>
      </c>
      <c r="B875">
        <v>1264311</v>
      </c>
      <c r="C875" t="s">
        <v>4155</v>
      </c>
      <c r="D875" t="s">
        <v>4156</v>
      </c>
      <c r="E875" t="s">
        <v>4157</v>
      </c>
      <c r="F875" s="15">
        <v>189.56</v>
      </c>
      <c r="G875" t="s">
        <v>50</v>
      </c>
      <c r="H875" t="s">
        <v>50</v>
      </c>
      <c r="I875" t="s">
        <v>86</v>
      </c>
      <c r="J875" t="s">
        <v>46</v>
      </c>
      <c r="K875" t="s">
        <v>87</v>
      </c>
      <c r="L875" t="s">
        <v>10024</v>
      </c>
      <c r="M875" t="s">
        <v>10025</v>
      </c>
      <c r="N875" t="s">
        <v>10026</v>
      </c>
      <c r="O875">
        <f>VLOOKUP(B875,HIS退!B:F,5,FALSE)</f>
        <v>-189.56</v>
      </c>
      <c r="P875" s="43">
        <f>VLOOKUP(L875,银行退!A:G,6,FALSE)</f>
        <v>189.56</v>
      </c>
      <c r="Q875" t="e">
        <f>VLOOKUP(L875,银行退!A:J,10,FALSE)</f>
        <v>#N/A</v>
      </c>
      <c r="R875" t="e">
        <f>VLOOKUP(L875,银行退!A:K,11,FALSE)</f>
        <v>#N/A</v>
      </c>
    </row>
    <row r="876" spans="1:18" ht="14.25">
      <c r="A876" t="s">
        <v>10027</v>
      </c>
      <c r="B876">
        <v>1264395</v>
      </c>
      <c r="C876" t="s">
        <v>4159</v>
      </c>
      <c r="D876" t="s">
        <v>4160</v>
      </c>
      <c r="E876" t="s">
        <v>4161</v>
      </c>
      <c r="F876" s="15">
        <v>384.78</v>
      </c>
      <c r="G876" t="s">
        <v>50</v>
      </c>
      <c r="H876" t="s">
        <v>50</v>
      </c>
      <c r="I876" t="s">
        <v>86</v>
      </c>
      <c r="J876" t="s">
        <v>46</v>
      </c>
      <c r="K876" t="s">
        <v>87</v>
      </c>
      <c r="L876" t="s">
        <v>10028</v>
      </c>
      <c r="M876" t="s">
        <v>10029</v>
      </c>
      <c r="N876" t="s">
        <v>10026</v>
      </c>
      <c r="O876">
        <f>VLOOKUP(B876,HIS退!B:F,5,FALSE)</f>
        <v>-384.78</v>
      </c>
      <c r="P876" s="43">
        <f>VLOOKUP(L876,银行退!A:G,6,FALSE)</f>
        <v>384.78</v>
      </c>
      <c r="Q876" t="e">
        <f>VLOOKUP(L876,银行退!A:J,10,FALSE)</f>
        <v>#N/A</v>
      </c>
      <c r="R876" t="e">
        <f>VLOOKUP(L876,银行退!A:K,11,FALSE)</f>
        <v>#N/A</v>
      </c>
    </row>
    <row r="877" spans="1:18" ht="14.25">
      <c r="A877" t="s">
        <v>10030</v>
      </c>
      <c r="B877">
        <v>1264424</v>
      </c>
      <c r="C877" t="s">
        <v>4163</v>
      </c>
      <c r="D877" t="s">
        <v>4164</v>
      </c>
      <c r="E877" t="s">
        <v>4165</v>
      </c>
      <c r="F877" s="15">
        <v>152.84</v>
      </c>
      <c r="G877" t="s">
        <v>50</v>
      </c>
      <c r="H877" t="s">
        <v>50</v>
      </c>
      <c r="I877" t="s">
        <v>86</v>
      </c>
      <c r="J877" t="s">
        <v>46</v>
      </c>
      <c r="K877" t="s">
        <v>87</v>
      </c>
      <c r="L877" t="s">
        <v>10031</v>
      </c>
      <c r="M877" t="s">
        <v>10032</v>
      </c>
      <c r="N877" t="s">
        <v>10033</v>
      </c>
      <c r="O877">
        <f>VLOOKUP(B877,HIS退!B:F,5,FALSE)</f>
        <v>-152.84</v>
      </c>
      <c r="P877" s="43">
        <f>VLOOKUP(L877,银行退!A:G,6,FALSE)</f>
        <v>152.84</v>
      </c>
      <c r="Q877" t="e">
        <f>VLOOKUP(L877,银行退!A:J,10,FALSE)</f>
        <v>#N/A</v>
      </c>
      <c r="R877" t="e">
        <f>VLOOKUP(L877,银行退!A:K,11,FALSE)</f>
        <v>#N/A</v>
      </c>
    </row>
    <row r="878" spans="1:18" ht="14.25">
      <c r="A878" t="s">
        <v>10034</v>
      </c>
      <c r="B878">
        <v>1264793</v>
      </c>
      <c r="C878" t="s">
        <v>4167</v>
      </c>
      <c r="D878" t="s">
        <v>4168</v>
      </c>
      <c r="E878" t="s">
        <v>4169</v>
      </c>
      <c r="F878" s="15">
        <v>29.32</v>
      </c>
      <c r="G878" t="s">
        <v>50</v>
      </c>
      <c r="H878" t="s">
        <v>50</v>
      </c>
      <c r="I878" t="s">
        <v>86</v>
      </c>
      <c r="J878" t="s">
        <v>46</v>
      </c>
      <c r="K878" t="s">
        <v>87</v>
      </c>
      <c r="L878" t="s">
        <v>10035</v>
      </c>
      <c r="M878" t="s">
        <v>10036</v>
      </c>
      <c r="N878" t="s">
        <v>10037</v>
      </c>
      <c r="O878">
        <f>VLOOKUP(B878,HIS退!B:F,5,FALSE)</f>
        <v>-29.32</v>
      </c>
      <c r="P878" s="43">
        <f>VLOOKUP(L878,银行退!A:G,6,FALSE)</f>
        <v>29.32</v>
      </c>
      <c r="Q878" t="e">
        <f>VLOOKUP(L878,银行退!A:J,10,FALSE)</f>
        <v>#N/A</v>
      </c>
      <c r="R878" t="e">
        <f>VLOOKUP(L878,银行退!A:K,11,FALSE)</f>
        <v>#N/A</v>
      </c>
    </row>
    <row r="879" spans="1:18" ht="14.25">
      <c r="A879" t="s">
        <v>10038</v>
      </c>
      <c r="B879">
        <v>1265139</v>
      </c>
      <c r="C879" t="s">
        <v>4171</v>
      </c>
      <c r="D879" t="s">
        <v>4172</v>
      </c>
      <c r="E879" t="s">
        <v>4173</v>
      </c>
      <c r="F879" s="15">
        <v>469</v>
      </c>
      <c r="G879" t="s">
        <v>50</v>
      </c>
      <c r="H879" t="s">
        <v>50</v>
      </c>
      <c r="I879" t="s">
        <v>86</v>
      </c>
      <c r="J879" t="s">
        <v>46</v>
      </c>
      <c r="K879" t="s">
        <v>87</v>
      </c>
      <c r="L879" t="s">
        <v>10039</v>
      </c>
      <c r="M879" t="s">
        <v>10040</v>
      </c>
      <c r="N879" t="s">
        <v>10041</v>
      </c>
      <c r="O879">
        <f>VLOOKUP(B879,HIS退!B:F,5,FALSE)</f>
        <v>-469</v>
      </c>
      <c r="P879" s="43">
        <f>VLOOKUP(L879,银行退!A:G,6,FALSE)</f>
        <v>469</v>
      </c>
      <c r="Q879" t="e">
        <f>VLOOKUP(L879,银行退!A:J,10,FALSE)</f>
        <v>#N/A</v>
      </c>
      <c r="R879" t="e">
        <f>VLOOKUP(L879,银行退!A:K,11,FALSE)</f>
        <v>#N/A</v>
      </c>
    </row>
    <row r="880" spans="1:18" ht="14.25">
      <c r="A880" t="s">
        <v>10042</v>
      </c>
      <c r="B880">
        <v>1265504</v>
      </c>
      <c r="C880" t="s">
        <v>4175</v>
      </c>
      <c r="D880" t="s">
        <v>4176</v>
      </c>
      <c r="E880" t="s">
        <v>4177</v>
      </c>
      <c r="F880" s="15">
        <v>456.22</v>
      </c>
      <c r="G880" t="s">
        <v>50</v>
      </c>
      <c r="H880" t="s">
        <v>50</v>
      </c>
      <c r="I880" t="s">
        <v>86</v>
      </c>
      <c r="J880" t="s">
        <v>46</v>
      </c>
      <c r="K880" t="s">
        <v>87</v>
      </c>
      <c r="L880" t="s">
        <v>10043</v>
      </c>
      <c r="M880" t="s">
        <v>10044</v>
      </c>
      <c r="N880" t="s">
        <v>10045</v>
      </c>
      <c r="O880">
        <f>VLOOKUP(B880,HIS退!B:F,5,FALSE)</f>
        <v>-456.22</v>
      </c>
      <c r="P880" s="43">
        <f>VLOOKUP(L880,银行退!A:G,6,FALSE)</f>
        <v>456.22</v>
      </c>
      <c r="Q880" t="e">
        <f>VLOOKUP(L880,银行退!A:J,10,FALSE)</f>
        <v>#N/A</v>
      </c>
      <c r="R880" t="e">
        <f>VLOOKUP(L880,银行退!A:K,11,FALSE)</f>
        <v>#N/A</v>
      </c>
    </row>
    <row r="881" spans="1:18" ht="14.25">
      <c r="A881" t="s">
        <v>10046</v>
      </c>
      <c r="B881">
        <v>1265697</v>
      </c>
      <c r="C881" t="s">
        <v>4179</v>
      </c>
      <c r="D881" t="s">
        <v>4180</v>
      </c>
      <c r="E881" t="s">
        <v>4181</v>
      </c>
      <c r="F881" s="15">
        <v>197</v>
      </c>
      <c r="G881" t="s">
        <v>50</v>
      </c>
      <c r="H881" t="s">
        <v>50</v>
      </c>
      <c r="I881" t="s">
        <v>86</v>
      </c>
      <c r="J881" t="s">
        <v>46</v>
      </c>
      <c r="K881" t="s">
        <v>87</v>
      </c>
      <c r="L881" t="s">
        <v>10047</v>
      </c>
      <c r="M881" t="s">
        <v>10048</v>
      </c>
      <c r="N881" t="s">
        <v>10049</v>
      </c>
      <c r="O881">
        <f>VLOOKUP(B881,HIS退!B:F,5,FALSE)</f>
        <v>-197</v>
      </c>
      <c r="P881" s="43">
        <f>VLOOKUP(L881,银行退!A:G,6,FALSE)</f>
        <v>197</v>
      </c>
      <c r="Q881" t="e">
        <f>VLOOKUP(L881,银行退!A:J,10,FALSE)</f>
        <v>#N/A</v>
      </c>
      <c r="R881" t="e">
        <f>VLOOKUP(L881,银行退!A:K,11,FALSE)</f>
        <v>#N/A</v>
      </c>
    </row>
    <row r="882" spans="1:18" ht="14.25">
      <c r="A882" t="s">
        <v>10050</v>
      </c>
      <c r="B882">
        <v>1265891</v>
      </c>
      <c r="C882" t="s">
        <v>4183</v>
      </c>
      <c r="D882" t="s">
        <v>4184</v>
      </c>
      <c r="E882" t="s">
        <v>4185</v>
      </c>
      <c r="F882" s="15">
        <v>13984</v>
      </c>
      <c r="G882" t="s">
        <v>50</v>
      </c>
      <c r="H882" t="s">
        <v>50</v>
      </c>
      <c r="I882" t="s">
        <v>86</v>
      </c>
      <c r="J882" t="s">
        <v>46</v>
      </c>
      <c r="K882" t="s">
        <v>87</v>
      </c>
      <c r="L882" t="s">
        <v>10051</v>
      </c>
      <c r="M882" t="s">
        <v>10052</v>
      </c>
      <c r="N882" t="s">
        <v>10053</v>
      </c>
      <c r="O882">
        <f>VLOOKUP(B882,HIS退!B:F,5,FALSE)</f>
        <v>-13984</v>
      </c>
      <c r="P882" s="43">
        <f>VLOOKUP(L882,银行退!A:G,6,FALSE)</f>
        <v>13984</v>
      </c>
      <c r="Q882" t="e">
        <f>VLOOKUP(L882,银行退!A:J,10,FALSE)</f>
        <v>#N/A</v>
      </c>
      <c r="R882" t="e">
        <f>VLOOKUP(L882,银行退!A:K,11,FALSE)</f>
        <v>#N/A</v>
      </c>
    </row>
    <row r="883" spans="1:18" ht="14.25">
      <c r="A883" t="s">
        <v>10054</v>
      </c>
      <c r="B883">
        <v>1266100</v>
      </c>
      <c r="C883" t="s">
        <v>4187</v>
      </c>
      <c r="D883" t="s">
        <v>4188</v>
      </c>
      <c r="E883" t="s">
        <v>4189</v>
      </c>
      <c r="F883" s="15">
        <v>1</v>
      </c>
      <c r="G883" t="s">
        <v>50</v>
      </c>
      <c r="H883" t="s">
        <v>50</v>
      </c>
      <c r="I883" t="s">
        <v>86</v>
      </c>
      <c r="J883" t="s">
        <v>46</v>
      </c>
      <c r="K883" t="s">
        <v>87</v>
      </c>
      <c r="L883" t="s">
        <v>10055</v>
      </c>
      <c r="M883" t="s">
        <v>10056</v>
      </c>
      <c r="N883" t="s">
        <v>10057</v>
      </c>
      <c r="O883">
        <f>VLOOKUP(B883,HIS退!B:F,5,FALSE)</f>
        <v>-1</v>
      </c>
      <c r="P883" s="43">
        <f>VLOOKUP(L883,银行退!A:G,6,FALSE)</f>
        <v>1</v>
      </c>
      <c r="Q883" t="e">
        <f>VLOOKUP(L883,银行退!A:J,10,FALSE)</f>
        <v>#N/A</v>
      </c>
      <c r="R883" t="e">
        <f>VLOOKUP(L883,银行退!A:K,11,FALSE)</f>
        <v>#N/A</v>
      </c>
    </row>
    <row r="884" spans="1:18" ht="14.25">
      <c r="A884" t="s">
        <v>10058</v>
      </c>
      <c r="B884">
        <v>1266200</v>
      </c>
      <c r="C884" t="s">
        <v>4191</v>
      </c>
      <c r="D884" t="s">
        <v>4192</v>
      </c>
      <c r="E884" t="s">
        <v>4193</v>
      </c>
      <c r="F884" s="15">
        <v>163.19999999999999</v>
      </c>
      <c r="G884" t="s">
        <v>50</v>
      </c>
      <c r="H884" t="s">
        <v>50</v>
      </c>
      <c r="I884" t="s">
        <v>86</v>
      </c>
      <c r="J884" t="s">
        <v>46</v>
      </c>
      <c r="K884" t="s">
        <v>87</v>
      </c>
      <c r="L884" t="s">
        <v>10059</v>
      </c>
      <c r="M884" t="s">
        <v>10060</v>
      </c>
      <c r="N884" t="s">
        <v>10061</v>
      </c>
      <c r="O884">
        <f>VLOOKUP(B884,HIS退!B:F,5,FALSE)</f>
        <v>-163.19999999999999</v>
      </c>
      <c r="P884" s="43">
        <f>VLOOKUP(L884,银行退!A:G,6,FALSE)</f>
        <v>163.19999999999999</v>
      </c>
      <c r="Q884" t="e">
        <f>VLOOKUP(L884,银行退!A:J,10,FALSE)</f>
        <v>#N/A</v>
      </c>
      <c r="R884" t="e">
        <f>VLOOKUP(L884,银行退!A:K,11,FALSE)</f>
        <v>#N/A</v>
      </c>
    </row>
    <row r="885" spans="1:18" ht="14.25">
      <c r="A885" t="s">
        <v>10062</v>
      </c>
      <c r="B885">
        <v>1266202</v>
      </c>
      <c r="C885" t="s">
        <v>4195</v>
      </c>
      <c r="D885" t="s">
        <v>4196</v>
      </c>
      <c r="E885" t="s">
        <v>4197</v>
      </c>
      <c r="F885" s="15">
        <v>424.99</v>
      </c>
      <c r="G885" t="s">
        <v>50</v>
      </c>
      <c r="H885" t="s">
        <v>50</v>
      </c>
      <c r="I885" t="s">
        <v>86</v>
      </c>
      <c r="J885" t="s">
        <v>46</v>
      </c>
      <c r="K885" t="s">
        <v>87</v>
      </c>
      <c r="L885" t="s">
        <v>10063</v>
      </c>
      <c r="M885" t="s">
        <v>10064</v>
      </c>
      <c r="N885" t="s">
        <v>10065</v>
      </c>
      <c r="O885">
        <f>VLOOKUP(B885,HIS退!B:F,5,FALSE)</f>
        <v>-424.99</v>
      </c>
      <c r="P885" s="43">
        <f>VLOOKUP(L885,银行退!A:G,6,FALSE)</f>
        <v>424.99</v>
      </c>
      <c r="Q885" t="e">
        <f>VLOOKUP(L885,银行退!A:J,10,FALSE)</f>
        <v>#N/A</v>
      </c>
      <c r="R885" t="e">
        <f>VLOOKUP(L885,银行退!A:K,11,FALSE)</f>
        <v>#N/A</v>
      </c>
    </row>
    <row r="886" spans="1:18" ht="14.25">
      <c r="A886" t="s">
        <v>10066</v>
      </c>
      <c r="B886">
        <v>1266247</v>
      </c>
      <c r="C886" t="s">
        <v>4199</v>
      </c>
      <c r="D886" t="s">
        <v>4200</v>
      </c>
      <c r="E886" t="s">
        <v>4201</v>
      </c>
      <c r="F886" s="15">
        <v>5000</v>
      </c>
      <c r="G886" t="s">
        <v>50</v>
      </c>
      <c r="H886" t="s">
        <v>50</v>
      </c>
      <c r="I886" t="s">
        <v>86</v>
      </c>
      <c r="J886" t="s">
        <v>46</v>
      </c>
      <c r="K886" t="s">
        <v>87</v>
      </c>
      <c r="L886" t="s">
        <v>10067</v>
      </c>
      <c r="M886" t="s">
        <v>10068</v>
      </c>
      <c r="N886" t="s">
        <v>10069</v>
      </c>
      <c r="O886">
        <f>VLOOKUP(B886,HIS退!B:F,5,FALSE)</f>
        <v>-5000</v>
      </c>
      <c r="P886" s="43">
        <f>VLOOKUP(L886,银行退!A:G,6,FALSE)</f>
        <v>5000</v>
      </c>
      <c r="Q886" t="e">
        <f>VLOOKUP(L886,银行退!A:J,10,FALSE)</f>
        <v>#N/A</v>
      </c>
      <c r="R886" t="e">
        <f>VLOOKUP(L886,银行退!A:K,11,FALSE)</f>
        <v>#N/A</v>
      </c>
    </row>
    <row r="887" spans="1:18" ht="14.25">
      <c r="A887" t="s">
        <v>10070</v>
      </c>
      <c r="B887">
        <v>1266254</v>
      </c>
      <c r="C887" t="s">
        <v>4203</v>
      </c>
      <c r="D887" t="s">
        <v>4204</v>
      </c>
      <c r="E887" t="s">
        <v>4205</v>
      </c>
      <c r="F887" s="15">
        <v>1092.5</v>
      </c>
      <c r="G887" t="s">
        <v>50</v>
      </c>
      <c r="H887" t="s">
        <v>50</v>
      </c>
      <c r="I887" t="s">
        <v>86</v>
      </c>
      <c r="J887" t="s">
        <v>46</v>
      </c>
      <c r="K887" t="s">
        <v>87</v>
      </c>
      <c r="L887" t="s">
        <v>10071</v>
      </c>
      <c r="M887" t="s">
        <v>10072</v>
      </c>
      <c r="N887" t="s">
        <v>10073</v>
      </c>
      <c r="O887">
        <f>VLOOKUP(B887,HIS退!B:F,5,FALSE)</f>
        <v>-1092.5</v>
      </c>
      <c r="P887" s="43">
        <f>VLOOKUP(L887,银行退!A:G,6,FALSE)</f>
        <v>1092.5</v>
      </c>
      <c r="Q887" t="e">
        <f>VLOOKUP(L887,银行退!A:J,10,FALSE)</f>
        <v>#N/A</v>
      </c>
      <c r="R887" t="e">
        <f>VLOOKUP(L887,银行退!A:K,11,FALSE)</f>
        <v>#N/A</v>
      </c>
    </row>
    <row r="888" spans="1:18" ht="14.25">
      <c r="A888" t="s">
        <v>10074</v>
      </c>
      <c r="B888">
        <v>1266353</v>
      </c>
      <c r="C888" t="s">
        <v>4207</v>
      </c>
      <c r="D888" t="s">
        <v>4208</v>
      </c>
      <c r="E888" t="s">
        <v>4209</v>
      </c>
      <c r="F888" s="15">
        <v>1092.5</v>
      </c>
      <c r="G888" t="s">
        <v>50</v>
      </c>
      <c r="H888" t="s">
        <v>50</v>
      </c>
      <c r="I888" t="s">
        <v>86</v>
      </c>
      <c r="J888" t="s">
        <v>46</v>
      </c>
      <c r="K888" t="s">
        <v>87</v>
      </c>
      <c r="L888" t="s">
        <v>10075</v>
      </c>
      <c r="M888" t="s">
        <v>10076</v>
      </c>
      <c r="N888" t="s">
        <v>10073</v>
      </c>
      <c r="O888">
        <f>VLOOKUP(B888,HIS退!B:F,5,FALSE)</f>
        <v>-1092.5</v>
      </c>
      <c r="P888" s="43">
        <f>VLOOKUP(L888,银行退!A:G,6,FALSE)</f>
        <v>1092.5</v>
      </c>
      <c r="Q888" t="e">
        <f>VLOOKUP(L888,银行退!A:J,10,FALSE)</f>
        <v>#N/A</v>
      </c>
      <c r="R888" t="e">
        <f>VLOOKUP(L888,银行退!A:K,11,FALSE)</f>
        <v>#N/A</v>
      </c>
    </row>
    <row r="889" spans="1:18" ht="14.25">
      <c r="A889" t="s">
        <v>10077</v>
      </c>
      <c r="B889">
        <v>1266501</v>
      </c>
      <c r="C889" t="s">
        <v>4211</v>
      </c>
      <c r="D889" t="s">
        <v>4212</v>
      </c>
      <c r="E889" t="s">
        <v>4213</v>
      </c>
      <c r="F889" s="15">
        <v>149.84</v>
      </c>
      <c r="G889" t="s">
        <v>50</v>
      </c>
      <c r="H889" t="s">
        <v>50</v>
      </c>
      <c r="I889" t="s">
        <v>86</v>
      </c>
      <c r="J889" t="s">
        <v>46</v>
      </c>
      <c r="K889" t="s">
        <v>87</v>
      </c>
      <c r="L889" s="19" t="s">
        <v>13695</v>
      </c>
      <c r="M889" t="s">
        <v>10079</v>
      </c>
      <c r="N889" t="s">
        <v>10080</v>
      </c>
      <c r="O889">
        <f>VLOOKUP(B889,HIS退!B:F,5,FALSE)</f>
        <v>-149.84</v>
      </c>
      <c r="P889" s="43">
        <f>VLOOKUP(L889,银行退!A:G,6,FALSE)</f>
        <v>149.84</v>
      </c>
      <c r="Q889" t="e">
        <f>VLOOKUP(L889,银行退!A:J,10,FALSE)</f>
        <v>#N/A</v>
      </c>
      <c r="R889" t="str">
        <f>VLOOKUP(L889,银行退!A:K,11,FALSE)</f>
        <v>2017-08-08</v>
      </c>
    </row>
    <row r="890" spans="1:18" ht="14.25">
      <c r="A890" t="s">
        <v>10081</v>
      </c>
      <c r="B890">
        <v>1267074</v>
      </c>
      <c r="C890" t="s">
        <v>4215</v>
      </c>
      <c r="D890" t="s">
        <v>4216</v>
      </c>
      <c r="E890" t="s">
        <v>4217</v>
      </c>
      <c r="F890" s="15">
        <v>442</v>
      </c>
      <c r="G890" t="s">
        <v>50</v>
      </c>
      <c r="H890" t="s">
        <v>50</v>
      </c>
      <c r="I890" t="s">
        <v>86</v>
      </c>
      <c r="J890" t="s">
        <v>46</v>
      </c>
      <c r="K890" t="s">
        <v>87</v>
      </c>
      <c r="L890" t="s">
        <v>10082</v>
      </c>
      <c r="M890" t="s">
        <v>10083</v>
      </c>
      <c r="N890" t="s">
        <v>10084</v>
      </c>
      <c r="O890">
        <f>VLOOKUP(B890,HIS退!B:F,5,FALSE)</f>
        <v>-442</v>
      </c>
      <c r="P890" s="43">
        <f>VLOOKUP(L890,银行退!A:G,6,FALSE)</f>
        <v>442</v>
      </c>
      <c r="Q890" t="e">
        <f>VLOOKUP(L890,银行退!A:J,10,FALSE)</f>
        <v>#N/A</v>
      </c>
      <c r="R890" t="e">
        <f>VLOOKUP(L890,银行退!A:K,11,FALSE)</f>
        <v>#N/A</v>
      </c>
    </row>
    <row r="891" spans="1:18" ht="14.25">
      <c r="A891" t="s">
        <v>10085</v>
      </c>
      <c r="B891">
        <v>1267257</v>
      </c>
      <c r="C891" t="s">
        <v>4219</v>
      </c>
      <c r="D891" t="s">
        <v>4220</v>
      </c>
      <c r="E891" t="s">
        <v>4221</v>
      </c>
      <c r="F891" s="15">
        <v>69.72</v>
      </c>
      <c r="G891" t="s">
        <v>50</v>
      </c>
      <c r="H891" t="s">
        <v>50</v>
      </c>
      <c r="I891" t="s">
        <v>86</v>
      </c>
      <c r="J891" t="s">
        <v>46</v>
      </c>
      <c r="K891" t="s">
        <v>87</v>
      </c>
      <c r="L891" t="s">
        <v>10086</v>
      </c>
      <c r="M891" t="s">
        <v>10087</v>
      </c>
      <c r="N891" t="s">
        <v>10088</v>
      </c>
      <c r="O891">
        <f>VLOOKUP(B891,HIS退!B:F,5,FALSE)</f>
        <v>-69.72</v>
      </c>
      <c r="P891" s="43">
        <f>VLOOKUP(L891,银行退!A:G,6,FALSE)</f>
        <v>69.72</v>
      </c>
      <c r="Q891" t="e">
        <f>VLOOKUP(L891,银行退!A:J,10,FALSE)</f>
        <v>#N/A</v>
      </c>
      <c r="R891" t="e">
        <f>VLOOKUP(L891,银行退!A:K,11,FALSE)</f>
        <v>#N/A</v>
      </c>
    </row>
    <row r="892" spans="1:18" ht="14.25">
      <c r="A892" t="s">
        <v>10089</v>
      </c>
      <c r="B892">
        <v>1267262</v>
      </c>
      <c r="C892" t="s">
        <v>4223</v>
      </c>
      <c r="D892" t="s">
        <v>4224</v>
      </c>
      <c r="E892" t="s">
        <v>4225</v>
      </c>
      <c r="F892" s="15">
        <v>20</v>
      </c>
      <c r="G892" t="s">
        <v>50</v>
      </c>
      <c r="H892" t="s">
        <v>50</v>
      </c>
      <c r="I892" t="s">
        <v>86</v>
      </c>
      <c r="J892" t="s">
        <v>46</v>
      </c>
      <c r="K892" t="s">
        <v>87</v>
      </c>
      <c r="L892" t="s">
        <v>10090</v>
      </c>
      <c r="M892" t="s">
        <v>10091</v>
      </c>
      <c r="N892" t="s">
        <v>10092</v>
      </c>
      <c r="O892">
        <f>VLOOKUP(B892,HIS退!B:F,5,FALSE)</f>
        <v>-20</v>
      </c>
      <c r="P892" s="43">
        <f>VLOOKUP(L892,银行退!A:G,6,FALSE)</f>
        <v>20</v>
      </c>
      <c r="Q892" t="e">
        <f>VLOOKUP(L892,银行退!A:J,10,FALSE)</f>
        <v>#N/A</v>
      </c>
      <c r="R892" t="e">
        <f>VLOOKUP(L892,银行退!A:K,11,FALSE)</f>
        <v>#N/A</v>
      </c>
    </row>
    <row r="893" spans="1:18" ht="14.25">
      <c r="A893" t="s">
        <v>10093</v>
      </c>
      <c r="B893">
        <v>1267272</v>
      </c>
      <c r="C893" t="s">
        <v>4227</v>
      </c>
      <c r="D893" t="s">
        <v>304</v>
      </c>
      <c r="E893" t="s">
        <v>305</v>
      </c>
      <c r="F893" s="15">
        <v>147.19999999999999</v>
      </c>
      <c r="G893" t="s">
        <v>50</v>
      </c>
      <c r="H893" t="s">
        <v>50</v>
      </c>
      <c r="I893" t="s">
        <v>86</v>
      </c>
      <c r="J893" t="s">
        <v>46</v>
      </c>
      <c r="K893" t="s">
        <v>87</v>
      </c>
      <c r="L893" t="s">
        <v>10094</v>
      </c>
      <c r="M893" t="s">
        <v>10095</v>
      </c>
      <c r="N893" t="s">
        <v>952</v>
      </c>
      <c r="O893">
        <f>VLOOKUP(B893,HIS退!B:F,5,FALSE)</f>
        <v>-147.19999999999999</v>
      </c>
      <c r="P893" s="43">
        <f>VLOOKUP(L893,银行退!A:G,6,FALSE)</f>
        <v>147.19999999999999</v>
      </c>
      <c r="Q893" t="e">
        <f>VLOOKUP(L893,银行退!A:J,10,FALSE)</f>
        <v>#N/A</v>
      </c>
      <c r="R893" t="e">
        <f>VLOOKUP(L893,银行退!A:K,11,FALSE)</f>
        <v>#N/A</v>
      </c>
    </row>
    <row r="894" spans="1:18" ht="14.25">
      <c r="A894" t="s">
        <v>10096</v>
      </c>
      <c r="B894">
        <v>1267311</v>
      </c>
      <c r="C894" t="s">
        <v>4229</v>
      </c>
      <c r="D894" t="s">
        <v>4230</v>
      </c>
      <c r="E894" t="s">
        <v>4231</v>
      </c>
      <c r="F894" s="15">
        <v>4881.83</v>
      </c>
      <c r="G894" t="s">
        <v>50</v>
      </c>
      <c r="H894" t="s">
        <v>50</v>
      </c>
      <c r="I894" t="s">
        <v>86</v>
      </c>
      <c r="J894" t="s">
        <v>46</v>
      </c>
      <c r="K894" t="s">
        <v>87</v>
      </c>
      <c r="L894" s="19" t="s">
        <v>13696</v>
      </c>
      <c r="M894" t="s">
        <v>10098</v>
      </c>
      <c r="N894" t="s">
        <v>10099</v>
      </c>
      <c r="O894">
        <f>VLOOKUP(B894,HIS退!B:F,5,FALSE)</f>
        <v>-4881.83</v>
      </c>
      <c r="P894" s="43">
        <f>VLOOKUP(L894,银行退!A:G,6,FALSE)</f>
        <v>4881.83</v>
      </c>
      <c r="Q894" t="e">
        <f>VLOOKUP(L894,银行退!A:J,10,FALSE)</f>
        <v>#N/A</v>
      </c>
      <c r="R894" t="str">
        <f>VLOOKUP(L894,银行退!A:K,11,FALSE)</f>
        <v>2017-08-09</v>
      </c>
    </row>
    <row r="895" spans="1:18" ht="14.25">
      <c r="A895" t="s">
        <v>10100</v>
      </c>
      <c r="B895">
        <v>1267331</v>
      </c>
      <c r="C895" t="s">
        <v>4233</v>
      </c>
      <c r="D895" t="s">
        <v>4234</v>
      </c>
      <c r="E895" t="s">
        <v>4235</v>
      </c>
      <c r="F895" s="15">
        <v>580</v>
      </c>
      <c r="G895" t="s">
        <v>50</v>
      </c>
      <c r="H895" t="s">
        <v>50</v>
      </c>
      <c r="I895" t="s">
        <v>86</v>
      </c>
      <c r="J895" t="s">
        <v>46</v>
      </c>
      <c r="K895" t="s">
        <v>87</v>
      </c>
      <c r="L895" s="19" t="s">
        <v>13697</v>
      </c>
      <c r="M895" t="s">
        <v>10102</v>
      </c>
      <c r="N895" t="s">
        <v>10103</v>
      </c>
      <c r="O895">
        <f>VLOOKUP(B895,HIS退!B:F,5,FALSE)</f>
        <v>-580</v>
      </c>
      <c r="P895" s="43">
        <f>VLOOKUP(L895,银行退!A:G,6,FALSE)</f>
        <v>580</v>
      </c>
      <c r="Q895" t="e">
        <f>VLOOKUP(L895,银行退!A:J,10,FALSE)</f>
        <v>#N/A</v>
      </c>
      <c r="R895" t="str">
        <f>VLOOKUP(L895,银行退!A:K,11,FALSE)</f>
        <v>2017-08-10</v>
      </c>
    </row>
    <row r="896" spans="1:18" ht="14.25">
      <c r="A896" t="s">
        <v>10104</v>
      </c>
      <c r="B896">
        <v>1267548</v>
      </c>
      <c r="C896" t="s">
        <v>4237</v>
      </c>
      <c r="D896" t="s">
        <v>4238</v>
      </c>
      <c r="E896" t="s">
        <v>4239</v>
      </c>
      <c r="F896" s="15">
        <v>53</v>
      </c>
      <c r="G896" t="s">
        <v>50</v>
      </c>
      <c r="H896" t="s">
        <v>50</v>
      </c>
      <c r="I896" t="s">
        <v>86</v>
      </c>
      <c r="J896" t="s">
        <v>46</v>
      </c>
      <c r="K896" t="s">
        <v>87</v>
      </c>
      <c r="L896" t="s">
        <v>10105</v>
      </c>
      <c r="M896" t="s">
        <v>10106</v>
      </c>
      <c r="N896" t="s">
        <v>10107</v>
      </c>
      <c r="O896">
        <f>VLOOKUP(B896,HIS退!B:F,5,FALSE)</f>
        <v>-53</v>
      </c>
      <c r="P896" s="43">
        <f>VLOOKUP(L896,银行退!A:G,6,FALSE)</f>
        <v>53</v>
      </c>
      <c r="Q896" t="e">
        <f>VLOOKUP(L896,银行退!A:J,10,FALSE)</f>
        <v>#N/A</v>
      </c>
      <c r="R896" t="e">
        <f>VLOOKUP(L896,银行退!A:K,11,FALSE)</f>
        <v>#N/A</v>
      </c>
    </row>
    <row r="897" spans="1:18" ht="14.25">
      <c r="A897" t="s">
        <v>10108</v>
      </c>
      <c r="B897">
        <v>1267562</v>
      </c>
      <c r="C897" t="s">
        <v>4241</v>
      </c>
      <c r="D897" t="s">
        <v>4242</v>
      </c>
      <c r="E897" t="s">
        <v>4243</v>
      </c>
      <c r="F897" s="15">
        <v>12.5</v>
      </c>
      <c r="G897" t="s">
        <v>50</v>
      </c>
      <c r="H897" t="s">
        <v>50</v>
      </c>
      <c r="I897" t="s">
        <v>86</v>
      </c>
      <c r="J897" t="s">
        <v>46</v>
      </c>
      <c r="K897" t="s">
        <v>87</v>
      </c>
      <c r="L897" t="s">
        <v>10109</v>
      </c>
      <c r="M897" t="s">
        <v>10110</v>
      </c>
      <c r="N897" t="s">
        <v>10111</v>
      </c>
      <c r="O897">
        <f>VLOOKUP(B897,HIS退!B:F,5,FALSE)</f>
        <v>-12.5</v>
      </c>
      <c r="P897" s="43">
        <f>VLOOKUP(L897,银行退!A:G,6,FALSE)</f>
        <v>12.5</v>
      </c>
      <c r="Q897" t="e">
        <f>VLOOKUP(L897,银行退!A:J,10,FALSE)</f>
        <v>#N/A</v>
      </c>
      <c r="R897" t="e">
        <f>VLOOKUP(L897,银行退!A:K,11,FALSE)</f>
        <v>#N/A</v>
      </c>
    </row>
    <row r="898" spans="1:18" ht="14.25">
      <c r="A898" t="s">
        <v>10112</v>
      </c>
      <c r="B898">
        <v>1267586</v>
      </c>
      <c r="C898" t="s">
        <v>4245</v>
      </c>
      <c r="D898" t="s">
        <v>4246</v>
      </c>
      <c r="E898" t="s">
        <v>4247</v>
      </c>
      <c r="F898" s="15">
        <v>134.19999999999999</v>
      </c>
      <c r="G898" t="s">
        <v>50</v>
      </c>
      <c r="H898" t="s">
        <v>50</v>
      </c>
      <c r="I898" t="s">
        <v>86</v>
      </c>
      <c r="J898" t="s">
        <v>46</v>
      </c>
      <c r="K898" t="s">
        <v>87</v>
      </c>
      <c r="L898" t="s">
        <v>10113</v>
      </c>
      <c r="M898" t="s">
        <v>10114</v>
      </c>
      <c r="N898" t="s">
        <v>10115</v>
      </c>
      <c r="O898">
        <f>VLOOKUP(B898,HIS退!B:F,5,FALSE)</f>
        <v>-134.19999999999999</v>
      </c>
      <c r="P898" s="43">
        <f>VLOOKUP(L898,银行退!A:G,6,FALSE)</f>
        <v>134.19999999999999</v>
      </c>
      <c r="Q898" t="e">
        <f>VLOOKUP(L898,银行退!A:J,10,FALSE)</f>
        <v>#N/A</v>
      </c>
      <c r="R898" t="e">
        <f>VLOOKUP(L898,银行退!A:K,11,FALSE)</f>
        <v>#N/A</v>
      </c>
    </row>
    <row r="899" spans="1:18" ht="14.25">
      <c r="A899" t="s">
        <v>10116</v>
      </c>
      <c r="B899">
        <v>1267625</v>
      </c>
      <c r="C899" t="s">
        <v>4249</v>
      </c>
      <c r="D899" t="s">
        <v>4250</v>
      </c>
      <c r="E899" t="s">
        <v>4251</v>
      </c>
      <c r="F899" s="15">
        <v>3000</v>
      </c>
      <c r="G899" t="s">
        <v>50</v>
      </c>
      <c r="H899" t="s">
        <v>50</v>
      </c>
      <c r="I899" t="s">
        <v>86</v>
      </c>
      <c r="J899" t="s">
        <v>46</v>
      </c>
      <c r="K899" t="s">
        <v>87</v>
      </c>
      <c r="L899" t="s">
        <v>10117</v>
      </c>
      <c r="M899" t="s">
        <v>10118</v>
      </c>
      <c r="N899" t="s">
        <v>10119</v>
      </c>
      <c r="O899">
        <f>VLOOKUP(B899,HIS退!B:F,5,FALSE)</f>
        <v>-3000</v>
      </c>
      <c r="P899" s="43">
        <f>VLOOKUP(L899,银行退!A:G,6,FALSE)</f>
        <v>3000</v>
      </c>
      <c r="Q899" t="e">
        <f>VLOOKUP(L899,银行退!A:J,10,FALSE)</f>
        <v>#N/A</v>
      </c>
      <c r="R899" t="e">
        <f>VLOOKUP(L899,银行退!A:K,11,FALSE)</f>
        <v>#N/A</v>
      </c>
    </row>
    <row r="900" spans="1:18" ht="14.25">
      <c r="A900" t="s">
        <v>10120</v>
      </c>
      <c r="B900">
        <v>1267630</v>
      </c>
      <c r="C900" t="s">
        <v>4253</v>
      </c>
      <c r="D900" t="s">
        <v>4254</v>
      </c>
      <c r="E900" t="s">
        <v>4255</v>
      </c>
      <c r="F900" s="15">
        <v>300</v>
      </c>
      <c r="G900" t="s">
        <v>50</v>
      </c>
      <c r="H900" t="s">
        <v>50</v>
      </c>
      <c r="I900" t="s">
        <v>86</v>
      </c>
      <c r="J900" t="s">
        <v>46</v>
      </c>
      <c r="K900" t="s">
        <v>87</v>
      </c>
      <c r="L900" t="s">
        <v>10121</v>
      </c>
      <c r="M900" t="s">
        <v>10122</v>
      </c>
      <c r="N900" t="s">
        <v>10123</v>
      </c>
      <c r="O900">
        <f>VLOOKUP(B900,HIS退!B:F,5,FALSE)</f>
        <v>-300</v>
      </c>
      <c r="P900" s="43">
        <f>VLOOKUP(L900,银行退!A:G,6,FALSE)</f>
        <v>300</v>
      </c>
      <c r="Q900" t="e">
        <f>VLOOKUP(L900,银行退!A:J,10,FALSE)</f>
        <v>#N/A</v>
      </c>
      <c r="R900" t="e">
        <f>VLOOKUP(L900,银行退!A:K,11,FALSE)</f>
        <v>#N/A</v>
      </c>
    </row>
    <row r="901" spans="1:18" ht="14.25">
      <c r="A901" t="s">
        <v>10124</v>
      </c>
      <c r="B901">
        <v>1267635</v>
      </c>
      <c r="C901" t="s">
        <v>4257</v>
      </c>
      <c r="D901" t="s">
        <v>4254</v>
      </c>
      <c r="E901" t="s">
        <v>4255</v>
      </c>
      <c r="F901" s="15">
        <v>93.2</v>
      </c>
      <c r="G901" t="s">
        <v>50</v>
      </c>
      <c r="H901" t="s">
        <v>50</v>
      </c>
      <c r="I901" t="s">
        <v>86</v>
      </c>
      <c r="J901" t="s">
        <v>46</v>
      </c>
      <c r="K901" t="s">
        <v>87</v>
      </c>
      <c r="L901" t="s">
        <v>10125</v>
      </c>
      <c r="M901" t="s">
        <v>10126</v>
      </c>
      <c r="N901" t="s">
        <v>10127</v>
      </c>
      <c r="O901">
        <f>VLOOKUP(B901,HIS退!B:F,5,FALSE)</f>
        <v>-93.2</v>
      </c>
      <c r="P901" s="43">
        <f>VLOOKUP(L901,银行退!A:G,6,FALSE)</f>
        <v>93.2</v>
      </c>
      <c r="Q901" t="e">
        <f>VLOOKUP(L901,银行退!A:J,10,FALSE)</f>
        <v>#N/A</v>
      </c>
      <c r="R901" t="e">
        <f>VLOOKUP(L901,银行退!A:K,11,FALSE)</f>
        <v>#N/A</v>
      </c>
    </row>
    <row r="902" spans="1:18" ht="14.25">
      <c r="A902" t="s">
        <v>10128</v>
      </c>
      <c r="B902">
        <v>1267935</v>
      </c>
      <c r="C902" t="s">
        <v>4259</v>
      </c>
      <c r="D902" t="s">
        <v>4260</v>
      </c>
      <c r="E902" t="s">
        <v>4261</v>
      </c>
      <c r="F902" s="15">
        <v>198.05</v>
      </c>
      <c r="G902" t="s">
        <v>50</v>
      </c>
      <c r="H902" t="s">
        <v>50</v>
      </c>
      <c r="I902" t="s">
        <v>86</v>
      </c>
      <c r="J902" t="s">
        <v>46</v>
      </c>
      <c r="K902" t="s">
        <v>87</v>
      </c>
      <c r="L902" s="19" t="s">
        <v>13698</v>
      </c>
      <c r="M902" t="s">
        <v>10130</v>
      </c>
      <c r="N902" t="s">
        <v>10131</v>
      </c>
      <c r="O902">
        <f>VLOOKUP(B902,HIS退!B:F,5,FALSE)</f>
        <v>-198.05</v>
      </c>
      <c r="P902" s="43">
        <f>VLOOKUP(L902,银行退!A:G,6,FALSE)</f>
        <v>198.05</v>
      </c>
      <c r="Q902" t="e">
        <f>VLOOKUP(L902,银行退!A:J,10,FALSE)</f>
        <v>#N/A</v>
      </c>
      <c r="R902" t="str">
        <f>VLOOKUP(L902,银行退!A:K,11,FALSE)</f>
        <v>2017-08-09</v>
      </c>
    </row>
    <row r="903" spans="1:18" ht="14.25">
      <c r="A903" t="s">
        <v>10132</v>
      </c>
      <c r="B903">
        <v>1268068</v>
      </c>
      <c r="C903" t="s">
        <v>4263</v>
      </c>
      <c r="D903" t="s">
        <v>4264</v>
      </c>
      <c r="E903" t="s">
        <v>4265</v>
      </c>
      <c r="F903" s="15">
        <v>550</v>
      </c>
      <c r="G903" t="s">
        <v>50</v>
      </c>
      <c r="H903" t="s">
        <v>50</v>
      </c>
      <c r="I903" t="s">
        <v>86</v>
      </c>
      <c r="J903" t="s">
        <v>46</v>
      </c>
      <c r="K903" t="s">
        <v>87</v>
      </c>
      <c r="L903" t="s">
        <v>10133</v>
      </c>
      <c r="M903" t="s">
        <v>10134</v>
      </c>
      <c r="N903" t="s">
        <v>10135</v>
      </c>
      <c r="O903">
        <f>VLOOKUP(B903,HIS退!B:F,5,FALSE)</f>
        <v>-550</v>
      </c>
      <c r="P903" s="43">
        <f>VLOOKUP(L903,银行退!A:G,6,FALSE)</f>
        <v>550</v>
      </c>
      <c r="Q903" t="e">
        <f>VLOOKUP(L903,银行退!A:J,10,FALSE)</f>
        <v>#N/A</v>
      </c>
      <c r="R903" t="e">
        <f>VLOOKUP(L903,银行退!A:K,11,FALSE)</f>
        <v>#N/A</v>
      </c>
    </row>
    <row r="904" spans="1:18" ht="14.25">
      <c r="A904" t="s">
        <v>10136</v>
      </c>
      <c r="B904">
        <v>1268386</v>
      </c>
      <c r="C904" t="s">
        <v>4267</v>
      </c>
      <c r="D904" t="s">
        <v>4268</v>
      </c>
      <c r="E904" t="s">
        <v>4269</v>
      </c>
      <c r="F904" s="15">
        <v>67.77</v>
      </c>
      <c r="G904" t="s">
        <v>50</v>
      </c>
      <c r="H904" t="s">
        <v>50</v>
      </c>
      <c r="I904" t="s">
        <v>86</v>
      </c>
      <c r="J904" t="s">
        <v>46</v>
      </c>
      <c r="K904" t="s">
        <v>87</v>
      </c>
      <c r="L904" t="s">
        <v>10137</v>
      </c>
      <c r="M904" t="s">
        <v>10138</v>
      </c>
      <c r="N904" t="s">
        <v>10139</v>
      </c>
      <c r="O904">
        <f>VLOOKUP(B904,HIS退!B:F,5,FALSE)</f>
        <v>-67.77</v>
      </c>
      <c r="P904" s="43">
        <f>VLOOKUP(L904,银行退!A:G,6,FALSE)</f>
        <v>67.77</v>
      </c>
      <c r="Q904" t="e">
        <f>VLOOKUP(L904,银行退!A:J,10,FALSE)</f>
        <v>#N/A</v>
      </c>
      <c r="R904" t="e">
        <f>VLOOKUP(L904,银行退!A:K,11,FALSE)</f>
        <v>#N/A</v>
      </c>
    </row>
    <row r="905" spans="1:18" ht="14.25">
      <c r="A905" t="s">
        <v>10140</v>
      </c>
      <c r="B905">
        <v>1268996</v>
      </c>
      <c r="C905" t="s">
        <v>4271</v>
      </c>
      <c r="D905" t="s">
        <v>3597</v>
      </c>
      <c r="E905" t="s">
        <v>3598</v>
      </c>
      <c r="F905" s="15">
        <v>9.5</v>
      </c>
      <c r="G905" t="s">
        <v>50</v>
      </c>
      <c r="H905" t="s">
        <v>50</v>
      </c>
      <c r="I905" t="s">
        <v>86</v>
      </c>
      <c r="J905" t="s">
        <v>46</v>
      </c>
      <c r="K905" t="s">
        <v>87</v>
      </c>
      <c r="L905" t="s">
        <v>10141</v>
      </c>
      <c r="M905" t="s">
        <v>10142</v>
      </c>
      <c r="N905" t="s">
        <v>9451</v>
      </c>
      <c r="O905">
        <f>VLOOKUP(B905,HIS退!B:F,5,FALSE)</f>
        <v>-9.5</v>
      </c>
      <c r="P905" s="43">
        <f>VLOOKUP(L905,银行退!A:G,6,FALSE)</f>
        <v>9.5</v>
      </c>
      <c r="Q905" t="e">
        <f>VLOOKUP(L905,银行退!A:J,10,FALSE)</f>
        <v>#N/A</v>
      </c>
      <c r="R905" t="e">
        <f>VLOOKUP(L905,银行退!A:K,11,FALSE)</f>
        <v>#N/A</v>
      </c>
    </row>
    <row r="906" spans="1:18" ht="14.25">
      <c r="A906" t="s">
        <v>10143</v>
      </c>
      <c r="B906">
        <v>1269542</v>
      </c>
      <c r="C906" t="s">
        <v>4273</v>
      </c>
      <c r="D906" t="s">
        <v>4274</v>
      </c>
      <c r="E906" t="s">
        <v>4275</v>
      </c>
      <c r="F906" s="15">
        <v>5000</v>
      </c>
      <c r="G906" t="s">
        <v>50</v>
      </c>
      <c r="H906" t="s">
        <v>50</v>
      </c>
      <c r="I906" t="s">
        <v>86</v>
      </c>
      <c r="J906" t="s">
        <v>46</v>
      </c>
      <c r="K906" t="s">
        <v>87</v>
      </c>
      <c r="L906" t="s">
        <v>10144</v>
      </c>
      <c r="M906" t="s">
        <v>10145</v>
      </c>
      <c r="N906" t="s">
        <v>10146</v>
      </c>
      <c r="O906">
        <f>VLOOKUP(B906,HIS退!B:F,5,FALSE)</f>
        <v>-5000</v>
      </c>
      <c r="P906" s="43">
        <f>VLOOKUP(L906,银行退!A:G,6,FALSE)</f>
        <v>5000</v>
      </c>
      <c r="Q906" t="e">
        <f>VLOOKUP(L906,银行退!A:J,10,FALSE)</f>
        <v>#N/A</v>
      </c>
      <c r="R906" t="e">
        <f>VLOOKUP(L906,银行退!A:K,11,FALSE)</f>
        <v>#N/A</v>
      </c>
    </row>
    <row r="907" spans="1:18" ht="14.25">
      <c r="A907" t="s">
        <v>10147</v>
      </c>
      <c r="B907">
        <v>1269775</v>
      </c>
      <c r="C907" t="s">
        <v>4277</v>
      </c>
      <c r="D907" t="s">
        <v>4278</v>
      </c>
      <c r="E907" t="s">
        <v>4279</v>
      </c>
      <c r="F907" s="15">
        <v>171.72</v>
      </c>
      <c r="G907" t="s">
        <v>50</v>
      </c>
      <c r="H907" t="s">
        <v>50</v>
      </c>
      <c r="I907" t="s">
        <v>86</v>
      </c>
      <c r="J907" t="s">
        <v>46</v>
      </c>
      <c r="K907" t="s">
        <v>87</v>
      </c>
      <c r="L907" t="s">
        <v>10148</v>
      </c>
      <c r="M907" t="s">
        <v>10149</v>
      </c>
      <c r="N907" t="s">
        <v>10150</v>
      </c>
      <c r="O907">
        <f>VLOOKUP(B907,HIS退!B:F,5,FALSE)</f>
        <v>-171.72</v>
      </c>
      <c r="P907" s="43">
        <f>VLOOKUP(L907,银行退!A:G,6,FALSE)</f>
        <v>171.72</v>
      </c>
      <c r="Q907" t="e">
        <f>VLOOKUP(L907,银行退!A:J,10,FALSE)</f>
        <v>#N/A</v>
      </c>
      <c r="R907" t="e">
        <f>VLOOKUP(L907,银行退!A:K,11,FALSE)</f>
        <v>#N/A</v>
      </c>
    </row>
    <row r="908" spans="1:18" ht="14.25">
      <c r="A908" t="s">
        <v>10151</v>
      </c>
      <c r="B908">
        <v>1270083</v>
      </c>
      <c r="C908" t="s">
        <v>4281</v>
      </c>
      <c r="D908" t="s">
        <v>4282</v>
      </c>
      <c r="E908" t="s">
        <v>4283</v>
      </c>
      <c r="F908" s="15">
        <v>89.98</v>
      </c>
      <c r="G908" t="s">
        <v>50</v>
      </c>
      <c r="H908" t="s">
        <v>50</v>
      </c>
      <c r="I908" t="s">
        <v>86</v>
      </c>
      <c r="J908" t="s">
        <v>46</v>
      </c>
      <c r="K908" t="s">
        <v>87</v>
      </c>
      <c r="L908" t="s">
        <v>10152</v>
      </c>
      <c r="M908" t="s">
        <v>10153</v>
      </c>
      <c r="N908" t="s">
        <v>10154</v>
      </c>
      <c r="O908">
        <f>VLOOKUP(B908,HIS退!B:F,5,FALSE)</f>
        <v>-89.98</v>
      </c>
      <c r="P908" s="43">
        <f>VLOOKUP(L908,银行退!A:G,6,FALSE)</f>
        <v>89.98</v>
      </c>
      <c r="Q908" t="e">
        <f>VLOOKUP(L908,银行退!A:J,10,FALSE)</f>
        <v>#N/A</v>
      </c>
      <c r="R908" t="e">
        <f>VLOOKUP(L908,银行退!A:K,11,FALSE)</f>
        <v>#N/A</v>
      </c>
    </row>
    <row r="909" spans="1:18" ht="14.25">
      <c r="A909" t="s">
        <v>10155</v>
      </c>
      <c r="B909">
        <v>1270258</v>
      </c>
      <c r="C909" t="s">
        <v>4285</v>
      </c>
      <c r="D909" t="s">
        <v>4286</v>
      </c>
      <c r="E909" t="s">
        <v>4287</v>
      </c>
      <c r="F909" s="15">
        <v>300</v>
      </c>
      <c r="G909" t="s">
        <v>50</v>
      </c>
      <c r="H909" t="s">
        <v>50</v>
      </c>
      <c r="I909" t="s">
        <v>86</v>
      </c>
      <c r="J909" t="s">
        <v>46</v>
      </c>
      <c r="K909" t="s">
        <v>87</v>
      </c>
      <c r="L909" t="s">
        <v>10156</v>
      </c>
      <c r="M909" t="s">
        <v>10157</v>
      </c>
      <c r="N909" t="s">
        <v>10158</v>
      </c>
      <c r="O909">
        <f>VLOOKUP(B909,HIS退!B:F,5,FALSE)</f>
        <v>-300</v>
      </c>
      <c r="P909" s="43">
        <f>VLOOKUP(L909,银行退!A:G,6,FALSE)</f>
        <v>300</v>
      </c>
      <c r="Q909" t="e">
        <f>VLOOKUP(L909,银行退!A:J,10,FALSE)</f>
        <v>#N/A</v>
      </c>
      <c r="R909" t="e">
        <f>VLOOKUP(L909,银行退!A:K,11,FALSE)</f>
        <v>#N/A</v>
      </c>
    </row>
    <row r="910" spans="1:18" ht="14.25">
      <c r="A910" t="s">
        <v>10159</v>
      </c>
      <c r="B910">
        <v>1270428</v>
      </c>
      <c r="C910" t="s">
        <v>4289</v>
      </c>
      <c r="D910" t="s">
        <v>4290</v>
      </c>
      <c r="E910" t="s">
        <v>4291</v>
      </c>
      <c r="F910" s="15">
        <v>700</v>
      </c>
      <c r="G910" t="s">
        <v>50</v>
      </c>
      <c r="H910" t="s">
        <v>50</v>
      </c>
      <c r="I910" t="s">
        <v>86</v>
      </c>
      <c r="J910" t="s">
        <v>46</v>
      </c>
      <c r="K910" t="s">
        <v>87</v>
      </c>
      <c r="L910" t="s">
        <v>10160</v>
      </c>
      <c r="M910" t="s">
        <v>10161</v>
      </c>
      <c r="N910" t="s">
        <v>10162</v>
      </c>
      <c r="O910">
        <f>VLOOKUP(B910,HIS退!B:F,5,FALSE)</f>
        <v>-700</v>
      </c>
      <c r="P910" s="43">
        <f>VLOOKUP(L910,银行退!A:G,6,FALSE)</f>
        <v>700</v>
      </c>
      <c r="Q910" t="e">
        <f>VLOOKUP(L910,银行退!A:J,10,FALSE)</f>
        <v>#N/A</v>
      </c>
      <c r="R910" t="e">
        <f>VLOOKUP(L910,银行退!A:K,11,FALSE)</f>
        <v>#N/A</v>
      </c>
    </row>
    <row r="911" spans="1:18" ht="14.25">
      <c r="A911" t="s">
        <v>10163</v>
      </c>
      <c r="B911">
        <v>1270671</v>
      </c>
      <c r="C911" t="s">
        <v>4293</v>
      </c>
      <c r="D911" t="s">
        <v>4294</v>
      </c>
      <c r="E911" t="s">
        <v>4295</v>
      </c>
      <c r="F911" s="15">
        <v>312.83</v>
      </c>
      <c r="G911" t="s">
        <v>50</v>
      </c>
      <c r="H911" t="s">
        <v>50</v>
      </c>
      <c r="I911" t="s">
        <v>86</v>
      </c>
      <c r="J911" t="s">
        <v>46</v>
      </c>
      <c r="K911" t="s">
        <v>87</v>
      </c>
      <c r="L911" t="s">
        <v>10164</v>
      </c>
      <c r="M911" t="s">
        <v>10165</v>
      </c>
      <c r="N911" t="s">
        <v>10166</v>
      </c>
      <c r="O911">
        <f>VLOOKUP(B911,HIS退!B:F,5,FALSE)</f>
        <v>-312.83</v>
      </c>
      <c r="P911" s="43">
        <f>VLOOKUP(L911,银行退!A:G,6,FALSE)</f>
        <v>312.83</v>
      </c>
      <c r="Q911" t="e">
        <f>VLOOKUP(L911,银行退!A:J,10,FALSE)</f>
        <v>#N/A</v>
      </c>
      <c r="R911" t="e">
        <f>VLOOKUP(L911,银行退!A:K,11,FALSE)</f>
        <v>#N/A</v>
      </c>
    </row>
    <row r="912" spans="1:18" ht="14.25">
      <c r="A912" t="s">
        <v>10167</v>
      </c>
      <c r="B912">
        <v>1270957</v>
      </c>
      <c r="C912" t="s">
        <v>4297</v>
      </c>
      <c r="D912" t="s">
        <v>226</v>
      </c>
      <c r="E912" t="s">
        <v>195</v>
      </c>
      <c r="F912" s="15">
        <v>19.8</v>
      </c>
      <c r="G912" t="s">
        <v>50</v>
      </c>
      <c r="H912" t="s">
        <v>50</v>
      </c>
      <c r="I912" t="s">
        <v>86</v>
      </c>
      <c r="J912" t="s">
        <v>46</v>
      </c>
      <c r="K912" t="s">
        <v>87</v>
      </c>
      <c r="L912" t="s">
        <v>10168</v>
      </c>
      <c r="M912" t="s">
        <v>10169</v>
      </c>
      <c r="N912" t="s">
        <v>10170</v>
      </c>
      <c r="O912">
        <f>VLOOKUP(B912,HIS退!B:F,5,FALSE)</f>
        <v>-19.8</v>
      </c>
      <c r="P912" s="43">
        <f>VLOOKUP(L912,银行退!A:G,6,FALSE)</f>
        <v>19.8</v>
      </c>
      <c r="Q912" t="e">
        <f>VLOOKUP(L912,银行退!A:J,10,FALSE)</f>
        <v>#N/A</v>
      </c>
      <c r="R912" t="e">
        <f>VLOOKUP(L912,银行退!A:K,11,FALSE)</f>
        <v>#N/A</v>
      </c>
    </row>
    <row r="913" spans="1:18" ht="14.25">
      <c r="A913" t="s">
        <v>10171</v>
      </c>
      <c r="B913">
        <v>1270978</v>
      </c>
      <c r="C913" t="s">
        <v>4299</v>
      </c>
      <c r="D913" t="s">
        <v>4300</v>
      </c>
      <c r="E913" t="s">
        <v>303</v>
      </c>
      <c r="F913" s="15">
        <v>32.14</v>
      </c>
      <c r="G913" t="s">
        <v>50</v>
      </c>
      <c r="H913" t="s">
        <v>50</v>
      </c>
      <c r="I913" t="s">
        <v>86</v>
      </c>
      <c r="J913" t="s">
        <v>46</v>
      </c>
      <c r="K913" t="s">
        <v>87</v>
      </c>
      <c r="L913" t="s">
        <v>10172</v>
      </c>
      <c r="M913" t="s">
        <v>10173</v>
      </c>
      <c r="N913" t="s">
        <v>10174</v>
      </c>
      <c r="O913">
        <f>VLOOKUP(B913,HIS退!B:F,5,FALSE)</f>
        <v>-32.14</v>
      </c>
      <c r="P913" s="43">
        <f>VLOOKUP(L913,银行退!A:G,6,FALSE)</f>
        <v>32.14</v>
      </c>
      <c r="Q913" t="e">
        <f>VLOOKUP(L913,银行退!A:J,10,FALSE)</f>
        <v>#N/A</v>
      </c>
      <c r="R913" t="e">
        <f>VLOOKUP(L913,银行退!A:K,11,FALSE)</f>
        <v>#N/A</v>
      </c>
    </row>
    <row r="914" spans="1:18" ht="14.25">
      <c r="A914" t="s">
        <v>10175</v>
      </c>
      <c r="B914">
        <v>1270985</v>
      </c>
      <c r="C914" t="s">
        <v>4302</v>
      </c>
      <c r="D914" t="s">
        <v>4303</v>
      </c>
      <c r="E914" t="s">
        <v>4304</v>
      </c>
      <c r="F914" s="15">
        <v>1200.58</v>
      </c>
      <c r="G914" t="s">
        <v>50</v>
      </c>
      <c r="H914" t="s">
        <v>50</v>
      </c>
      <c r="I914" t="s">
        <v>86</v>
      </c>
      <c r="J914" t="s">
        <v>46</v>
      </c>
      <c r="K914" t="s">
        <v>87</v>
      </c>
      <c r="L914" t="s">
        <v>10176</v>
      </c>
      <c r="M914" t="s">
        <v>10177</v>
      </c>
      <c r="N914" t="s">
        <v>10178</v>
      </c>
      <c r="O914">
        <f>VLOOKUP(B914,HIS退!B:F,5,FALSE)</f>
        <v>-1200.58</v>
      </c>
      <c r="P914" s="43">
        <f>VLOOKUP(L914,银行退!A:G,6,FALSE)</f>
        <v>1200.58</v>
      </c>
      <c r="Q914" t="e">
        <f>VLOOKUP(L914,银行退!A:J,10,FALSE)</f>
        <v>#N/A</v>
      </c>
      <c r="R914" t="e">
        <f>VLOOKUP(L914,银行退!A:K,11,FALSE)</f>
        <v>#N/A</v>
      </c>
    </row>
    <row r="915" spans="1:18" ht="14.25">
      <c r="A915" t="s">
        <v>10179</v>
      </c>
      <c r="B915">
        <v>1271045</v>
      </c>
      <c r="C915" t="s">
        <v>4306</v>
      </c>
      <c r="D915" t="s">
        <v>4307</v>
      </c>
      <c r="E915" t="s">
        <v>4308</v>
      </c>
      <c r="F915" s="15">
        <v>400</v>
      </c>
      <c r="G915" t="s">
        <v>50</v>
      </c>
      <c r="H915" t="s">
        <v>50</v>
      </c>
      <c r="I915" t="s">
        <v>86</v>
      </c>
      <c r="J915" t="s">
        <v>46</v>
      </c>
      <c r="K915" t="s">
        <v>87</v>
      </c>
      <c r="L915" t="s">
        <v>10180</v>
      </c>
      <c r="M915" t="s">
        <v>10181</v>
      </c>
      <c r="N915" t="s">
        <v>10174</v>
      </c>
      <c r="O915">
        <f>VLOOKUP(B915,HIS退!B:F,5,FALSE)</f>
        <v>-400</v>
      </c>
      <c r="P915" s="43">
        <f>VLOOKUP(L915,银行退!A:G,6,FALSE)</f>
        <v>400</v>
      </c>
      <c r="Q915" t="e">
        <f>VLOOKUP(L915,银行退!A:J,10,FALSE)</f>
        <v>#N/A</v>
      </c>
      <c r="R915" t="e">
        <f>VLOOKUP(L915,银行退!A:K,11,FALSE)</f>
        <v>#N/A</v>
      </c>
    </row>
    <row r="916" spans="1:18" ht="14.25">
      <c r="A916" t="s">
        <v>10182</v>
      </c>
      <c r="B916">
        <v>1271091</v>
      </c>
      <c r="C916" t="s">
        <v>4310</v>
      </c>
      <c r="D916" t="s">
        <v>4311</v>
      </c>
      <c r="E916" t="s">
        <v>4312</v>
      </c>
      <c r="F916" s="15">
        <v>476</v>
      </c>
      <c r="G916" t="s">
        <v>50</v>
      </c>
      <c r="H916" t="s">
        <v>50</v>
      </c>
      <c r="I916" t="s">
        <v>86</v>
      </c>
      <c r="J916" t="s">
        <v>46</v>
      </c>
      <c r="K916" t="s">
        <v>87</v>
      </c>
      <c r="L916" t="s">
        <v>10183</v>
      </c>
      <c r="M916" t="s">
        <v>10184</v>
      </c>
      <c r="N916" t="s">
        <v>10185</v>
      </c>
      <c r="O916">
        <f>VLOOKUP(B916,HIS退!B:F,5,FALSE)</f>
        <v>-476</v>
      </c>
      <c r="P916" s="43">
        <f>VLOOKUP(L916,银行退!A:G,6,FALSE)</f>
        <v>476</v>
      </c>
      <c r="Q916" t="e">
        <f>VLOOKUP(L916,银行退!A:J,10,FALSE)</f>
        <v>#N/A</v>
      </c>
      <c r="R916" t="e">
        <f>VLOOKUP(L916,银行退!A:K,11,FALSE)</f>
        <v>#N/A</v>
      </c>
    </row>
    <row r="917" spans="1:18" ht="14.25">
      <c r="A917" t="s">
        <v>10186</v>
      </c>
      <c r="B917">
        <v>1271133</v>
      </c>
      <c r="C917" t="s">
        <v>4314</v>
      </c>
      <c r="D917" t="s">
        <v>4311</v>
      </c>
      <c r="E917" t="s">
        <v>4312</v>
      </c>
      <c r="F917" s="15">
        <v>0.5</v>
      </c>
      <c r="G917" t="s">
        <v>50</v>
      </c>
      <c r="H917" t="s">
        <v>50</v>
      </c>
      <c r="I917" t="s">
        <v>86</v>
      </c>
      <c r="J917" t="s">
        <v>46</v>
      </c>
      <c r="K917" t="s">
        <v>87</v>
      </c>
      <c r="L917" t="s">
        <v>10187</v>
      </c>
      <c r="M917" t="s">
        <v>10188</v>
      </c>
      <c r="N917" t="s">
        <v>10185</v>
      </c>
      <c r="O917">
        <f>VLOOKUP(B917,HIS退!B:F,5,FALSE)</f>
        <v>-0.5</v>
      </c>
      <c r="P917" s="43">
        <f>VLOOKUP(L917,银行退!A:G,6,FALSE)</f>
        <v>0.5</v>
      </c>
      <c r="Q917" t="e">
        <f>VLOOKUP(L917,银行退!A:J,10,FALSE)</f>
        <v>#N/A</v>
      </c>
      <c r="R917" t="e">
        <f>VLOOKUP(L917,银行退!A:K,11,FALSE)</f>
        <v>#N/A</v>
      </c>
    </row>
    <row r="918" spans="1:18" ht="14.25">
      <c r="A918" t="s">
        <v>10189</v>
      </c>
      <c r="B918">
        <v>1271223</v>
      </c>
      <c r="C918" t="s">
        <v>4316</v>
      </c>
      <c r="D918" t="s">
        <v>4317</v>
      </c>
      <c r="E918" t="s">
        <v>4318</v>
      </c>
      <c r="F918" s="15">
        <v>539.66</v>
      </c>
      <c r="G918" t="s">
        <v>50</v>
      </c>
      <c r="H918" t="s">
        <v>50</v>
      </c>
      <c r="I918" t="s">
        <v>86</v>
      </c>
      <c r="J918" t="s">
        <v>46</v>
      </c>
      <c r="K918" t="s">
        <v>87</v>
      </c>
      <c r="L918" t="s">
        <v>10190</v>
      </c>
      <c r="M918" t="s">
        <v>10191</v>
      </c>
      <c r="N918" t="s">
        <v>10192</v>
      </c>
      <c r="O918">
        <f>VLOOKUP(B918,HIS退!B:F,5,FALSE)</f>
        <v>-539.66</v>
      </c>
      <c r="P918" s="43">
        <f>VLOOKUP(L918,银行退!A:G,6,FALSE)</f>
        <v>539.66</v>
      </c>
      <c r="Q918" t="e">
        <f>VLOOKUP(L918,银行退!A:J,10,FALSE)</f>
        <v>#N/A</v>
      </c>
      <c r="R918" t="e">
        <f>VLOOKUP(L918,银行退!A:K,11,FALSE)</f>
        <v>#N/A</v>
      </c>
    </row>
    <row r="919" spans="1:18" ht="14.25">
      <c r="A919" t="s">
        <v>10193</v>
      </c>
      <c r="B919">
        <v>1271359</v>
      </c>
      <c r="C919" t="s">
        <v>4320</v>
      </c>
      <c r="D919" t="s">
        <v>4321</v>
      </c>
      <c r="E919" t="s">
        <v>4322</v>
      </c>
      <c r="F919" s="15">
        <v>917</v>
      </c>
      <c r="G919" t="s">
        <v>50</v>
      </c>
      <c r="H919" t="s">
        <v>50</v>
      </c>
      <c r="I919" t="s">
        <v>86</v>
      </c>
      <c r="J919" t="s">
        <v>46</v>
      </c>
      <c r="K919" t="s">
        <v>87</v>
      </c>
      <c r="L919" t="s">
        <v>10194</v>
      </c>
      <c r="M919" t="s">
        <v>10195</v>
      </c>
      <c r="N919" t="s">
        <v>10196</v>
      </c>
      <c r="O919">
        <f>VLOOKUP(B919,HIS退!B:F,5,FALSE)</f>
        <v>-917</v>
      </c>
      <c r="P919" s="43">
        <f>VLOOKUP(L919,银行退!A:G,6,FALSE)</f>
        <v>917</v>
      </c>
      <c r="Q919" t="e">
        <f>VLOOKUP(L919,银行退!A:J,10,FALSE)</f>
        <v>#N/A</v>
      </c>
      <c r="R919" t="e">
        <f>VLOOKUP(L919,银行退!A:K,11,FALSE)</f>
        <v>#N/A</v>
      </c>
    </row>
    <row r="920" spans="1:18" ht="14.25">
      <c r="A920" t="s">
        <v>10197</v>
      </c>
      <c r="B920">
        <v>1271635</v>
      </c>
      <c r="C920" t="s">
        <v>4324</v>
      </c>
      <c r="D920" t="s">
        <v>4325</v>
      </c>
      <c r="E920" t="s">
        <v>4326</v>
      </c>
      <c r="F920" s="15">
        <v>865</v>
      </c>
      <c r="G920" t="s">
        <v>50</v>
      </c>
      <c r="H920" t="s">
        <v>50</v>
      </c>
      <c r="I920" t="s">
        <v>86</v>
      </c>
      <c r="J920" t="s">
        <v>46</v>
      </c>
      <c r="K920" t="s">
        <v>87</v>
      </c>
      <c r="L920" t="s">
        <v>10198</v>
      </c>
      <c r="M920" t="s">
        <v>10199</v>
      </c>
      <c r="N920" t="s">
        <v>10200</v>
      </c>
      <c r="O920">
        <f>VLOOKUP(B920,HIS退!B:F,5,FALSE)</f>
        <v>-865</v>
      </c>
      <c r="P920" s="43">
        <f>VLOOKUP(L920,银行退!A:G,6,FALSE)</f>
        <v>865</v>
      </c>
      <c r="Q920" t="e">
        <f>VLOOKUP(L920,银行退!A:J,10,FALSE)</f>
        <v>#N/A</v>
      </c>
      <c r="R920" t="e">
        <f>VLOOKUP(L920,银行退!A:K,11,FALSE)</f>
        <v>#N/A</v>
      </c>
    </row>
    <row r="921" spans="1:18" ht="14.25">
      <c r="A921" t="s">
        <v>10201</v>
      </c>
      <c r="B921">
        <v>1271907</v>
      </c>
      <c r="C921" t="s">
        <v>4328</v>
      </c>
      <c r="D921" t="s">
        <v>4329</v>
      </c>
      <c r="E921" t="s">
        <v>4330</v>
      </c>
      <c r="F921" s="15">
        <v>800</v>
      </c>
      <c r="G921" t="s">
        <v>50</v>
      </c>
      <c r="H921" t="s">
        <v>50</v>
      </c>
      <c r="I921" t="s">
        <v>86</v>
      </c>
      <c r="J921" t="s">
        <v>46</v>
      </c>
      <c r="K921" t="s">
        <v>87</v>
      </c>
      <c r="L921" t="s">
        <v>10202</v>
      </c>
      <c r="M921" t="s">
        <v>10203</v>
      </c>
      <c r="N921" t="s">
        <v>10204</v>
      </c>
      <c r="O921">
        <f>VLOOKUP(B921,HIS退!B:F,5,FALSE)</f>
        <v>-800</v>
      </c>
      <c r="P921" s="43">
        <f>VLOOKUP(L921,银行退!A:G,6,FALSE)</f>
        <v>800</v>
      </c>
      <c r="Q921" t="e">
        <f>VLOOKUP(L921,银行退!A:J,10,FALSE)</f>
        <v>#N/A</v>
      </c>
      <c r="R921" t="e">
        <f>VLOOKUP(L921,银行退!A:K,11,FALSE)</f>
        <v>#N/A</v>
      </c>
    </row>
    <row r="922" spans="1:18" ht="14.25">
      <c r="A922" t="s">
        <v>10205</v>
      </c>
      <c r="B922">
        <v>1271931</v>
      </c>
      <c r="C922" t="s">
        <v>4332</v>
      </c>
      <c r="D922" t="s">
        <v>4333</v>
      </c>
      <c r="E922" t="s">
        <v>274</v>
      </c>
      <c r="F922" s="15">
        <v>863</v>
      </c>
      <c r="G922" t="s">
        <v>50</v>
      </c>
      <c r="H922" t="s">
        <v>50</v>
      </c>
      <c r="I922" t="s">
        <v>86</v>
      </c>
      <c r="J922" t="s">
        <v>46</v>
      </c>
      <c r="K922" t="s">
        <v>87</v>
      </c>
      <c r="L922" t="s">
        <v>10206</v>
      </c>
      <c r="M922" t="s">
        <v>10207</v>
      </c>
      <c r="N922" t="s">
        <v>10208</v>
      </c>
      <c r="O922">
        <f>VLOOKUP(B922,HIS退!B:F,5,FALSE)</f>
        <v>-863</v>
      </c>
      <c r="P922" s="43">
        <f>VLOOKUP(L922,银行退!A:G,6,FALSE)</f>
        <v>863</v>
      </c>
      <c r="Q922" t="e">
        <f>VLOOKUP(L922,银行退!A:J,10,FALSE)</f>
        <v>#N/A</v>
      </c>
      <c r="R922" t="e">
        <f>VLOOKUP(L922,银行退!A:K,11,FALSE)</f>
        <v>#N/A</v>
      </c>
    </row>
    <row r="923" spans="1:18" ht="14.25">
      <c r="A923" t="s">
        <v>10209</v>
      </c>
      <c r="B923">
        <v>1272196</v>
      </c>
      <c r="C923" t="s">
        <v>4335</v>
      </c>
      <c r="D923" t="s">
        <v>4336</v>
      </c>
      <c r="E923" t="s">
        <v>4337</v>
      </c>
      <c r="F923" s="15">
        <v>990</v>
      </c>
      <c r="G923" t="s">
        <v>50</v>
      </c>
      <c r="H923" t="s">
        <v>50</v>
      </c>
      <c r="I923" t="s">
        <v>86</v>
      </c>
      <c r="J923" t="s">
        <v>46</v>
      </c>
      <c r="K923" t="s">
        <v>87</v>
      </c>
      <c r="L923" s="19" t="s">
        <v>13699</v>
      </c>
      <c r="M923" t="s">
        <v>10211</v>
      </c>
      <c r="N923" t="s">
        <v>10212</v>
      </c>
      <c r="O923">
        <f>VLOOKUP(B923,HIS退!B:F,5,FALSE)</f>
        <v>-990</v>
      </c>
      <c r="P923" s="43">
        <f>VLOOKUP(L923,银行退!A:G,6,FALSE)</f>
        <v>990</v>
      </c>
      <c r="Q923" t="e">
        <f>VLOOKUP(L923,银行退!A:J,10,FALSE)</f>
        <v>#N/A</v>
      </c>
      <c r="R923" t="str">
        <f>VLOOKUP(L923,银行退!A:K,11,FALSE)</f>
        <v>2017-08-09</v>
      </c>
    </row>
    <row r="924" spans="1:18" ht="14.25">
      <c r="A924" t="s">
        <v>10213</v>
      </c>
      <c r="B924">
        <v>1272309</v>
      </c>
      <c r="C924" t="s">
        <v>4339</v>
      </c>
      <c r="D924" t="s">
        <v>4340</v>
      </c>
      <c r="E924" t="s">
        <v>4341</v>
      </c>
      <c r="F924" s="15">
        <v>292.18</v>
      </c>
      <c r="G924" t="s">
        <v>50</v>
      </c>
      <c r="H924" t="s">
        <v>50</v>
      </c>
      <c r="I924" t="s">
        <v>86</v>
      </c>
      <c r="J924" t="s">
        <v>46</v>
      </c>
      <c r="K924" t="s">
        <v>87</v>
      </c>
      <c r="L924" t="s">
        <v>10214</v>
      </c>
      <c r="M924" t="s">
        <v>10215</v>
      </c>
      <c r="N924" t="s">
        <v>10216</v>
      </c>
      <c r="O924">
        <f>VLOOKUP(B924,HIS退!B:F,5,FALSE)</f>
        <v>-292.18</v>
      </c>
      <c r="P924" s="43">
        <f>VLOOKUP(L924,银行退!A:G,6,FALSE)</f>
        <v>292.18</v>
      </c>
      <c r="Q924" t="e">
        <f>VLOOKUP(L924,银行退!A:J,10,FALSE)</f>
        <v>#N/A</v>
      </c>
      <c r="R924" t="e">
        <f>VLOOKUP(L924,银行退!A:K,11,FALSE)</f>
        <v>#N/A</v>
      </c>
    </row>
    <row r="925" spans="1:18" ht="14.25">
      <c r="A925" t="s">
        <v>10217</v>
      </c>
      <c r="B925">
        <v>1272391</v>
      </c>
      <c r="C925" t="s">
        <v>4343</v>
      </c>
      <c r="D925" t="s">
        <v>4344</v>
      </c>
      <c r="E925" t="s">
        <v>2414</v>
      </c>
      <c r="F925" s="15">
        <v>537.91999999999996</v>
      </c>
      <c r="G925" t="s">
        <v>50</v>
      </c>
      <c r="H925" t="s">
        <v>50</v>
      </c>
      <c r="I925" t="s">
        <v>86</v>
      </c>
      <c r="J925" t="s">
        <v>46</v>
      </c>
      <c r="K925" t="s">
        <v>87</v>
      </c>
      <c r="L925" t="s">
        <v>10218</v>
      </c>
      <c r="M925" t="s">
        <v>10219</v>
      </c>
      <c r="N925" t="s">
        <v>10220</v>
      </c>
      <c r="O925">
        <f>VLOOKUP(B925,HIS退!B:F,5,FALSE)</f>
        <v>-537.91999999999996</v>
      </c>
      <c r="P925" s="43">
        <f>VLOOKUP(L925,银行退!A:G,6,FALSE)</f>
        <v>537.91999999999996</v>
      </c>
      <c r="Q925" t="e">
        <f>VLOOKUP(L925,银行退!A:J,10,FALSE)</f>
        <v>#N/A</v>
      </c>
      <c r="R925" t="e">
        <f>VLOOKUP(L925,银行退!A:K,11,FALSE)</f>
        <v>#N/A</v>
      </c>
    </row>
    <row r="926" spans="1:18" ht="14.25">
      <c r="A926" t="s">
        <v>10221</v>
      </c>
      <c r="B926">
        <v>1272400</v>
      </c>
      <c r="C926" t="s">
        <v>4346</v>
      </c>
      <c r="D926" t="s">
        <v>4347</v>
      </c>
      <c r="E926" t="s">
        <v>4348</v>
      </c>
      <c r="F926" s="15">
        <v>72.5</v>
      </c>
      <c r="G926" t="s">
        <v>50</v>
      </c>
      <c r="H926" t="s">
        <v>50</v>
      </c>
      <c r="I926" t="s">
        <v>86</v>
      </c>
      <c r="J926" t="s">
        <v>46</v>
      </c>
      <c r="K926" t="s">
        <v>87</v>
      </c>
      <c r="L926" t="s">
        <v>10222</v>
      </c>
      <c r="M926" t="s">
        <v>10223</v>
      </c>
      <c r="N926" t="s">
        <v>10224</v>
      </c>
      <c r="O926">
        <f>VLOOKUP(B926,HIS退!B:F,5,FALSE)</f>
        <v>-72.5</v>
      </c>
      <c r="P926" s="43">
        <f>VLOOKUP(L926,银行退!A:G,6,FALSE)</f>
        <v>72.5</v>
      </c>
      <c r="Q926" t="e">
        <f>VLOOKUP(L926,银行退!A:J,10,FALSE)</f>
        <v>#N/A</v>
      </c>
      <c r="R926" t="e">
        <f>VLOOKUP(L926,银行退!A:K,11,FALSE)</f>
        <v>#N/A</v>
      </c>
    </row>
    <row r="927" spans="1:18" ht="14.25">
      <c r="A927" t="s">
        <v>10225</v>
      </c>
      <c r="B927">
        <v>1272487</v>
      </c>
      <c r="C927" t="s">
        <v>4350</v>
      </c>
      <c r="D927" t="s">
        <v>4351</v>
      </c>
      <c r="E927" t="s">
        <v>4352</v>
      </c>
      <c r="F927" s="15">
        <v>500</v>
      </c>
      <c r="G927" t="s">
        <v>50</v>
      </c>
      <c r="H927" t="s">
        <v>50</v>
      </c>
      <c r="I927" t="s">
        <v>86</v>
      </c>
      <c r="J927" t="s">
        <v>46</v>
      </c>
      <c r="K927" t="s">
        <v>87</v>
      </c>
      <c r="L927" t="s">
        <v>10226</v>
      </c>
      <c r="M927" t="s">
        <v>10227</v>
      </c>
      <c r="N927" t="s">
        <v>10228</v>
      </c>
      <c r="O927">
        <f>VLOOKUP(B927,HIS退!B:F,5,FALSE)</f>
        <v>-500</v>
      </c>
      <c r="P927" s="43">
        <f>VLOOKUP(L927,银行退!A:G,6,FALSE)</f>
        <v>500</v>
      </c>
      <c r="Q927" t="e">
        <f>VLOOKUP(L927,银行退!A:J,10,FALSE)</f>
        <v>#N/A</v>
      </c>
      <c r="R927" t="e">
        <f>VLOOKUP(L927,银行退!A:K,11,FALSE)</f>
        <v>#N/A</v>
      </c>
    </row>
    <row r="928" spans="1:18" ht="14.25">
      <c r="A928" t="s">
        <v>10229</v>
      </c>
      <c r="B928">
        <v>1272571</v>
      </c>
      <c r="C928" t="s">
        <v>4354</v>
      </c>
      <c r="D928" t="s">
        <v>4355</v>
      </c>
      <c r="E928" t="s">
        <v>4356</v>
      </c>
      <c r="F928" s="15">
        <v>200</v>
      </c>
      <c r="G928" t="s">
        <v>50</v>
      </c>
      <c r="H928" t="s">
        <v>50</v>
      </c>
      <c r="I928" t="s">
        <v>86</v>
      </c>
      <c r="J928" t="s">
        <v>46</v>
      </c>
      <c r="K928" t="s">
        <v>87</v>
      </c>
      <c r="L928" t="s">
        <v>10230</v>
      </c>
      <c r="M928" t="s">
        <v>10231</v>
      </c>
      <c r="N928" t="s">
        <v>10232</v>
      </c>
      <c r="O928">
        <f>VLOOKUP(B928,HIS退!B:F,5,FALSE)</f>
        <v>-200</v>
      </c>
      <c r="P928" s="43">
        <f>VLOOKUP(L928,银行退!A:G,6,FALSE)</f>
        <v>200</v>
      </c>
      <c r="Q928" t="e">
        <f>VLOOKUP(L928,银行退!A:J,10,FALSE)</f>
        <v>#N/A</v>
      </c>
      <c r="R928" t="e">
        <f>VLOOKUP(L928,银行退!A:K,11,FALSE)</f>
        <v>#N/A</v>
      </c>
    </row>
    <row r="929" spans="1:18" ht="14.25">
      <c r="A929" t="s">
        <v>10233</v>
      </c>
      <c r="B929">
        <v>1272943</v>
      </c>
      <c r="C929" t="s">
        <v>4358</v>
      </c>
      <c r="D929" t="s">
        <v>4359</v>
      </c>
      <c r="E929" t="s">
        <v>4360</v>
      </c>
      <c r="F929" s="15">
        <v>84.81</v>
      </c>
      <c r="G929" t="s">
        <v>50</v>
      </c>
      <c r="H929" t="s">
        <v>50</v>
      </c>
      <c r="I929" t="s">
        <v>86</v>
      </c>
      <c r="J929" t="s">
        <v>46</v>
      </c>
      <c r="K929" t="s">
        <v>87</v>
      </c>
      <c r="L929" t="s">
        <v>10234</v>
      </c>
      <c r="M929" t="s">
        <v>10235</v>
      </c>
      <c r="N929" t="s">
        <v>10236</v>
      </c>
      <c r="O929">
        <f>VLOOKUP(B929,HIS退!B:F,5,FALSE)</f>
        <v>-84.81</v>
      </c>
      <c r="P929" s="43">
        <f>VLOOKUP(L929,银行退!A:G,6,FALSE)</f>
        <v>84.81</v>
      </c>
      <c r="Q929" t="e">
        <f>VLOOKUP(L929,银行退!A:J,10,FALSE)</f>
        <v>#N/A</v>
      </c>
      <c r="R929" t="e">
        <f>VLOOKUP(L929,银行退!A:K,11,FALSE)</f>
        <v>#N/A</v>
      </c>
    </row>
    <row r="930" spans="1:18" ht="14.25">
      <c r="A930" t="s">
        <v>10237</v>
      </c>
      <c r="B930">
        <v>1273967</v>
      </c>
      <c r="C930" t="s">
        <v>4362</v>
      </c>
      <c r="D930" t="s">
        <v>4363</v>
      </c>
      <c r="E930" t="s">
        <v>4364</v>
      </c>
      <c r="F930" s="15">
        <v>400</v>
      </c>
      <c r="G930" t="s">
        <v>50</v>
      </c>
      <c r="H930" t="s">
        <v>50</v>
      </c>
      <c r="I930" t="s">
        <v>86</v>
      </c>
      <c r="J930" t="s">
        <v>46</v>
      </c>
      <c r="K930" t="s">
        <v>87</v>
      </c>
      <c r="L930" t="s">
        <v>10238</v>
      </c>
      <c r="M930" t="s">
        <v>10239</v>
      </c>
      <c r="N930" t="s">
        <v>10240</v>
      </c>
      <c r="O930">
        <f>VLOOKUP(B930,HIS退!B:F,5,FALSE)</f>
        <v>-400</v>
      </c>
      <c r="P930" s="43">
        <f>VLOOKUP(L930,银行退!A:G,6,FALSE)</f>
        <v>400</v>
      </c>
      <c r="Q930" t="e">
        <f>VLOOKUP(L930,银行退!A:J,10,FALSE)</f>
        <v>#N/A</v>
      </c>
      <c r="R930" t="e">
        <f>VLOOKUP(L930,银行退!A:K,11,FALSE)</f>
        <v>#N/A</v>
      </c>
    </row>
    <row r="931" spans="1:18" ht="14.25">
      <c r="A931" t="s">
        <v>10241</v>
      </c>
      <c r="B931">
        <v>1274129</v>
      </c>
      <c r="C931" t="s">
        <v>4366</v>
      </c>
      <c r="D931" t="s">
        <v>4367</v>
      </c>
      <c r="E931" t="s">
        <v>4368</v>
      </c>
      <c r="F931" s="15">
        <v>3500</v>
      </c>
      <c r="G931" t="s">
        <v>50</v>
      </c>
      <c r="H931" t="s">
        <v>50</v>
      </c>
      <c r="I931" t="s">
        <v>86</v>
      </c>
      <c r="J931" t="s">
        <v>46</v>
      </c>
      <c r="K931" t="s">
        <v>87</v>
      </c>
      <c r="L931" s="19" t="s">
        <v>13700</v>
      </c>
      <c r="M931" t="s">
        <v>10243</v>
      </c>
      <c r="N931" t="s">
        <v>10244</v>
      </c>
      <c r="O931">
        <f>VLOOKUP(B931,HIS退!B:F,5,FALSE)</f>
        <v>-3500</v>
      </c>
      <c r="P931" s="43">
        <f>VLOOKUP(L931,银行退!A:G,6,FALSE)</f>
        <v>3500</v>
      </c>
      <c r="Q931" t="e">
        <f>VLOOKUP(L931,银行退!A:J,10,FALSE)</f>
        <v>#N/A</v>
      </c>
      <c r="R931" t="str">
        <f>VLOOKUP(L931,银行退!A:K,11,FALSE)</f>
        <v>2017-08-09</v>
      </c>
    </row>
    <row r="932" spans="1:18" ht="14.25">
      <c r="A932" t="s">
        <v>10245</v>
      </c>
      <c r="B932">
        <v>1274590</v>
      </c>
      <c r="C932" t="s">
        <v>4370</v>
      </c>
      <c r="D932" t="s">
        <v>4371</v>
      </c>
      <c r="E932" t="s">
        <v>4372</v>
      </c>
      <c r="F932" s="15">
        <v>1000</v>
      </c>
      <c r="G932" t="s">
        <v>50</v>
      </c>
      <c r="H932" t="s">
        <v>50</v>
      </c>
      <c r="I932" t="s">
        <v>86</v>
      </c>
      <c r="J932" t="s">
        <v>46</v>
      </c>
      <c r="K932" t="s">
        <v>87</v>
      </c>
      <c r="L932" t="s">
        <v>10246</v>
      </c>
      <c r="M932" t="s">
        <v>10247</v>
      </c>
      <c r="N932" t="s">
        <v>10248</v>
      </c>
      <c r="O932">
        <f>VLOOKUP(B932,HIS退!B:F,5,FALSE)</f>
        <v>-1000</v>
      </c>
      <c r="P932" s="43">
        <f>VLOOKUP(L932,银行退!A:G,6,FALSE)</f>
        <v>1000</v>
      </c>
      <c r="Q932" t="e">
        <f>VLOOKUP(L932,银行退!A:J,10,FALSE)</f>
        <v>#N/A</v>
      </c>
      <c r="R932" t="e">
        <f>VLOOKUP(L932,银行退!A:K,11,FALSE)</f>
        <v>#N/A</v>
      </c>
    </row>
    <row r="933" spans="1:18" ht="14.25">
      <c r="A933" t="s">
        <v>10249</v>
      </c>
      <c r="B933">
        <v>1274691</v>
      </c>
      <c r="C933" t="s">
        <v>4374</v>
      </c>
      <c r="D933" t="s">
        <v>4375</v>
      </c>
      <c r="E933" t="s">
        <v>4376</v>
      </c>
      <c r="F933" s="15">
        <v>59</v>
      </c>
      <c r="G933" t="s">
        <v>50</v>
      </c>
      <c r="H933" t="s">
        <v>50</v>
      </c>
      <c r="I933" t="s">
        <v>86</v>
      </c>
      <c r="J933" t="s">
        <v>46</v>
      </c>
      <c r="K933" t="s">
        <v>87</v>
      </c>
      <c r="L933" s="19" t="s">
        <v>13701</v>
      </c>
      <c r="M933" t="s">
        <v>10251</v>
      </c>
      <c r="N933" t="s">
        <v>10252</v>
      </c>
      <c r="O933">
        <f>VLOOKUP(B933,HIS退!B:F,5,FALSE)</f>
        <v>-59</v>
      </c>
      <c r="P933" s="43">
        <f>VLOOKUP(L933,银行退!A:G,6,FALSE)</f>
        <v>59</v>
      </c>
      <c r="Q933" t="e">
        <f>VLOOKUP(L933,银行退!A:J,10,FALSE)</f>
        <v>#N/A</v>
      </c>
      <c r="R933" t="str">
        <f>VLOOKUP(L933,银行退!A:K,11,FALSE)</f>
        <v>2017-08-09</v>
      </c>
    </row>
    <row r="934" spans="1:18" ht="14.25">
      <c r="A934" t="s">
        <v>10253</v>
      </c>
      <c r="B934">
        <v>1274794</v>
      </c>
      <c r="C934" t="s">
        <v>4378</v>
      </c>
      <c r="D934" t="s">
        <v>4379</v>
      </c>
      <c r="E934" t="s">
        <v>4380</v>
      </c>
      <c r="F934" s="15">
        <v>437.54</v>
      </c>
      <c r="G934" t="s">
        <v>50</v>
      </c>
      <c r="H934" t="s">
        <v>50</v>
      </c>
      <c r="I934" t="s">
        <v>86</v>
      </c>
      <c r="J934" t="s">
        <v>46</v>
      </c>
      <c r="K934" t="s">
        <v>87</v>
      </c>
      <c r="L934" t="s">
        <v>10254</v>
      </c>
      <c r="M934" t="s">
        <v>10255</v>
      </c>
      <c r="N934" t="s">
        <v>10256</v>
      </c>
      <c r="O934">
        <f>VLOOKUP(B934,HIS退!B:F,5,FALSE)</f>
        <v>-437.54</v>
      </c>
      <c r="P934" s="43">
        <f>VLOOKUP(L934,银行退!A:G,6,FALSE)</f>
        <v>437.54</v>
      </c>
      <c r="Q934" t="e">
        <f>VLOOKUP(L934,银行退!A:J,10,FALSE)</f>
        <v>#N/A</v>
      </c>
      <c r="R934" t="e">
        <f>VLOOKUP(L934,银行退!A:K,11,FALSE)</f>
        <v>#N/A</v>
      </c>
    </row>
    <row r="935" spans="1:18" ht="14.25">
      <c r="A935" t="s">
        <v>10257</v>
      </c>
      <c r="B935">
        <v>1274917</v>
      </c>
      <c r="C935" t="s">
        <v>4382</v>
      </c>
      <c r="D935" t="s">
        <v>4383</v>
      </c>
      <c r="E935" t="s">
        <v>4384</v>
      </c>
      <c r="F935" s="15">
        <v>1000</v>
      </c>
      <c r="G935" t="s">
        <v>50</v>
      </c>
      <c r="H935" t="s">
        <v>50</v>
      </c>
      <c r="I935" t="s">
        <v>86</v>
      </c>
      <c r="J935" t="s">
        <v>46</v>
      </c>
      <c r="K935" t="s">
        <v>87</v>
      </c>
      <c r="L935" t="s">
        <v>10258</v>
      </c>
      <c r="M935" t="s">
        <v>10259</v>
      </c>
      <c r="N935" t="s">
        <v>10260</v>
      </c>
      <c r="O935">
        <f>VLOOKUP(B935,HIS退!B:F,5,FALSE)</f>
        <v>-1000</v>
      </c>
      <c r="P935" s="43">
        <f>VLOOKUP(L935,银行退!A:G,6,FALSE)</f>
        <v>1000</v>
      </c>
      <c r="Q935" t="e">
        <f>VLOOKUP(L935,银行退!A:J,10,FALSE)</f>
        <v>#N/A</v>
      </c>
      <c r="R935" t="e">
        <f>VLOOKUP(L935,银行退!A:K,11,FALSE)</f>
        <v>#N/A</v>
      </c>
    </row>
    <row r="936" spans="1:18" ht="14.25">
      <c r="A936" t="s">
        <v>10261</v>
      </c>
      <c r="B936">
        <v>1275317</v>
      </c>
      <c r="C936" t="s">
        <v>4386</v>
      </c>
      <c r="D936" t="s">
        <v>4387</v>
      </c>
      <c r="E936" t="s">
        <v>4388</v>
      </c>
      <c r="F936" s="15">
        <v>155</v>
      </c>
      <c r="G936" t="s">
        <v>50</v>
      </c>
      <c r="H936" t="s">
        <v>50</v>
      </c>
      <c r="I936" t="s">
        <v>86</v>
      </c>
      <c r="J936" t="s">
        <v>46</v>
      </c>
      <c r="K936" t="s">
        <v>87</v>
      </c>
      <c r="L936" s="19" t="s">
        <v>13702</v>
      </c>
      <c r="M936" t="s">
        <v>10263</v>
      </c>
      <c r="N936" t="s">
        <v>10264</v>
      </c>
      <c r="O936">
        <f>VLOOKUP(B936,HIS退!B:F,5,FALSE)</f>
        <v>-155</v>
      </c>
      <c r="P936" s="43">
        <f>VLOOKUP(L936,银行退!A:G,6,FALSE)</f>
        <v>155</v>
      </c>
      <c r="Q936" t="e">
        <f>VLOOKUP(L936,银行退!A:J,10,FALSE)</f>
        <v>#N/A</v>
      </c>
      <c r="R936" t="str">
        <f>VLOOKUP(L936,银行退!A:K,11,FALSE)</f>
        <v>2017-08-09</v>
      </c>
    </row>
    <row r="937" spans="1:18" ht="14.25">
      <c r="A937" t="s">
        <v>10265</v>
      </c>
      <c r="B937">
        <v>1275515</v>
      </c>
      <c r="C937" t="s">
        <v>4390</v>
      </c>
      <c r="D937" t="s">
        <v>4391</v>
      </c>
      <c r="E937" t="s">
        <v>4392</v>
      </c>
      <c r="F937" s="15">
        <v>100</v>
      </c>
      <c r="G937" t="s">
        <v>50</v>
      </c>
      <c r="H937" t="s">
        <v>50</v>
      </c>
      <c r="I937" t="s">
        <v>86</v>
      </c>
      <c r="J937" t="s">
        <v>46</v>
      </c>
      <c r="K937" t="s">
        <v>87</v>
      </c>
      <c r="L937" t="s">
        <v>10266</v>
      </c>
      <c r="M937" t="s">
        <v>10267</v>
      </c>
      <c r="N937" t="s">
        <v>10268</v>
      </c>
      <c r="O937">
        <f>VLOOKUP(B937,HIS退!B:F,5,FALSE)</f>
        <v>-100</v>
      </c>
      <c r="P937" s="43">
        <f>VLOOKUP(L937,银行退!A:G,6,FALSE)</f>
        <v>100</v>
      </c>
      <c r="Q937" t="e">
        <f>VLOOKUP(L937,银行退!A:J,10,FALSE)</f>
        <v>#N/A</v>
      </c>
      <c r="R937" t="e">
        <f>VLOOKUP(L937,银行退!A:K,11,FALSE)</f>
        <v>#N/A</v>
      </c>
    </row>
    <row r="938" spans="1:18" ht="14.25">
      <c r="A938" t="s">
        <v>10269</v>
      </c>
      <c r="B938">
        <v>1275524</v>
      </c>
      <c r="C938" t="s">
        <v>4394</v>
      </c>
      <c r="D938" t="s">
        <v>4395</v>
      </c>
      <c r="E938" t="s">
        <v>4396</v>
      </c>
      <c r="F938" s="15">
        <v>118</v>
      </c>
      <c r="G938" t="s">
        <v>50</v>
      </c>
      <c r="H938" t="s">
        <v>50</v>
      </c>
      <c r="I938" t="s">
        <v>86</v>
      </c>
      <c r="J938" t="s">
        <v>46</v>
      </c>
      <c r="K938" t="s">
        <v>87</v>
      </c>
      <c r="L938" s="19" t="s">
        <v>13703</v>
      </c>
      <c r="M938" t="s">
        <v>10271</v>
      </c>
      <c r="N938" t="s">
        <v>10272</v>
      </c>
      <c r="O938">
        <f>VLOOKUP(B938,HIS退!B:F,5,FALSE)</f>
        <v>-118</v>
      </c>
      <c r="P938" s="43">
        <f>VLOOKUP(L938,银行退!A:G,6,FALSE)</f>
        <v>118</v>
      </c>
      <c r="Q938" t="e">
        <f>VLOOKUP(L938,银行退!A:J,10,FALSE)</f>
        <v>#N/A</v>
      </c>
      <c r="R938" t="str">
        <f>VLOOKUP(L938,银行退!A:K,11,FALSE)</f>
        <v>2017-08-09</v>
      </c>
    </row>
    <row r="939" spans="1:18" ht="14.25">
      <c r="A939" t="s">
        <v>10273</v>
      </c>
      <c r="B939">
        <v>1275525</v>
      </c>
      <c r="C939" t="s">
        <v>4398</v>
      </c>
      <c r="D939" t="s">
        <v>4399</v>
      </c>
      <c r="E939" t="s">
        <v>4400</v>
      </c>
      <c r="F939" s="15">
        <v>3000</v>
      </c>
      <c r="G939" t="s">
        <v>155</v>
      </c>
      <c r="H939" t="s">
        <v>50</v>
      </c>
      <c r="I939" t="s">
        <v>86</v>
      </c>
      <c r="J939" t="s">
        <v>46</v>
      </c>
      <c r="K939" t="s">
        <v>87</v>
      </c>
      <c r="L939" t="s">
        <v>10274</v>
      </c>
      <c r="M939" t="s">
        <v>10275</v>
      </c>
      <c r="N939" t="s">
        <v>10276</v>
      </c>
      <c r="O939">
        <f>VLOOKUP(B939,HIS退!B:F,5,FALSE)</f>
        <v>-3000</v>
      </c>
      <c r="P939" s="43">
        <f>VLOOKUP(L939,银行退!A:G,6,FALSE)</f>
        <v>3000</v>
      </c>
      <c r="Q939" t="e">
        <f>VLOOKUP(L939,银行退!A:J,10,FALSE)</f>
        <v>#N/A</v>
      </c>
      <c r="R939" t="e">
        <f>VLOOKUP(L939,银行退!A:K,11,FALSE)</f>
        <v>#N/A</v>
      </c>
    </row>
    <row r="940" spans="1:18" ht="14.25">
      <c r="A940" t="s">
        <v>10277</v>
      </c>
      <c r="B940">
        <v>1275562</v>
      </c>
      <c r="C940" t="s">
        <v>4402</v>
      </c>
      <c r="D940" t="s">
        <v>4403</v>
      </c>
      <c r="E940" t="s">
        <v>4404</v>
      </c>
      <c r="F940" s="15">
        <v>3700</v>
      </c>
      <c r="G940" t="s">
        <v>50</v>
      </c>
      <c r="H940" t="s">
        <v>50</v>
      </c>
      <c r="I940" t="s">
        <v>86</v>
      </c>
      <c r="J940" t="s">
        <v>46</v>
      </c>
      <c r="K940" t="s">
        <v>87</v>
      </c>
      <c r="L940" t="s">
        <v>10278</v>
      </c>
      <c r="M940" t="s">
        <v>10279</v>
      </c>
      <c r="N940" t="s">
        <v>10280</v>
      </c>
      <c r="O940">
        <f>VLOOKUP(B940,HIS退!B:F,5,FALSE)</f>
        <v>-3700</v>
      </c>
      <c r="P940" s="43">
        <f>VLOOKUP(L940,银行退!A:G,6,FALSE)</f>
        <v>3700</v>
      </c>
      <c r="Q940" t="e">
        <f>VLOOKUP(L940,银行退!A:J,10,FALSE)</f>
        <v>#N/A</v>
      </c>
      <c r="R940" t="e">
        <f>VLOOKUP(L940,银行退!A:K,11,FALSE)</f>
        <v>#N/A</v>
      </c>
    </row>
    <row r="941" spans="1:18" ht="14.25">
      <c r="A941" t="s">
        <v>10281</v>
      </c>
      <c r="B941">
        <v>1275909</v>
      </c>
      <c r="C941" t="s">
        <v>4406</v>
      </c>
      <c r="D941" t="s">
        <v>4407</v>
      </c>
      <c r="E941" t="s">
        <v>4408</v>
      </c>
      <c r="F941" s="15">
        <v>492.72</v>
      </c>
      <c r="G941" t="s">
        <v>50</v>
      </c>
      <c r="H941" t="s">
        <v>50</v>
      </c>
      <c r="I941" t="s">
        <v>86</v>
      </c>
      <c r="J941" t="s">
        <v>46</v>
      </c>
      <c r="K941" t="s">
        <v>87</v>
      </c>
      <c r="L941" t="s">
        <v>10282</v>
      </c>
      <c r="M941" t="s">
        <v>10283</v>
      </c>
      <c r="N941" t="s">
        <v>10284</v>
      </c>
      <c r="O941">
        <f>VLOOKUP(B941,HIS退!B:F,5,FALSE)</f>
        <v>-492.72</v>
      </c>
      <c r="P941" s="43">
        <f>VLOOKUP(L941,银行退!A:G,6,FALSE)</f>
        <v>492.72</v>
      </c>
      <c r="Q941" t="e">
        <f>VLOOKUP(L941,银行退!A:J,10,FALSE)</f>
        <v>#N/A</v>
      </c>
      <c r="R941" t="e">
        <f>VLOOKUP(L941,银行退!A:K,11,FALSE)</f>
        <v>#N/A</v>
      </c>
    </row>
    <row r="942" spans="1:18" ht="14.25">
      <c r="A942" t="s">
        <v>10285</v>
      </c>
      <c r="B942">
        <v>1276036</v>
      </c>
      <c r="C942" t="s">
        <v>4410</v>
      </c>
      <c r="D942" t="s">
        <v>4411</v>
      </c>
      <c r="E942" t="s">
        <v>4412</v>
      </c>
      <c r="F942" s="15">
        <v>300</v>
      </c>
      <c r="G942" t="s">
        <v>50</v>
      </c>
      <c r="H942" t="s">
        <v>50</v>
      </c>
      <c r="I942" t="s">
        <v>86</v>
      </c>
      <c r="J942" t="s">
        <v>46</v>
      </c>
      <c r="K942" t="s">
        <v>87</v>
      </c>
      <c r="L942" t="s">
        <v>10286</v>
      </c>
      <c r="M942" t="s">
        <v>10287</v>
      </c>
      <c r="N942" t="s">
        <v>10288</v>
      </c>
      <c r="O942">
        <f>VLOOKUP(B942,HIS退!B:F,5,FALSE)</f>
        <v>-300</v>
      </c>
      <c r="P942" s="43">
        <f>VLOOKUP(L942,银行退!A:G,6,FALSE)</f>
        <v>300</v>
      </c>
      <c r="Q942" t="e">
        <f>VLOOKUP(L942,银行退!A:J,10,FALSE)</f>
        <v>#N/A</v>
      </c>
      <c r="R942" t="e">
        <f>VLOOKUP(L942,银行退!A:K,11,FALSE)</f>
        <v>#N/A</v>
      </c>
    </row>
    <row r="943" spans="1:18" ht="14.25">
      <c r="A943" t="s">
        <v>10289</v>
      </c>
      <c r="B943">
        <v>1276079</v>
      </c>
      <c r="C943" t="s">
        <v>4414</v>
      </c>
      <c r="D943" t="s">
        <v>4415</v>
      </c>
      <c r="E943" t="s">
        <v>4416</v>
      </c>
      <c r="F943" s="15">
        <v>700</v>
      </c>
      <c r="G943" t="s">
        <v>50</v>
      </c>
      <c r="H943" t="s">
        <v>50</v>
      </c>
      <c r="I943" t="s">
        <v>86</v>
      </c>
      <c r="J943" t="s">
        <v>46</v>
      </c>
      <c r="K943" t="s">
        <v>87</v>
      </c>
      <c r="L943" t="s">
        <v>10290</v>
      </c>
      <c r="M943" t="s">
        <v>10291</v>
      </c>
      <c r="N943" t="s">
        <v>10292</v>
      </c>
      <c r="O943">
        <f>VLOOKUP(B943,HIS退!B:F,5,FALSE)</f>
        <v>-700</v>
      </c>
      <c r="P943" s="43">
        <f>VLOOKUP(L943,银行退!A:G,6,FALSE)</f>
        <v>700</v>
      </c>
      <c r="Q943" t="e">
        <f>VLOOKUP(L943,银行退!A:J,10,FALSE)</f>
        <v>#N/A</v>
      </c>
      <c r="R943" t="e">
        <f>VLOOKUP(L943,银行退!A:K,11,FALSE)</f>
        <v>#N/A</v>
      </c>
    </row>
    <row r="944" spans="1:18" ht="14.25">
      <c r="A944" t="s">
        <v>10293</v>
      </c>
      <c r="B944">
        <v>1276173</v>
      </c>
      <c r="C944" t="s">
        <v>4418</v>
      </c>
      <c r="D944" t="s">
        <v>4419</v>
      </c>
      <c r="E944" t="s">
        <v>4420</v>
      </c>
      <c r="F944" s="15">
        <v>1991.47</v>
      </c>
      <c r="G944" t="s">
        <v>50</v>
      </c>
      <c r="H944" t="s">
        <v>50</v>
      </c>
      <c r="I944" t="s">
        <v>86</v>
      </c>
      <c r="J944" t="s">
        <v>46</v>
      </c>
      <c r="K944" t="s">
        <v>87</v>
      </c>
      <c r="L944" t="s">
        <v>10294</v>
      </c>
      <c r="M944" t="s">
        <v>10295</v>
      </c>
      <c r="N944" t="s">
        <v>10296</v>
      </c>
      <c r="O944">
        <f>VLOOKUP(B944,HIS退!B:F,5,FALSE)</f>
        <v>-1991.47</v>
      </c>
      <c r="P944" s="43">
        <f>VLOOKUP(L944,银行退!A:G,6,FALSE)</f>
        <v>1991.47</v>
      </c>
      <c r="Q944" t="e">
        <f>VLOOKUP(L944,银行退!A:J,10,FALSE)</f>
        <v>#N/A</v>
      </c>
      <c r="R944" t="e">
        <f>VLOOKUP(L944,银行退!A:K,11,FALSE)</f>
        <v>#N/A</v>
      </c>
    </row>
    <row r="945" spans="1:18" ht="14.25">
      <c r="A945" t="s">
        <v>10297</v>
      </c>
      <c r="B945">
        <v>1276337</v>
      </c>
      <c r="C945" t="s">
        <v>4422</v>
      </c>
      <c r="D945" t="s">
        <v>4423</v>
      </c>
      <c r="E945" t="s">
        <v>4424</v>
      </c>
      <c r="F945" s="15">
        <v>900</v>
      </c>
      <c r="G945" t="s">
        <v>50</v>
      </c>
      <c r="H945" t="s">
        <v>50</v>
      </c>
      <c r="I945" t="s">
        <v>86</v>
      </c>
      <c r="J945" t="s">
        <v>46</v>
      </c>
      <c r="K945" t="s">
        <v>87</v>
      </c>
      <c r="L945" t="s">
        <v>10298</v>
      </c>
      <c r="M945" t="s">
        <v>10299</v>
      </c>
      <c r="N945" t="s">
        <v>10300</v>
      </c>
      <c r="O945">
        <f>VLOOKUP(B945,HIS退!B:F,5,FALSE)</f>
        <v>-900</v>
      </c>
      <c r="P945" s="43">
        <f>VLOOKUP(L945,银行退!A:G,6,FALSE)</f>
        <v>900</v>
      </c>
      <c r="Q945" t="e">
        <f>VLOOKUP(L945,银行退!A:J,10,FALSE)</f>
        <v>#N/A</v>
      </c>
      <c r="R945" t="e">
        <f>VLOOKUP(L945,银行退!A:K,11,FALSE)</f>
        <v>#N/A</v>
      </c>
    </row>
    <row r="946" spans="1:18" ht="14.25">
      <c r="A946" t="s">
        <v>10301</v>
      </c>
      <c r="B946">
        <v>1276410</v>
      </c>
      <c r="C946" t="s">
        <v>4426</v>
      </c>
      <c r="D946" t="s">
        <v>4427</v>
      </c>
      <c r="E946" t="s">
        <v>4428</v>
      </c>
      <c r="F946" s="15">
        <v>18.5</v>
      </c>
      <c r="G946" t="s">
        <v>50</v>
      </c>
      <c r="H946" t="s">
        <v>50</v>
      </c>
      <c r="I946" t="s">
        <v>86</v>
      </c>
      <c r="J946" t="s">
        <v>46</v>
      </c>
      <c r="K946" t="s">
        <v>87</v>
      </c>
      <c r="L946" t="s">
        <v>10302</v>
      </c>
      <c r="M946" t="s">
        <v>10303</v>
      </c>
      <c r="N946" t="s">
        <v>10304</v>
      </c>
      <c r="O946">
        <f>VLOOKUP(B946,HIS退!B:F,5,FALSE)</f>
        <v>-18.5</v>
      </c>
      <c r="P946" s="43">
        <f>VLOOKUP(L946,银行退!A:G,6,FALSE)</f>
        <v>18.5</v>
      </c>
      <c r="Q946" t="e">
        <f>VLOOKUP(L946,银行退!A:J,10,FALSE)</f>
        <v>#N/A</v>
      </c>
      <c r="R946" t="e">
        <f>VLOOKUP(L946,银行退!A:K,11,FALSE)</f>
        <v>#N/A</v>
      </c>
    </row>
    <row r="947" spans="1:18" ht="14.25">
      <c r="A947" t="s">
        <v>10305</v>
      </c>
      <c r="B947">
        <v>1276662</v>
      </c>
      <c r="C947" t="s">
        <v>4430</v>
      </c>
      <c r="D947" t="s">
        <v>4431</v>
      </c>
      <c r="E947" t="s">
        <v>4432</v>
      </c>
      <c r="F947" s="15">
        <v>36.58</v>
      </c>
      <c r="G947" t="s">
        <v>50</v>
      </c>
      <c r="H947" t="s">
        <v>50</v>
      </c>
      <c r="I947" t="s">
        <v>86</v>
      </c>
      <c r="J947" t="s">
        <v>46</v>
      </c>
      <c r="K947" t="s">
        <v>87</v>
      </c>
      <c r="L947" t="s">
        <v>10306</v>
      </c>
      <c r="M947" t="s">
        <v>10307</v>
      </c>
      <c r="N947" t="s">
        <v>10308</v>
      </c>
      <c r="O947">
        <f>VLOOKUP(B947,HIS退!B:F,5,FALSE)</f>
        <v>-36.58</v>
      </c>
      <c r="P947" s="43">
        <f>VLOOKUP(L947,银行退!A:G,6,FALSE)</f>
        <v>36.58</v>
      </c>
      <c r="Q947" t="e">
        <f>VLOOKUP(L947,银行退!A:J,10,FALSE)</f>
        <v>#N/A</v>
      </c>
      <c r="R947" t="e">
        <f>VLOOKUP(L947,银行退!A:K,11,FALSE)</f>
        <v>#N/A</v>
      </c>
    </row>
    <row r="948" spans="1:18" ht="14.25">
      <c r="A948" t="s">
        <v>10309</v>
      </c>
      <c r="B948">
        <v>1276926</v>
      </c>
      <c r="C948" t="s">
        <v>4434</v>
      </c>
      <c r="D948" t="s">
        <v>4435</v>
      </c>
      <c r="E948" t="s">
        <v>4436</v>
      </c>
      <c r="F948" s="15">
        <v>411</v>
      </c>
      <c r="G948" t="s">
        <v>50</v>
      </c>
      <c r="H948" t="s">
        <v>50</v>
      </c>
      <c r="I948" t="s">
        <v>86</v>
      </c>
      <c r="J948" t="s">
        <v>46</v>
      </c>
      <c r="K948" t="s">
        <v>87</v>
      </c>
      <c r="L948" t="s">
        <v>10310</v>
      </c>
      <c r="M948" t="s">
        <v>10311</v>
      </c>
      <c r="N948" t="s">
        <v>10312</v>
      </c>
      <c r="O948">
        <f>VLOOKUP(B948,HIS退!B:F,5,FALSE)</f>
        <v>-411</v>
      </c>
      <c r="P948" s="43">
        <f>VLOOKUP(L948,银行退!A:G,6,FALSE)</f>
        <v>411</v>
      </c>
      <c r="Q948" t="e">
        <f>VLOOKUP(L948,银行退!A:J,10,FALSE)</f>
        <v>#N/A</v>
      </c>
      <c r="R948" t="e">
        <f>VLOOKUP(L948,银行退!A:K,11,FALSE)</f>
        <v>#N/A</v>
      </c>
    </row>
    <row r="949" spans="1:18" ht="14.25">
      <c r="A949" t="s">
        <v>10313</v>
      </c>
      <c r="B949">
        <v>1277096</v>
      </c>
      <c r="C949" t="s">
        <v>4438</v>
      </c>
      <c r="D949" t="s">
        <v>4439</v>
      </c>
      <c r="E949" t="s">
        <v>4440</v>
      </c>
      <c r="F949" s="15">
        <v>7888</v>
      </c>
      <c r="G949" t="s">
        <v>50</v>
      </c>
      <c r="H949" t="s">
        <v>50</v>
      </c>
      <c r="I949" t="s">
        <v>86</v>
      </c>
      <c r="J949" t="s">
        <v>46</v>
      </c>
      <c r="K949" t="s">
        <v>87</v>
      </c>
      <c r="L949" t="s">
        <v>10314</v>
      </c>
      <c r="M949" t="s">
        <v>10315</v>
      </c>
      <c r="N949" t="s">
        <v>10316</v>
      </c>
      <c r="O949">
        <f>VLOOKUP(B949,HIS退!B:F,5,FALSE)</f>
        <v>-7888</v>
      </c>
      <c r="P949" s="43">
        <f>VLOOKUP(L949,银行退!A:G,6,FALSE)</f>
        <v>7888</v>
      </c>
      <c r="Q949" t="e">
        <f>VLOOKUP(L949,银行退!A:J,10,FALSE)</f>
        <v>#N/A</v>
      </c>
      <c r="R949" t="e">
        <f>VLOOKUP(L949,银行退!A:K,11,FALSE)</f>
        <v>#N/A</v>
      </c>
    </row>
    <row r="950" spans="1:18" ht="14.25">
      <c r="A950" t="s">
        <v>10317</v>
      </c>
      <c r="B950">
        <v>1277139</v>
      </c>
      <c r="C950" t="s">
        <v>4442</v>
      </c>
      <c r="D950" t="s">
        <v>4439</v>
      </c>
      <c r="E950" t="s">
        <v>4440</v>
      </c>
      <c r="F950" s="15">
        <v>5734</v>
      </c>
      <c r="G950" t="s">
        <v>50</v>
      </c>
      <c r="H950" t="s">
        <v>50</v>
      </c>
      <c r="I950" t="s">
        <v>86</v>
      </c>
      <c r="J950" t="s">
        <v>46</v>
      </c>
      <c r="K950" t="s">
        <v>87</v>
      </c>
      <c r="L950" t="s">
        <v>10318</v>
      </c>
      <c r="M950" t="s">
        <v>10319</v>
      </c>
      <c r="N950" t="s">
        <v>10320</v>
      </c>
      <c r="O950">
        <f>VLOOKUP(B950,HIS退!B:F,5,FALSE)</f>
        <v>-5734</v>
      </c>
      <c r="P950" s="43">
        <f>VLOOKUP(L950,银行退!A:G,6,FALSE)</f>
        <v>5734</v>
      </c>
      <c r="Q950" t="e">
        <f>VLOOKUP(L950,银行退!A:J,10,FALSE)</f>
        <v>#N/A</v>
      </c>
      <c r="R950" t="e">
        <f>VLOOKUP(L950,银行退!A:K,11,FALSE)</f>
        <v>#N/A</v>
      </c>
    </row>
    <row r="951" spans="1:18" ht="14.25">
      <c r="A951" t="s">
        <v>10321</v>
      </c>
      <c r="B951">
        <v>1277156</v>
      </c>
      <c r="C951" t="s">
        <v>4444</v>
      </c>
      <c r="D951" t="s">
        <v>4445</v>
      </c>
      <c r="E951" t="s">
        <v>4446</v>
      </c>
      <c r="F951" s="15">
        <v>5000</v>
      </c>
      <c r="G951" t="s">
        <v>50</v>
      </c>
      <c r="H951" t="s">
        <v>50</v>
      </c>
      <c r="I951" t="s">
        <v>86</v>
      </c>
      <c r="J951" t="s">
        <v>46</v>
      </c>
      <c r="K951" t="s">
        <v>87</v>
      </c>
      <c r="L951" t="s">
        <v>10322</v>
      </c>
      <c r="M951" t="s">
        <v>10323</v>
      </c>
      <c r="N951" t="s">
        <v>10324</v>
      </c>
      <c r="O951">
        <f>VLOOKUP(B951,HIS退!B:F,5,FALSE)</f>
        <v>-5000</v>
      </c>
      <c r="P951" s="43">
        <f>VLOOKUP(L951,银行退!A:G,6,FALSE)</f>
        <v>5000</v>
      </c>
      <c r="Q951" t="e">
        <f>VLOOKUP(L951,银行退!A:J,10,FALSE)</f>
        <v>#N/A</v>
      </c>
      <c r="R951" t="e">
        <f>VLOOKUP(L951,银行退!A:K,11,FALSE)</f>
        <v>#N/A</v>
      </c>
    </row>
    <row r="952" spans="1:18" ht="14.25">
      <c r="A952" t="s">
        <v>10325</v>
      </c>
      <c r="B952">
        <v>1277166</v>
      </c>
      <c r="C952" t="s">
        <v>4448</v>
      </c>
      <c r="D952" t="s">
        <v>4439</v>
      </c>
      <c r="E952" t="s">
        <v>4440</v>
      </c>
      <c r="F952" s="15">
        <v>3555</v>
      </c>
      <c r="G952" t="s">
        <v>50</v>
      </c>
      <c r="H952" t="s">
        <v>50</v>
      </c>
      <c r="I952" t="s">
        <v>86</v>
      </c>
      <c r="J952" t="s">
        <v>46</v>
      </c>
      <c r="K952" t="s">
        <v>87</v>
      </c>
      <c r="L952" t="s">
        <v>10326</v>
      </c>
      <c r="M952" t="s">
        <v>10327</v>
      </c>
      <c r="N952" t="s">
        <v>10328</v>
      </c>
      <c r="O952">
        <f>VLOOKUP(B952,HIS退!B:F,5,FALSE)</f>
        <v>-3555</v>
      </c>
      <c r="P952" s="43">
        <f>VLOOKUP(L952,银行退!A:G,6,FALSE)</f>
        <v>3555</v>
      </c>
      <c r="Q952" t="e">
        <f>VLOOKUP(L952,银行退!A:J,10,FALSE)</f>
        <v>#N/A</v>
      </c>
      <c r="R952" t="e">
        <f>VLOOKUP(L952,银行退!A:K,11,FALSE)</f>
        <v>#N/A</v>
      </c>
    </row>
    <row r="953" spans="1:18" ht="14.25">
      <c r="A953" t="s">
        <v>10329</v>
      </c>
      <c r="B953">
        <v>1277342</v>
      </c>
      <c r="C953" t="s">
        <v>4450</v>
      </c>
      <c r="D953" t="s">
        <v>4451</v>
      </c>
      <c r="E953" t="s">
        <v>4452</v>
      </c>
      <c r="F953" s="15">
        <v>726.92</v>
      </c>
      <c r="G953" t="s">
        <v>50</v>
      </c>
      <c r="H953" t="s">
        <v>50</v>
      </c>
      <c r="I953" t="s">
        <v>86</v>
      </c>
      <c r="J953" t="s">
        <v>46</v>
      </c>
      <c r="K953" t="s">
        <v>87</v>
      </c>
      <c r="L953" t="s">
        <v>10330</v>
      </c>
      <c r="M953" t="s">
        <v>10331</v>
      </c>
      <c r="N953" t="s">
        <v>10332</v>
      </c>
      <c r="O953">
        <f>VLOOKUP(B953,HIS退!B:F,5,FALSE)</f>
        <v>-726.92</v>
      </c>
      <c r="P953" s="43">
        <f>VLOOKUP(L953,银行退!A:G,6,FALSE)</f>
        <v>726.92</v>
      </c>
      <c r="Q953" t="e">
        <f>VLOOKUP(L953,银行退!A:J,10,FALSE)</f>
        <v>#N/A</v>
      </c>
      <c r="R953" t="e">
        <f>VLOOKUP(L953,银行退!A:K,11,FALSE)</f>
        <v>#N/A</v>
      </c>
    </row>
    <row r="954" spans="1:18" ht="14.25">
      <c r="A954" t="s">
        <v>10333</v>
      </c>
      <c r="B954">
        <v>1277360</v>
      </c>
      <c r="C954" t="s">
        <v>4454</v>
      </c>
      <c r="D954" t="s">
        <v>4455</v>
      </c>
      <c r="E954" t="s">
        <v>4456</v>
      </c>
      <c r="F954" s="15">
        <v>14.5</v>
      </c>
      <c r="G954" t="s">
        <v>50</v>
      </c>
      <c r="H954" t="s">
        <v>50</v>
      </c>
      <c r="I954" t="s">
        <v>86</v>
      </c>
      <c r="J954" t="s">
        <v>46</v>
      </c>
      <c r="K954" t="s">
        <v>87</v>
      </c>
      <c r="L954" t="s">
        <v>10334</v>
      </c>
      <c r="M954" t="s">
        <v>10335</v>
      </c>
      <c r="N954" t="s">
        <v>10336</v>
      </c>
      <c r="O954">
        <f>VLOOKUP(B954,HIS退!B:F,5,FALSE)</f>
        <v>-14.5</v>
      </c>
      <c r="P954" s="43">
        <f>VLOOKUP(L954,银行退!A:G,6,FALSE)</f>
        <v>14.5</v>
      </c>
      <c r="Q954" t="e">
        <f>VLOOKUP(L954,银行退!A:J,10,FALSE)</f>
        <v>#N/A</v>
      </c>
      <c r="R954" t="e">
        <f>VLOOKUP(L954,银行退!A:K,11,FALSE)</f>
        <v>#N/A</v>
      </c>
    </row>
    <row r="955" spans="1:18" ht="14.25">
      <c r="A955" t="s">
        <v>10337</v>
      </c>
      <c r="B955">
        <v>1277481</v>
      </c>
      <c r="C955" t="s">
        <v>4458</v>
      </c>
      <c r="D955" t="s">
        <v>4459</v>
      </c>
      <c r="E955" t="s">
        <v>4460</v>
      </c>
      <c r="F955" s="15">
        <v>330</v>
      </c>
      <c r="G955" t="s">
        <v>50</v>
      </c>
      <c r="H955" t="s">
        <v>50</v>
      </c>
      <c r="I955" t="s">
        <v>86</v>
      </c>
      <c r="J955" t="s">
        <v>46</v>
      </c>
      <c r="K955" t="s">
        <v>87</v>
      </c>
      <c r="L955" t="s">
        <v>10338</v>
      </c>
      <c r="M955" t="s">
        <v>10339</v>
      </c>
      <c r="N955" t="s">
        <v>10340</v>
      </c>
      <c r="O955">
        <f>VLOOKUP(B955,HIS退!B:F,5,FALSE)</f>
        <v>-330</v>
      </c>
      <c r="P955" s="43">
        <f>VLOOKUP(L955,银行退!A:G,6,FALSE)</f>
        <v>330</v>
      </c>
      <c r="Q955" t="e">
        <f>VLOOKUP(L955,银行退!A:J,10,FALSE)</f>
        <v>#N/A</v>
      </c>
      <c r="R955" t="e">
        <f>VLOOKUP(L955,银行退!A:K,11,FALSE)</f>
        <v>#N/A</v>
      </c>
    </row>
    <row r="956" spans="1:18" ht="14.25">
      <c r="A956" t="s">
        <v>10341</v>
      </c>
      <c r="B956">
        <v>1277505</v>
      </c>
      <c r="C956" t="s">
        <v>4462</v>
      </c>
      <c r="D956" t="s">
        <v>4459</v>
      </c>
      <c r="E956" t="s">
        <v>4460</v>
      </c>
      <c r="F956" s="15">
        <v>27.34</v>
      </c>
      <c r="G956" t="s">
        <v>50</v>
      </c>
      <c r="H956" t="s">
        <v>50</v>
      </c>
      <c r="I956" t="s">
        <v>86</v>
      </c>
      <c r="J956" t="s">
        <v>46</v>
      </c>
      <c r="K956" t="s">
        <v>87</v>
      </c>
      <c r="L956" t="s">
        <v>10342</v>
      </c>
      <c r="M956" t="s">
        <v>10343</v>
      </c>
      <c r="N956" t="s">
        <v>10340</v>
      </c>
      <c r="O956">
        <f>VLOOKUP(B956,HIS退!B:F,5,FALSE)</f>
        <v>-27.34</v>
      </c>
      <c r="P956" s="43">
        <f>VLOOKUP(L956,银行退!A:G,6,FALSE)</f>
        <v>27.34</v>
      </c>
      <c r="Q956" t="e">
        <f>VLOOKUP(L956,银行退!A:J,10,FALSE)</f>
        <v>#N/A</v>
      </c>
      <c r="R956" t="e">
        <f>VLOOKUP(L956,银行退!A:K,11,FALSE)</f>
        <v>#N/A</v>
      </c>
    </row>
    <row r="957" spans="1:18" ht="14.25">
      <c r="A957" t="s">
        <v>10344</v>
      </c>
      <c r="B957">
        <v>1277657</v>
      </c>
      <c r="C957" t="s">
        <v>4464</v>
      </c>
      <c r="D957" t="s">
        <v>4465</v>
      </c>
      <c r="E957" t="s">
        <v>4466</v>
      </c>
      <c r="F957" s="15">
        <v>179</v>
      </c>
      <c r="G957" t="s">
        <v>50</v>
      </c>
      <c r="H957" t="s">
        <v>50</v>
      </c>
      <c r="I957" t="s">
        <v>86</v>
      </c>
      <c r="J957" t="s">
        <v>46</v>
      </c>
      <c r="K957" t="s">
        <v>87</v>
      </c>
      <c r="L957" t="s">
        <v>10345</v>
      </c>
      <c r="M957" t="s">
        <v>10346</v>
      </c>
      <c r="N957" t="s">
        <v>10347</v>
      </c>
      <c r="O957">
        <f>VLOOKUP(B957,HIS退!B:F,5,FALSE)</f>
        <v>-179</v>
      </c>
      <c r="P957" s="43">
        <f>VLOOKUP(L957,银行退!A:G,6,FALSE)</f>
        <v>179</v>
      </c>
      <c r="Q957" t="e">
        <f>VLOOKUP(L957,银行退!A:J,10,FALSE)</f>
        <v>#N/A</v>
      </c>
      <c r="R957" t="e">
        <f>VLOOKUP(L957,银行退!A:K,11,FALSE)</f>
        <v>#N/A</v>
      </c>
    </row>
    <row r="958" spans="1:18" ht="14.25">
      <c r="A958" t="s">
        <v>10348</v>
      </c>
      <c r="B958">
        <v>1277832</v>
      </c>
      <c r="C958" t="s">
        <v>4468</v>
      </c>
      <c r="D958" t="s">
        <v>4469</v>
      </c>
      <c r="E958" t="s">
        <v>4470</v>
      </c>
      <c r="F958" s="15">
        <v>1200</v>
      </c>
      <c r="G958" t="s">
        <v>50</v>
      </c>
      <c r="H958" t="s">
        <v>50</v>
      </c>
      <c r="I958" t="s">
        <v>86</v>
      </c>
      <c r="J958" t="s">
        <v>46</v>
      </c>
      <c r="K958" t="s">
        <v>87</v>
      </c>
      <c r="L958" t="s">
        <v>10349</v>
      </c>
      <c r="M958" t="s">
        <v>10350</v>
      </c>
      <c r="N958" t="s">
        <v>10351</v>
      </c>
      <c r="O958">
        <f>VLOOKUP(B958,HIS退!B:F,5,FALSE)</f>
        <v>-1200</v>
      </c>
      <c r="P958" s="43">
        <f>VLOOKUP(L958,银行退!A:G,6,FALSE)</f>
        <v>1200</v>
      </c>
      <c r="Q958" t="e">
        <f>VLOOKUP(L958,银行退!A:J,10,FALSE)</f>
        <v>#N/A</v>
      </c>
      <c r="R958" t="e">
        <f>VLOOKUP(L958,银行退!A:K,11,FALSE)</f>
        <v>#N/A</v>
      </c>
    </row>
    <row r="959" spans="1:18" ht="14.25">
      <c r="A959" t="s">
        <v>10352</v>
      </c>
      <c r="B959">
        <v>1277905</v>
      </c>
      <c r="C959" t="s">
        <v>4472</v>
      </c>
      <c r="D959" t="s">
        <v>4473</v>
      </c>
      <c r="E959" t="s">
        <v>4474</v>
      </c>
      <c r="F959" s="15">
        <v>1014</v>
      </c>
      <c r="G959" t="s">
        <v>50</v>
      </c>
      <c r="H959" t="s">
        <v>50</v>
      </c>
      <c r="I959" t="s">
        <v>86</v>
      </c>
      <c r="J959" t="s">
        <v>46</v>
      </c>
      <c r="K959" t="s">
        <v>87</v>
      </c>
      <c r="L959" t="s">
        <v>10353</v>
      </c>
      <c r="M959" t="s">
        <v>10354</v>
      </c>
      <c r="N959" t="s">
        <v>10355</v>
      </c>
      <c r="O959">
        <f>VLOOKUP(B959,HIS退!B:F,5,FALSE)</f>
        <v>-1014</v>
      </c>
      <c r="P959" s="43">
        <f>VLOOKUP(L959,银行退!A:G,6,FALSE)</f>
        <v>1014</v>
      </c>
      <c r="Q959" t="e">
        <f>VLOOKUP(L959,银行退!A:J,10,FALSE)</f>
        <v>#N/A</v>
      </c>
      <c r="R959" t="e">
        <f>VLOOKUP(L959,银行退!A:K,11,FALSE)</f>
        <v>#N/A</v>
      </c>
    </row>
    <row r="960" spans="1:18" ht="14.25">
      <c r="A960" t="s">
        <v>10356</v>
      </c>
      <c r="B960">
        <v>1277910</v>
      </c>
      <c r="C960" t="s">
        <v>4476</v>
      </c>
      <c r="D960" t="s">
        <v>4477</v>
      </c>
      <c r="E960" t="s">
        <v>150</v>
      </c>
      <c r="F960" s="15">
        <v>398.11</v>
      </c>
      <c r="G960" t="s">
        <v>50</v>
      </c>
      <c r="H960" t="s">
        <v>50</v>
      </c>
      <c r="I960" t="s">
        <v>86</v>
      </c>
      <c r="J960" t="s">
        <v>46</v>
      </c>
      <c r="K960" t="s">
        <v>87</v>
      </c>
      <c r="L960" s="19" t="s">
        <v>13704</v>
      </c>
      <c r="M960" t="s">
        <v>10358</v>
      </c>
      <c r="N960" t="s">
        <v>10359</v>
      </c>
      <c r="O960">
        <f>VLOOKUP(B960,HIS退!B:F,5,FALSE)</f>
        <v>-398.11</v>
      </c>
      <c r="P960" s="43">
        <f>VLOOKUP(L960,银行退!A:G,6,FALSE)</f>
        <v>398.11</v>
      </c>
      <c r="Q960" t="e">
        <f>VLOOKUP(L960,银行退!A:J,10,FALSE)</f>
        <v>#N/A</v>
      </c>
      <c r="R960" t="str">
        <f>VLOOKUP(L960,银行退!A:K,11,FALSE)</f>
        <v>2017-08-09</v>
      </c>
    </row>
    <row r="961" spans="1:18" ht="14.25">
      <c r="A961" t="s">
        <v>10360</v>
      </c>
      <c r="B961">
        <v>1277973</v>
      </c>
      <c r="C961" t="s">
        <v>4479</v>
      </c>
      <c r="D961" t="s">
        <v>4480</v>
      </c>
      <c r="E961" t="s">
        <v>4481</v>
      </c>
      <c r="F961" s="15">
        <v>172.5</v>
      </c>
      <c r="G961" t="s">
        <v>50</v>
      </c>
      <c r="H961" t="s">
        <v>50</v>
      </c>
      <c r="I961" t="s">
        <v>86</v>
      </c>
      <c r="J961" t="s">
        <v>46</v>
      </c>
      <c r="K961" t="s">
        <v>87</v>
      </c>
      <c r="L961" s="19" t="s">
        <v>13705</v>
      </c>
      <c r="M961" t="s">
        <v>10362</v>
      </c>
      <c r="N961" t="s">
        <v>10363</v>
      </c>
      <c r="O961">
        <f>VLOOKUP(B961,HIS退!B:F,5,FALSE)</f>
        <v>-172.5</v>
      </c>
      <c r="P961" s="43">
        <f>VLOOKUP(L961,银行退!A:G,6,FALSE)</f>
        <v>172.5</v>
      </c>
      <c r="Q961" t="e">
        <f>VLOOKUP(L961,银行退!A:J,10,FALSE)</f>
        <v>#N/A</v>
      </c>
      <c r="R961" t="str">
        <f>VLOOKUP(L961,银行退!A:K,11,FALSE)</f>
        <v>2017-08-09</v>
      </c>
    </row>
    <row r="962" spans="1:18" ht="14.25">
      <c r="A962" t="s">
        <v>10364</v>
      </c>
      <c r="B962">
        <v>1278009</v>
      </c>
      <c r="C962" t="s">
        <v>4483</v>
      </c>
      <c r="D962" t="s">
        <v>4484</v>
      </c>
      <c r="E962" t="s">
        <v>4485</v>
      </c>
      <c r="F962" s="15">
        <v>172.5</v>
      </c>
      <c r="G962" t="s">
        <v>50</v>
      </c>
      <c r="H962" t="s">
        <v>50</v>
      </c>
      <c r="I962" t="s">
        <v>86</v>
      </c>
      <c r="J962" t="s">
        <v>46</v>
      </c>
      <c r="K962" t="s">
        <v>87</v>
      </c>
      <c r="L962" s="19" t="s">
        <v>13706</v>
      </c>
      <c r="M962" t="s">
        <v>10366</v>
      </c>
      <c r="N962" t="s">
        <v>10367</v>
      </c>
      <c r="O962">
        <f>VLOOKUP(B962,HIS退!B:F,5,FALSE)</f>
        <v>-172.5</v>
      </c>
      <c r="P962" s="43">
        <f>VLOOKUP(L962,银行退!A:G,6,FALSE)</f>
        <v>172.5</v>
      </c>
      <c r="Q962" t="e">
        <f>VLOOKUP(L962,银行退!A:J,10,FALSE)</f>
        <v>#N/A</v>
      </c>
      <c r="R962" t="str">
        <f>VLOOKUP(L962,银行退!A:K,11,FALSE)</f>
        <v>2017-08-09</v>
      </c>
    </row>
    <row r="963" spans="1:18" ht="14.25">
      <c r="A963" t="s">
        <v>10368</v>
      </c>
      <c r="B963">
        <v>1278063</v>
      </c>
      <c r="C963" t="s">
        <v>4487</v>
      </c>
      <c r="D963" t="s">
        <v>4488</v>
      </c>
      <c r="E963" t="s">
        <v>4489</v>
      </c>
      <c r="F963" s="15">
        <v>305</v>
      </c>
      <c r="G963" t="s">
        <v>50</v>
      </c>
      <c r="H963" t="s">
        <v>50</v>
      </c>
      <c r="I963" t="s">
        <v>86</v>
      </c>
      <c r="J963" t="s">
        <v>46</v>
      </c>
      <c r="K963" t="s">
        <v>87</v>
      </c>
      <c r="L963" t="s">
        <v>10369</v>
      </c>
      <c r="M963" t="s">
        <v>10370</v>
      </c>
      <c r="N963" t="s">
        <v>10371</v>
      </c>
      <c r="O963">
        <f>VLOOKUP(B963,HIS退!B:F,5,FALSE)</f>
        <v>-305</v>
      </c>
      <c r="P963" s="43">
        <f>VLOOKUP(L963,银行退!A:G,6,FALSE)</f>
        <v>305</v>
      </c>
      <c r="Q963" t="e">
        <f>VLOOKUP(L963,银行退!A:J,10,FALSE)</f>
        <v>#N/A</v>
      </c>
      <c r="R963" t="e">
        <f>VLOOKUP(L963,银行退!A:K,11,FALSE)</f>
        <v>#N/A</v>
      </c>
    </row>
    <row r="964" spans="1:18" ht="14.25">
      <c r="A964" t="s">
        <v>10372</v>
      </c>
      <c r="B964">
        <v>1278089</v>
      </c>
      <c r="C964" t="s">
        <v>4491</v>
      </c>
      <c r="D964" t="s">
        <v>4492</v>
      </c>
      <c r="E964" t="s">
        <v>4493</v>
      </c>
      <c r="F964" s="15">
        <v>138</v>
      </c>
      <c r="G964" t="s">
        <v>50</v>
      </c>
      <c r="H964" t="s">
        <v>50</v>
      </c>
      <c r="I964" t="s">
        <v>86</v>
      </c>
      <c r="J964" t="s">
        <v>46</v>
      </c>
      <c r="K964" t="s">
        <v>87</v>
      </c>
      <c r="L964" t="s">
        <v>10373</v>
      </c>
      <c r="M964" t="s">
        <v>10374</v>
      </c>
      <c r="N964" t="s">
        <v>10375</v>
      </c>
      <c r="O964">
        <f>VLOOKUP(B964,HIS退!B:F,5,FALSE)</f>
        <v>-138</v>
      </c>
      <c r="P964" s="43">
        <f>VLOOKUP(L964,银行退!A:G,6,FALSE)</f>
        <v>138</v>
      </c>
      <c r="Q964" t="e">
        <f>VLOOKUP(L964,银行退!A:J,10,FALSE)</f>
        <v>#N/A</v>
      </c>
      <c r="R964" t="e">
        <f>VLOOKUP(L964,银行退!A:K,11,FALSE)</f>
        <v>#N/A</v>
      </c>
    </row>
    <row r="965" spans="1:18" ht="14.25">
      <c r="A965" t="s">
        <v>10376</v>
      </c>
      <c r="B965">
        <v>1278096</v>
      </c>
      <c r="C965" t="s">
        <v>4495</v>
      </c>
      <c r="D965" t="s">
        <v>4496</v>
      </c>
      <c r="E965" t="s">
        <v>4497</v>
      </c>
      <c r="F965" s="15">
        <v>100</v>
      </c>
      <c r="G965" t="s">
        <v>50</v>
      </c>
      <c r="H965" t="s">
        <v>50</v>
      </c>
      <c r="I965" t="s">
        <v>86</v>
      </c>
      <c r="J965" t="s">
        <v>46</v>
      </c>
      <c r="K965" t="s">
        <v>87</v>
      </c>
      <c r="L965" t="s">
        <v>10377</v>
      </c>
      <c r="M965" t="s">
        <v>10378</v>
      </c>
      <c r="N965" t="s">
        <v>10232</v>
      </c>
      <c r="O965">
        <f>VLOOKUP(B965,HIS退!B:F,5,FALSE)</f>
        <v>-100</v>
      </c>
      <c r="P965" s="43">
        <f>VLOOKUP(L965,银行退!A:G,6,FALSE)</f>
        <v>100</v>
      </c>
      <c r="Q965" t="e">
        <f>VLOOKUP(L965,银行退!A:J,10,FALSE)</f>
        <v>#N/A</v>
      </c>
      <c r="R965" t="e">
        <f>VLOOKUP(L965,银行退!A:K,11,FALSE)</f>
        <v>#N/A</v>
      </c>
    </row>
    <row r="966" spans="1:18" ht="14.25">
      <c r="A966" t="s">
        <v>10379</v>
      </c>
      <c r="B966">
        <v>1278762</v>
      </c>
      <c r="C966" t="s">
        <v>4499</v>
      </c>
      <c r="D966" t="s">
        <v>4500</v>
      </c>
      <c r="E966" t="s">
        <v>4501</v>
      </c>
      <c r="F966" s="15">
        <v>100</v>
      </c>
      <c r="G966" t="s">
        <v>155</v>
      </c>
      <c r="H966" t="s">
        <v>50</v>
      </c>
      <c r="I966" t="s">
        <v>86</v>
      </c>
      <c r="J966" t="s">
        <v>46</v>
      </c>
      <c r="K966" t="s">
        <v>87</v>
      </c>
      <c r="L966" t="s">
        <v>10380</v>
      </c>
      <c r="M966" t="s">
        <v>10381</v>
      </c>
      <c r="N966" t="s">
        <v>10382</v>
      </c>
      <c r="O966">
        <f>VLOOKUP(B966,HIS退!B:F,5,FALSE)</f>
        <v>-100</v>
      </c>
      <c r="P966" s="43">
        <f>VLOOKUP(L966,银行退!A:G,6,FALSE)</f>
        <v>100</v>
      </c>
      <c r="Q966" t="e">
        <f>VLOOKUP(L966,银行退!A:J,10,FALSE)</f>
        <v>#N/A</v>
      </c>
      <c r="R966" t="e">
        <f>VLOOKUP(L966,银行退!A:K,11,FALSE)</f>
        <v>#N/A</v>
      </c>
    </row>
    <row r="967" spans="1:18" ht="14.25">
      <c r="A967" t="s">
        <v>10383</v>
      </c>
      <c r="B967">
        <v>1279335</v>
      </c>
      <c r="C967" t="s">
        <v>4503</v>
      </c>
      <c r="D967" t="s">
        <v>4504</v>
      </c>
      <c r="E967" t="s">
        <v>4505</v>
      </c>
      <c r="F967" s="15">
        <v>7.64</v>
      </c>
      <c r="G967" t="s">
        <v>50</v>
      </c>
      <c r="H967" t="s">
        <v>50</v>
      </c>
      <c r="I967" t="s">
        <v>86</v>
      </c>
      <c r="J967" t="s">
        <v>46</v>
      </c>
      <c r="K967" t="s">
        <v>87</v>
      </c>
      <c r="L967" t="s">
        <v>10384</v>
      </c>
      <c r="M967" t="s">
        <v>10385</v>
      </c>
      <c r="N967" t="s">
        <v>10386</v>
      </c>
      <c r="O967">
        <f>VLOOKUP(B967,HIS退!B:F,5,FALSE)</f>
        <v>-7.64</v>
      </c>
      <c r="P967" s="43">
        <f>VLOOKUP(L967,银行退!A:G,6,FALSE)</f>
        <v>7.64</v>
      </c>
      <c r="Q967" t="e">
        <f>VLOOKUP(L967,银行退!A:J,10,FALSE)</f>
        <v>#N/A</v>
      </c>
      <c r="R967" t="e">
        <f>VLOOKUP(L967,银行退!A:K,11,FALSE)</f>
        <v>#N/A</v>
      </c>
    </row>
    <row r="968" spans="1:18" ht="14.25">
      <c r="A968" t="s">
        <v>10387</v>
      </c>
      <c r="B968">
        <v>1279933</v>
      </c>
      <c r="C968" t="s">
        <v>4507</v>
      </c>
      <c r="D968" t="s">
        <v>4508</v>
      </c>
      <c r="E968" t="s">
        <v>4509</v>
      </c>
      <c r="F968" s="15">
        <v>500</v>
      </c>
      <c r="G968" t="s">
        <v>50</v>
      </c>
      <c r="H968" t="s">
        <v>50</v>
      </c>
      <c r="I968" t="s">
        <v>86</v>
      </c>
      <c r="J968" t="s">
        <v>46</v>
      </c>
      <c r="K968" t="s">
        <v>87</v>
      </c>
      <c r="L968" t="s">
        <v>10388</v>
      </c>
      <c r="M968" t="s">
        <v>10389</v>
      </c>
      <c r="N968" t="s">
        <v>10390</v>
      </c>
      <c r="O968">
        <f>VLOOKUP(B968,HIS退!B:F,5,FALSE)</f>
        <v>-500</v>
      </c>
      <c r="P968" s="43">
        <f>VLOOKUP(L968,银行退!A:G,6,FALSE)</f>
        <v>500</v>
      </c>
      <c r="Q968" t="e">
        <f>VLOOKUP(L968,银行退!A:J,10,FALSE)</f>
        <v>#N/A</v>
      </c>
      <c r="R968" t="e">
        <f>VLOOKUP(L968,银行退!A:K,11,FALSE)</f>
        <v>#N/A</v>
      </c>
    </row>
    <row r="969" spans="1:18" ht="14.25">
      <c r="A969" t="s">
        <v>10391</v>
      </c>
      <c r="B969">
        <v>1280525</v>
      </c>
      <c r="C969" t="s">
        <v>4511</v>
      </c>
      <c r="D969" t="s">
        <v>4512</v>
      </c>
      <c r="E969" t="s">
        <v>4513</v>
      </c>
      <c r="F969" s="15">
        <v>153</v>
      </c>
      <c r="G969" t="s">
        <v>50</v>
      </c>
      <c r="H969" t="s">
        <v>50</v>
      </c>
      <c r="I969" t="s">
        <v>86</v>
      </c>
      <c r="J969" t="s">
        <v>46</v>
      </c>
      <c r="K969" t="s">
        <v>87</v>
      </c>
      <c r="L969" t="s">
        <v>10392</v>
      </c>
      <c r="M969" t="s">
        <v>10393</v>
      </c>
      <c r="N969" t="s">
        <v>10394</v>
      </c>
      <c r="O969">
        <f>VLOOKUP(B969,HIS退!B:F,5,FALSE)</f>
        <v>-153</v>
      </c>
      <c r="P969" s="43">
        <f>VLOOKUP(L969,银行退!A:G,6,FALSE)</f>
        <v>153</v>
      </c>
      <c r="Q969" t="e">
        <f>VLOOKUP(L969,银行退!A:J,10,FALSE)</f>
        <v>#N/A</v>
      </c>
      <c r="R969" t="e">
        <f>VLOOKUP(L969,银行退!A:K,11,FALSE)</f>
        <v>#N/A</v>
      </c>
    </row>
    <row r="970" spans="1:18" ht="14.25">
      <c r="A970" t="s">
        <v>10395</v>
      </c>
      <c r="B970">
        <v>1281339</v>
      </c>
      <c r="C970" t="s">
        <v>4515</v>
      </c>
      <c r="D970" t="s">
        <v>4516</v>
      </c>
      <c r="E970" t="s">
        <v>4517</v>
      </c>
      <c r="F970" s="15">
        <v>700</v>
      </c>
      <c r="G970" t="s">
        <v>50</v>
      </c>
      <c r="H970" t="s">
        <v>50</v>
      </c>
      <c r="I970" t="s">
        <v>86</v>
      </c>
      <c r="J970" t="s">
        <v>46</v>
      </c>
      <c r="K970" t="s">
        <v>87</v>
      </c>
      <c r="L970" t="s">
        <v>10396</v>
      </c>
      <c r="M970" t="s">
        <v>10397</v>
      </c>
      <c r="N970" t="s">
        <v>10398</v>
      </c>
      <c r="O970">
        <f>VLOOKUP(B970,HIS退!B:F,5,FALSE)</f>
        <v>-700</v>
      </c>
      <c r="P970" s="43">
        <f>VLOOKUP(L970,银行退!A:G,6,FALSE)</f>
        <v>700</v>
      </c>
      <c r="Q970" t="e">
        <f>VLOOKUP(L970,银行退!A:J,10,FALSE)</f>
        <v>#N/A</v>
      </c>
      <c r="R970" t="e">
        <f>VLOOKUP(L970,银行退!A:K,11,FALSE)</f>
        <v>#N/A</v>
      </c>
    </row>
    <row r="971" spans="1:18" ht="14.25">
      <c r="A971" t="s">
        <v>10399</v>
      </c>
      <c r="B971">
        <v>1283101</v>
      </c>
      <c r="C971" t="s">
        <v>4519</v>
      </c>
      <c r="D971" t="s">
        <v>4520</v>
      </c>
      <c r="E971" t="s">
        <v>4521</v>
      </c>
      <c r="F971" s="15">
        <v>69</v>
      </c>
      <c r="G971" t="s">
        <v>50</v>
      </c>
      <c r="H971" t="s">
        <v>50</v>
      </c>
      <c r="I971" t="s">
        <v>86</v>
      </c>
      <c r="J971" t="s">
        <v>46</v>
      </c>
      <c r="K971" t="s">
        <v>87</v>
      </c>
      <c r="L971" t="s">
        <v>10400</v>
      </c>
      <c r="M971" t="s">
        <v>10401</v>
      </c>
      <c r="N971" t="s">
        <v>10402</v>
      </c>
      <c r="O971">
        <f>VLOOKUP(B971,HIS退!B:F,5,FALSE)</f>
        <v>-69</v>
      </c>
      <c r="P971" s="43">
        <f>VLOOKUP(L971,银行退!A:G,6,FALSE)</f>
        <v>69</v>
      </c>
      <c r="Q971" t="e">
        <f>VLOOKUP(L971,银行退!A:J,10,FALSE)</f>
        <v>#N/A</v>
      </c>
      <c r="R971" t="e">
        <f>VLOOKUP(L971,银行退!A:K,11,FALSE)</f>
        <v>#N/A</v>
      </c>
    </row>
    <row r="972" spans="1:18" ht="14.25">
      <c r="A972" t="s">
        <v>10403</v>
      </c>
      <c r="B972">
        <v>1283435</v>
      </c>
      <c r="C972" t="s">
        <v>4523</v>
      </c>
      <c r="D972" t="s">
        <v>4524</v>
      </c>
      <c r="E972" t="s">
        <v>4525</v>
      </c>
      <c r="F972" s="15">
        <v>230.56</v>
      </c>
      <c r="G972" t="s">
        <v>50</v>
      </c>
      <c r="H972" t="s">
        <v>50</v>
      </c>
      <c r="I972" t="s">
        <v>86</v>
      </c>
      <c r="J972" t="s">
        <v>46</v>
      </c>
      <c r="K972" t="s">
        <v>87</v>
      </c>
      <c r="L972" t="s">
        <v>10404</v>
      </c>
      <c r="M972" t="s">
        <v>10405</v>
      </c>
      <c r="N972" t="s">
        <v>10406</v>
      </c>
      <c r="O972">
        <f>VLOOKUP(B972,HIS退!B:F,5,FALSE)</f>
        <v>-230.56</v>
      </c>
      <c r="P972" s="43">
        <f>VLOOKUP(L972,银行退!A:G,6,FALSE)</f>
        <v>230.56</v>
      </c>
      <c r="Q972" t="e">
        <f>VLOOKUP(L972,银行退!A:J,10,FALSE)</f>
        <v>#N/A</v>
      </c>
      <c r="R972" t="e">
        <f>VLOOKUP(L972,银行退!A:K,11,FALSE)</f>
        <v>#N/A</v>
      </c>
    </row>
    <row r="973" spans="1:18" ht="14.25">
      <c r="A973" t="s">
        <v>10407</v>
      </c>
      <c r="B973">
        <v>1283660</v>
      </c>
      <c r="C973" t="s">
        <v>4527</v>
      </c>
      <c r="D973" t="s">
        <v>4528</v>
      </c>
      <c r="E973" t="s">
        <v>4529</v>
      </c>
      <c r="F973" s="15">
        <v>678.91</v>
      </c>
      <c r="G973" t="s">
        <v>50</v>
      </c>
      <c r="H973" t="s">
        <v>50</v>
      </c>
      <c r="I973" t="s">
        <v>86</v>
      </c>
      <c r="J973" t="s">
        <v>46</v>
      </c>
      <c r="K973" t="s">
        <v>87</v>
      </c>
      <c r="L973" t="s">
        <v>10408</v>
      </c>
      <c r="M973" t="s">
        <v>10409</v>
      </c>
      <c r="N973" t="s">
        <v>10410</v>
      </c>
      <c r="O973">
        <f>VLOOKUP(B973,HIS退!B:F,5,FALSE)</f>
        <v>-678.91</v>
      </c>
      <c r="P973" s="43">
        <f>VLOOKUP(L973,银行退!A:G,6,FALSE)</f>
        <v>678.91</v>
      </c>
      <c r="Q973" t="e">
        <f>VLOOKUP(L973,银行退!A:J,10,FALSE)</f>
        <v>#N/A</v>
      </c>
      <c r="R973" t="e">
        <f>VLOOKUP(L973,银行退!A:K,11,FALSE)</f>
        <v>#N/A</v>
      </c>
    </row>
    <row r="974" spans="1:18" ht="14.25">
      <c r="A974" t="s">
        <v>10411</v>
      </c>
      <c r="B974">
        <v>1283754</v>
      </c>
      <c r="C974" t="s">
        <v>4531</v>
      </c>
      <c r="D974" t="s">
        <v>4532</v>
      </c>
      <c r="E974" t="s">
        <v>4533</v>
      </c>
      <c r="F974" s="15">
        <v>1500</v>
      </c>
      <c r="G974" t="s">
        <v>50</v>
      </c>
      <c r="H974" t="s">
        <v>50</v>
      </c>
      <c r="I974" t="s">
        <v>86</v>
      </c>
      <c r="J974" t="s">
        <v>46</v>
      </c>
      <c r="K974" t="s">
        <v>87</v>
      </c>
      <c r="L974" t="s">
        <v>10412</v>
      </c>
      <c r="M974" t="s">
        <v>10413</v>
      </c>
      <c r="N974" t="s">
        <v>10398</v>
      </c>
      <c r="O974">
        <f>VLOOKUP(B974,HIS退!B:F,5,FALSE)</f>
        <v>-1500</v>
      </c>
      <c r="P974" s="43">
        <f>VLOOKUP(L974,银行退!A:G,6,FALSE)</f>
        <v>1500</v>
      </c>
      <c r="Q974" t="e">
        <f>VLOOKUP(L974,银行退!A:J,10,FALSE)</f>
        <v>#N/A</v>
      </c>
      <c r="R974" t="e">
        <f>VLOOKUP(L974,银行退!A:K,11,FALSE)</f>
        <v>#N/A</v>
      </c>
    </row>
    <row r="975" spans="1:18" ht="14.25">
      <c r="A975" t="s">
        <v>10414</v>
      </c>
      <c r="B975">
        <v>1283913</v>
      </c>
      <c r="C975" t="s">
        <v>4535</v>
      </c>
      <c r="D975" t="s">
        <v>4536</v>
      </c>
      <c r="E975" t="s">
        <v>4537</v>
      </c>
      <c r="F975" s="15">
        <v>1167</v>
      </c>
      <c r="G975" t="s">
        <v>50</v>
      </c>
      <c r="H975" t="s">
        <v>50</v>
      </c>
      <c r="I975" t="s">
        <v>86</v>
      </c>
      <c r="J975" t="s">
        <v>46</v>
      </c>
      <c r="K975" t="s">
        <v>87</v>
      </c>
      <c r="L975" t="s">
        <v>10415</v>
      </c>
      <c r="M975" t="s">
        <v>10416</v>
      </c>
      <c r="N975" t="s">
        <v>10417</v>
      </c>
      <c r="O975">
        <f>VLOOKUP(B975,HIS退!B:F,5,FALSE)</f>
        <v>-1167</v>
      </c>
      <c r="P975" s="43">
        <f>VLOOKUP(L975,银行退!A:G,6,FALSE)</f>
        <v>1167</v>
      </c>
      <c r="Q975" t="e">
        <f>VLOOKUP(L975,银行退!A:J,10,FALSE)</f>
        <v>#N/A</v>
      </c>
      <c r="R975" t="e">
        <f>VLOOKUP(L975,银行退!A:K,11,FALSE)</f>
        <v>#N/A</v>
      </c>
    </row>
    <row r="976" spans="1:18" ht="14.25">
      <c r="A976" t="s">
        <v>10418</v>
      </c>
      <c r="B976">
        <v>1284227</v>
      </c>
      <c r="C976" t="s">
        <v>4539</v>
      </c>
      <c r="D976" t="s">
        <v>4540</v>
      </c>
      <c r="E976" t="s">
        <v>4541</v>
      </c>
      <c r="F976" s="15">
        <v>480</v>
      </c>
      <c r="G976" t="s">
        <v>50</v>
      </c>
      <c r="H976" t="s">
        <v>50</v>
      </c>
      <c r="I976" t="s">
        <v>86</v>
      </c>
      <c r="J976" t="s">
        <v>46</v>
      </c>
      <c r="K976" t="s">
        <v>87</v>
      </c>
      <c r="L976" t="s">
        <v>10419</v>
      </c>
      <c r="M976" t="s">
        <v>10420</v>
      </c>
      <c r="N976" t="s">
        <v>10421</v>
      </c>
      <c r="O976">
        <f>VLOOKUP(B976,HIS退!B:F,5,FALSE)</f>
        <v>-480</v>
      </c>
      <c r="P976" s="43">
        <f>VLOOKUP(L976,银行退!A:G,6,FALSE)</f>
        <v>480</v>
      </c>
      <c r="Q976" t="e">
        <f>VLOOKUP(L976,银行退!A:J,10,FALSE)</f>
        <v>#N/A</v>
      </c>
      <c r="R976" t="e">
        <f>VLOOKUP(L976,银行退!A:K,11,FALSE)</f>
        <v>#N/A</v>
      </c>
    </row>
    <row r="977" spans="1:18" ht="14.25">
      <c r="A977" t="s">
        <v>10422</v>
      </c>
      <c r="B977">
        <v>1284449</v>
      </c>
      <c r="C977" t="s">
        <v>4543</v>
      </c>
      <c r="D977" t="s">
        <v>4544</v>
      </c>
      <c r="E977" t="s">
        <v>4545</v>
      </c>
      <c r="F977" s="15">
        <v>3500</v>
      </c>
      <c r="G977" t="s">
        <v>50</v>
      </c>
      <c r="H977" t="s">
        <v>50</v>
      </c>
      <c r="I977" t="s">
        <v>86</v>
      </c>
      <c r="J977" t="s">
        <v>46</v>
      </c>
      <c r="K977" t="s">
        <v>87</v>
      </c>
      <c r="L977" t="s">
        <v>10423</v>
      </c>
      <c r="M977" t="s">
        <v>10424</v>
      </c>
      <c r="N977" t="s">
        <v>10425</v>
      </c>
      <c r="O977">
        <f>VLOOKUP(B977,HIS退!B:F,5,FALSE)</f>
        <v>-3500</v>
      </c>
      <c r="P977" s="43">
        <f>VLOOKUP(L977,银行退!A:G,6,FALSE)</f>
        <v>3500</v>
      </c>
      <c r="Q977" t="e">
        <f>VLOOKUP(L977,银行退!A:J,10,FALSE)</f>
        <v>#N/A</v>
      </c>
      <c r="R977" t="e">
        <f>VLOOKUP(L977,银行退!A:K,11,FALSE)</f>
        <v>#N/A</v>
      </c>
    </row>
    <row r="978" spans="1:18" ht="14.25">
      <c r="A978" t="s">
        <v>10426</v>
      </c>
      <c r="B978">
        <v>1284483</v>
      </c>
      <c r="C978" t="s">
        <v>4547</v>
      </c>
      <c r="D978" t="s">
        <v>4548</v>
      </c>
      <c r="E978" t="s">
        <v>4549</v>
      </c>
      <c r="F978" s="15">
        <v>599</v>
      </c>
      <c r="G978" t="s">
        <v>50</v>
      </c>
      <c r="H978" t="s">
        <v>50</v>
      </c>
      <c r="I978" t="s">
        <v>86</v>
      </c>
      <c r="J978" t="s">
        <v>46</v>
      </c>
      <c r="K978" t="s">
        <v>87</v>
      </c>
      <c r="L978" t="s">
        <v>10427</v>
      </c>
      <c r="M978" t="s">
        <v>10428</v>
      </c>
      <c r="N978" t="s">
        <v>10429</v>
      </c>
      <c r="O978">
        <f>VLOOKUP(B978,HIS退!B:F,5,FALSE)</f>
        <v>-599</v>
      </c>
      <c r="P978" s="43">
        <f>VLOOKUP(L978,银行退!A:G,6,FALSE)</f>
        <v>599</v>
      </c>
      <c r="Q978" t="e">
        <f>VLOOKUP(L978,银行退!A:J,10,FALSE)</f>
        <v>#N/A</v>
      </c>
      <c r="R978" t="e">
        <f>VLOOKUP(L978,银行退!A:K,11,FALSE)</f>
        <v>#N/A</v>
      </c>
    </row>
    <row r="979" spans="1:18" ht="14.25">
      <c r="A979" t="s">
        <v>10430</v>
      </c>
      <c r="B979">
        <v>1286373</v>
      </c>
      <c r="C979" t="s">
        <v>4551</v>
      </c>
      <c r="D979" t="s">
        <v>4552</v>
      </c>
      <c r="E979" t="s">
        <v>4553</v>
      </c>
      <c r="F979" s="15">
        <v>298.7</v>
      </c>
      <c r="G979" t="s">
        <v>50</v>
      </c>
      <c r="H979" t="s">
        <v>50</v>
      </c>
      <c r="I979" t="s">
        <v>86</v>
      </c>
      <c r="J979" t="s">
        <v>46</v>
      </c>
      <c r="K979" t="s">
        <v>87</v>
      </c>
      <c r="L979" t="s">
        <v>10431</v>
      </c>
      <c r="M979" t="s">
        <v>10432</v>
      </c>
      <c r="N979" t="s">
        <v>10433</v>
      </c>
      <c r="O979">
        <f>VLOOKUP(B979,HIS退!B:F,5,FALSE)</f>
        <v>-298.7</v>
      </c>
      <c r="P979" s="43">
        <f>VLOOKUP(L979,银行退!A:G,6,FALSE)</f>
        <v>298.7</v>
      </c>
      <c r="Q979" t="e">
        <f>VLOOKUP(L979,银行退!A:J,10,FALSE)</f>
        <v>#N/A</v>
      </c>
      <c r="R979" t="e">
        <f>VLOOKUP(L979,银行退!A:K,11,FALSE)</f>
        <v>#N/A</v>
      </c>
    </row>
    <row r="980" spans="1:18" ht="14.25">
      <c r="A980" t="s">
        <v>10434</v>
      </c>
      <c r="B980">
        <v>1286424</v>
      </c>
      <c r="C980" t="s">
        <v>4555</v>
      </c>
      <c r="D980" t="s">
        <v>4556</v>
      </c>
      <c r="E980" t="s">
        <v>4557</v>
      </c>
      <c r="F980" s="15">
        <v>513</v>
      </c>
      <c r="G980" t="s">
        <v>50</v>
      </c>
      <c r="H980" t="s">
        <v>50</v>
      </c>
      <c r="I980" t="s">
        <v>86</v>
      </c>
      <c r="J980" t="s">
        <v>46</v>
      </c>
      <c r="K980" t="s">
        <v>87</v>
      </c>
      <c r="L980" t="s">
        <v>10435</v>
      </c>
      <c r="M980" t="s">
        <v>10436</v>
      </c>
      <c r="N980" t="s">
        <v>10433</v>
      </c>
      <c r="O980">
        <f>VLOOKUP(B980,HIS退!B:F,5,FALSE)</f>
        <v>-513</v>
      </c>
      <c r="P980" s="43">
        <f>VLOOKUP(L980,银行退!A:G,6,FALSE)</f>
        <v>513</v>
      </c>
      <c r="Q980" t="e">
        <f>VLOOKUP(L980,银行退!A:J,10,FALSE)</f>
        <v>#N/A</v>
      </c>
      <c r="R980" t="e">
        <f>VLOOKUP(L980,银行退!A:K,11,FALSE)</f>
        <v>#N/A</v>
      </c>
    </row>
    <row r="981" spans="1:18" ht="14.25">
      <c r="A981" t="s">
        <v>10437</v>
      </c>
      <c r="B981">
        <v>1286722</v>
      </c>
      <c r="C981" t="s">
        <v>4559</v>
      </c>
      <c r="D981" t="s">
        <v>4560</v>
      </c>
      <c r="E981" t="s">
        <v>4561</v>
      </c>
      <c r="F981" s="15">
        <v>700</v>
      </c>
      <c r="G981" t="s">
        <v>50</v>
      </c>
      <c r="H981" t="s">
        <v>50</v>
      </c>
      <c r="I981" t="s">
        <v>86</v>
      </c>
      <c r="J981" t="s">
        <v>46</v>
      </c>
      <c r="K981" t="s">
        <v>87</v>
      </c>
      <c r="L981" t="s">
        <v>10438</v>
      </c>
      <c r="M981" t="s">
        <v>10439</v>
      </c>
      <c r="N981" t="s">
        <v>10440</v>
      </c>
      <c r="O981">
        <f>VLOOKUP(B981,HIS退!B:F,5,FALSE)</f>
        <v>-700</v>
      </c>
      <c r="P981" s="43">
        <f>VLOOKUP(L981,银行退!A:G,6,FALSE)</f>
        <v>700</v>
      </c>
      <c r="Q981" t="e">
        <f>VLOOKUP(L981,银行退!A:J,10,FALSE)</f>
        <v>#N/A</v>
      </c>
      <c r="R981" t="e">
        <f>VLOOKUP(L981,银行退!A:K,11,FALSE)</f>
        <v>#N/A</v>
      </c>
    </row>
    <row r="982" spans="1:18" ht="14.25">
      <c r="A982" t="s">
        <v>10441</v>
      </c>
      <c r="B982">
        <v>1287078</v>
      </c>
      <c r="C982" t="s">
        <v>4563</v>
      </c>
      <c r="D982" t="s">
        <v>4564</v>
      </c>
      <c r="E982" t="s">
        <v>4565</v>
      </c>
      <c r="F982" s="15">
        <v>6500</v>
      </c>
      <c r="G982" t="s">
        <v>50</v>
      </c>
      <c r="H982" t="s">
        <v>50</v>
      </c>
      <c r="I982" t="s">
        <v>86</v>
      </c>
      <c r="J982" t="s">
        <v>46</v>
      </c>
      <c r="K982" t="s">
        <v>87</v>
      </c>
      <c r="L982" t="s">
        <v>10442</v>
      </c>
      <c r="M982" t="s">
        <v>10443</v>
      </c>
      <c r="N982" t="s">
        <v>10444</v>
      </c>
      <c r="O982">
        <f>VLOOKUP(B982,HIS退!B:F,5,FALSE)</f>
        <v>-6500</v>
      </c>
      <c r="P982" s="43">
        <f>VLOOKUP(L982,银行退!A:G,6,FALSE)</f>
        <v>6500</v>
      </c>
      <c r="Q982" t="e">
        <f>VLOOKUP(L982,银行退!A:J,10,FALSE)</f>
        <v>#N/A</v>
      </c>
      <c r="R982" t="e">
        <f>VLOOKUP(L982,银行退!A:K,11,FALSE)</f>
        <v>#N/A</v>
      </c>
    </row>
    <row r="983" spans="1:18" ht="14.25">
      <c r="A983" t="s">
        <v>10445</v>
      </c>
      <c r="B983">
        <v>1287243</v>
      </c>
      <c r="C983" t="s">
        <v>4567</v>
      </c>
      <c r="D983" t="s">
        <v>4568</v>
      </c>
      <c r="E983" t="s">
        <v>4569</v>
      </c>
      <c r="F983" s="15">
        <v>720</v>
      </c>
      <c r="G983" t="s">
        <v>50</v>
      </c>
      <c r="H983" t="s">
        <v>50</v>
      </c>
      <c r="I983" t="s">
        <v>86</v>
      </c>
      <c r="J983" t="s">
        <v>46</v>
      </c>
      <c r="K983" t="s">
        <v>87</v>
      </c>
      <c r="L983" t="s">
        <v>10446</v>
      </c>
      <c r="M983" t="s">
        <v>10447</v>
      </c>
      <c r="N983" t="s">
        <v>10448</v>
      </c>
      <c r="O983">
        <f>VLOOKUP(B983,HIS退!B:F,5,FALSE)</f>
        <v>-720</v>
      </c>
      <c r="P983" s="43">
        <f>VLOOKUP(L983,银行退!A:G,6,FALSE)</f>
        <v>720</v>
      </c>
      <c r="Q983" t="e">
        <f>VLOOKUP(L983,银行退!A:J,10,FALSE)</f>
        <v>#N/A</v>
      </c>
      <c r="R983" t="e">
        <f>VLOOKUP(L983,银行退!A:K,11,FALSE)</f>
        <v>#N/A</v>
      </c>
    </row>
    <row r="984" spans="1:18" ht="14.25">
      <c r="A984" t="s">
        <v>10449</v>
      </c>
      <c r="B984">
        <v>1287282</v>
      </c>
      <c r="C984" t="s">
        <v>4571</v>
      </c>
      <c r="D984" t="s">
        <v>4572</v>
      </c>
      <c r="E984" t="s">
        <v>4573</v>
      </c>
      <c r="F984" s="15">
        <v>242.58</v>
      </c>
      <c r="G984" t="s">
        <v>50</v>
      </c>
      <c r="H984" t="s">
        <v>50</v>
      </c>
      <c r="I984" t="s">
        <v>86</v>
      </c>
      <c r="J984" t="s">
        <v>46</v>
      </c>
      <c r="K984" t="s">
        <v>87</v>
      </c>
      <c r="L984" s="19" t="s">
        <v>13707</v>
      </c>
      <c r="M984" t="s">
        <v>10451</v>
      </c>
      <c r="N984" t="s">
        <v>10452</v>
      </c>
      <c r="O984">
        <f>VLOOKUP(B984,HIS退!B:F,5,FALSE)</f>
        <v>-242.58</v>
      </c>
      <c r="P984" s="43">
        <f>VLOOKUP(L984,银行退!A:G,6,FALSE)</f>
        <v>242.58</v>
      </c>
      <c r="Q984" t="e">
        <f>VLOOKUP(L984,银行退!A:J,10,FALSE)</f>
        <v>#N/A</v>
      </c>
      <c r="R984" t="str">
        <f>VLOOKUP(L984,银行退!A:K,11,FALSE)</f>
        <v>2017-08-09</v>
      </c>
    </row>
    <row r="985" spans="1:18" ht="14.25">
      <c r="A985" t="s">
        <v>10453</v>
      </c>
      <c r="B985">
        <v>1287347</v>
      </c>
      <c r="C985" t="s">
        <v>4575</v>
      </c>
      <c r="D985" t="s">
        <v>4576</v>
      </c>
      <c r="E985" t="s">
        <v>4577</v>
      </c>
      <c r="F985" s="15">
        <v>81.8</v>
      </c>
      <c r="G985" t="s">
        <v>50</v>
      </c>
      <c r="H985" t="s">
        <v>50</v>
      </c>
      <c r="I985" t="s">
        <v>86</v>
      </c>
      <c r="J985" t="s">
        <v>46</v>
      </c>
      <c r="K985" t="s">
        <v>87</v>
      </c>
      <c r="L985" t="s">
        <v>10454</v>
      </c>
      <c r="M985" t="s">
        <v>10455</v>
      </c>
      <c r="N985" t="s">
        <v>10452</v>
      </c>
      <c r="O985">
        <f>VLOOKUP(B985,HIS退!B:F,5,FALSE)</f>
        <v>-81.8</v>
      </c>
      <c r="P985" s="43">
        <f>VLOOKUP(L985,银行退!A:G,6,FALSE)</f>
        <v>81.8</v>
      </c>
      <c r="Q985" t="e">
        <f>VLOOKUP(L985,银行退!A:J,10,FALSE)</f>
        <v>#N/A</v>
      </c>
      <c r="R985" t="e">
        <f>VLOOKUP(L985,银行退!A:K,11,FALSE)</f>
        <v>#N/A</v>
      </c>
    </row>
    <row r="986" spans="1:18" ht="14.25">
      <c r="A986" t="s">
        <v>10456</v>
      </c>
      <c r="B986">
        <v>1287421</v>
      </c>
      <c r="C986" t="s">
        <v>4579</v>
      </c>
      <c r="D986" t="s">
        <v>4580</v>
      </c>
      <c r="E986" t="s">
        <v>4581</v>
      </c>
      <c r="F986" s="15">
        <v>45.2</v>
      </c>
      <c r="G986" t="s">
        <v>50</v>
      </c>
      <c r="H986" t="s">
        <v>50</v>
      </c>
      <c r="I986" t="s">
        <v>86</v>
      </c>
      <c r="J986" t="s">
        <v>46</v>
      </c>
      <c r="K986" t="s">
        <v>87</v>
      </c>
      <c r="L986" t="s">
        <v>10457</v>
      </c>
      <c r="M986" t="s">
        <v>10458</v>
      </c>
      <c r="N986" t="s">
        <v>10459</v>
      </c>
      <c r="O986">
        <f>VLOOKUP(B986,HIS退!B:F,5,FALSE)</f>
        <v>-45.2</v>
      </c>
      <c r="P986" s="43">
        <f>VLOOKUP(L986,银行退!A:G,6,FALSE)</f>
        <v>45.2</v>
      </c>
      <c r="Q986" t="e">
        <f>VLOOKUP(L986,银行退!A:J,10,FALSE)</f>
        <v>#N/A</v>
      </c>
      <c r="R986" t="e">
        <f>VLOOKUP(L986,银行退!A:K,11,FALSE)</f>
        <v>#N/A</v>
      </c>
    </row>
    <row r="987" spans="1:18" ht="14.25">
      <c r="A987" t="s">
        <v>10460</v>
      </c>
      <c r="B987">
        <v>1287892</v>
      </c>
      <c r="C987" t="s">
        <v>4583</v>
      </c>
      <c r="D987" t="s">
        <v>4584</v>
      </c>
      <c r="E987" t="s">
        <v>4585</v>
      </c>
      <c r="F987" s="15">
        <v>2000</v>
      </c>
      <c r="G987" t="s">
        <v>50</v>
      </c>
      <c r="H987" t="s">
        <v>50</v>
      </c>
      <c r="I987" t="s">
        <v>86</v>
      </c>
      <c r="J987" t="s">
        <v>46</v>
      </c>
      <c r="K987" t="s">
        <v>87</v>
      </c>
      <c r="L987" t="s">
        <v>10461</v>
      </c>
      <c r="M987" t="s">
        <v>10462</v>
      </c>
      <c r="N987" t="s">
        <v>10463</v>
      </c>
      <c r="O987">
        <f>VLOOKUP(B987,HIS退!B:F,5,FALSE)</f>
        <v>-2000</v>
      </c>
      <c r="P987" s="43">
        <f>VLOOKUP(L987,银行退!A:G,6,FALSE)</f>
        <v>2000</v>
      </c>
      <c r="Q987" t="e">
        <f>VLOOKUP(L987,银行退!A:J,10,FALSE)</f>
        <v>#N/A</v>
      </c>
      <c r="R987" t="e">
        <f>VLOOKUP(L987,银行退!A:K,11,FALSE)</f>
        <v>#N/A</v>
      </c>
    </row>
    <row r="988" spans="1:18" ht="14.25">
      <c r="A988" t="s">
        <v>10464</v>
      </c>
      <c r="B988">
        <v>1288160</v>
      </c>
      <c r="C988" t="s">
        <v>4587</v>
      </c>
      <c r="D988" t="s">
        <v>4588</v>
      </c>
      <c r="E988" t="s">
        <v>203</v>
      </c>
      <c r="F988" s="15">
        <v>1700</v>
      </c>
      <c r="G988" t="s">
        <v>50</v>
      </c>
      <c r="H988" t="s">
        <v>50</v>
      </c>
      <c r="I988" t="s">
        <v>86</v>
      </c>
      <c r="J988" t="s">
        <v>46</v>
      </c>
      <c r="K988" t="s">
        <v>87</v>
      </c>
      <c r="L988" t="s">
        <v>10465</v>
      </c>
      <c r="M988" t="s">
        <v>10466</v>
      </c>
      <c r="N988" t="s">
        <v>10467</v>
      </c>
      <c r="O988">
        <f>VLOOKUP(B988,HIS退!B:F,5,FALSE)</f>
        <v>-1700</v>
      </c>
      <c r="P988" s="43">
        <f>VLOOKUP(L988,银行退!A:G,6,FALSE)</f>
        <v>1700</v>
      </c>
      <c r="Q988" t="e">
        <f>VLOOKUP(L988,银行退!A:J,10,FALSE)</f>
        <v>#N/A</v>
      </c>
      <c r="R988" t="e">
        <f>VLOOKUP(L988,银行退!A:K,11,FALSE)</f>
        <v>#N/A</v>
      </c>
    </row>
    <row r="989" spans="1:18" ht="14.25">
      <c r="A989" t="s">
        <v>10468</v>
      </c>
      <c r="B989">
        <v>1288305</v>
      </c>
      <c r="C989" t="s">
        <v>4590</v>
      </c>
      <c r="D989" t="s">
        <v>4591</v>
      </c>
      <c r="E989" t="s">
        <v>4592</v>
      </c>
      <c r="F989" s="15">
        <v>549</v>
      </c>
      <c r="G989" t="s">
        <v>50</v>
      </c>
      <c r="H989" t="s">
        <v>50</v>
      </c>
      <c r="I989" t="s">
        <v>86</v>
      </c>
      <c r="J989" t="s">
        <v>46</v>
      </c>
      <c r="K989" t="s">
        <v>87</v>
      </c>
      <c r="L989" t="s">
        <v>10469</v>
      </c>
      <c r="M989" t="s">
        <v>10470</v>
      </c>
      <c r="N989" t="s">
        <v>10471</v>
      </c>
      <c r="O989">
        <f>VLOOKUP(B989,HIS退!B:F,5,FALSE)</f>
        <v>-549</v>
      </c>
      <c r="P989" s="43">
        <f>VLOOKUP(L989,银行退!A:G,6,FALSE)</f>
        <v>549</v>
      </c>
      <c r="Q989" t="e">
        <f>VLOOKUP(L989,银行退!A:J,10,FALSE)</f>
        <v>#N/A</v>
      </c>
      <c r="R989" t="e">
        <f>VLOOKUP(L989,银行退!A:K,11,FALSE)</f>
        <v>#N/A</v>
      </c>
    </row>
    <row r="990" spans="1:18" ht="14.25">
      <c r="A990" t="s">
        <v>10472</v>
      </c>
      <c r="B990">
        <v>1288313</v>
      </c>
      <c r="C990" t="s">
        <v>4594</v>
      </c>
      <c r="D990" t="s">
        <v>4595</v>
      </c>
      <c r="E990" t="s">
        <v>4596</v>
      </c>
      <c r="F990" s="15">
        <v>7.6</v>
      </c>
      <c r="G990" t="s">
        <v>50</v>
      </c>
      <c r="H990" t="s">
        <v>50</v>
      </c>
      <c r="I990" t="s">
        <v>86</v>
      </c>
      <c r="J990" t="s">
        <v>46</v>
      </c>
      <c r="K990" t="s">
        <v>87</v>
      </c>
      <c r="L990" t="s">
        <v>10473</v>
      </c>
      <c r="M990" t="s">
        <v>10474</v>
      </c>
      <c r="N990" t="s">
        <v>10475</v>
      </c>
      <c r="O990">
        <f>VLOOKUP(B990,HIS退!B:F,5,FALSE)</f>
        <v>-7.6</v>
      </c>
      <c r="P990" s="43">
        <f>VLOOKUP(L990,银行退!A:G,6,FALSE)</f>
        <v>7.6</v>
      </c>
      <c r="Q990" t="e">
        <f>VLOOKUP(L990,银行退!A:J,10,FALSE)</f>
        <v>#N/A</v>
      </c>
      <c r="R990" t="e">
        <f>VLOOKUP(L990,银行退!A:K,11,FALSE)</f>
        <v>#N/A</v>
      </c>
    </row>
    <row r="991" spans="1:18" ht="14.25">
      <c r="A991" t="s">
        <v>10476</v>
      </c>
      <c r="B991">
        <v>1288506</v>
      </c>
      <c r="C991" t="s">
        <v>4598</v>
      </c>
      <c r="D991" t="s">
        <v>231</v>
      </c>
      <c r="E991" t="s">
        <v>199</v>
      </c>
      <c r="F991" s="15">
        <v>86.98</v>
      </c>
      <c r="G991" t="s">
        <v>50</v>
      </c>
      <c r="H991" t="s">
        <v>50</v>
      </c>
      <c r="I991" t="s">
        <v>86</v>
      </c>
      <c r="J991" t="s">
        <v>46</v>
      </c>
      <c r="K991" t="s">
        <v>87</v>
      </c>
      <c r="L991" t="s">
        <v>10477</v>
      </c>
      <c r="M991" t="s">
        <v>10478</v>
      </c>
      <c r="N991" t="s">
        <v>232</v>
      </c>
      <c r="O991">
        <f>VLOOKUP(B991,HIS退!B:F,5,FALSE)</f>
        <v>-86.98</v>
      </c>
      <c r="P991" s="43">
        <f>VLOOKUP(L991,银行退!A:G,6,FALSE)</f>
        <v>86.98</v>
      </c>
      <c r="Q991" t="e">
        <f>VLOOKUP(L991,银行退!A:J,10,FALSE)</f>
        <v>#N/A</v>
      </c>
      <c r="R991" t="e">
        <f>VLOOKUP(L991,银行退!A:K,11,FALSE)</f>
        <v>#N/A</v>
      </c>
    </row>
    <row r="992" spans="1:18" ht="14.25">
      <c r="A992" t="s">
        <v>10479</v>
      </c>
      <c r="B992">
        <v>1288616</v>
      </c>
      <c r="C992" t="s">
        <v>4600</v>
      </c>
      <c r="D992" t="s">
        <v>4601</v>
      </c>
      <c r="E992" t="s">
        <v>4602</v>
      </c>
      <c r="F992" s="15">
        <v>50</v>
      </c>
      <c r="G992" t="s">
        <v>50</v>
      </c>
      <c r="H992" t="s">
        <v>50</v>
      </c>
      <c r="I992" t="s">
        <v>86</v>
      </c>
      <c r="J992" t="s">
        <v>46</v>
      </c>
      <c r="K992" t="s">
        <v>87</v>
      </c>
      <c r="L992" t="s">
        <v>10480</v>
      </c>
      <c r="M992" t="s">
        <v>10481</v>
      </c>
      <c r="N992" t="s">
        <v>10482</v>
      </c>
      <c r="O992">
        <f>VLOOKUP(B992,HIS退!B:F,5,FALSE)</f>
        <v>-50</v>
      </c>
      <c r="P992" s="43">
        <f>VLOOKUP(L992,银行退!A:G,6,FALSE)</f>
        <v>50</v>
      </c>
      <c r="Q992" t="e">
        <f>VLOOKUP(L992,银行退!A:J,10,FALSE)</f>
        <v>#N/A</v>
      </c>
      <c r="R992" t="e">
        <f>VLOOKUP(L992,银行退!A:K,11,FALSE)</f>
        <v>#N/A</v>
      </c>
    </row>
    <row r="993" spans="1:18" ht="14.25">
      <c r="A993" t="s">
        <v>10483</v>
      </c>
      <c r="B993">
        <v>1288680</v>
      </c>
      <c r="C993" t="s">
        <v>4604</v>
      </c>
      <c r="D993" t="s">
        <v>4601</v>
      </c>
      <c r="E993" t="s">
        <v>4602</v>
      </c>
      <c r="F993" s="15">
        <v>50</v>
      </c>
      <c r="G993" t="s">
        <v>50</v>
      </c>
      <c r="H993" t="s">
        <v>50</v>
      </c>
      <c r="I993" t="s">
        <v>86</v>
      </c>
      <c r="J993" t="s">
        <v>46</v>
      </c>
      <c r="K993" t="s">
        <v>87</v>
      </c>
      <c r="L993" t="s">
        <v>10484</v>
      </c>
      <c r="M993" t="s">
        <v>10485</v>
      </c>
      <c r="N993" t="s">
        <v>10482</v>
      </c>
      <c r="O993">
        <f>VLOOKUP(B993,HIS退!B:F,5,FALSE)</f>
        <v>-50</v>
      </c>
      <c r="P993" s="43">
        <f>VLOOKUP(L993,银行退!A:G,6,FALSE)</f>
        <v>50</v>
      </c>
      <c r="Q993" t="e">
        <f>VLOOKUP(L993,银行退!A:J,10,FALSE)</f>
        <v>#N/A</v>
      </c>
      <c r="R993" t="e">
        <f>VLOOKUP(L993,银行退!A:K,11,FALSE)</f>
        <v>#N/A</v>
      </c>
    </row>
    <row r="994" spans="1:18" ht="14.25">
      <c r="A994" t="s">
        <v>10486</v>
      </c>
      <c r="B994">
        <v>1288727</v>
      </c>
      <c r="C994" t="s">
        <v>4606</v>
      </c>
      <c r="D994" t="s">
        <v>4601</v>
      </c>
      <c r="E994" t="s">
        <v>4602</v>
      </c>
      <c r="F994" s="15">
        <v>50</v>
      </c>
      <c r="G994" t="s">
        <v>50</v>
      </c>
      <c r="H994" t="s">
        <v>50</v>
      </c>
      <c r="I994" t="s">
        <v>86</v>
      </c>
      <c r="J994" t="s">
        <v>46</v>
      </c>
      <c r="K994" t="s">
        <v>87</v>
      </c>
      <c r="L994" t="s">
        <v>10487</v>
      </c>
      <c r="M994" t="s">
        <v>10488</v>
      </c>
      <c r="N994" t="s">
        <v>10482</v>
      </c>
      <c r="O994">
        <f>VLOOKUP(B994,HIS退!B:F,5,FALSE)</f>
        <v>-50</v>
      </c>
      <c r="P994" s="43">
        <f>VLOOKUP(L994,银行退!A:G,6,FALSE)</f>
        <v>50</v>
      </c>
      <c r="Q994" t="e">
        <f>VLOOKUP(L994,银行退!A:J,10,FALSE)</f>
        <v>#N/A</v>
      </c>
      <c r="R994" t="e">
        <f>VLOOKUP(L994,银行退!A:K,11,FALSE)</f>
        <v>#N/A</v>
      </c>
    </row>
    <row r="995" spans="1:18" ht="14.25">
      <c r="A995" t="s">
        <v>10489</v>
      </c>
      <c r="B995">
        <v>1288804</v>
      </c>
      <c r="C995" t="s">
        <v>4608</v>
      </c>
      <c r="D995" t="s">
        <v>4601</v>
      </c>
      <c r="E995" t="s">
        <v>4602</v>
      </c>
      <c r="F995" s="15">
        <v>50</v>
      </c>
      <c r="G995" t="s">
        <v>50</v>
      </c>
      <c r="H995" t="s">
        <v>50</v>
      </c>
      <c r="I995" t="s">
        <v>86</v>
      </c>
      <c r="J995" t="s">
        <v>46</v>
      </c>
      <c r="K995" t="s">
        <v>87</v>
      </c>
      <c r="L995" t="s">
        <v>10490</v>
      </c>
      <c r="M995" t="s">
        <v>10491</v>
      </c>
      <c r="N995" t="s">
        <v>10482</v>
      </c>
      <c r="O995">
        <f>VLOOKUP(B995,HIS退!B:F,5,FALSE)</f>
        <v>-50</v>
      </c>
      <c r="P995" s="43">
        <f>VLOOKUP(L995,银行退!A:G,6,FALSE)</f>
        <v>50</v>
      </c>
      <c r="Q995" t="e">
        <f>VLOOKUP(L995,银行退!A:J,10,FALSE)</f>
        <v>#N/A</v>
      </c>
      <c r="R995" t="e">
        <f>VLOOKUP(L995,银行退!A:K,11,FALSE)</f>
        <v>#N/A</v>
      </c>
    </row>
    <row r="996" spans="1:18" ht="14.25">
      <c r="A996" t="s">
        <v>10492</v>
      </c>
      <c r="B996">
        <v>1288859</v>
      </c>
      <c r="C996" t="s">
        <v>4610</v>
      </c>
      <c r="D996" t="s">
        <v>4601</v>
      </c>
      <c r="E996" t="s">
        <v>4602</v>
      </c>
      <c r="F996" s="15">
        <v>50</v>
      </c>
      <c r="G996" t="s">
        <v>50</v>
      </c>
      <c r="H996" t="s">
        <v>50</v>
      </c>
      <c r="I996" t="s">
        <v>86</v>
      </c>
      <c r="J996" t="s">
        <v>46</v>
      </c>
      <c r="K996" t="s">
        <v>87</v>
      </c>
      <c r="L996" t="s">
        <v>10493</v>
      </c>
      <c r="M996" t="s">
        <v>10494</v>
      </c>
      <c r="N996" t="s">
        <v>10482</v>
      </c>
      <c r="O996">
        <f>VLOOKUP(B996,HIS退!B:F,5,FALSE)</f>
        <v>-50</v>
      </c>
      <c r="P996" s="43">
        <f>VLOOKUP(L996,银行退!A:G,6,FALSE)</f>
        <v>50</v>
      </c>
      <c r="Q996" t="e">
        <f>VLOOKUP(L996,银行退!A:J,10,FALSE)</f>
        <v>#N/A</v>
      </c>
      <c r="R996" t="e">
        <f>VLOOKUP(L996,银行退!A:K,11,FALSE)</f>
        <v>#N/A</v>
      </c>
    </row>
    <row r="997" spans="1:18" ht="14.25">
      <c r="A997" t="s">
        <v>10495</v>
      </c>
      <c r="B997">
        <v>1288899</v>
      </c>
      <c r="C997" t="s">
        <v>4612</v>
      </c>
      <c r="D997" t="s">
        <v>4085</v>
      </c>
      <c r="E997" t="s">
        <v>4086</v>
      </c>
      <c r="F997" s="15">
        <v>234.5</v>
      </c>
      <c r="G997" t="s">
        <v>50</v>
      </c>
      <c r="H997" t="s">
        <v>50</v>
      </c>
      <c r="I997" t="s">
        <v>86</v>
      </c>
      <c r="J997" t="s">
        <v>46</v>
      </c>
      <c r="K997" t="s">
        <v>87</v>
      </c>
      <c r="L997" t="s">
        <v>10496</v>
      </c>
      <c r="M997" t="s">
        <v>10497</v>
      </c>
      <c r="N997" t="s">
        <v>9952</v>
      </c>
      <c r="O997">
        <f>VLOOKUP(B997,HIS退!B:F,5,FALSE)</f>
        <v>-234.5</v>
      </c>
      <c r="P997" s="43">
        <f>VLOOKUP(L997,银行退!A:G,6,FALSE)</f>
        <v>234.5</v>
      </c>
      <c r="Q997" t="e">
        <f>VLOOKUP(L997,银行退!A:J,10,FALSE)</f>
        <v>#N/A</v>
      </c>
      <c r="R997" t="e">
        <f>VLOOKUP(L997,银行退!A:K,11,FALSE)</f>
        <v>#N/A</v>
      </c>
    </row>
    <row r="998" spans="1:18" ht="14.25">
      <c r="A998" t="s">
        <v>10498</v>
      </c>
      <c r="B998">
        <v>1288913</v>
      </c>
      <c r="C998" t="s">
        <v>4614</v>
      </c>
      <c r="D998" t="s">
        <v>4601</v>
      </c>
      <c r="E998" t="s">
        <v>4602</v>
      </c>
      <c r="F998" s="15">
        <v>50</v>
      </c>
      <c r="G998" t="s">
        <v>50</v>
      </c>
      <c r="H998" t="s">
        <v>50</v>
      </c>
      <c r="I998" t="s">
        <v>86</v>
      </c>
      <c r="J998" t="s">
        <v>46</v>
      </c>
      <c r="K998" t="s">
        <v>87</v>
      </c>
      <c r="L998" t="s">
        <v>10499</v>
      </c>
      <c r="M998" t="s">
        <v>10500</v>
      </c>
      <c r="N998" t="s">
        <v>10482</v>
      </c>
      <c r="O998">
        <f>VLOOKUP(B998,HIS退!B:F,5,FALSE)</f>
        <v>-50</v>
      </c>
      <c r="P998" s="43">
        <f>VLOOKUP(L998,银行退!A:G,6,FALSE)</f>
        <v>50</v>
      </c>
      <c r="Q998" t="e">
        <f>VLOOKUP(L998,银行退!A:J,10,FALSE)</f>
        <v>#N/A</v>
      </c>
      <c r="R998" t="e">
        <f>VLOOKUP(L998,银行退!A:K,11,FALSE)</f>
        <v>#N/A</v>
      </c>
    </row>
    <row r="999" spans="1:18" ht="14.25">
      <c r="A999" t="s">
        <v>10501</v>
      </c>
      <c r="B999">
        <v>1289160</v>
      </c>
      <c r="C999" t="s">
        <v>4616</v>
      </c>
      <c r="D999" t="s">
        <v>4617</v>
      </c>
      <c r="E999" t="s">
        <v>4618</v>
      </c>
      <c r="F999" s="15">
        <v>380</v>
      </c>
      <c r="G999" t="s">
        <v>50</v>
      </c>
      <c r="H999" t="s">
        <v>50</v>
      </c>
      <c r="I999" t="s">
        <v>86</v>
      </c>
      <c r="J999" t="s">
        <v>46</v>
      </c>
      <c r="K999" t="s">
        <v>87</v>
      </c>
      <c r="L999" t="s">
        <v>10502</v>
      </c>
      <c r="M999" t="s">
        <v>10503</v>
      </c>
      <c r="N999" t="s">
        <v>10504</v>
      </c>
      <c r="O999">
        <f>VLOOKUP(B999,HIS退!B:F,5,FALSE)</f>
        <v>-380</v>
      </c>
      <c r="P999" s="43">
        <f>VLOOKUP(L999,银行退!A:G,6,FALSE)</f>
        <v>380</v>
      </c>
      <c r="Q999" t="e">
        <f>VLOOKUP(L999,银行退!A:J,10,FALSE)</f>
        <v>#N/A</v>
      </c>
      <c r="R999" t="e">
        <f>VLOOKUP(L999,银行退!A:K,11,FALSE)</f>
        <v>#N/A</v>
      </c>
    </row>
    <row r="1000" spans="1:18" ht="14.25">
      <c r="A1000" t="s">
        <v>10505</v>
      </c>
      <c r="B1000">
        <v>1289161</v>
      </c>
      <c r="C1000" t="s">
        <v>4620</v>
      </c>
      <c r="D1000" t="s">
        <v>4018</v>
      </c>
      <c r="E1000" t="s">
        <v>275</v>
      </c>
      <c r="F1000" s="15">
        <v>294.5</v>
      </c>
      <c r="G1000" t="s">
        <v>50</v>
      </c>
      <c r="H1000" t="s">
        <v>50</v>
      </c>
      <c r="I1000" t="s">
        <v>86</v>
      </c>
      <c r="J1000" t="s">
        <v>46</v>
      </c>
      <c r="K1000" t="s">
        <v>87</v>
      </c>
      <c r="L1000" t="s">
        <v>10506</v>
      </c>
      <c r="M1000" t="s">
        <v>10507</v>
      </c>
      <c r="N1000" t="s">
        <v>9883</v>
      </c>
      <c r="O1000">
        <f>VLOOKUP(B1000,HIS退!B:F,5,FALSE)</f>
        <v>-294.5</v>
      </c>
      <c r="P1000" s="43">
        <f>VLOOKUP(L1000,银行退!A:G,6,FALSE)</f>
        <v>294.5</v>
      </c>
      <c r="Q1000" t="e">
        <f>VLOOKUP(L1000,银行退!A:J,10,FALSE)</f>
        <v>#N/A</v>
      </c>
      <c r="R1000" t="e">
        <f>VLOOKUP(L1000,银行退!A:K,11,FALSE)</f>
        <v>#N/A</v>
      </c>
    </row>
    <row r="1001" spans="1:18" ht="14.25">
      <c r="A1001" t="s">
        <v>10508</v>
      </c>
      <c r="B1001">
        <v>1289196</v>
      </c>
      <c r="C1001" t="s">
        <v>4622</v>
      </c>
      <c r="D1001" t="s">
        <v>4623</v>
      </c>
      <c r="E1001" t="s">
        <v>4624</v>
      </c>
      <c r="F1001" s="15">
        <v>5000</v>
      </c>
      <c r="G1001" t="s">
        <v>50</v>
      </c>
      <c r="H1001" t="s">
        <v>50</v>
      </c>
      <c r="I1001" t="s">
        <v>86</v>
      </c>
      <c r="J1001" t="s">
        <v>46</v>
      </c>
      <c r="K1001" t="s">
        <v>87</v>
      </c>
      <c r="L1001" s="19" t="s">
        <v>13708</v>
      </c>
      <c r="M1001" t="s">
        <v>10510</v>
      </c>
      <c r="N1001" t="s">
        <v>10511</v>
      </c>
      <c r="O1001">
        <f>VLOOKUP(B1001,HIS退!B:F,5,FALSE)</f>
        <v>-5000</v>
      </c>
      <c r="P1001" s="43">
        <f>VLOOKUP(L1001,银行退!A:G,6,FALSE)</f>
        <v>5000</v>
      </c>
      <c r="Q1001" t="e">
        <f>VLOOKUP(L1001,银行退!A:J,10,FALSE)</f>
        <v>#N/A</v>
      </c>
      <c r="R1001" t="str">
        <f>VLOOKUP(L1001,银行退!A:K,11,FALSE)</f>
        <v>2017-08-10</v>
      </c>
    </row>
    <row r="1002" spans="1:18" ht="14.25">
      <c r="A1002" t="s">
        <v>10512</v>
      </c>
      <c r="B1002">
        <v>1289242</v>
      </c>
      <c r="C1002" t="s">
        <v>4626</v>
      </c>
      <c r="D1002" t="s">
        <v>4623</v>
      </c>
      <c r="E1002" t="s">
        <v>4624</v>
      </c>
      <c r="F1002" s="15">
        <v>70</v>
      </c>
      <c r="G1002" t="s">
        <v>50</v>
      </c>
      <c r="H1002" t="s">
        <v>50</v>
      </c>
      <c r="I1002" t="s">
        <v>86</v>
      </c>
      <c r="J1002" t="s">
        <v>46</v>
      </c>
      <c r="K1002" t="s">
        <v>87</v>
      </c>
      <c r="L1002" s="19" t="s">
        <v>13709</v>
      </c>
      <c r="M1002" t="s">
        <v>10514</v>
      </c>
      <c r="N1002" t="s">
        <v>10515</v>
      </c>
      <c r="O1002">
        <f>VLOOKUP(B1002,HIS退!B:F,5,FALSE)</f>
        <v>-70</v>
      </c>
      <c r="P1002" s="43">
        <f>VLOOKUP(L1002,银行退!A:G,6,FALSE)</f>
        <v>70</v>
      </c>
      <c r="Q1002" t="e">
        <f>VLOOKUP(L1002,银行退!A:J,10,FALSE)</f>
        <v>#N/A</v>
      </c>
      <c r="R1002" t="str">
        <f>VLOOKUP(L1002,银行退!A:K,11,FALSE)</f>
        <v>2017-08-09</v>
      </c>
    </row>
    <row r="1003" spans="1:18" ht="14.25">
      <c r="A1003" t="s">
        <v>10516</v>
      </c>
      <c r="B1003">
        <v>1289387</v>
      </c>
      <c r="C1003" t="s">
        <v>4628</v>
      </c>
      <c r="D1003" t="s">
        <v>4629</v>
      </c>
      <c r="E1003" t="s">
        <v>4630</v>
      </c>
      <c r="F1003" s="15">
        <v>104</v>
      </c>
      <c r="G1003" t="s">
        <v>50</v>
      </c>
      <c r="H1003" t="s">
        <v>50</v>
      </c>
      <c r="I1003" t="s">
        <v>86</v>
      </c>
      <c r="J1003" t="s">
        <v>46</v>
      </c>
      <c r="K1003" t="s">
        <v>87</v>
      </c>
      <c r="L1003" t="s">
        <v>10517</v>
      </c>
      <c r="M1003" t="s">
        <v>10518</v>
      </c>
      <c r="N1003" t="s">
        <v>10519</v>
      </c>
      <c r="O1003">
        <f>VLOOKUP(B1003,HIS退!B:F,5,FALSE)</f>
        <v>-104</v>
      </c>
      <c r="P1003" s="43">
        <f>VLOOKUP(L1003,银行退!A:G,6,FALSE)</f>
        <v>104</v>
      </c>
      <c r="Q1003" t="e">
        <f>VLOOKUP(L1003,银行退!A:J,10,FALSE)</f>
        <v>#N/A</v>
      </c>
      <c r="R1003" t="e">
        <f>VLOOKUP(L1003,银行退!A:K,11,FALSE)</f>
        <v>#N/A</v>
      </c>
    </row>
    <row r="1004" spans="1:18" ht="14.25">
      <c r="A1004" t="s">
        <v>10520</v>
      </c>
      <c r="B1004">
        <v>1289518</v>
      </c>
      <c r="C1004" t="s">
        <v>4632</v>
      </c>
      <c r="D1004" t="s">
        <v>4633</v>
      </c>
      <c r="E1004" t="s">
        <v>4634</v>
      </c>
      <c r="F1004" s="15">
        <v>106</v>
      </c>
      <c r="G1004" t="s">
        <v>50</v>
      </c>
      <c r="H1004" t="s">
        <v>50</v>
      </c>
      <c r="I1004" t="s">
        <v>86</v>
      </c>
      <c r="J1004" t="s">
        <v>46</v>
      </c>
      <c r="K1004" t="s">
        <v>87</v>
      </c>
      <c r="L1004" t="s">
        <v>10521</v>
      </c>
      <c r="M1004" t="s">
        <v>10522</v>
      </c>
      <c r="N1004" t="s">
        <v>10523</v>
      </c>
      <c r="O1004">
        <f>VLOOKUP(B1004,HIS退!B:F,5,FALSE)</f>
        <v>-106</v>
      </c>
      <c r="P1004" s="43">
        <f>VLOOKUP(L1004,银行退!A:G,6,FALSE)</f>
        <v>106</v>
      </c>
      <c r="Q1004" t="e">
        <f>VLOOKUP(L1004,银行退!A:J,10,FALSE)</f>
        <v>#N/A</v>
      </c>
      <c r="R1004" t="e">
        <f>VLOOKUP(L1004,银行退!A:K,11,FALSE)</f>
        <v>#N/A</v>
      </c>
    </row>
    <row r="1005" spans="1:18" ht="14.25">
      <c r="A1005" t="s">
        <v>10524</v>
      </c>
      <c r="B1005">
        <v>1289870</v>
      </c>
      <c r="C1005" t="s">
        <v>4636</v>
      </c>
      <c r="D1005" t="s">
        <v>4637</v>
      </c>
      <c r="E1005" t="s">
        <v>4638</v>
      </c>
      <c r="F1005" s="15">
        <v>284.5</v>
      </c>
      <c r="G1005" t="s">
        <v>50</v>
      </c>
      <c r="H1005" t="s">
        <v>50</v>
      </c>
      <c r="I1005" t="s">
        <v>86</v>
      </c>
      <c r="J1005" t="s">
        <v>46</v>
      </c>
      <c r="K1005" t="s">
        <v>87</v>
      </c>
      <c r="L1005" t="s">
        <v>10525</v>
      </c>
      <c r="M1005" t="s">
        <v>10526</v>
      </c>
      <c r="N1005" t="s">
        <v>10527</v>
      </c>
      <c r="O1005">
        <f>VLOOKUP(B1005,HIS退!B:F,5,FALSE)</f>
        <v>-284.5</v>
      </c>
      <c r="P1005" s="43">
        <f>VLOOKUP(L1005,银行退!A:G,6,FALSE)</f>
        <v>284.5</v>
      </c>
      <c r="Q1005" t="e">
        <f>VLOOKUP(L1005,银行退!A:J,10,FALSE)</f>
        <v>#N/A</v>
      </c>
      <c r="R1005" t="e">
        <f>VLOOKUP(L1005,银行退!A:K,11,FALSE)</f>
        <v>#N/A</v>
      </c>
    </row>
    <row r="1006" spans="1:18" ht="14.25">
      <c r="A1006" t="s">
        <v>10524</v>
      </c>
      <c r="B1006">
        <v>1289871</v>
      </c>
      <c r="C1006" t="s">
        <v>4640</v>
      </c>
      <c r="D1006" t="s">
        <v>4423</v>
      </c>
      <c r="E1006" t="s">
        <v>4424</v>
      </c>
      <c r="F1006" s="15">
        <v>134</v>
      </c>
      <c r="G1006" t="s">
        <v>50</v>
      </c>
      <c r="H1006" t="s">
        <v>50</v>
      </c>
      <c r="I1006" t="s">
        <v>86</v>
      </c>
      <c r="J1006" t="s">
        <v>46</v>
      </c>
      <c r="K1006" t="s">
        <v>87</v>
      </c>
      <c r="L1006" t="s">
        <v>10528</v>
      </c>
      <c r="M1006" t="s">
        <v>10529</v>
      </c>
      <c r="N1006" t="s">
        <v>10300</v>
      </c>
      <c r="O1006">
        <f>VLOOKUP(B1006,HIS退!B:F,5,FALSE)</f>
        <v>-134</v>
      </c>
      <c r="P1006" s="43">
        <f>VLOOKUP(L1006,银行退!A:G,6,FALSE)</f>
        <v>134</v>
      </c>
      <c r="Q1006" t="e">
        <f>VLOOKUP(L1006,银行退!A:J,10,FALSE)</f>
        <v>#N/A</v>
      </c>
      <c r="R1006" t="e">
        <f>VLOOKUP(L1006,银行退!A:K,11,FALSE)</f>
        <v>#N/A</v>
      </c>
    </row>
    <row r="1007" spans="1:18" ht="14.25">
      <c r="A1007" t="s">
        <v>10530</v>
      </c>
      <c r="B1007">
        <v>1289873</v>
      </c>
      <c r="C1007" t="s">
        <v>4642</v>
      </c>
      <c r="D1007" t="s">
        <v>4643</v>
      </c>
      <c r="E1007" t="s">
        <v>4644</v>
      </c>
      <c r="F1007" s="15">
        <v>133.02000000000001</v>
      </c>
      <c r="G1007" t="s">
        <v>50</v>
      </c>
      <c r="H1007" t="s">
        <v>50</v>
      </c>
      <c r="I1007" t="s">
        <v>86</v>
      </c>
      <c r="J1007" t="s">
        <v>46</v>
      </c>
      <c r="K1007" t="s">
        <v>87</v>
      </c>
      <c r="L1007" t="s">
        <v>10531</v>
      </c>
      <c r="M1007" t="s">
        <v>10532</v>
      </c>
      <c r="N1007" t="s">
        <v>10533</v>
      </c>
      <c r="O1007">
        <f>VLOOKUP(B1007,HIS退!B:F,5,FALSE)</f>
        <v>-133.02000000000001</v>
      </c>
      <c r="P1007" s="43">
        <f>VLOOKUP(L1007,银行退!A:G,6,FALSE)</f>
        <v>133.02000000000001</v>
      </c>
      <c r="Q1007" t="e">
        <f>VLOOKUP(L1007,银行退!A:J,10,FALSE)</f>
        <v>#N/A</v>
      </c>
      <c r="R1007" t="e">
        <f>VLOOKUP(L1007,银行退!A:K,11,FALSE)</f>
        <v>#N/A</v>
      </c>
    </row>
    <row r="1008" spans="1:18" ht="14.25">
      <c r="A1008" t="s">
        <v>10534</v>
      </c>
      <c r="B1008">
        <v>1290018</v>
      </c>
      <c r="C1008" t="s">
        <v>4646</v>
      </c>
      <c r="D1008" t="s">
        <v>4647</v>
      </c>
      <c r="E1008" t="s">
        <v>4648</v>
      </c>
      <c r="F1008" s="15">
        <v>5183.42</v>
      </c>
      <c r="G1008" t="s">
        <v>50</v>
      </c>
      <c r="H1008" t="s">
        <v>50</v>
      </c>
      <c r="I1008" t="s">
        <v>86</v>
      </c>
      <c r="J1008" t="s">
        <v>46</v>
      </c>
      <c r="K1008" t="s">
        <v>87</v>
      </c>
      <c r="L1008" t="s">
        <v>10535</v>
      </c>
      <c r="M1008" t="s">
        <v>10536</v>
      </c>
      <c r="N1008" t="s">
        <v>10537</v>
      </c>
      <c r="O1008">
        <f>VLOOKUP(B1008,HIS退!B:F,5,FALSE)</f>
        <v>-5183.42</v>
      </c>
      <c r="P1008" s="43">
        <f>VLOOKUP(L1008,银行退!A:G,6,FALSE)</f>
        <v>5183.42</v>
      </c>
      <c r="Q1008" t="e">
        <f>VLOOKUP(L1008,银行退!A:J,10,FALSE)</f>
        <v>#N/A</v>
      </c>
      <c r="R1008" t="e">
        <f>VLOOKUP(L1008,银行退!A:K,11,FALSE)</f>
        <v>#N/A</v>
      </c>
    </row>
    <row r="1009" spans="1:18" ht="14.25">
      <c r="A1009" t="s">
        <v>10538</v>
      </c>
      <c r="B1009">
        <v>1290026</v>
      </c>
      <c r="C1009" t="s">
        <v>4650</v>
      </c>
      <c r="D1009" t="s">
        <v>4651</v>
      </c>
      <c r="E1009" t="s">
        <v>4652</v>
      </c>
      <c r="F1009" s="15">
        <v>61.14</v>
      </c>
      <c r="G1009" t="s">
        <v>50</v>
      </c>
      <c r="H1009" t="s">
        <v>50</v>
      </c>
      <c r="I1009" t="s">
        <v>86</v>
      </c>
      <c r="J1009" t="s">
        <v>46</v>
      </c>
      <c r="K1009" t="s">
        <v>87</v>
      </c>
      <c r="L1009" s="19" t="s">
        <v>13710</v>
      </c>
      <c r="M1009" t="s">
        <v>10540</v>
      </c>
      <c r="N1009" t="s">
        <v>10541</v>
      </c>
      <c r="O1009">
        <f>VLOOKUP(B1009,HIS退!B:F,5,FALSE)</f>
        <v>-61.14</v>
      </c>
      <c r="P1009" s="43">
        <f>VLOOKUP(L1009,银行退!A:G,6,FALSE)</f>
        <v>61.14</v>
      </c>
      <c r="Q1009" t="e">
        <f>VLOOKUP(L1009,银行退!A:J,10,FALSE)</f>
        <v>#N/A</v>
      </c>
      <c r="R1009" t="str">
        <f>VLOOKUP(L1009,银行退!A:K,11,FALSE)</f>
        <v>2017-08-09</v>
      </c>
    </row>
    <row r="1010" spans="1:18" ht="14.25">
      <c r="A1010" t="s">
        <v>10542</v>
      </c>
      <c r="B1010">
        <v>1290140</v>
      </c>
      <c r="C1010" t="s">
        <v>4654</v>
      </c>
      <c r="D1010" t="s">
        <v>4655</v>
      </c>
      <c r="E1010" t="s">
        <v>4656</v>
      </c>
      <c r="F1010" s="15">
        <v>281.38</v>
      </c>
      <c r="G1010" t="s">
        <v>50</v>
      </c>
      <c r="H1010" t="s">
        <v>50</v>
      </c>
      <c r="I1010" t="s">
        <v>86</v>
      </c>
      <c r="J1010" t="s">
        <v>46</v>
      </c>
      <c r="K1010" t="s">
        <v>87</v>
      </c>
      <c r="L1010" t="s">
        <v>10543</v>
      </c>
      <c r="M1010" t="s">
        <v>10544</v>
      </c>
      <c r="N1010" t="s">
        <v>10545</v>
      </c>
      <c r="O1010">
        <f>VLOOKUP(B1010,HIS退!B:F,5,FALSE)</f>
        <v>-281.38</v>
      </c>
      <c r="P1010" s="43">
        <f>VLOOKUP(L1010,银行退!A:G,6,FALSE)</f>
        <v>281.38</v>
      </c>
      <c r="Q1010" t="e">
        <f>VLOOKUP(L1010,银行退!A:J,10,FALSE)</f>
        <v>#N/A</v>
      </c>
      <c r="R1010" t="e">
        <f>VLOOKUP(L1010,银行退!A:K,11,FALSE)</f>
        <v>#N/A</v>
      </c>
    </row>
    <row r="1011" spans="1:18" ht="14.25">
      <c r="A1011" t="s">
        <v>10546</v>
      </c>
      <c r="B1011">
        <v>1290194</v>
      </c>
      <c r="C1011" t="s">
        <v>4658</v>
      </c>
      <c r="D1011" t="s">
        <v>4659</v>
      </c>
      <c r="E1011" t="s">
        <v>4660</v>
      </c>
      <c r="F1011" s="15">
        <v>84.5</v>
      </c>
      <c r="G1011" t="s">
        <v>50</v>
      </c>
      <c r="H1011" t="s">
        <v>50</v>
      </c>
      <c r="I1011" t="s">
        <v>86</v>
      </c>
      <c r="J1011" t="s">
        <v>46</v>
      </c>
      <c r="K1011" t="s">
        <v>87</v>
      </c>
      <c r="L1011" s="19" t="s">
        <v>13711</v>
      </c>
      <c r="M1011" t="s">
        <v>10548</v>
      </c>
      <c r="N1011" t="s">
        <v>10549</v>
      </c>
      <c r="O1011">
        <f>VLOOKUP(B1011,HIS退!B:F,5,FALSE)</f>
        <v>-84.5</v>
      </c>
      <c r="P1011" s="43">
        <f>VLOOKUP(L1011,银行退!A:G,6,FALSE)</f>
        <v>84.5</v>
      </c>
      <c r="Q1011" t="e">
        <f>VLOOKUP(L1011,银行退!A:J,10,FALSE)</f>
        <v>#N/A</v>
      </c>
      <c r="R1011" t="str">
        <f>VLOOKUP(L1011,银行退!A:K,11,FALSE)</f>
        <v>2017-08-09</v>
      </c>
    </row>
    <row r="1012" spans="1:18" ht="14.25">
      <c r="A1012" t="s">
        <v>10550</v>
      </c>
      <c r="B1012">
        <v>1290288</v>
      </c>
      <c r="C1012" t="s">
        <v>4662</v>
      </c>
      <c r="D1012" t="s">
        <v>4663</v>
      </c>
      <c r="E1012" t="s">
        <v>4664</v>
      </c>
      <c r="F1012" s="15">
        <v>748.61</v>
      </c>
      <c r="G1012" t="s">
        <v>50</v>
      </c>
      <c r="H1012" t="s">
        <v>50</v>
      </c>
      <c r="I1012" t="s">
        <v>86</v>
      </c>
      <c r="J1012" t="s">
        <v>46</v>
      </c>
      <c r="K1012" t="s">
        <v>87</v>
      </c>
      <c r="L1012" t="s">
        <v>10551</v>
      </c>
      <c r="M1012" t="s">
        <v>10552</v>
      </c>
      <c r="N1012" t="s">
        <v>10553</v>
      </c>
      <c r="O1012">
        <f>VLOOKUP(B1012,HIS退!B:F,5,FALSE)</f>
        <v>-748.61</v>
      </c>
      <c r="P1012" s="43">
        <f>VLOOKUP(L1012,银行退!A:G,6,FALSE)</f>
        <v>748.61</v>
      </c>
      <c r="Q1012" t="e">
        <f>VLOOKUP(L1012,银行退!A:J,10,FALSE)</f>
        <v>#N/A</v>
      </c>
      <c r="R1012" t="e">
        <f>VLOOKUP(L1012,银行退!A:K,11,FALSE)</f>
        <v>#N/A</v>
      </c>
    </row>
    <row r="1013" spans="1:18" ht="14.25">
      <c r="A1013" t="s">
        <v>10554</v>
      </c>
      <c r="B1013">
        <v>1290911</v>
      </c>
      <c r="C1013" t="s">
        <v>4666</v>
      </c>
      <c r="D1013" t="s">
        <v>286</v>
      </c>
      <c r="E1013" t="s">
        <v>287</v>
      </c>
      <c r="F1013" s="15">
        <v>816.26</v>
      </c>
      <c r="G1013" t="s">
        <v>50</v>
      </c>
      <c r="H1013" t="s">
        <v>50</v>
      </c>
      <c r="I1013" t="s">
        <v>86</v>
      </c>
      <c r="J1013" t="s">
        <v>46</v>
      </c>
      <c r="K1013" t="s">
        <v>87</v>
      </c>
      <c r="L1013" t="s">
        <v>10555</v>
      </c>
      <c r="M1013" t="s">
        <v>10556</v>
      </c>
      <c r="N1013" t="s">
        <v>297</v>
      </c>
      <c r="O1013">
        <f>VLOOKUP(B1013,HIS退!B:F,5,FALSE)</f>
        <v>-816.26</v>
      </c>
      <c r="P1013" s="43">
        <f>VLOOKUP(L1013,银行退!A:G,6,FALSE)</f>
        <v>816.26</v>
      </c>
      <c r="Q1013" t="e">
        <f>VLOOKUP(L1013,银行退!A:J,10,FALSE)</f>
        <v>#N/A</v>
      </c>
      <c r="R1013" t="e">
        <f>VLOOKUP(L1013,银行退!A:K,11,FALSE)</f>
        <v>#N/A</v>
      </c>
    </row>
    <row r="1014" spans="1:18" ht="14.25">
      <c r="A1014" t="s">
        <v>10557</v>
      </c>
      <c r="B1014">
        <v>1290983</v>
      </c>
      <c r="C1014" t="s">
        <v>4668</v>
      </c>
      <c r="D1014" t="s">
        <v>4669</v>
      </c>
      <c r="E1014" t="s">
        <v>4670</v>
      </c>
      <c r="F1014" s="15">
        <v>278.44</v>
      </c>
      <c r="G1014" t="s">
        <v>50</v>
      </c>
      <c r="H1014" t="s">
        <v>50</v>
      </c>
      <c r="I1014" t="s">
        <v>86</v>
      </c>
      <c r="J1014" t="s">
        <v>46</v>
      </c>
      <c r="K1014" t="s">
        <v>87</v>
      </c>
      <c r="L1014" t="s">
        <v>10558</v>
      </c>
      <c r="M1014" t="s">
        <v>10559</v>
      </c>
      <c r="N1014" t="s">
        <v>10560</v>
      </c>
      <c r="O1014">
        <f>VLOOKUP(B1014,HIS退!B:F,5,FALSE)</f>
        <v>-278.44</v>
      </c>
      <c r="P1014" s="43">
        <f>VLOOKUP(L1014,银行退!A:G,6,FALSE)</f>
        <v>278.44</v>
      </c>
      <c r="Q1014" t="e">
        <f>VLOOKUP(L1014,银行退!A:J,10,FALSE)</f>
        <v>#N/A</v>
      </c>
      <c r="R1014" t="e">
        <f>VLOOKUP(L1014,银行退!A:K,11,FALSE)</f>
        <v>#N/A</v>
      </c>
    </row>
    <row r="1015" spans="1:18" ht="14.25">
      <c r="A1015" t="s">
        <v>10561</v>
      </c>
      <c r="B1015">
        <v>1291007</v>
      </c>
      <c r="C1015" t="s">
        <v>4672</v>
      </c>
      <c r="D1015" t="s">
        <v>4673</v>
      </c>
      <c r="E1015" t="s">
        <v>4674</v>
      </c>
      <c r="F1015" s="15">
        <v>1694.92</v>
      </c>
      <c r="G1015" t="s">
        <v>50</v>
      </c>
      <c r="H1015" t="s">
        <v>50</v>
      </c>
      <c r="I1015" t="s">
        <v>86</v>
      </c>
      <c r="J1015" t="s">
        <v>46</v>
      </c>
      <c r="K1015" t="s">
        <v>87</v>
      </c>
      <c r="L1015" t="s">
        <v>10562</v>
      </c>
      <c r="M1015" t="s">
        <v>10563</v>
      </c>
      <c r="N1015" t="s">
        <v>10564</v>
      </c>
      <c r="O1015">
        <f>VLOOKUP(B1015,HIS退!B:F,5,FALSE)</f>
        <v>-1694.92</v>
      </c>
      <c r="P1015" s="43">
        <f>VLOOKUP(L1015,银行退!A:G,6,FALSE)</f>
        <v>1694.92</v>
      </c>
      <c r="Q1015" t="e">
        <f>VLOOKUP(L1015,银行退!A:J,10,FALSE)</f>
        <v>#N/A</v>
      </c>
      <c r="R1015" t="e">
        <f>VLOOKUP(L1015,银行退!A:K,11,FALSE)</f>
        <v>#N/A</v>
      </c>
    </row>
    <row r="1016" spans="1:18" ht="14.25">
      <c r="A1016" t="s">
        <v>10565</v>
      </c>
      <c r="B1016">
        <v>1291099</v>
      </c>
      <c r="C1016" t="s">
        <v>4676</v>
      </c>
      <c r="D1016" t="s">
        <v>4677</v>
      </c>
      <c r="E1016" t="s">
        <v>4678</v>
      </c>
      <c r="F1016" s="15">
        <v>600</v>
      </c>
      <c r="G1016" t="s">
        <v>50</v>
      </c>
      <c r="H1016" t="s">
        <v>50</v>
      </c>
      <c r="I1016" t="s">
        <v>86</v>
      </c>
      <c r="J1016" t="s">
        <v>46</v>
      </c>
      <c r="K1016" t="s">
        <v>87</v>
      </c>
      <c r="L1016" t="s">
        <v>10566</v>
      </c>
      <c r="M1016" t="s">
        <v>10567</v>
      </c>
      <c r="N1016" t="s">
        <v>10568</v>
      </c>
      <c r="O1016">
        <f>VLOOKUP(B1016,HIS退!B:F,5,FALSE)</f>
        <v>-600</v>
      </c>
      <c r="P1016" s="43">
        <f>VLOOKUP(L1016,银行退!A:G,6,FALSE)</f>
        <v>600</v>
      </c>
      <c r="Q1016" t="e">
        <f>VLOOKUP(L1016,银行退!A:J,10,FALSE)</f>
        <v>#N/A</v>
      </c>
      <c r="R1016" t="e">
        <f>VLOOKUP(L1016,银行退!A:K,11,FALSE)</f>
        <v>#N/A</v>
      </c>
    </row>
    <row r="1017" spans="1:18" ht="14.25">
      <c r="A1017" t="s">
        <v>10569</v>
      </c>
      <c r="B1017">
        <v>1291127</v>
      </c>
      <c r="C1017" t="s">
        <v>4680</v>
      </c>
      <c r="D1017" t="s">
        <v>4681</v>
      </c>
      <c r="E1017" t="s">
        <v>4682</v>
      </c>
      <c r="F1017" s="15">
        <v>500</v>
      </c>
      <c r="G1017" t="s">
        <v>50</v>
      </c>
      <c r="H1017" t="s">
        <v>50</v>
      </c>
      <c r="I1017" t="s">
        <v>86</v>
      </c>
      <c r="J1017" t="s">
        <v>46</v>
      </c>
      <c r="K1017" t="s">
        <v>87</v>
      </c>
      <c r="L1017" t="s">
        <v>10570</v>
      </c>
      <c r="M1017" t="s">
        <v>10571</v>
      </c>
      <c r="N1017" t="s">
        <v>10572</v>
      </c>
      <c r="O1017">
        <f>VLOOKUP(B1017,HIS退!B:F,5,FALSE)</f>
        <v>-500</v>
      </c>
      <c r="P1017" s="43">
        <f>VLOOKUP(L1017,银行退!A:G,6,FALSE)</f>
        <v>500</v>
      </c>
      <c r="Q1017" t="e">
        <f>VLOOKUP(L1017,银行退!A:J,10,FALSE)</f>
        <v>#N/A</v>
      </c>
      <c r="R1017" t="e">
        <f>VLOOKUP(L1017,银行退!A:K,11,FALSE)</f>
        <v>#N/A</v>
      </c>
    </row>
    <row r="1018" spans="1:18" ht="14.25">
      <c r="A1018" t="s">
        <v>10573</v>
      </c>
      <c r="B1018">
        <v>1291464</v>
      </c>
      <c r="C1018" t="s">
        <v>4684</v>
      </c>
      <c r="D1018" t="s">
        <v>4685</v>
      </c>
      <c r="E1018" t="s">
        <v>4686</v>
      </c>
      <c r="F1018" s="15">
        <v>170</v>
      </c>
      <c r="G1018" t="s">
        <v>50</v>
      </c>
      <c r="H1018" t="s">
        <v>50</v>
      </c>
      <c r="I1018" t="s">
        <v>86</v>
      </c>
      <c r="J1018" t="s">
        <v>46</v>
      </c>
      <c r="K1018" t="s">
        <v>87</v>
      </c>
      <c r="L1018" s="19" t="s">
        <v>13712</v>
      </c>
      <c r="M1018" t="s">
        <v>10575</v>
      </c>
      <c r="N1018" t="s">
        <v>10576</v>
      </c>
      <c r="O1018">
        <f>VLOOKUP(B1018,HIS退!B:F,5,FALSE)</f>
        <v>-170</v>
      </c>
      <c r="P1018" s="43">
        <f>VLOOKUP(L1018,银行退!A:G,6,FALSE)</f>
        <v>170</v>
      </c>
      <c r="Q1018" t="e">
        <f>VLOOKUP(L1018,银行退!A:J,10,FALSE)</f>
        <v>#N/A</v>
      </c>
      <c r="R1018" t="str">
        <f>VLOOKUP(L1018,银行退!A:K,11,FALSE)</f>
        <v>2017-08-10</v>
      </c>
    </row>
    <row r="1019" spans="1:18" ht="14.25">
      <c r="A1019" t="s">
        <v>10577</v>
      </c>
      <c r="B1019">
        <v>1291873</v>
      </c>
      <c r="C1019" t="s">
        <v>4688</v>
      </c>
      <c r="D1019" t="s">
        <v>4689</v>
      </c>
      <c r="E1019" t="s">
        <v>4690</v>
      </c>
      <c r="F1019" s="15">
        <v>15</v>
      </c>
      <c r="G1019" t="s">
        <v>50</v>
      </c>
      <c r="H1019" t="s">
        <v>50</v>
      </c>
      <c r="I1019" t="s">
        <v>86</v>
      </c>
      <c r="J1019" t="s">
        <v>46</v>
      </c>
      <c r="K1019" t="s">
        <v>87</v>
      </c>
      <c r="L1019" t="s">
        <v>10578</v>
      </c>
      <c r="M1019" t="s">
        <v>10579</v>
      </c>
      <c r="N1019" t="s">
        <v>10580</v>
      </c>
      <c r="O1019">
        <f>VLOOKUP(B1019,HIS退!B:F,5,FALSE)</f>
        <v>-15</v>
      </c>
      <c r="P1019" s="43">
        <f>VLOOKUP(L1019,银行退!A:G,6,FALSE)</f>
        <v>15</v>
      </c>
      <c r="Q1019" t="e">
        <f>VLOOKUP(L1019,银行退!A:J,10,FALSE)</f>
        <v>#N/A</v>
      </c>
      <c r="R1019" t="e">
        <f>VLOOKUP(L1019,银行退!A:K,11,FALSE)</f>
        <v>#N/A</v>
      </c>
    </row>
    <row r="1020" spans="1:18" ht="14.25">
      <c r="A1020" t="s">
        <v>10581</v>
      </c>
      <c r="B1020">
        <v>1291984</v>
      </c>
      <c r="C1020" t="s">
        <v>4692</v>
      </c>
      <c r="D1020" t="s">
        <v>4693</v>
      </c>
      <c r="E1020" t="s">
        <v>4694</v>
      </c>
      <c r="F1020" s="15">
        <v>39.5</v>
      </c>
      <c r="G1020" t="s">
        <v>50</v>
      </c>
      <c r="H1020" t="s">
        <v>50</v>
      </c>
      <c r="I1020" t="s">
        <v>86</v>
      </c>
      <c r="J1020" t="s">
        <v>46</v>
      </c>
      <c r="K1020" t="s">
        <v>87</v>
      </c>
      <c r="L1020" t="s">
        <v>10582</v>
      </c>
      <c r="M1020" t="s">
        <v>10583</v>
      </c>
      <c r="N1020" t="s">
        <v>10584</v>
      </c>
      <c r="O1020">
        <f>VLOOKUP(B1020,HIS退!B:F,5,FALSE)</f>
        <v>-39.5</v>
      </c>
      <c r="P1020" s="43">
        <f>VLOOKUP(L1020,银行退!A:G,6,FALSE)</f>
        <v>39.5</v>
      </c>
      <c r="Q1020" t="e">
        <f>VLOOKUP(L1020,银行退!A:J,10,FALSE)</f>
        <v>#N/A</v>
      </c>
      <c r="R1020" t="e">
        <f>VLOOKUP(L1020,银行退!A:K,11,FALSE)</f>
        <v>#N/A</v>
      </c>
    </row>
    <row r="1021" spans="1:18" ht="14.25">
      <c r="A1021" t="s">
        <v>10585</v>
      </c>
      <c r="B1021">
        <v>1292059</v>
      </c>
      <c r="C1021" t="s">
        <v>4696</v>
      </c>
      <c r="D1021" t="s">
        <v>4697</v>
      </c>
      <c r="E1021" t="s">
        <v>4698</v>
      </c>
      <c r="F1021" s="15">
        <v>135.19999999999999</v>
      </c>
      <c r="G1021" t="s">
        <v>50</v>
      </c>
      <c r="H1021" t="s">
        <v>50</v>
      </c>
      <c r="I1021" t="s">
        <v>86</v>
      </c>
      <c r="J1021" t="s">
        <v>46</v>
      </c>
      <c r="K1021" t="s">
        <v>87</v>
      </c>
      <c r="L1021" s="19" t="s">
        <v>13713</v>
      </c>
      <c r="M1021" t="s">
        <v>10587</v>
      </c>
      <c r="N1021" t="s">
        <v>954</v>
      </c>
      <c r="O1021">
        <f>VLOOKUP(B1021,HIS退!B:F,5,FALSE)</f>
        <v>-135.19999999999999</v>
      </c>
      <c r="P1021" s="43">
        <f>VLOOKUP(L1021,银行退!A:G,6,FALSE)</f>
        <v>135.19999999999999</v>
      </c>
      <c r="Q1021" t="e">
        <f>VLOOKUP(L1021,银行退!A:J,10,FALSE)</f>
        <v>#N/A</v>
      </c>
      <c r="R1021" t="str">
        <f>VLOOKUP(L1021,银行退!A:K,11,FALSE)</f>
        <v>2017-08-09</v>
      </c>
    </row>
    <row r="1022" spans="1:18" ht="14.25">
      <c r="A1022" t="s">
        <v>10588</v>
      </c>
      <c r="B1022">
        <v>1292123</v>
      </c>
      <c r="C1022" t="s">
        <v>4704</v>
      </c>
      <c r="D1022" t="s">
        <v>4705</v>
      </c>
      <c r="E1022" t="s">
        <v>4706</v>
      </c>
      <c r="F1022" s="15">
        <v>20</v>
      </c>
      <c r="G1022" t="s">
        <v>50</v>
      </c>
      <c r="H1022" t="s">
        <v>50</v>
      </c>
      <c r="I1022" t="s">
        <v>86</v>
      </c>
      <c r="J1022" t="s">
        <v>46</v>
      </c>
      <c r="K1022" t="s">
        <v>87</v>
      </c>
      <c r="L1022" t="s">
        <v>10589</v>
      </c>
      <c r="M1022" t="s">
        <v>10590</v>
      </c>
      <c r="N1022" t="s">
        <v>10591</v>
      </c>
      <c r="O1022">
        <f>VLOOKUP(B1022,HIS退!B:F,5,FALSE)</f>
        <v>-20</v>
      </c>
      <c r="P1022" s="43">
        <f>VLOOKUP(L1022,银行退!A:G,6,FALSE)</f>
        <v>20</v>
      </c>
      <c r="Q1022" t="e">
        <f>VLOOKUP(L1022,银行退!A:J,10,FALSE)</f>
        <v>#N/A</v>
      </c>
      <c r="R1022" t="e">
        <f>VLOOKUP(L1022,银行退!A:K,11,FALSE)</f>
        <v>#N/A</v>
      </c>
    </row>
    <row r="1023" spans="1:18" ht="14.25">
      <c r="A1023" t="s">
        <v>10592</v>
      </c>
      <c r="B1023">
        <v>1292089</v>
      </c>
      <c r="C1023" t="s">
        <v>4700</v>
      </c>
      <c r="D1023" t="s">
        <v>4701</v>
      </c>
      <c r="E1023" t="s">
        <v>4702</v>
      </c>
      <c r="F1023" s="15">
        <v>4709.5</v>
      </c>
      <c r="G1023" t="s">
        <v>50</v>
      </c>
      <c r="H1023" t="s">
        <v>50</v>
      </c>
      <c r="I1023" t="s">
        <v>86</v>
      </c>
      <c r="J1023" t="s">
        <v>46</v>
      </c>
      <c r="K1023" t="s">
        <v>87</v>
      </c>
      <c r="L1023" s="19" t="s">
        <v>13714</v>
      </c>
      <c r="M1023" t="s">
        <v>10594</v>
      </c>
      <c r="N1023" t="s">
        <v>10595</v>
      </c>
      <c r="O1023">
        <f>VLOOKUP(B1023,HIS退!B:F,5,FALSE)</f>
        <v>-4709.5</v>
      </c>
      <c r="P1023" s="43">
        <f>VLOOKUP(L1023,银行退!A:G,6,FALSE)</f>
        <v>4709.5</v>
      </c>
      <c r="Q1023" t="e">
        <f>VLOOKUP(L1023,银行退!A:J,10,FALSE)</f>
        <v>#N/A</v>
      </c>
      <c r="R1023" t="str">
        <f>VLOOKUP(L1023,银行退!A:K,11,FALSE)</f>
        <v>2017-08-09</v>
      </c>
    </row>
    <row r="1024" spans="1:18" ht="14.25">
      <c r="A1024" t="s">
        <v>10596</v>
      </c>
      <c r="B1024">
        <v>1292169</v>
      </c>
      <c r="C1024" t="s">
        <v>4708</v>
      </c>
      <c r="D1024" t="s">
        <v>4709</v>
      </c>
      <c r="E1024" t="s">
        <v>4710</v>
      </c>
      <c r="F1024" s="15">
        <v>1177.2</v>
      </c>
      <c r="G1024" t="s">
        <v>50</v>
      </c>
      <c r="H1024" t="s">
        <v>50</v>
      </c>
      <c r="I1024" t="s">
        <v>86</v>
      </c>
      <c r="J1024" t="s">
        <v>46</v>
      </c>
      <c r="K1024" t="s">
        <v>87</v>
      </c>
      <c r="L1024" t="s">
        <v>10597</v>
      </c>
      <c r="M1024" t="s">
        <v>10598</v>
      </c>
      <c r="N1024" t="s">
        <v>10599</v>
      </c>
      <c r="O1024">
        <f>VLOOKUP(B1024,HIS退!B:F,5,FALSE)</f>
        <v>-1177.2</v>
      </c>
      <c r="P1024" s="43">
        <f>VLOOKUP(L1024,银行退!A:G,6,FALSE)</f>
        <v>1177.2</v>
      </c>
      <c r="Q1024" t="e">
        <f>VLOOKUP(L1024,银行退!A:J,10,FALSE)</f>
        <v>#N/A</v>
      </c>
      <c r="R1024" t="e">
        <f>VLOOKUP(L1024,银行退!A:K,11,FALSE)</f>
        <v>#N/A</v>
      </c>
    </row>
    <row r="1025" spans="1:18" ht="14.25">
      <c r="A1025" t="s">
        <v>10600</v>
      </c>
      <c r="B1025">
        <v>1292355</v>
      </c>
      <c r="C1025" t="s">
        <v>4712</v>
      </c>
      <c r="D1025" t="s">
        <v>4713</v>
      </c>
      <c r="E1025" t="s">
        <v>4714</v>
      </c>
      <c r="F1025" s="15">
        <v>1600</v>
      </c>
      <c r="G1025" t="s">
        <v>50</v>
      </c>
      <c r="H1025" t="s">
        <v>50</v>
      </c>
      <c r="I1025" t="s">
        <v>86</v>
      </c>
      <c r="J1025" t="s">
        <v>46</v>
      </c>
      <c r="K1025" t="s">
        <v>87</v>
      </c>
      <c r="L1025" t="s">
        <v>10601</v>
      </c>
      <c r="M1025" t="s">
        <v>10602</v>
      </c>
      <c r="N1025" t="s">
        <v>10603</v>
      </c>
      <c r="O1025">
        <f>VLOOKUP(B1025,HIS退!B:F,5,FALSE)</f>
        <v>-1600</v>
      </c>
      <c r="P1025" s="43">
        <f>VLOOKUP(L1025,银行退!A:G,6,FALSE)</f>
        <v>1600</v>
      </c>
      <c r="Q1025" t="e">
        <f>VLOOKUP(L1025,银行退!A:J,10,FALSE)</f>
        <v>#N/A</v>
      </c>
      <c r="R1025" t="e">
        <f>VLOOKUP(L1025,银行退!A:K,11,FALSE)</f>
        <v>#N/A</v>
      </c>
    </row>
    <row r="1026" spans="1:18" ht="14.25">
      <c r="A1026" t="s">
        <v>10604</v>
      </c>
      <c r="B1026">
        <v>1292370</v>
      </c>
      <c r="C1026" t="s">
        <v>4716</v>
      </c>
      <c r="D1026" t="s">
        <v>4717</v>
      </c>
      <c r="E1026" t="s">
        <v>4718</v>
      </c>
      <c r="F1026" s="15">
        <v>274.72000000000003</v>
      </c>
      <c r="G1026" t="s">
        <v>50</v>
      </c>
      <c r="H1026" t="s">
        <v>50</v>
      </c>
      <c r="I1026" t="s">
        <v>86</v>
      </c>
      <c r="J1026" t="s">
        <v>46</v>
      </c>
      <c r="K1026" t="s">
        <v>87</v>
      </c>
      <c r="L1026" t="s">
        <v>10605</v>
      </c>
      <c r="M1026" t="s">
        <v>10606</v>
      </c>
      <c r="N1026" t="s">
        <v>10607</v>
      </c>
      <c r="O1026">
        <f>VLOOKUP(B1026,HIS退!B:F,5,FALSE)</f>
        <v>-274.72000000000003</v>
      </c>
      <c r="P1026" s="43">
        <f>VLOOKUP(L1026,银行退!A:G,6,FALSE)</f>
        <v>274.72000000000003</v>
      </c>
      <c r="Q1026" t="e">
        <f>VLOOKUP(L1026,银行退!A:J,10,FALSE)</f>
        <v>#N/A</v>
      </c>
      <c r="R1026" t="e">
        <f>VLOOKUP(L1026,银行退!A:K,11,FALSE)</f>
        <v>#N/A</v>
      </c>
    </row>
    <row r="1027" spans="1:18" ht="14.25">
      <c r="A1027" t="s">
        <v>10608</v>
      </c>
      <c r="B1027">
        <v>1292406</v>
      </c>
      <c r="C1027" t="s">
        <v>4720</v>
      </c>
      <c r="D1027" t="s">
        <v>4721</v>
      </c>
      <c r="E1027" t="s">
        <v>280</v>
      </c>
      <c r="F1027" s="15">
        <v>1137.7</v>
      </c>
      <c r="G1027" t="s">
        <v>50</v>
      </c>
      <c r="H1027" t="s">
        <v>50</v>
      </c>
      <c r="I1027" t="s">
        <v>86</v>
      </c>
      <c r="J1027" t="s">
        <v>46</v>
      </c>
      <c r="K1027" t="s">
        <v>87</v>
      </c>
      <c r="L1027" t="s">
        <v>10609</v>
      </c>
      <c r="M1027" t="s">
        <v>10610</v>
      </c>
      <c r="N1027" t="s">
        <v>10607</v>
      </c>
      <c r="O1027">
        <f>VLOOKUP(B1027,HIS退!B:F,5,FALSE)</f>
        <v>-1137.7</v>
      </c>
      <c r="P1027" s="43">
        <f>VLOOKUP(L1027,银行退!A:G,6,FALSE)</f>
        <v>1137.7</v>
      </c>
      <c r="Q1027" t="e">
        <f>VLOOKUP(L1027,银行退!A:J,10,FALSE)</f>
        <v>#N/A</v>
      </c>
      <c r="R1027" t="e">
        <f>VLOOKUP(L1027,银行退!A:K,11,FALSE)</f>
        <v>#N/A</v>
      </c>
    </row>
    <row r="1028" spans="1:18" ht="14.25">
      <c r="A1028" t="s">
        <v>10611</v>
      </c>
      <c r="B1028">
        <v>1292548</v>
      </c>
      <c r="C1028" t="s">
        <v>4723</v>
      </c>
      <c r="D1028" t="s">
        <v>4724</v>
      </c>
      <c r="E1028" t="s">
        <v>4725</v>
      </c>
      <c r="F1028" s="15">
        <v>140.63999999999999</v>
      </c>
      <c r="G1028" t="s">
        <v>50</v>
      </c>
      <c r="H1028" t="s">
        <v>50</v>
      </c>
      <c r="I1028" t="s">
        <v>86</v>
      </c>
      <c r="J1028" t="s">
        <v>46</v>
      </c>
      <c r="K1028" t="s">
        <v>87</v>
      </c>
      <c r="L1028" t="s">
        <v>10612</v>
      </c>
      <c r="M1028" t="s">
        <v>10613</v>
      </c>
      <c r="N1028" t="s">
        <v>10614</v>
      </c>
      <c r="O1028">
        <f>VLOOKUP(B1028,HIS退!B:F,5,FALSE)</f>
        <v>-140.63999999999999</v>
      </c>
      <c r="P1028" s="43">
        <f>VLOOKUP(L1028,银行退!A:G,6,FALSE)</f>
        <v>140.63999999999999</v>
      </c>
      <c r="Q1028" t="e">
        <f>VLOOKUP(L1028,银行退!A:J,10,FALSE)</f>
        <v>#N/A</v>
      </c>
      <c r="R1028" t="e">
        <f>VLOOKUP(L1028,银行退!A:K,11,FALSE)</f>
        <v>#N/A</v>
      </c>
    </row>
    <row r="1029" spans="1:18" ht="14.25">
      <c r="A1029" t="s">
        <v>10615</v>
      </c>
      <c r="B1029">
        <v>1292795</v>
      </c>
      <c r="C1029" t="s">
        <v>4727</v>
      </c>
      <c r="D1029" t="s">
        <v>4728</v>
      </c>
      <c r="E1029" t="s">
        <v>169</v>
      </c>
      <c r="F1029" s="15">
        <v>1900</v>
      </c>
      <c r="G1029" t="s">
        <v>50</v>
      </c>
      <c r="H1029" t="s">
        <v>50</v>
      </c>
      <c r="I1029" t="s">
        <v>86</v>
      </c>
      <c r="J1029" t="s">
        <v>46</v>
      </c>
      <c r="K1029" t="s">
        <v>87</v>
      </c>
      <c r="L1029" t="s">
        <v>10616</v>
      </c>
      <c r="M1029" t="s">
        <v>10617</v>
      </c>
      <c r="N1029" t="s">
        <v>10618</v>
      </c>
      <c r="O1029">
        <f>VLOOKUP(B1029,HIS退!B:F,5,FALSE)</f>
        <v>-1900</v>
      </c>
      <c r="P1029" s="43">
        <f>VLOOKUP(L1029,银行退!A:G,6,FALSE)</f>
        <v>1900</v>
      </c>
      <c r="Q1029" t="e">
        <f>VLOOKUP(L1029,银行退!A:J,10,FALSE)</f>
        <v>#N/A</v>
      </c>
      <c r="R1029" t="e">
        <f>VLOOKUP(L1029,银行退!A:K,11,FALSE)</f>
        <v>#N/A</v>
      </c>
    </row>
    <row r="1030" spans="1:18" ht="14.25">
      <c r="A1030" t="s">
        <v>10619</v>
      </c>
      <c r="B1030">
        <v>1292844</v>
      </c>
      <c r="C1030" t="s">
        <v>4730</v>
      </c>
      <c r="D1030" t="s">
        <v>4731</v>
      </c>
      <c r="E1030" t="s">
        <v>4732</v>
      </c>
      <c r="F1030" s="15">
        <v>152.5</v>
      </c>
      <c r="G1030" t="s">
        <v>50</v>
      </c>
      <c r="H1030" t="s">
        <v>50</v>
      </c>
      <c r="I1030" t="s">
        <v>86</v>
      </c>
      <c r="J1030" t="s">
        <v>46</v>
      </c>
      <c r="K1030" t="s">
        <v>87</v>
      </c>
      <c r="L1030" t="s">
        <v>10620</v>
      </c>
      <c r="M1030" t="s">
        <v>10621</v>
      </c>
      <c r="N1030" t="s">
        <v>10622</v>
      </c>
      <c r="O1030">
        <f>VLOOKUP(B1030,HIS退!B:F,5,FALSE)</f>
        <v>-152.5</v>
      </c>
      <c r="P1030" s="43">
        <f>VLOOKUP(L1030,银行退!A:G,6,FALSE)</f>
        <v>152.5</v>
      </c>
      <c r="Q1030" t="e">
        <f>VLOOKUP(L1030,银行退!A:J,10,FALSE)</f>
        <v>#N/A</v>
      </c>
      <c r="R1030" t="e">
        <f>VLOOKUP(L1030,银行退!A:K,11,FALSE)</f>
        <v>#N/A</v>
      </c>
    </row>
    <row r="1031" spans="1:18" ht="14.25">
      <c r="A1031" t="s">
        <v>10623</v>
      </c>
      <c r="B1031">
        <v>1292898</v>
      </c>
      <c r="C1031" t="s">
        <v>4734</v>
      </c>
      <c r="D1031" t="s">
        <v>4735</v>
      </c>
      <c r="E1031" t="s">
        <v>4736</v>
      </c>
      <c r="F1031" s="15">
        <v>3000</v>
      </c>
      <c r="G1031" t="s">
        <v>50</v>
      </c>
      <c r="H1031" t="s">
        <v>50</v>
      </c>
      <c r="I1031" t="s">
        <v>86</v>
      </c>
      <c r="J1031" t="s">
        <v>46</v>
      </c>
      <c r="K1031" t="s">
        <v>87</v>
      </c>
      <c r="L1031" s="19" t="s">
        <v>13715</v>
      </c>
      <c r="M1031" t="s">
        <v>10625</v>
      </c>
      <c r="N1031" t="s">
        <v>10626</v>
      </c>
      <c r="O1031">
        <f>VLOOKUP(B1031,HIS退!B:F,5,FALSE)</f>
        <v>-3000</v>
      </c>
      <c r="P1031" s="43">
        <f>VLOOKUP(L1031,银行退!A:G,6,FALSE)</f>
        <v>3000</v>
      </c>
      <c r="Q1031" t="e">
        <f>VLOOKUP(L1031,银行退!A:J,10,FALSE)</f>
        <v>#N/A</v>
      </c>
      <c r="R1031" t="str">
        <f>VLOOKUP(L1031,银行退!A:K,11,FALSE)</f>
        <v>2017-08-09</v>
      </c>
    </row>
    <row r="1032" spans="1:18" ht="14.25">
      <c r="A1032" t="s">
        <v>10627</v>
      </c>
      <c r="B1032">
        <v>1292959</v>
      </c>
      <c r="C1032" t="s">
        <v>4738</v>
      </c>
      <c r="D1032" t="s">
        <v>4739</v>
      </c>
      <c r="E1032" t="s">
        <v>4740</v>
      </c>
      <c r="F1032" s="15">
        <v>5.34</v>
      </c>
      <c r="G1032" t="s">
        <v>50</v>
      </c>
      <c r="H1032" t="s">
        <v>50</v>
      </c>
      <c r="I1032" t="s">
        <v>86</v>
      </c>
      <c r="J1032" t="s">
        <v>46</v>
      </c>
      <c r="K1032" t="s">
        <v>87</v>
      </c>
      <c r="L1032" s="19" t="s">
        <v>13716</v>
      </c>
      <c r="M1032" t="s">
        <v>10629</v>
      </c>
      <c r="N1032" t="s">
        <v>10630</v>
      </c>
      <c r="O1032">
        <f>VLOOKUP(B1032,HIS退!B:F,5,FALSE)</f>
        <v>-5.34</v>
      </c>
      <c r="P1032" s="43">
        <f>VLOOKUP(L1032,银行退!A:G,6,FALSE)</f>
        <v>5.34</v>
      </c>
      <c r="Q1032" t="e">
        <f>VLOOKUP(L1032,银行退!A:J,10,FALSE)</f>
        <v>#N/A</v>
      </c>
      <c r="R1032" t="str">
        <f>VLOOKUP(L1032,银行退!A:K,11,FALSE)</f>
        <v>2017-08-10</v>
      </c>
    </row>
    <row r="1033" spans="1:18" ht="14.25">
      <c r="A1033" t="s">
        <v>10631</v>
      </c>
      <c r="B1033">
        <v>1293002</v>
      </c>
      <c r="C1033" t="s">
        <v>4742</v>
      </c>
      <c r="D1033" t="s">
        <v>4743</v>
      </c>
      <c r="E1033" t="s">
        <v>4744</v>
      </c>
      <c r="F1033" s="15">
        <v>9.5</v>
      </c>
      <c r="G1033" t="s">
        <v>50</v>
      </c>
      <c r="H1033" t="s">
        <v>50</v>
      </c>
      <c r="I1033" t="s">
        <v>86</v>
      </c>
      <c r="J1033" t="s">
        <v>46</v>
      </c>
      <c r="K1033" t="s">
        <v>87</v>
      </c>
      <c r="L1033" t="s">
        <v>10632</v>
      </c>
      <c r="M1033" t="s">
        <v>10633</v>
      </c>
      <c r="N1033" t="s">
        <v>10634</v>
      </c>
      <c r="O1033">
        <f>VLOOKUP(B1033,HIS退!B:F,5,FALSE)</f>
        <v>-9.5</v>
      </c>
      <c r="P1033" s="43">
        <f>VLOOKUP(L1033,银行退!A:G,6,FALSE)</f>
        <v>9.5</v>
      </c>
      <c r="Q1033" t="e">
        <f>VLOOKUP(L1033,银行退!A:J,10,FALSE)</f>
        <v>#N/A</v>
      </c>
      <c r="R1033" t="e">
        <f>VLOOKUP(L1033,银行退!A:K,11,FALSE)</f>
        <v>#N/A</v>
      </c>
    </row>
    <row r="1034" spans="1:18" ht="14.25">
      <c r="A1034" t="s">
        <v>10635</v>
      </c>
      <c r="B1034">
        <v>1293099</v>
      </c>
      <c r="C1034" t="s">
        <v>4746</v>
      </c>
      <c r="D1034" t="s">
        <v>4747</v>
      </c>
      <c r="E1034" t="s">
        <v>4748</v>
      </c>
      <c r="F1034" s="15">
        <v>164</v>
      </c>
      <c r="G1034" t="s">
        <v>50</v>
      </c>
      <c r="H1034" t="s">
        <v>50</v>
      </c>
      <c r="I1034" t="s">
        <v>86</v>
      </c>
      <c r="J1034" t="s">
        <v>46</v>
      </c>
      <c r="K1034" t="s">
        <v>87</v>
      </c>
      <c r="L1034" t="s">
        <v>10636</v>
      </c>
      <c r="M1034" t="s">
        <v>10637</v>
      </c>
      <c r="N1034" t="s">
        <v>10638</v>
      </c>
      <c r="O1034">
        <f>VLOOKUP(B1034,HIS退!B:F,5,FALSE)</f>
        <v>-164</v>
      </c>
      <c r="P1034" s="43">
        <f>VLOOKUP(L1034,银行退!A:G,6,FALSE)</f>
        <v>164</v>
      </c>
      <c r="Q1034" t="e">
        <f>VLOOKUP(L1034,银行退!A:J,10,FALSE)</f>
        <v>#N/A</v>
      </c>
      <c r="R1034" t="e">
        <f>VLOOKUP(L1034,银行退!A:K,11,FALSE)</f>
        <v>#N/A</v>
      </c>
    </row>
    <row r="1035" spans="1:18" ht="14.25">
      <c r="A1035" t="s">
        <v>10639</v>
      </c>
      <c r="B1035">
        <v>1293137</v>
      </c>
      <c r="C1035" t="s">
        <v>4754</v>
      </c>
      <c r="D1035" t="s">
        <v>4755</v>
      </c>
      <c r="E1035" t="s">
        <v>4756</v>
      </c>
      <c r="F1035" s="15">
        <v>450</v>
      </c>
      <c r="G1035" t="s">
        <v>50</v>
      </c>
      <c r="H1035" t="s">
        <v>50</v>
      </c>
      <c r="I1035" t="s">
        <v>86</v>
      </c>
      <c r="J1035" t="s">
        <v>46</v>
      </c>
      <c r="K1035" t="s">
        <v>87</v>
      </c>
      <c r="L1035" s="19" t="s">
        <v>13717</v>
      </c>
      <c r="M1035" t="s">
        <v>10641</v>
      </c>
      <c r="N1035" t="s">
        <v>10642</v>
      </c>
      <c r="O1035">
        <f>VLOOKUP(B1035,HIS退!B:F,5,FALSE)</f>
        <v>-450</v>
      </c>
      <c r="P1035" s="43">
        <f>VLOOKUP(L1035,银行退!A:G,6,FALSE)</f>
        <v>450</v>
      </c>
      <c r="Q1035" t="e">
        <f>VLOOKUP(L1035,银行退!A:J,10,FALSE)</f>
        <v>#N/A</v>
      </c>
      <c r="R1035" t="str">
        <f>VLOOKUP(L1035,银行退!A:K,11,FALSE)</f>
        <v>2017-08-09</v>
      </c>
    </row>
    <row r="1036" spans="1:18" ht="14.25">
      <c r="A1036" t="s">
        <v>10643</v>
      </c>
      <c r="B1036">
        <v>1293131</v>
      </c>
      <c r="C1036" t="s">
        <v>4750</v>
      </c>
      <c r="D1036" t="s">
        <v>4751</v>
      </c>
      <c r="E1036" t="s">
        <v>4752</v>
      </c>
      <c r="F1036" s="15">
        <v>63.2</v>
      </c>
      <c r="G1036" t="s">
        <v>50</v>
      </c>
      <c r="H1036" t="s">
        <v>50</v>
      </c>
      <c r="I1036" t="s">
        <v>86</v>
      </c>
      <c r="J1036" t="s">
        <v>46</v>
      </c>
      <c r="K1036" t="s">
        <v>87</v>
      </c>
      <c r="L1036" t="s">
        <v>10644</v>
      </c>
      <c r="M1036" t="s">
        <v>10645</v>
      </c>
      <c r="N1036" t="s">
        <v>10646</v>
      </c>
      <c r="O1036">
        <f>VLOOKUP(B1036,HIS退!B:F,5,FALSE)</f>
        <v>-63.2</v>
      </c>
      <c r="P1036" s="43">
        <f>VLOOKUP(L1036,银行退!A:G,6,FALSE)</f>
        <v>63.2</v>
      </c>
      <c r="Q1036" t="e">
        <f>VLOOKUP(L1036,银行退!A:J,10,FALSE)</f>
        <v>#N/A</v>
      </c>
      <c r="R1036" t="e">
        <f>VLOOKUP(L1036,银行退!A:K,11,FALSE)</f>
        <v>#N/A</v>
      </c>
    </row>
    <row r="1037" spans="1:18" ht="14.25">
      <c r="A1037" t="s">
        <v>10647</v>
      </c>
      <c r="B1037">
        <v>1293200</v>
      </c>
      <c r="C1037" t="s">
        <v>4758</v>
      </c>
      <c r="D1037" t="s">
        <v>4759</v>
      </c>
      <c r="E1037" t="s">
        <v>4760</v>
      </c>
      <c r="F1037" s="15">
        <v>297.5</v>
      </c>
      <c r="G1037" t="s">
        <v>50</v>
      </c>
      <c r="H1037" t="s">
        <v>50</v>
      </c>
      <c r="I1037" t="s">
        <v>86</v>
      </c>
      <c r="J1037" t="s">
        <v>46</v>
      </c>
      <c r="K1037" t="s">
        <v>87</v>
      </c>
      <c r="L1037" t="s">
        <v>10648</v>
      </c>
      <c r="M1037" t="s">
        <v>10649</v>
      </c>
      <c r="N1037" t="s">
        <v>10650</v>
      </c>
      <c r="O1037">
        <f>VLOOKUP(B1037,HIS退!B:F,5,FALSE)</f>
        <v>-297.5</v>
      </c>
      <c r="P1037" s="43">
        <f>VLOOKUP(L1037,银行退!A:G,6,FALSE)</f>
        <v>297.5</v>
      </c>
      <c r="Q1037" t="e">
        <f>VLOOKUP(L1037,银行退!A:J,10,FALSE)</f>
        <v>#N/A</v>
      </c>
      <c r="R1037" t="e">
        <f>VLOOKUP(L1037,银行退!A:K,11,FALSE)</f>
        <v>#N/A</v>
      </c>
    </row>
    <row r="1038" spans="1:18" ht="14.25">
      <c r="A1038" t="s">
        <v>10651</v>
      </c>
      <c r="B1038">
        <v>1293280</v>
      </c>
      <c r="C1038" t="s">
        <v>4762</v>
      </c>
      <c r="D1038" t="s">
        <v>4763</v>
      </c>
      <c r="E1038" t="s">
        <v>4764</v>
      </c>
      <c r="F1038" s="15">
        <v>20</v>
      </c>
      <c r="G1038" t="s">
        <v>50</v>
      </c>
      <c r="H1038" t="s">
        <v>50</v>
      </c>
      <c r="I1038" t="s">
        <v>86</v>
      </c>
      <c r="J1038" t="s">
        <v>46</v>
      </c>
      <c r="K1038" t="s">
        <v>87</v>
      </c>
      <c r="L1038" t="s">
        <v>10652</v>
      </c>
      <c r="M1038" t="s">
        <v>10653</v>
      </c>
      <c r="N1038" t="s">
        <v>10654</v>
      </c>
      <c r="O1038">
        <f>VLOOKUP(B1038,HIS退!B:F,5,FALSE)</f>
        <v>-20</v>
      </c>
      <c r="P1038" s="43">
        <f>VLOOKUP(L1038,银行退!A:G,6,FALSE)</f>
        <v>20</v>
      </c>
      <c r="Q1038" t="e">
        <f>VLOOKUP(L1038,银行退!A:J,10,FALSE)</f>
        <v>#N/A</v>
      </c>
      <c r="R1038" t="e">
        <f>VLOOKUP(L1038,银行退!A:K,11,FALSE)</f>
        <v>#N/A</v>
      </c>
    </row>
    <row r="1039" spans="1:18" ht="14.25">
      <c r="A1039" t="s">
        <v>10655</v>
      </c>
      <c r="B1039">
        <v>1293301</v>
      </c>
      <c r="C1039" t="s">
        <v>4766</v>
      </c>
      <c r="D1039" t="s">
        <v>4767</v>
      </c>
      <c r="E1039" t="s">
        <v>4768</v>
      </c>
      <c r="F1039" s="15">
        <v>250</v>
      </c>
      <c r="G1039" t="s">
        <v>50</v>
      </c>
      <c r="H1039" t="s">
        <v>50</v>
      </c>
      <c r="I1039" t="s">
        <v>86</v>
      </c>
      <c r="J1039" t="s">
        <v>46</v>
      </c>
      <c r="K1039" t="s">
        <v>87</v>
      </c>
      <c r="L1039" t="s">
        <v>10656</v>
      </c>
      <c r="M1039" t="s">
        <v>10657</v>
      </c>
      <c r="N1039" t="s">
        <v>10658</v>
      </c>
      <c r="O1039">
        <f>VLOOKUP(B1039,HIS退!B:F,5,FALSE)</f>
        <v>-250</v>
      </c>
      <c r="P1039" s="43">
        <f>VLOOKUP(L1039,银行退!A:G,6,FALSE)</f>
        <v>250</v>
      </c>
      <c r="Q1039" t="e">
        <f>VLOOKUP(L1039,银行退!A:J,10,FALSE)</f>
        <v>#N/A</v>
      </c>
      <c r="R1039" t="e">
        <f>VLOOKUP(L1039,银行退!A:K,11,FALSE)</f>
        <v>#N/A</v>
      </c>
    </row>
    <row r="1040" spans="1:18" ht="14.25">
      <c r="A1040" t="s">
        <v>10659</v>
      </c>
      <c r="B1040">
        <v>1293328</v>
      </c>
      <c r="C1040" t="s">
        <v>4770</v>
      </c>
      <c r="D1040" t="s">
        <v>4771</v>
      </c>
      <c r="E1040" t="s">
        <v>4772</v>
      </c>
      <c r="F1040" s="15">
        <v>511</v>
      </c>
      <c r="G1040" t="s">
        <v>50</v>
      </c>
      <c r="H1040" t="s">
        <v>50</v>
      </c>
      <c r="I1040" t="s">
        <v>86</v>
      </c>
      <c r="J1040" t="s">
        <v>46</v>
      </c>
      <c r="K1040" t="s">
        <v>87</v>
      </c>
      <c r="L1040" s="19" t="s">
        <v>13718</v>
      </c>
      <c r="M1040" t="s">
        <v>10661</v>
      </c>
      <c r="N1040" t="s">
        <v>10662</v>
      </c>
      <c r="O1040">
        <f>VLOOKUP(B1040,HIS退!B:F,5,FALSE)</f>
        <v>-511</v>
      </c>
      <c r="P1040" s="43">
        <f>VLOOKUP(L1040,银行退!A:G,6,FALSE)</f>
        <v>511</v>
      </c>
      <c r="Q1040" t="e">
        <f>VLOOKUP(L1040,银行退!A:J,10,FALSE)</f>
        <v>#N/A</v>
      </c>
      <c r="R1040" t="str">
        <f>VLOOKUP(L1040,银行退!A:K,11,FALSE)</f>
        <v>2017-08-09</v>
      </c>
    </row>
    <row r="1041" spans="1:18" ht="14.25">
      <c r="A1041" t="s">
        <v>10663</v>
      </c>
      <c r="B1041">
        <v>1293369</v>
      </c>
      <c r="C1041" t="s">
        <v>4774</v>
      </c>
      <c r="D1041" t="s">
        <v>4775</v>
      </c>
      <c r="E1041" t="s">
        <v>4776</v>
      </c>
      <c r="F1041" s="15">
        <v>2300</v>
      </c>
      <c r="G1041" t="s">
        <v>50</v>
      </c>
      <c r="H1041" t="s">
        <v>50</v>
      </c>
      <c r="I1041" t="s">
        <v>86</v>
      </c>
      <c r="J1041" t="s">
        <v>46</v>
      </c>
      <c r="K1041" t="s">
        <v>87</v>
      </c>
      <c r="L1041" t="s">
        <v>10664</v>
      </c>
      <c r="M1041" t="s">
        <v>10665</v>
      </c>
      <c r="N1041" t="s">
        <v>10666</v>
      </c>
      <c r="O1041">
        <f>VLOOKUP(B1041,HIS退!B:F,5,FALSE)</f>
        <v>-2300</v>
      </c>
      <c r="P1041" s="43">
        <f>VLOOKUP(L1041,银行退!A:G,6,FALSE)</f>
        <v>2300</v>
      </c>
      <c r="Q1041" t="e">
        <f>VLOOKUP(L1041,银行退!A:J,10,FALSE)</f>
        <v>#N/A</v>
      </c>
      <c r="R1041" t="e">
        <f>VLOOKUP(L1041,银行退!A:K,11,FALSE)</f>
        <v>#N/A</v>
      </c>
    </row>
    <row r="1042" spans="1:18" ht="14.25">
      <c r="A1042" t="s">
        <v>10667</v>
      </c>
      <c r="B1042">
        <v>1293667</v>
      </c>
      <c r="C1042" t="s">
        <v>4778</v>
      </c>
      <c r="D1042" t="s">
        <v>4779</v>
      </c>
      <c r="E1042" t="s">
        <v>4780</v>
      </c>
      <c r="F1042" s="15">
        <v>500</v>
      </c>
      <c r="G1042" t="s">
        <v>50</v>
      </c>
      <c r="H1042" t="s">
        <v>50</v>
      </c>
      <c r="I1042" t="s">
        <v>86</v>
      </c>
      <c r="J1042" t="s">
        <v>46</v>
      </c>
      <c r="K1042" t="s">
        <v>87</v>
      </c>
      <c r="L1042" t="s">
        <v>10668</v>
      </c>
      <c r="M1042" t="s">
        <v>10669</v>
      </c>
      <c r="N1042" t="s">
        <v>10670</v>
      </c>
      <c r="O1042">
        <f>VLOOKUP(B1042,HIS退!B:F,5,FALSE)</f>
        <v>-500</v>
      </c>
      <c r="P1042" s="43">
        <f>VLOOKUP(L1042,银行退!A:G,6,FALSE)</f>
        <v>500</v>
      </c>
      <c r="Q1042" t="e">
        <f>VLOOKUP(L1042,银行退!A:J,10,FALSE)</f>
        <v>#N/A</v>
      </c>
      <c r="R1042" t="e">
        <f>VLOOKUP(L1042,银行退!A:K,11,FALSE)</f>
        <v>#N/A</v>
      </c>
    </row>
    <row r="1043" spans="1:18" ht="14.25">
      <c r="A1043" t="s">
        <v>10671</v>
      </c>
      <c r="B1043">
        <v>1293714</v>
      </c>
      <c r="C1043" t="s">
        <v>4782</v>
      </c>
      <c r="D1043" t="s">
        <v>4783</v>
      </c>
      <c r="E1043" t="s">
        <v>4784</v>
      </c>
      <c r="F1043" s="15">
        <v>83.44</v>
      </c>
      <c r="G1043" t="s">
        <v>50</v>
      </c>
      <c r="H1043" t="s">
        <v>50</v>
      </c>
      <c r="I1043" t="s">
        <v>86</v>
      </c>
      <c r="J1043" t="s">
        <v>46</v>
      </c>
      <c r="K1043" t="s">
        <v>87</v>
      </c>
      <c r="L1043" s="19" t="s">
        <v>13719</v>
      </c>
      <c r="M1043" t="s">
        <v>10673</v>
      </c>
      <c r="N1043" t="s">
        <v>10674</v>
      </c>
      <c r="O1043">
        <f>VLOOKUP(B1043,HIS退!B:F,5,FALSE)</f>
        <v>-83.44</v>
      </c>
      <c r="P1043" s="43">
        <f>VLOOKUP(L1043,银行退!A:G,6,FALSE)</f>
        <v>83.44</v>
      </c>
      <c r="Q1043" t="e">
        <f>VLOOKUP(L1043,银行退!A:J,10,FALSE)</f>
        <v>#N/A</v>
      </c>
      <c r="R1043" t="str">
        <f>VLOOKUP(L1043,银行退!A:K,11,FALSE)</f>
        <v>2017-08-09</v>
      </c>
    </row>
    <row r="1044" spans="1:18" ht="14.25">
      <c r="A1044" t="s">
        <v>10675</v>
      </c>
      <c r="B1044">
        <v>1293909</v>
      </c>
      <c r="C1044" t="s">
        <v>4786</v>
      </c>
      <c r="D1044" t="s">
        <v>4787</v>
      </c>
      <c r="E1044" t="s">
        <v>4788</v>
      </c>
      <c r="F1044" s="15">
        <v>1800</v>
      </c>
      <c r="G1044" t="s">
        <v>50</v>
      </c>
      <c r="H1044" t="s">
        <v>50</v>
      </c>
      <c r="I1044" t="s">
        <v>86</v>
      </c>
      <c r="J1044" t="s">
        <v>46</v>
      </c>
      <c r="K1044" t="s">
        <v>87</v>
      </c>
      <c r="L1044" s="19" t="s">
        <v>13720</v>
      </c>
      <c r="M1044" t="s">
        <v>10677</v>
      </c>
      <c r="N1044" t="s">
        <v>10678</v>
      </c>
      <c r="O1044">
        <f>VLOOKUP(B1044,HIS退!B:F,5,FALSE)</f>
        <v>-1800</v>
      </c>
      <c r="P1044" s="43">
        <f>VLOOKUP(L1044,银行退!A:G,6,FALSE)</f>
        <v>1800</v>
      </c>
      <c r="Q1044" t="e">
        <f>VLOOKUP(L1044,银行退!A:J,10,FALSE)</f>
        <v>#N/A</v>
      </c>
      <c r="R1044" t="str">
        <f>VLOOKUP(L1044,银行退!A:K,11,FALSE)</f>
        <v>2017-08-09</v>
      </c>
    </row>
    <row r="1045" spans="1:18" ht="14.25">
      <c r="A1045" t="s">
        <v>10679</v>
      </c>
      <c r="B1045">
        <v>1294151</v>
      </c>
      <c r="C1045" t="s">
        <v>4790</v>
      </c>
      <c r="D1045" t="s">
        <v>4791</v>
      </c>
      <c r="E1045" t="s">
        <v>1870</v>
      </c>
      <c r="F1045" s="15">
        <v>31.42</v>
      </c>
      <c r="G1045" t="s">
        <v>50</v>
      </c>
      <c r="H1045" t="s">
        <v>50</v>
      </c>
      <c r="I1045" t="s">
        <v>86</v>
      </c>
      <c r="J1045" t="s">
        <v>46</v>
      </c>
      <c r="K1045" t="s">
        <v>87</v>
      </c>
      <c r="L1045" t="s">
        <v>10680</v>
      </c>
      <c r="M1045" t="s">
        <v>10681</v>
      </c>
      <c r="N1045" t="s">
        <v>10682</v>
      </c>
      <c r="O1045">
        <f>VLOOKUP(B1045,HIS退!B:F,5,FALSE)</f>
        <v>-31.42</v>
      </c>
      <c r="P1045" s="43">
        <f>VLOOKUP(L1045,银行退!A:G,6,FALSE)</f>
        <v>31.42</v>
      </c>
      <c r="Q1045" t="e">
        <f>VLOOKUP(L1045,银行退!A:J,10,FALSE)</f>
        <v>#N/A</v>
      </c>
      <c r="R1045" t="e">
        <f>VLOOKUP(L1045,银行退!A:K,11,FALSE)</f>
        <v>#N/A</v>
      </c>
    </row>
    <row r="1046" spans="1:18" ht="14.25">
      <c r="A1046" t="s">
        <v>10683</v>
      </c>
      <c r="B1046">
        <v>1294437</v>
      </c>
      <c r="C1046" t="s">
        <v>4793</v>
      </c>
      <c r="D1046" t="s">
        <v>4794</v>
      </c>
      <c r="E1046" t="s">
        <v>4795</v>
      </c>
      <c r="F1046" s="15">
        <v>500</v>
      </c>
      <c r="G1046" t="s">
        <v>50</v>
      </c>
      <c r="H1046" t="s">
        <v>50</v>
      </c>
      <c r="I1046" t="s">
        <v>86</v>
      </c>
      <c r="J1046" t="s">
        <v>46</v>
      </c>
      <c r="K1046" t="s">
        <v>87</v>
      </c>
      <c r="L1046" t="s">
        <v>10684</v>
      </c>
      <c r="M1046" t="s">
        <v>10685</v>
      </c>
      <c r="N1046" t="s">
        <v>10686</v>
      </c>
      <c r="O1046">
        <f>VLOOKUP(B1046,HIS退!B:F,5,FALSE)</f>
        <v>-500</v>
      </c>
      <c r="P1046" s="43">
        <f>VLOOKUP(L1046,银行退!A:G,6,FALSE)</f>
        <v>500</v>
      </c>
      <c r="Q1046" t="e">
        <f>VLOOKUP(L1046,银行退!A:J,10,FALSE)</f>
        <v>#N/A</v>
      </c>
      <c r="R1046" t="e">
        <f>VLOOKUP(L1046,银行退!A:K,11,FALSE)</f>
        <v>#N/A</v>
      </c>
    </row>
    <row r="1047" spans="1:18" ht="14.25">
      <c r="A1047" t="s">
        <v>10687</v>
      </c>
      <c r="B1047">
        <v>1294862</v>
      </c>
      <c r="C1047" t="s">
        <v>4797</v>
      </c>
      <c r="D1047" t="s">
        <v>4798</v>
      </c>
      <c r="E1047" t="s">
        <v>4799</v>
      </c>
      <c r="F1047" s="15">
        <v>5169</v>
      </c>
      <c r="G1047" t="s">
        <v>50</v>
      </c>
      <c r="H1047" t="s">
        <v>50</v>
      </c>
      <c r="I1047" t="s">
        <v>86</v>
      </c>
      <c r="J1047" t="s">
        <v>46</v>
      </c>
      <c r="K1047" t="s">
        <v>87</v>
      </c>
      <c r="L1047" t="s">
        <v>10688</v>
      </c>
      <c r="M1047" t="s">
        <v>10689</v>
      </c>
      <c r="N1047" t="s">
        <v>10690</v>
      </c>
      <c r="O1047">
        <f>VLOOKUP(B1047,HIS退!B:F,5,FALSE)</f>
        <v>-5169</v>
      </c>
      <c r="P1047" s="43">
        <f>VLOOKUP(L1047,银行退!A:G,6,FALSE)</f>
        <v>5169</v>
      </c>
      <c r="Q1047" t="e">
        <f>VLOOKUP(L1047,银行退!A:J,10,FALSE)</f>
        <v>#N/A</v>
      </c>
      <c r="R1047" t="e">
        <f>VLOOKUP(L1047,银行退!A:K,11,FALSE)</f>
        <v>#N/A</v>
      </c>
    </row>
    <row r="1048" spans="1:18" ht="14.25">
      <c r="A1048" t="s">
        <v>10691</v>
      </c>
      <c r="B1048">
        <v>1294998</v>
      </c>
      <c r="C1048" t="s">
        <v>4801</v>
      </c>
      <c r="D1048" t="s">
        <v>4802</v>
      </c>
      <c r="E1048" t="s">
        <v>4803</v>
      </c>
      <c r="F1048" s="15">
        <v>2000</v>
      </c>
      <c r="G1048" t="s">
        <v>50</v>
      </c>
      <c r="H1048" t="s">
        <v>50</v>
      </c>
      <c r="I1048" t="s">
        <v>86</v>
      </c>
      <c r="J1048" t="s">
        <v>46</v>
      </c>
      <c r="K1048" t="s">
        <v>87</v>
      </c>
      <c r="L1048" t="s">
        <v>10692</v>
      </c>
      <c r="M1048" t="s">
        <v>10693</v>
      </c>
      <c r="N1048" t="s">
        <v>10694</v>
      </c>
      <c r="O1048">
        <f>VLOOKUP(B1048,HIS退!B:F,5,FALSE)</f>
        <v>-2000</v>
      </c>
      <c r="P1048" s="43">
        <f>VLOOKUP(L1048,银行退!A:G,6,FALSE)</f>
        <v>2000</v>
      </c>
      <c r="Q1048" t="e">
        <f>VLOOKUP(L1048,银行退!A:J,10,FALSE)</f>
        <v>#N/A</v>
      </c>
      <c r="R1048" t="e">
        <f>VLOOKUP(L1048,银行退!A:K,11,FALSE)</f>
        <v>#N/A</v>
      </c>
    </row>
    <row r="1049" spans="1:18" ht="14.25">
      <c r="A1049" t="s">
        <v>10695</v>
      </c>
      <c r="B1049">
        <v>1295033</v>
      </c>
      <c r="C1049" t="s">
        <v>4805</v>
      </c>
      <c r="D1049" t="s">
        <v>4806</v>
      </c>
      <c r="E1049" t="s">
        <v>4807</v>
      </c>
      <c r="F1049" s="15">
        <v>0.09</v>
      </c>
      <c r="G1049" t="s">
        <v>50</v>
      </c>
      <c r="H1049" t="s">
        <v>50</v>
      </c>
      <c r="I1049" t="s">
        <v>86</v>
      </c>
      <c r="J1049" t="s">
        <v>46</v>
      </c>
      <c r="K1049" t="s">
        <v>87</v>
      </c>
      <c r="L1049" t="s">
        <v>10696</v>
      </c>
      <c r="M1049" t="s">
        <v>10697</v>
      </c>
      <c r="N1049" t="s">
        <v>10698</v>
      </c>
      <c r="O1049">
        <f>VLOOKUP(B1049,HIS退!B:F,5,FALSE)</f>
        <v>-0.09</v>
      </c>
      <c r="P1049" s="43">
        <f>VLOOKUP(L1049,银行退!A:G,6,FALSE)</f>
        <v>0.09</v>
      </c>
      <c r="Q1049" t="e">
        <f>VLOOKUP(L1049,银行退!A:J,10,FALSE)</f>
        <v>#N/A</v>
      </c>
      <c r="R1049" t="e">
        <f>VLOOKUP(L1049,银行退!A:K,11,FALSE)</f>
        <v>#N/A</v>
      </c>
    </row>
    <row r="1050" spans="1:18" ht="14.25">
      <c r="A1050" t="s">
        <v>10699</v>
      </c>
      <c r="B1050">
        <v>1295272</v>
      </c>
      <c r="C1050" t="s">
        <v>4809</v>
      </c>
      <c r="D1050" t="s">
        <v>4810</v>
      </c>
      <c r="E1050" t="s">
        <v>4811</v>
      </c>
      <c r="F1050" s="15">
        <v>924.72</v>
      </c>
      <c r="G1050" t="s">
        <v>50</v>
      </c>
      <c r="H1050" t="s">
        <v>50</v>
      </c>
      <c r="I1050" t="s">
        <v>86</v>
      </c>
      <c r="J1050" t="s">
        <v>46</v>
      </c>
      <c r="K1050" t="s">
        <v>87</v>
      </c>
      <c r="L1050" t="s">
        <v>10700</v>
      </c>
      <c r="M1050" t="s">
        <v>10701</v>
      </c>
      <c r="N1050" t="s">
        <v>10702</v>
      </c>
      <c r="O1050">
        <f>VLOOKUP(B1050,HIS退!B:F,5,FALSE)</f>
        <v>-924.72</v>
      </c>
      <c r="P1050" s="43">
        <f>VLOOKUP(L1050,银行退!A:G,6,FALSE)</f>
        <v>924.72</v>
      </c>
      <c r="Q1050" t="e">
        <f>VLOOKUP(L1050,银行退!A:J,10,FALSE)</f>
        <v>#N/A</v>
      </c>
      <c r="R1050" t="e">
        <f>VLOOKUP(L1050,银行退!A:K,11,FALSE)</f>
        <v>#N/A</v>
      </c>
    </row>
    <row r="1051" spans="1:18" ht="14.25">
      <c r="A1051" t="s">
        <v>10703</v>
      </c>
      <c r="B1051">
        <v>1295456</v>
      </c>
      <c r="C1051" t="s">
        <v>4813</v>
      </c>
      <c r="D1051" t="s">
        <v>4814</v>
      </c>
      <c r="E1051" t="s">
        <v>4815</v>
      </c>
      <c r="F1051" s="15">
        <v>68</v>
      </c>
      <c r="G1051" t="s">
        <v>50</v>
      </c>
      <c r="H1051" t="s">
        <v>50</v>
      </c>
      <c r="I1051" t="s">
        <v>86</v>
      </c>
      <c r="J1051" t="s">
        <v>46</v>
      </c>
      <c r="K1051" t="s">
        <v>87</v>
      </c>
      <c r="L1051" t="s">
        <v>10704</v>
      </c>
      <c r="M1051" t="s">
        <v>10705</v>
      </c>
      <c r="N1051" t="s">
        <v>10706</v>
      </c>
      <c r="O1051">
        <f>VLOOKUP(B1051,HIS退!B:F,5,FALSE)</f>
        <v>-68</v>
      </c>
      <c r="P1051" s="43">
        <f>VLOOKUP(L1051,银行退!A:G,6,FALSE)</f>
        <v>68</v>
      </c>
      <c r="Q1051" t="e">
        <f>VLOOKUP(L1051,银行退!A:J,10,FALSE)</f>
        <v>#N/A</v>
      </c>
      <c r="R1051" t="e">
        <f>VLOOKUP(L1051,银行退!A:K,11,FALSE)</f>
        <v>#N/A</v>
      </c>
    </row>
    <row r="1052" spans="1:18" ht="14.25">
      <c r="A1052" t="s">
        <v>10707</v>
      </c>
      <c r="B1052">
        <v>1295638</v>
      </c>
      <c r="C1052" t="s">
        <v>4817</v>
      </c>
      <c r="D1052" t="s">
        <v>4818</v>
      </c>
      <c r="E1052" t="s">
        <v>4819</v>
      </c>
      <c r="F1052" s="15">
        <v>20</v>
      </c>
      <c r="G1052" t="s">
        <v>50</v>
      </c>
      <c r="H1052" t="s">
        <v>50</v>
      </c>
      <c r="I1052" t="s">
        <v>86</v>
      </c>
      <c r="J1052" t="s">
        <v>46</v>
      </c>
      <c r="K1052" t="s">
        <v>87</v>
      </c>
      <c r="L1052" s="19" t="s">
        <v>13721</v>
      </c>
      <c r="M1052" t="s">
        <v>10709</v>
      </c>
      <c r="N1052" t="s">
        <v>10710</v>
      </c>
      <c r="O1052">
        <f>VLOOKUP(B1052,HIS退!B:F,5,FALSE)</f>
        <v>-20</v>
      </c>
      <c r="P1052" s="43">
        <f>VLOOKUP(L1052,银行退!A:G,6,FALSE)</f>
        <v>20</v>
      </c>
      <c r="Q1052" t="e">
        <f>VLOOKUP(L1052,银行退!A:J,10,FALSE)</f>
        <v>#N/A</v>
      </c>
      <c r="R1052" t="str">
        <f>VLOOKUP(L1052,银行退!A:K,11,FALSE)</f>
        <v>2017-08-09</v>
      </c>
    </row>
    <row r="1053" spans="1:18" ht="14.25">
      <c r="A1053" t="s">
        <v>10711</v>
      </c>
      <c r="B1053">
        <v>1295967</v>
      </c>
      <c r="C1053" t="s">
        <v>4821</v>
      </c>
      <c r="D1053" t="s">
        <v>4822</v>
      </c>
      <c r="E1053" t="s">
        <v>4823</v>
      </c>
      <c r="F1053" s="15">
        <v>484.5</v>
      </c>
      <c r="G1053" t="s">
        <v>50</v>
      </c>
      <c r="H1053" t="s">
        <v>50</v>
      </c>
      <c r="I1053" t="s">
        <v>86</v>
      </c>
      <c r="J1053" t="s">
        <v>46</v>
      </c>
      <c r="K1053" t="s">
        <v>87</v>
      </c>
      <c r="L1053" t="s">
        <v>10712</v>
      </c>
      <c r="M1053" t="s">
        <v>10713</v>
      </c>
      <c r="N1053" t="s">
        <v>10714</v>
      </c>
      <c r="O1053">
        <f>VLOOKUP(B1053,HIS退!B:F,5,FALSE)</f>
        <v>-484.5</v>
      </c>
      <c r="P1053" s="43">
        <f>VLOOKUP(L1053,银行退!A:G,6,FALSE)</f>
        <v>484.5</v>
      </c>
      <c r="Q1053" t="e">
        <f>VLOOKUP(L1053,银行退!A:J,10,FALSE)</f>
        <v>#N/A</v>
      </c>
      <c r="R1053" t="e">
        <f>VLOOKUP(L1053,银行退!A:K,11,FALSE)</f>
        <v>#N/A</v>
      </c>
    </row>
    <row r="1054" spans="1:18" ht="14.25">
      <c r="A1054" t="s">
        <v>10715</v>
      </c>
      <c r="B1054">
        <v>1296213</v>
      </c>
      <c r="C1054" t="s">
        <v>4825</v>
      </c>
      <c r="D1054" t="s">
        <v>4826</v>
      </c>
      <c r="E1054" t="s">
        <v>4827</v>
      </c>
      <c r="F1054" s="15">
        <v>14.5</v>
      </c>
      <c r="G1054" t="s">
        <v>50</v>
      </c>
      <c r="H1054" t="s">
        <v>50</v>
      </c>
      <c r="I1054" t="s">
        <v>86</v>
      </c>
      <c r="J1054" t="s">
        <v>46</v>
      </c>
      <c r="K1054" t="s">
        <v>87</v>
      </c>
      <c r="L1054" s="19" t="s">
        <v>13722</v>
      </c>
      <c r="M1054" t="s">
        <v>10717</v>
      </c>
      <c r="N1054" t="s">
        <v>10718</v>
      </c>
      <c r="O1054">
        <f>VLOOKUP(B1054,HIS退!B:F,5,FALSE)</f>
        <v>-14.5</v>
      </c>
      <c r="P1054" s="43">
        <f>VLOOKUP(L1054,银行退!A:G,6,FALSE)</f>
        <v>14.5</v>
      </c>
      <c r="Q1054" t="e">
        <f>VLOOKUP(L1054,银行退!A:J,10,FALSE)</f>
        <v>#N/A</v>
      </c>
      <c r="R1054" t="str">
        <f>VLOOKUP(L1054,银行退!A:K,11,FALSE)</f>
        <v>2017-08-10</v>
      </c>
    </row>
    <row r="1055" spans="1:18" ht="14.25">
      <c r="A1055" t="s">
        <v>10719</v>
      </c>
      <c r="B1055">
        <v>1296251</v>
      </c>
      <c r="C1055" t="s">
        <v>4829</v>
      </c>
      <c r="D1055" t="s">
        <v>4830</v>
      </c>
      <c r="E1055" t="s">
        <v>4831</v>
      </c>
      <c r="F1055" s="15">
        <v>1000</v>
      </c>
      <c r="G1055" t="s">
        <v>50</v>
      </c>
      <c r="H1055" t="s">
        <v>50</v>
      </c>
      <c r="I1055" t="s">
        <v>86</v>
      </c>
      <c r="J1055" t="s">
        <v>46</v>
      </c>
      <c r="K1055" t="s">
        <v>87</v>
      </c>
      <c r="L1055" t="s">
        <v>10720</v>
      </c>
      <c r="M1055" t="s">
        <v>10721</v>
      </c>
      <c r="N1055" t="s">
        <v>10722</v>
      </c>
      <c r="O1055">
        <f>VLOOKUP(B1055,HIS退!B:F,5,FALSE)</f>
        <v>-1000</v>
      </c>
      <c r="P1055" s="43">
        <f>VLOOKUP(L1055,银行退!A:G,6,FALSE)</f>
        <v>1000</v>
      </c>
      <c r="Q1055" t="e">
        <f>VLOOKUP(L1055,银行退!A:J,10,FALSE)</f>
        <v>#N/A</v>
      </c>
      <c r="R1055" t="e">
        <f>VLOOKUP(L1055,银行退!A:K,11,FALSE)</f>
        <v>#N/A</v>
      </c>
    </row>
    <row r="1056" spans="1:18" ht="14.25">
      <c r="A1056" t="s">
        <v>10723</v>
      </c>
      <c r="B1056">
        <v>1296263</v>
      </c>
      <c r="C1056" t="s">
        <v>4833</v>
      </c>
      <c r="D1056" t="s">
        <v>4834</v>
      </c>
      <c r="E1056" t="s">
        <v>4835</v>
      </c>
      <c r="F1056" s="15">
        <v>39.5</v>
      </c>
      <c r="G1056" t="s">
        <v>50</v>
      </c>
      <c r="H1056" t="s">
        <v>50</v>
      </c>
      <c r="I1056" t="s">
        <v>86</v>
      </c>
      <c r="J1056" t="s">
        <v>46</v>
      </c>
      <c r="K1056" t="s">
        <v>87</v>
      </c>
      <c r="L1056" t="s">
        <v>10724</v>
      </c>
      <c r="M1056" t="s">
        <v>10725</v>
      </c>
      <c r="N1056" t="s">
        <v>10726</v>
      </c>
      <c r="O1056">
        <f>VLOOKUP(B1056,HIS退!B:F,5,FALSE)</f>
        <v>-39.5</v>
      </c>
      <c r="P1056" s="43">
        <f>VLOOKUP(L1056,银行退!A:G,6,FALSE)</f>
        <v>39.5</v>
      </c>
      <c r="Q1056" t="e">
        <f>VLOOKUP(L1056,银行退!A:J,10,FALSE)</f>
        <v>#N/A</v>
      </c>
      <c r="R1056" t="e">
        <f>VLOOKUP(L1056,银行退!A:K,11,FALSE)</f>
        <v>#N/A</v>
      </c>
    </row>
    <row r="1057" spans="1:18" ht="14.25">
      <c r="A1057" t="s">
        <v>10727</v>
      </c>
      <c r="B1057">
        <v>1296295</v>
      </c>
      <c r="C1057" t="s">
        <v>4837</v>
      </c>
      <c r="D1057" t="s">
        <v>4838</v>
      </c>
      <c r="E1057" t="s">
        <v>4839</v>
      </c>
      <c r="F1057" s="15">
        <v>500</v>
      </c>
      <c r="G1057" t="s">
        <v>50</v>
      </c>
      <c r="H1057" t="s">
        <v>50</v>
      </c>
      <c r="I1057" t="s">
        <v>86</v>
      </c>
      <c r="J1057" t="s">
        <v>46</v>
      </c>
      <c r="K1057" t="s">
        <v>87</v>
      </c>
      <c r="L1057" s="19" t="s">
        <v>13723</v>
      </c>
      <c r="M1057" t="s">
        <v>10729</v>
      </c>
      <c r="N1057" t="s">
        <v>10730</v>
      </c>
      <c r="O1057">
        <f>VLOOKUP(B1057,HIS退!B:F,5,FALSE)</f>
        <v>-500</v>
      </c>
      <c r="P1057" s="43">
        <f>VLOOKUP(L1057,银行退!A:G,6,FALSE)</f>
        <v>500</v>
      </c>
      <c r="Q1057" t="e">
        <f>VLOOKUP(L1057,银行退!A:J,10,FALSE)</f>
        <v>#N/A</v>
      </c>
      <c r="R1057" t="str">
        <f>VLOOKUP(L1057,银行退!A:K,11,FALSE)</f>
        <v>2017-08-10</v>
      </c>
    </row>
    <row r="1058" spans="1:18" ht="14.25">
      <c r="A1058" t="s">
        <v>10731</v>
      </c>
      <c r="B1058">
        <v>1296800</v>
      </c>
      <c r="C1058" t="s">
        <v>4841</v>
      </c>
      <c r="D1058" t="s">
        <v>789</v>
      </c>
      <c r="E1058" t="s">
        <v>790</v>
      </c>
      <c r="F1058" s="15">
        <v>70</v>
      </c>
      <c r="G1058" t="s">
        <v>50</v>
      </c>
      <c r="H1058" t="s">
        <v>50</v>
      </c>
      <c r="I1058" t="s">
        <v>86</v>
      </c>
      <c r="J1058" t="s">
        <v>46</v>
      </c>
      <c r="K1058" t="s">
        <v>87</v>
      </c>
      <c r="L1058" t="s">
        <v>10732</v>
      </c>
      <c r="M1058" t="s">
        <v>10733</v>
      </c>
      <c r="N1058" t="s">
        <v>1291</v>
      </c>
      <c r="O1058">
        <f>VLOOKUP(B1058,HIS退!B:F,5,FALSE)</f>
        <v>-70</v>
      </c>
      <c r="P1058" s="43">
        <f>VLOOKUP(L1058,银行退!A:G,6,FALSE)</f>
        <v>70</v>
      </c>
      <c r="Q1058" t="e">
        <f>VLOOKUP(L1058,银行退!A:J,10,FALSE)</f>
        <v>#N/A</v>
      </c>
      <c r="R1058" t="e">
        <f>VLOOKUP(L1058,银行退!A:K,11,FALSE)</f>
        <v>#N/A</v>
      </c>
    </row>
    <row r="1059" spans="1:18" ht="14.25">
      <c r="A1059" t="s">
        <v>10734</v>
      </c>
      <c r="B1059">
        <v>1297050</v>
      </c>
      <c r="C1059" t="s">
        <v>4843</v>
      </c>
      <c r="D1059" t="s">
        <v>4844</v>
      </c>
      <c r="E1059" t="s">
        <v>4845</v>
      </c>
      <c r="F1059" s="15">
        <v>500</v>
      </c>
      <c r="G1059" t="s">
        <v>50</v>
      </c>
      <c r="H1059" t="s">
        <v>50</v>
      </c>
      <c r="I1059" t="s">
        <v>86</v>
      </c>
      <c r="J1059" t="s">
        <v>46</v>
      </c>
      <c r="K1059" t="s">
        <v>87</v>
      </c>
      <c r="L1059" t="s">
        <v>10735</v>
      </c>
      <c r="M1059" t="s">
        <v>10736</v>
      </c>
      <c r="N1059" t="s">
        <v>10737</v>
      </c>
      <c r="O1059">
        <f>VLOOKUP(B1059,HIS退!B:F,5,FALSE)</f>
        <v>-500</v>
      </c>
      <c r="P1059" s="43">
        <f>VLOOKUP(L1059,银行退!A:G,6,FALSE)</f>
        <v>500</v>
      </c>
      <c r="Q1059" t="e">
        <f>VLOOKUP(L1059,银行退!A:J,10,FALSE)</f>
        <v>#N/A</v>
      </c>
      <c r="R1059" t="e">
        <f>VLOOKUP(L1059,银行退!A:K,11,FALSE)</f>
        <v>#N/A</v>
      </c>
    </row>
    <row r="1060" spans="1:18" ht="14.25">
      <c r="A1060" t="s">
        <v>10738</v>
      </c>
      <c r="B1060">
        <v>1297318</v>
      </c>
      <c r="C1060" t="s">
        <v>4847</v>
      </c>
      <c r="D1060" t="s">
        <v>4848</v>
      </c>
      <c r="E1060" t="s">
        <v>4849</v>
      </c>
      <c r="F1060" s="15">
        <v>303.5</v>
      </c>
      <c r="G1060" t="s">
        <v>50</v>
      </c>
      <c r="H1060" t="s">
        <v>50</v>
      </c>
      <c r="I1060" t="s">
        <v>86</v>
      </c>
      <c r="J1060" t="s">
        <v>46</v>
      </c>
      <c r="K1060" t="s">
        <v>87</v>
      </c>
      <c r="L1060" t="s">
        <v>10739</v>
      </c>
      <c r="M1060" t="s">
        <v>10740</v>
      </c>
      <c r="N1060" t="s">
        <v>10741</v>
      </c>
      <c r="O1060">
        <f>VLOOKUP(B1060,HIS退!B:F,5,FALSE)</f>
        <v>-303.5</v>
      </c>
      <c r="P1060" s="43">
        <f>VLOOKUP(L1060,银行退!A:G,6,FALSE)</f>
        <v>303.5</v>
      </c>
      <c r="Q1060" t="e">
        <f>VLOOKUP(L1060,银行退!A:J,10,FALSE)</f>
        <v>#N/A</v>
      </c>
      <c r="R1060" t="e">
        <f>VLOOKUP(L1060,银行退!A:K,11,FALSE)</f>
        <v>#N/A</v>
      </c>
    </row>
    <row r="1061" spans="1:18" ht="14.25">
      <c r="A1061" t="s">
        <v>10742</v>
      </c>
      <c r="B1061">
        <v>1297642</v>
      </c>
      <c r="C1061" t="s">
        <v>4851</v>
      </c>
      <c r="D1061" t="s">
        <v>4852</v>
      </c>
      <c r="E1061" t="s">
        <v>4853</v>
      </c>
      <c r="F1061" s="15">
        <v>200</v>
      </c>
      <c r="G1061" t="s">
        <v>50</v>
      </c>
      <c r="H1061" t="s">
        <v>50</v>
      </c>
      <c r="I1061" t="s">
        <v>86</v>
      </c>
      <c r="J1061" t="s">
        <v>46</v>
      </c>
      <c r="K1061" t="s">
        <v>87</v>
      </c>
      <c r="L1061" t="s">
        <v>10743</v>
      </c>
      <c r="M1061" t="s">
        <v>10744</v>
      </c>
      <c r="N1061" t="s">
        <v>10745</v>
      </c>
      <c r="O1061">
        <f>VLOOKUP(B1061,HIS退!B:F,5,FALSE)</f>
        <v>-200</v>
      </c>
      <c r="P1061" s="43">
        <f>VLOOKUP(L1061,银行退!A:G,6,FALSE)</f>
        <v>200</v>
      </c>
      <c r="Q1061" t="e">
        <f>VLOOKUP(L1061,银行退!A:J,10,FALSE)</f>
        <v>#N/A</v>
      </c>
      <c r="R1061" t="e">
        <f>VLOOKUP(L1061,银行退!A:K,11,FALSE)</f>
        <v>#N/A</v>
      </c>
    </row>
    <row r="1062" spans="1:18" ht="14.25">
      <c r="A1062" t="s">
        <v>10746</v>
      </c>
      <c r="B1062">
        <v>1297789</v>
      </c>
      <c r="C1062" t="s">
        <v>4855</v>
      </c>
      <c r="D1062" t="s">
        <v>4856</v>
      </c>
      <c r="E1062" t="s">
        <v>4857</v>
      </c>
      <c r="F1062" s="15">
        <v>336.37</v>
      </c>
      <c r="G1062" t="s">
        <v>50</v>
      </c>
      <c r="H1062" t="s">
        <v>50</v>
      </c>
      <c r="I1062" t="s">
        <v>86</v>
      </c>
      <c r="J1062" t="s">
        <v>46</v>
      </c>
      <c r="K1062" t="s">
        <v>87</v>
      </c>
      <c r="L1062" t="s">
        <v>10747</v>
      </c>
      <c r="M1062" t="s">
        <v>10748</v>
      </c>
      <c r="N1062" t="s">
        <v>10745</v>
      </c>
      <c r="O1062">
        <f>VLOOKUP(B1062,HIS退!B:F,5,FALSE)</f>
        <v>-336.37</v>
      </c>
      <c r="P1062" s="43">
        <f>VLOOKUP(L1062,银行退!A:G,6,FALSE)</f>
        <v>336.37</v>
      </c>
      <c r="Q1062" t="e">
        <f>VLOOKUP(L1062,银行退!A:J,10,FALSE)</f>
        <v>#N/A</v>
      </c>
      <c r="R1062" t="e">
        <f>VLOOKUP(L1062,银行退!A:K,11,FALSE)</f>
        <v>#N/A</v>
      </c>
    </row>
    <row r="1063" spans="1:18" ht="14.25">
      <c r="A1063" t="s">
        <v>10749</v>
      </c>
      <c r="B1063">
        <v>1298142</v>
      </c>
      <c r="C1063" t="s">
        <v>4859</v>
      </c>
      <c r="D1063" t="s">
        <v>4860</v>
      </c>
      <c r="E1063" t="s">
        <v>4861</v>
      </c>
      <c r="F1063" s="15">
        <v>117.4</v>
      </c>
      <c r="G1063" t="s">
        <v>50</v>
      </c>
      <c r="H1063" t="s">
        <v>50</v>
      </c>
      <c r="I1063" t="s">
        <v>86</v>
      </c>
      <c r="J1063" t="s">
        <v>46</v>
      </c>
      <c r="K1063" t="s">
        <v>87</v>
      </c>
      <c r="L1063" t="s">
        <v>10750</v>
      </c>
      <c r="M1063" t="s">
        <v>10751</v>
      </c>
      <c r="N1063" t="s">
        <v>10752</v>
      </c>
      <c r="O1063">
        <f>VLOOKUP(B1063,HIS退!B:F,5,FALSE)</f>
        <v>-117.4</v>
      </c>
      <c r="P1063" s="43">
        <f>VLOOKUP(L1063,银行退!A:G,6,FALSE)</f>
        <v>117.4</v>
      </c>
      <c r="Q1063" t="e">
        <f>VLOOKUP(L1063,银行退!A:J,10,FALSE)</f>
        <v>#N/A</v>
      </c>
      <c r="R1063" t="e">
        <f>VLOOKUP(L1063,银行退!A:K,11,FALSE)</f>
        <v>#N/A</v>
      </c>
    </row>
    <row r="1064" spans="1:18" ht="14.25">
      <c r="A1064" t="s">
        <v>10753</v>
      </c>
      <c r="B1064">
        <v>1298623</v>
      </c>
      <c r="C1064" t="s">
        <v>4863</v>
      </c>
      <c r="D1064" t="s">
        <v>4864</v>
      </c>
      <c r="E1064" t="s">
        <v>4865</v>
      </c>
      <c r="F1064" s="15">
        <v>1186.74</v>
      </c>
      <c r="G1064" t="s">
        <v>50</v>
      </c>
      <c r="H1064" t="s">
        <v>50</v>
      </c>
      <c r="I1064" t="s">
        <v>86</v>
      </c>
      <c r="J1064" t="s">
        <v>46</v>
      </c>
      <c r="K1064" t="s">
        <v>87</v>
      </c>
      <c r="L1064" t="s">
        <v>10754</v>
      </c>
      <c r="M1064" t="s">
        <v>10755</v>
      </c>
      <c r="N1064" t="s">
        <v>10756</v>
      </c>
      <c r="O1064">
        <f>VLOOKUP(B1064,HIS退!B:F,5,FALSE)</f>
        <v>-1186.74</v>
      </c>
      <c r="P1064" s="43">
        <f>VLOOKUP(L1064,银行退!A:G,6,FALSE)</f>
        <v>1186.74</v>
      </c>
      <c r="Q1064" t="e">
        <f>VLOOKUP(L1064,银行退!A:J,10,FALSE)</f>
        <v>#N/A</v>
      </c>
      <c r="R1064" t="e">
        <f>VLOOKUP(L1064,银行退!A:K,11,FALSE)</f>
        <v>#N/A</v>
      </c>
    </row>
    <row r="1065" spans="1:18" ht="14.25">
      <c r="A1065" t="s">
        <v>10757</v>
      </c>
      <c r="B1065">
        <v>1299071</v>
      </c>
      <c r="C1065" t="s">
        <v>4867</v>
      </c>
      <c r="D1065" t="s">
        <v>4868</v>
      </c>
      <c r="E1065" t="s">
        <v>4869</v>
      </c>
      <c r="F1065" s="15">
        <v>50</v>
      </c>
      <c r="G1065" t="s">
        <v>50</v>
      </c>
      <c r="H1065" t="s">
        <v>50</v>
      </c>
      <c r="I1065" t="s">
        <v>86</v>
      </c>
      <c r="J1065" t="s">
        <v>46</v>
      </c>
      <c r="K1065" t="s">
        <v>87</v>
      </c>
      <c r="L1065" t="s">
        <v>10758</v>
      </c>
      <c r="M1065" t="s">
        <v>10759</v>
      </c>
      <c r="N1065" t="s">
        <v>10760</v>
      </c>
      <c r="O1065">
        <f>VLOOKUP(B1065,HIS退!B:F,5,FALSE)</f>
        <v>-50</v>
      </c>
      <c r="P1065" s="43">
        <f>VLOOKUP(L1065,银行退!A:G,6,FALSE)</f>
        <v>50</v>
      </c>
      <c r="Q1065" t="e">
        <f>VLOOKUP(L1065,银行退!A:J,10,FALSE)</f>
        <v>#N/A</v>
      </c>
      <c r="R1065" t="e">
        <f>VLOOKUP(L1065,银行退!A:K,11,FALSE)</f>
        <v>#N/A</v>
      </c>
    </row>
    <row r="1066" spans="1:18" ht="14.25">
      <c r="A1066" t="s">
        <v>10761</v>
      </c>
      <c r="B1066">
        <v>1299320</v>
      </c>
      <c r="C1066" t="s">
        <v>4871</v>
      </c>
      <c r="D1066" t="s">
        <v>4872</v>
      </c>
      <c r="E1066" t="s">
        <v>4873</v>
      </c>
      <c r="F1066" s="15">
        <v>841.39</v>
      </c>
      <c r="G1066" t="s">
        <v>50</v>
      </c>
      <c r="H1066" t="s">
        <v>50</v>
      </c>
      <c r="I1066" t="s">
        <v>86</v>
      </c>
      <c r="J1066" t="s">
        <v>46</v>
      </c>
      <c r="K1066" t="s">
        <v>87</v>
      </c>
      <c r="L1066" t="s">
        <v>10762</v>
      </c>
      <c r="M1066" t="s">
        <v>10763</v>
      </c>
      <c r="N1066" t="s">
        <v>10764</v>
      </c>
      <c r="O1066">
        <f>VLOOKUP(B1066,HIS退!B:F,5,FALSE)</f>
        <v>-841.39</v>
      </c>
      <c r="P1066" s="43">
        <f>VLOOKUP(L1066,银行退!A:G,6,FALSE)</f>
        <v>841.39</v>
      </c>
      <c r="Q1066" t="e">
        <f>VLOOKUP(L1066,银行退!A:J,10,FALSE)</f>
        <v>#N/A</v>
      </c>
      <c r="R1066" t="e">
        <f>VLOOKUP(L1066,银行退!A:K,11,FALSE)</f>
        <v>#N/A</v>
      </c>
    </row>
    <row r="1067" spans="1:18" ht="14.25">
      <c r="A1067" t="s">
        <v>10765</v>
      </c>
      <c r="B1067">
        <v>1299392</v>
      </c>
      <c r="C1067" t="s">
        <v>4875</v>
      </c>
      <c r="D1067" t="s">
        <v>4876</v>
      </c>
      <c r="E1067" t="s">
        <v>4877</v>
      </c>
      <c r="F1067" s="15">
        <v>243.97</v>
      </c>
      <c r="G1067" t="s">
        <v>50</v>
      </c>
      <c r="H1067" t="s">
        <v>50</v>
      </c>
      <c r="I1067" t="s">
        <v>86</v>
      </c>
      <c r="J1067" t="s">
        <v>46</v>
      </c>
      <c r="K1067" t="s">
        <v>87</v>
      </c>
      <c r="L1067" t="s">
        <v>10766</v>
      </c>
      <c r="M1067" t="s">
        <v>10767</v>
      </c>
      <c r="N1067" t="s">
        <v>10764</v>
      </c>
      <c r="O1067">
        <f>VLOOKUP(B1067,HIS退!B:F,5,FALSE)</f>
        <v>-243.97</v>
      </c>
      <c r="P1067" s="43">
        <f>VLOOKUP(L1067,银行退!A:G,6,FALSE)</f>
        <v>243.97</v>
      </c>
      <c r="Q1067" t="e">
        <f>VLOOKUP(L1067,银行退!A:J,10,FALSE)</f>
        <v>#N/A</v>
      </c>
      <c r="R1067" t="e">
        <f>VLOOKUP(L1067,银行退!A:K,11,FALSE)</f>
        <v>#N/A</v>
      </c>
    </row>
    <row r="1068" spans="1:18" ht="14.25">
      <c r="A1068" t="s">
        <v>10768</v>
      </c>
      <c r="B1068">
        <v>1299470</v>
      </c>
      <c r="C1068" t="s">
        <v>4879</v>
      </c>
      <c r="D1068" t="s">
        <v>4880</v>
      </c>
      <c r="E1068" t="s">
        <v>4881</v>
      </c>
      <c r="F1068" s="15">
        <v>44</v>
      </c>
      <c r="G1068" t="s">
        <v>50</v>
      </c>
      <c r="H1068" t="s">
        <v>50</v>
      </c>
      <c r="I1068" t="s">
        <v>86</v>
      </c>
      <c r="J1068" t="s">
        <v>46</v>
      </c>
      <c r="K1068" t="s">
        <v>87</v>
      </c>
      <c r="L1068" t="s">
        <v>10769</v>
      </c>
      <c r="M1068" t="s">
        <v>10770</v>
      </c>
      <c r="N1068" t="s">
        <v>10771</v>
      </c>
      <c r="O1068">
        <f>VLOOKUP(B1068,HIS退!B:F,5,FALSE)</f>
        <v>-44</v>
      </c>
      <c r="P1068" s="43">
        <f>VLOOKUP(L1068,银行退!A:G,6,FALSE)</f>
        <v>44</v>
      </c>
      <c r="Q1068" t="e">
        <f>VLOOKUP(L1068,银行退!A:J,10,FALSE)</f>
        <v>#N/A</v>
      </c>
      <c r="R1068" t="e">
        <f>VLOOKUP(L1068,银行退!A:K,11,FALSE)</f>
        <v>#N/A</v>
      </c>
    </row>
    <row r="1069" spans="1:18" ht="14.25">
      <c r="A1069" t="s">
        <v>10772</v>
      </c>
      <c r="B1069">
        <v>1299476</v>
      </c>
      <c r="C1069" t="s">
        <v>4883</v>
      </c>
      <c r="D1069" t="s">
        <v>4884</v>
      </c>
      <c r="E1069" t="s">
        <v>4885</v>
      </c>
      <c r="F1069" s="15">
        <v>806</v>
      </c>
      <c r="G1069" t="s">
        <v>50</v>
      </c>
      <c r="H1069" t="s">
        <v>50</v>
      </c>
      <c r="I1069" t="s">
        <v>86</v>
      </c>
      <c r="J1069" t="s">
        <v>46</v>
      </c>
      <c r="K1069" t="s">
        <v>87</v>
      </c>
      <c r="L1069" t="s">
        <v>10773</v>
      </c>
      <c r="M1069" t="s">
        <v>10774</v>
      </c>
      <c r="N1069" t="s">
        <v>10775</v>
      </c>
      <c r="O1069">
        <f>VLOOKUP(B1069,HIS退!B:F,5,FALSE)</f>
        <v>-806</v>
      </c>
      <c r="P1069" s="43">
        <f>VLOOKUP(L1069,银行退!A:G,6,FALSE)</f>
        <v>806</v>
      </c>
      <c r="Q1069" t="e">
        <f>VLOOKUP(L1069,银行退!A:J,10,FALSE)</f>
        <v>#N/A</v>
      </c>
      <c r="R1069" t="e">
        <f>VLOOKUP(L1069,银行退!A:K,11,FALSE)</f>
        <v>#N/A</v>
      </c>
    </row>
    <row r="1070" spans="1:18" ht="14.25">
      <c r="A1070" t="s">
        <v>10776</v>
      </c>
      <c r="B1070">
        <v>1300070</v>
      </c>
      <c r="C1070" t="s">
        <v>4887</v>
      </c>
      <c r="D1070" t="s">
        <v>4888</v>
      </c>
      <c r="E1070" t="s">
        <v>4889</v>
      </c>
      <c r="F1070" s="15">
        <v>234.5</v>
      </c>
      <c r="G1070" t="s">
        <v>50</v>
      </c>
      <c r="H1070" t="s">
        <v>50</v>
      </c>
      <c r="I1070" t="s">
        <v>86</v>
      </c>
      <c r="J1070" t="s">
        <v>46</v>
      </c>
      <c r="K1070" t="s">
        <v>87</v>
      </c>
      <c r="L1070" t="s">
        <v>10777</v>
      </c>
      <c r="M1070" t="s">
        <v>10778</v>
      </c>
      <c r="N1070" t="s">
        <v>10779</v>
      </c>
      <c r="O1070">
        <f>VLOOKUP(B1070,HIS退!B:F,5,FALSE)</f>
        <v>-234.5</v>
      </c>
      <c r="P1070" s="43">
        <f>VLOOKUP(L1070,银行退!A:G,6,FALSE)</f>
        <v>234.5</v>
      </c>
      <c r="Q1070" t="e">
        <f>VLOOKUP(L1070,银行退!A:J,10,FALSE)</f>
        <v>#N/A</v>
      </c>
      <c r="R1070" t="e">
        <f>VLOOKUP(L1070,银行退!A:K,11,FALSE)</f>
        <v>#N/A</v>
      </c>
    </row>
    <row r="1071" spans="1:18" ht="14.25">
      <c r="A1071" t="s">
        <v>10780</v>
      </c>
      <c r="B1071">
        <v>1300418</v>
      </c>
      <c r="C1071" t="s">
        <v>4891</v>
      </c>
      <c r="D1071" t="s">
        <v>4892</v>
      </c>
      <c r="E1071" t="s">
        <v>4893</v>
      </c>
      <c r="F1071" s="15">
        <v>770</v>
      </c>
      <c r="G1071" t="s">
        <v>50</v>
      </c>
      <c r="H1071" t="s">
        <v>50</v>
      </c>
      <c r="I1071" t="s">
        <v>86</v>
      </c>
      <c r="J1071" t="s">
        <v>46</v>
      </c>
      <c r="K1071" t="s">
        <v>87</v>
      </c>
      <c r="L1071" t="s">
        <v>10781</v>
      </c>
      <c r="M1071" t="s">
        <v>10782</v>
      </c>
      <c r="N1071" t="s">
        <v>10783</v>
      </c>
      <c r="O1071">
        <f>VLOOKUP(B1071,HIS退!B:F,5,FALSE)</f>
        <v>-770</v>
      </c>
      <c r="P1071" s="43">
        <f>VLOOKUP(L1071,银行退!A:G,6,FALSE)</f>
        <v>770</v>
      </c>
      <c r="Q1071" t="e">
        <f>VLOOKUP(L1071,银行退!A:J,10,FALSE)</f>
        <v>#N/A</v>
      </c>
      <c r="R1071" t="e">
        <f>VLOOKUP(L1071,银行退!A:K,11,FALSE)</f>
        <v>#N/A</v>
      </c>
    </row>
    <row r="1072" spans="1:18" ht="14.25">
      <c r="A1072" t="s">
        <v>10784</v>
      </c>
      <c r="B1072">
        <v>1300854</v>
      </c>
      <c r="C1072" t="s">
        <v>4895</v>
      </c>
      <c r="D1072" t="s">
        <v>4896</v>
      </c>
      <c r="E1072" t="s">
        <v>4897</v>
      </c>
      <c r="F1072" s="15">
        <v>166.22</v>
      </c>
      <c r="G1072" t="s">
        <v>50</v>
      </c>
      <c r="H1072" t="s">
        <v>50</v>
      </c>
      <c r="I1072" t="s">
        <v>86</v>
      </c>
      <c r="J1072" t="s">
        <v>46</v>
      </c>
      <c r="K1072" t="s">
        <v>87</v>
      </c>
      <c r="L1072" s="19" t="s">
        <v>13724</v>
      </c>
      <c r="M1072" t="s">
        <v>10786</v>
      </c>
      <c r="N1072" t="s">
        <v>10787</v>
      </c>
      <c r="O1072">
        <f>VLOOKUP(B1072,HIS退!B:F,5,FALSE)</f>
        <v>-166.22</v>
      </c>
      <c r="P1072" s="43">
        <f>VLOOKUP(L1072,银行退!A:G,6,FALSE)</f>
        <v>166.22</v>
      </c>
      <c r="Q1072" t="e">
        <f>VLOOKUP(L1072,银行退!A:J,10,FALSE)</f>
        <v>#N/A</v>
      </c>
      <c r="R1072" t="str">
        <f>VLOOKUP(L1072,银行退!A:K,11,FALSE)</f>
        <v>2017-08-10</v>
      </c>
    </row>
    <row r="1073" spans="1:18" ht="14.25">
      <c r="A1073" t="s">
        <v>10788</v>
      </c>
      <c r="B1073">
        <v>1300964</v>
      </c>
      <c r="C1073" t="s">
        <v>4899</v>
      </c>
      <c r="D1073" t="s">
        <v>4900</v>
      </c>
      <c r="E1073" t="s">
        <v>4901</v>
      </c>
      <c r="F1073" s="15">
        <v>27</v>
      </c>
      <c r="G1073" t="s">
        <v>50</v>
      </c>
      <c r="H1073" t="s">
        <v>50</v>
      </c>
      <c r="I1073" t="s">
        <v>86</v>
      </c>
      <c r="J1073" t="s">
        <v>46</v>
      </c>
      <c r="K1073" t="s">
        <v>87</v>
      </c>
      <c r="L1073" t="s">
        <v>10789</v>
      </c>
      <c r="M1073" t="s">
        <v>10790</v>
      </c>
      <c r="N1073" t="s">
        <v>10710</v>
      </c>
      <c r="O1073">
        <f>VLOOKUP(B1073,HIS退!B:F,5,FALSE)</f>
        <v>-27</v>
      </c>
      <c r="P1073" s="43">
        <f>VLOOKUP(L1073,银行退!A:G,6,FALSE)</f>
        <v>27</v>
      </c>
      <c r="Q1073" t="e">
        <f>VLOOKUP(L1073,银行退!A:J,10,FALSE)</f>
        <v>#N/A</v>
      </c>
      <c r="R1073" t="e">
        <f>VLOOKUP(L1073,银行退!A:K,11,FALSE)</f>
        <v>#N/A</v>
      </c>
    </row>
    <row r="1074" spans="1:18" ht="14.25">
      <c r="A1074" t="s">
        <v>10791</v>
      </c>
      <c r="B1074">
        <v>1301009</v>
      </c>
      <c r="C1074" t="s">
        <v>4903</v>
      </c>
      <c r="D1074" t="s">
        <v>4904</v>
      </c>
      <c r="E1074" t="s">
        <v>4905</v>
      </c>
      <c r="F1074" s="15">
        <v>487.5</v>
      </c>
      <c r="G1074" t="s">
        <v>50</v>
      </c>
      <c r="H1074" t="s">
        <v>50</v>
      </c>
      <c r="I1074" t="s">
        <v>86</v>
      </c>
      <c r="J1074" t="s">
        <v>46</v>
      </c>
      <c r="K1074" t="s">
        <v>87</v>
      </c>
      <c r="L1074" t="s">
        <v>10792</v>
      </c>
      <c r="M1074" t="s">
        <v>10793</v>
      </c>
      <c r="N1074" t="s">
        <v>10794</v>
      </c>
      <c r="O1074">
        <f>VLOOKUP(B1074,HIS退!B:F,5,FALSE)</f>
        <v>-487.5</v>
      </c>
      <c r="P1074" s="43">
        <f>VLOOKUP(L1074,银行退!A:G,6,FALSE)</f>
        <v>487.5</v>
      </c>
      <c r="Q1074" t="e">
        <f>VLOOKUP(L1074,银行退!A:J,10,FALSE)</f>
        <v>#N/A</v>
      </c>
      <c r="R1074" t="e">
        <f>VLOOKUP(L1074,银行退!A:K,11,FALSE)</f>
        <v>#N/A</v>
      </c>
    </row>
    <row r="1075" spans="1:18" ht="14.25">
      <c r="A1075" t="s">
        <v>10795</v>
      </c>
      <c r="B1075">
        <v>1301143</v>
      </c>
      <c r="C1075" t="s">
        <v>4907</v>
      </c>
      <c r="D1075" t="s">
        <v>4908</v>
      </c>
      <c r="E1075" t="s">
        <v>4909</v>
      </c>
      <c r="F1075" s="15">
        <v>184</v>
      </c>
      <c r="G1075" t="s">
        <v>50</v>
      </c>
      <c r="H1075" t="s">
        <v>50</v>
      </c>
      <c r="I1075" t="s">
        <v>86</v>
      </c>
      <c r="J1075" t="s">
        <v>46</v>
      </c>
      <c r="K1075" t="s">
        <v>87</v>
      </c>
      <c r="L1075" t="s">
        <v>10796</v>
      </c>
      <c r="M1075" t="s">
        <v>10797</v>
      </c>
      <c r="N1075" t="s">
        <v>10798</v>
      </c>
      <c r="O1075">
        <f>VLOOKUP(B1075,HIS退!B:F,5,FALSE)</f>
        <v>-184</v>
      </c>
      <c r="P1075" s="43">
        <f>VLOOKUP(L1075,银行退!A:G,6,FALSE)</f>
        <v>184</v>
      </c>
      <c r="Q1075" t="e">
        <f>VLOOKUP(L1075,银行退!A:J,10,FALSE)</f>
        <v>#N/A</v>
      </c>
      <c r="R1075" t="e">
        <f>VLOOKUP(L1075,银行退!A:K,11,FALSE)</f>
        <v>#N/A</v>
      </c>
    </row>
    <row r="1076" spans="1:18" ht="14.25">
      <c r="A1076" t="s">
        <v>10799</v>
      </c>
      <c r="B1076">
        <v>1301215</v>
      </c>
      <c r="C1076" t="s">
        <v>4911</v>
      </c>
      <c r="D1076" t="s">
        <v>4912</v>
      </c>
      <c r="E1076" t="s">
        <v>4913</v>
      </c>
      <c r="F1076" s="15">
        <v>653.78</v>
      </c>
      <c r="G1076" t="s">
        <v>50</v>
      </c>
      <c r="H1076" t="s">
        <v>50</v>
      </c>
      <c r="I1076" t="s">
        <v>86</v>
      </c>
      <c r="J1076" t="s">
        <v>46</v>
      </c>
      <c r="K1076" t="s">
        <v>87</v>
      </c>
      <c r="L1076" s="19" t="s">
        <v>13725</v>
      </c>
      <c r="M1076" t="s">
        <v>10801</v>
      </c>
      <c r="N1076" t="s">
        <v>10802</v>
      </c>
      <c r="O1076">
        <f>VLOOKUP(B1076,HIS退!B:F,5,FALSE)</f>
        <v>-653.78</v>
      </c>
      <c r="P1076" s="43">
        <f>VLOOKUP(L1076,银行退!A:G,6,FALSE)</f>
        <v>653.78</v>
      </c>
      <c r="Q1076" t="e">
        <f>VLOOKUP(L1076,银行退!A:J,10,FALSE)</f>
        <v>#N/A</v>
      </c>
      <c r="R1076" t="str">
        <f>VLOOKUP(L1076,银行退!A:K,11,FALSE)</f>
        <v>2017-08-10</v>
      </c>
    </row>
    <row r="1077" spans="1:18" ht="14.25">
      <c r="A1077" t="s">
        <v>10803</v>
      </c>
      <c r="B1077">
        <v>1301323</v>
      </c>
      <c r="C1077" t="s">
        <v>4915</v>
      </c>
      <c r="D1077" t="s">
        <v>4916</v>
      </c>
      <c r="E1077" t="s">
        <v>4917</v>
      </c>
      <c r="F1077" s="15">
        <v>380</v>
      </c>
      <c r="G1077" t="s">
        <v>50</v>
      </c>
      <c r="H1077" t="s">
        <v>50</v>
      </c>
      <c r="I1077" t="s">
        <v>86</v>
      </c>
      <c r="J1077" t="s">
        <v>46</v>
      </c>
      <c r="K1077" t="s">
        <v>87</v>
      </c>
      <c r="L1077" t="s">
        <v>10804</v>
      </c>
      <c r="M1077" t="s">
        <v>10805</v>
      </c>
      <c r="N1077" t="s">
        <v>10806</v>
      </c>
      <c r="O1077">
        <f>VLOOKUP(B1077,HIS退!B:F,5,FALSE)</f>
        <v>-380</v>
      </c>
      <c r="P1077" s="43">
        <f>VLOOKUP(L1077,银行退!A:G,6,FALSE)</f>
        <v>380</v>
      </c>
      <c r="Q1077" t="e">
        <f>VLOOKUP(L1077,银行退!A:J,10,FALSE)</f>
        <v>#N/A</v>
      </c>
      <c r="R1077" t="e">
        <f>VLOOKUP(L1077,银行退!A:K,11,FALSE)</f>
        <v>#N/A</v>
      </c>
    </row>
    <row r="1078" spans="1:18" ht="14.25">
      <c r="A1078" t="s">
        <v>10807</v>
      </c>
      <c r="B1078">
        <v>1301580</v>
      </c>
      <c r="C1078" t="s">
        <v>4919</v>
      </c>
      <c r="D1078" t="s">
        <v>3279</v>
      </c>
      <c r="E1078" t="s">
        <v>3280</v>
      </c>
      <c r="F1078" s="15">
        <v>50</v>
      </c>
      <c r="G1078" t="s">
        <v>50</v>
      </c>
      <c r="H1078" t="s">
        <v>50</v>
      </c>
      <c r="I1078" t="s">
        <v>86</v>
      </c>
      <c r="J1078" t="s">
        <v>46</v>
      </c>
      <c r="K1078" t="s">
        <v>87</v>
      </c>
      <c r="L1078" s="19" t="s">
        <v>13726</v>
      </c>
      <c r="M1078" t="s">
        <v>10809</v>
      </c>
      <c r="N1078" t="s">
        <v>9131</v>
      </c>
      <c r="O1078">
        <f>VLOOKUP(B1078,HIS退!B:F,5,FALSE)</f>
        <v>-50</v>
      </c>
      <c r="P1078" s="43">
        <f>VLOOKUP(L1078,银行退!A:G,6,FALSE)</f>
        <v>50</v>
      </c>
      <c r="Q1078" t="e">
        <f>VLOOKUP(L1078,银行退!A:J,10,FALSE)</f>
        <v>#N/A</v>
      </c>
      <c r="R1078" t="str">
        <f>VLOOKUP(L1078,银行退!A:K,11,FALSE)</f>
        <v>2017-08-10</v>
      </c>
    </row>
    <row r="1079" spans="1:18" ht="14.25">
      <c r="A1079" t="s">
        <v>10810</v>
      </c>
      <c r="B1079">
        <v>1301767</v>
      </c>
      <c r="C1079" t="s">
        <v>4921</v>
      </c>
      <c r="D1079" t="s">
        <v>4922</v>
      </c>
      <c r="E1079" t="s">
        <v>4923</v>
      </c>
      <c r="F1079" s="15">
        <v>74.03</v>
      </c>
      <c r="G1079" t="s">
        <v>50</v>
      </c>
      <c r="H1079" t="s">
        <v>50</v>
      </c>
      <c r="I1079" t="s">
        <v>86</v>
      </c>
      <c r="J1079" t="s">
        <v>46</v>
      </c>
      <c r="K1079" t="s">
        <v>87</v>
      </c>
      <c r="L1079" t="s">
        <v>10811</v>
      </c>
      <c r="M1079" t="s">
        <v>10812</v>
      </c>
      <c r="N1079" t="s">
        <v>10026</v>
      </c>
      <c r="O1079">
        <f>VLOOKUP(B1079,HIS退!B:F,5,FALSE)</f>
        <v>-74.03</v>
      </c>
      <c r="P1079" s="43">
        <f>VLOOKUP(L1079,银行退!A:G,6,FALSE)</f>
        <v>74.03</v>
      </c>
      <c r="Q1079" t="e">
        <f>VLOOKUP(L1079,银行退!A:J,10,FALSE)</f>
        <v>#N/A</v>
      </c>
      <c r="R1079" t="e">
        <f>VLOOKUP(L1079,银行退!A:K,11,FALSE)</f>
        <v>#N/A</v>
      </c>
    </row>
    <row r="1080" spans="1:18" ht="14.25">
      <c r="A1080" t="s">
        <v>10813</v>
      </c>
      <c r="B1080">
        <v>1302131</v>
      </c>
      <c r="C1080" t="s">
        <v>4925</v>
      </c>
      <c r="D1080" t="s">
        <v>4439</v>
      </c>
      <c r="E1080" t="s">
        <v>4440</v>
      </c>
      <c r="F1080" s="15">
        <v>7112</v>
      </c>
      <c r="G1080" t="s">
        <v>50</v>
      </c>
      <c r="H1080" t="s">
        <v>50</v>
      </c>
      <c r="I1080" t="s">
        <v>86</v>
      </c>
      <c r="J1080" t="s">
        <v>46</v>
      </c>
      <c r="K1080" t="s">
        <v>87</v>
      </c>
      <c r="L1080" t="s">
        <v>10814</v>
      </c>
      <c r="M1080" t="s">
        <v>10815</v>
      </c>
      <c r="N1080" t="s">
        <v>10316</v>
      </c>
      <c r="O1080">
        <f>VLOOKUP(B1080,HIS退!B:F,5,FALSE)</f>
        <v>-7112</v>
      </c>
      <c r="P1080" s="43">
        <f>VLOOKUP(L1080,银行退!A:G,6,FALSE)</f>
        <v>7112</v>
      </c>
      <c r="Q1080" t="e">
        <f>VLOOKUP(L1080,银行退!A:J,10,FALSE)</f>
        <v>#N/A</v>
      </c>
      <c r="R1080" t="e">
        <f>VLOOKUP(L1080,银行退!A:K,11,FALSE)</f>
        <v>#N/A</v>
      </c>
    </row>
    <row r="1081" spans="1:18" ht="14.25">
      <c r="A1081" t="s">
        <v>10816</v>
      </c>
      <c r="B1081">
        <v>1302730</v>
      </c>
      <c r="C1081" t="s">
        <v>4927</v>
      </c>
      <c r="D1081" t="s">
        <v>4928</v>
      </c>
      <c r="E1081" t="s">
        <v>4929</v>
      </c>
      <c r="F1081" s="15">
        <v>50</v>
      </c>
      <c r="G1081" t="s">
        <v>50</v>
      </c>
      <c r="H1081" t="s">
        <v>50</v>
      </c>
      <c r="I1081" t="s">
        <v>86</v>
      </c>
      <c r="J1081" t="s">
        <v>46</v>
      </c>
      <c r="K1081" t="s">
        <v>87</v>
      </c>
      <c r="L1081" t="s">
        <v>10817</v>
      </c>
      <c r="M1081" t="s">
        <v>10818</v>
      </c>
      <c r="N1081" t="s">
        <v>10771</v>
      </c>
      <c r="O1081">
        <f>VLOOKUP(B1081,HIS退!B:F,5,FALSE)</f>
        <v>-50</v>
      </c>
      <c r="P1081" s="43">
        <f>VLOOKUP(L1081,银行退!A:G,6,FALSE)</f>
        <v>50</v>
      </c>
      <c r="Q1081" t="e">
        <f>VLOOKUP(L1081,银行退!A:J,10,FALSE)</f>
        <v>#N/A</v>
      </c>
      <c r="R1081" t="e">
        <f>VLOOKUP(L1081,银行退!A:K,11,FALSE)</f>
        <v>#N/A</v>
      </c>
    </row>
    <row r="1082" spans="1:18" ht="14.25">
      <c r="A1082" t="s">
        <v>10819</v>
      </c>
      <c r="B1082">
        <v>1302771</v>
      </c>
      <c r="C1082" t="s">
        <v>4931</v>
      </c>
      <c r="D1082" t="s">
        <v>4932</v>
      </c>
      <c r="E1082" t="s">
        <v>4933</v>
      </c>
      <c r="F1082" s="15">
        <v>2656.88</v>
      </c>
      <c r="G1082" t="s">
        <v>50</v>
      </c>
      <c r="H1082" t="s">
        <v>50</v>
      </c>
      <c r="I1082" t="s">
        <v>86</v>
      </c>
      <c r="J1082" t="s">
        <v>46</v>
      </c>
      <c r="K1082" t="s">
        <v>87</v>
      </c>
      <c r="L1082" s="19" t="s">
        <v>13727</v>
      </c>
      <c r="M1082" t="s">
        <v>10821</v>
      </c>
      <c r="N1082" t="s">
        <v>10822</v>
      </c>
      <c r="O1082">
        <f>VLOOKUP(B1082,HIS退!B:F,5,FALSE)</f>
        <v>-2656.88</v>
      </c>
      <c r="P1082" s="43">
        <f>VLOOKUP(L1082,银行退!A:G,6,FALSE)</f>
        <v>2656.88</v>
      </c>
      <c r="Q1082" t="e">
        <f>VLOOKUP(L1082,银行退!A:J,10,FALSE)</f>
        <v>#N/A</v>
      </c>
      <c r="R1082" t="str">
        <f>VLOOKUP(L1082,银行退!A:K,11,FALSE)</f>
        <v>2017-08-10</v>
      </c>
    </row>
    <row r="1083" spans="1:18" ht="14.25">
      <c r="A1083" t="s">
        <v>10823</v>
      </c>
      <c r="B1083">
        <v>1302957</v>
      </c>
      <c r="C1083" t="s">
        <v>4935</v>
      </c>
      <c r="D1083" t="s">
        <v>4936</v>
      </c>
      <c r="E1083" t="s">
        <v>4937</v>
      </c>
      <c r="F1083" s="15">
        <v>145.5</v>
      </c>
      <c r="G1083" t="s">
        <v>50</v>
      </c>
      <c r="H1083" t="s">
        <v>50</v>
      </c>
      <c r="I1083" t="s">
        <v>86</v>
      </c>
      <c r="J1083" t="s">
        <v>46</v>
      </c>
      <c r="K1083" t="s">
        <v>87</v>
      </c>
      <c r="L1083" t="s">
        <v>10824</v>
      </c>
      <c r="M1083" t="s">
        <v>10825</v>
      </c>
      <c r="N1083" t="s">
        <v>10826</v>
      </c>
      <c r="O1083">
        <f>VLOOKUP(B1083,HIS退!B:F,5,FALSE)</f>
        <v>-145.5</v>
      </c>
      <c r="P1083" s="43">
        <f>VLOOKUP(L1083,银行退!A:G,6,FALSE)</f>
        <v>145.5</v>
      </c>
      <c r="Q1083" t="e">
        <f>VLOOKUP(L1083,银行退!A:J,10,FALSE)</f>
        <v>#N/A</v>
      </c>
      <c r="R1083" t="e">
        <f>VLOOKUP(L1083,银行退!A:K,11,FALSE)</f>
        <v>#N/A</v>
      </c>
    </row>
    <row r="1084" spans="1:18" ht="14.25">
      <c r="A1084" t="s">
        <v>10827</v>
      </c>
      <c r="B1084">
        <v>1303082</v>
      </c>
      <c r="C1084" t="s">
        <v>4939</v>
      </c>
      <c r="D1084" t="s">
        <v>4940</v>
      </c>
      <c r="E1084" t="s">
        <v>4941</v>
      </c>
      <c r="F1084" s="15">
        <v>120</v>
      </c>
      <c r="G1084" t="s">
        <v>50</v>
      </c>
      <c r="H1084" t="s">
        <v>50</v>
      </c>
      <c r="I1084" t="s">
        <v>86</v>
      </c>
      <c r="J1084" t="s">
        <v>46</v>
      </c>
      <c r="K1084" t="s">
        <v>87</v>
      </c>
      <c r="L1084" t="s">
        <v>10828</v>
      </c>
      <c r="M1084" t="s">
        <v>10829</v>
      </c>
      <c r="N1084" t="s">
        <v>10830</v>
      </c>
      <c r="O1084">
        <f>VLOOKUP(B1084,HIS退!B:F,5,FALSE)</f>
        <v>-120</v>
      </c>
      <c r="P1084" s="43">
        <f>VLOOKUP(L1084,银行退!A:G,6,FALSE)</f>
        <v>120</v>
      </c>
      <c r="Q1084" t="e">
        <f>VLOOKUP(L1084,银行退!A:J,10,FALSE)</f>
        <v>#N/A</v>
      </c>
      <c r="R1084" t="e">
        <f>VLOOKUP(L1084,银行退!A:K,11,FALSE)</f>
        <v>#N/A</v>
      </c>
    </row>
    <row r="1085" spans="1:18" ht="14.25">
      <c r="A1085" t="s">
        <v>10831</v>
      </c>
      <c r="B1085">
        <v>1303084</v>
      </c>
      <c r="C1085" t="s">
        <v>4943</v>
      </c>
      <c r="D1085" t="s">
        <v>4944</v>
      </c>
      <c r="E1085" t="s">
        <v>294</v>
      </c>
      <c r="F1085" s="15">
        <v>266</v>
      </c>
      <c r="G1085" t="s">
        <v>50</v>
      </c>
      <c r="H1085" t="s">
        <v>50</v>
      </c>
      <c r="I1085" t="s">
        <v>86</v>
      </c>
      <c r="J1085" t="s">
        <v>46</v>
      </c>
      <c r="K1085" t="s">
        <v>87</v>
      </c>
      <c r="L1085" t="s">
        <v>10832</v>
      </c>
      <c r="M1085" t="s">
        <v>10833</v>
      </c>
      <c r="N1085" t="s">
        <v>10834</v>
      </c>
      <c r="O1085">
        <f>VLOOKUP(B1085,HIS退!B:F,5,FALSE)</f>
        <v>-266</v>
      </c>
      <c r="P1085" s="43">
        <f>VLOOKUP(L1085,银行退!A:G,6,FALSE)</f>
        <v>266</v>
      </c>
      <c r="Q1085" t="e">
        <f>VLOOKUP(L1085,银行退!A:J,10,FALSE)</f>
        <v>#N/A</v>
      </c>
      <c r="R1085" t="e">
        <f>VLOOKUP(L1085,银行退!A:K,11,FALSE)</f>
        <v>#N/A</v>
      </c>
    </row>
    <row r="1086" spans="1:18" ht="14.25">
      <c r="A1086" t="s">
        <v>10835</v>
      </c>
      <c r="B1086">
        <v>1304626</v>
      </c>
      <c r="C1086" t="s">
        <v>4946</v>
      </c>
      <c r="D1086" t="s">
        <v>4947</v>
      </c>
      <c r="E1086" t="s">
        <v>4948</v>
      </c>
      <c r="F1086" s="15">
        <v>59</v>
      </c>
      <c r="G1086" t="s">
        <v>50</v>
      </c>
      <c r="H1086" t="s">
        <v>50</v>
      </c>
      <c r="I1086" t="s">
        <v>86</v>
      </c>
      <c r="J1086" t="s">
        <v>46</v>
      </c>
      <c r="K1086" t="s">
        <v>87</v>
      </c>
      <c r="L1086" s="19" t="s">
        <v>13728</v>
      </c>
      <c r="M1086" t="s">
        <v>10837</v>
      </c>
      <c r="N1086" t="s">
        <v>10838</v>
      </c>
      <c r="O1086">
        <f>VLOOKUP(B1086,HIS退!B:F,5,FALSE)</f>
        <v>-59</v>
      </c>
      <c r="P1086" s="43">
        <f>VLOOKUP(L1086,银行退!A:G,6,FALSE)</f>
        <v>59</v>
      </c>
      <c r="Q1086" t="e">
        <f>VLOOKUP(L1086,银行退!A:J,10,FALSE)</f>
        <v>#N/A</v>
      </c>
      <c r="R1086" t="str">
        <f>VLOOKUP(L1086,银行退!A:K,11,FALSE)</f>
        <v>2017-08-10</v>
      </c>
    </row>
    <row r="1087" spans="1:18" ht="14.25">
      <c r="A1087" t="s">
        <v>10839</v>
      </c>
      <c r="B1087">
        <v>1304662</v>
      </c>
      <c r="C1087" t="s">
        <v>4950</v>
      </c>
      <c r="D1087" t="s">
        <v>4951</v>
      </c>
      <c r="E1087" t="s">
        <v>4952</v>
      </c>
      <c r="F1087" s="15">
        <v>900</v>
      </c>
      <c r="G1087" t="s">
        <v>50</v>
      </c>
      <c r="H1087" t="s">
        <v>50</v>
      </c>
      <c r="I1087" t="s">
        <v>86</v>
      </c>
      <c r="J1087" t="s">
        <v>46</v>
      </c>
      <c r="K1087" t="s">
        <v>87</v>
      </c>
      <c r="L1087" t="s">
        <v>10840</v>
      </c>
      <c r="M1087" t="s">
        <v>10841</v>
      </c>
      <c r="N1087" t="s">
        <v>10842</v>
      </c>
      <c r="O1087">
        <f>VLOOKUP(B1087,HIS退!B:F,5,FALSE)</f>
        <v>-900</v>
      </c>
      <c r="P1087" s="43">
        <f>VLOOKUP(L1087,银行退!A:G,6,FALSE)</f>
        <v>900</v>
      </c>
      <c r="Q1087" t="e">
        <f>VLOOKUP(L1087,银行退!A:J,10,FALSE)</f>
        <v>#N/A</v>
      </c>
      <c r="R1087" t="e">
        <f>VLOOKUP(L1087,银行退!A:K,11,FALSE)</f>
        <v>#N/A</v>
      </c>
    </row>
    <row r="1088" spans="1:18" ht="14.25">
      <c r="A1088" t="s">
        <v>10843</v>
      </c>
      <c r="B1088">
        <v>1305507</v>
      </c>
      <c r="C1088" t="s">
        <v>4954</v>
      </c>
      <c r="D1088" t="s">
        <v>2859</v>
      </c>
      <c r="E1088" t="s">
        <v>2860</v>
      </c>
      <c r="F1088" s="15">
        <v>4.5</v>
      </c>
      <c r="G1088" t="s">
        <v>50</v>
      </c>
      <c r="H1088" t="s">
        <v>50</v>
      </c>
      <c r="I1088" t="s">
        <v>86</v>
      </c>
      <c r="J1088" t="s">
        <v>46</v>
      </c>
      <c r="K1088" t="s">
        <v>87</v>
      </c>
      <c r="L1088" t="s">
        <v>10844</v>
      </c>
      <c r="M1088" t="s">
        <v>10845</v>
      </c>
      <c r="N1088" t="s">
        <v>8691</v>
      </c>
      <c r="O1088">
        <f>VLOOKUP(B1088,HIS退!B:F,5,FALSE)</f>
        <v>-4.5</v>
      </c>
      <c r="P1088" s="43">
        <f>VLOOKUP(L1088,银行退!A:G,6,FALSE)</f>
        <v>4.5</v>
      </c>
      <c r="Q1088" t="e">
        <f>VLOOKUP(L1088,银行退!A:J,10,FALSE)</f>
        <v>#N/A</v>
      </c>
      <c r="R1088" t="e">
        <f>VLOOKUP(L1088,银行退!A:K,11,FALSE)</f>
        <v>#N/A</v>
      </c>
    </row>
    <row r="1089" spans="1:18" ht="14.25">
      <c r="A1089" t="s">
        <v>10846</v>
      </c>
      <c r="B1089">
        <v>1305731</v>
      </c>
      <c r="C1089" t="s">
        <v>4956</v>
      </c>
      <c r="D1089" t="s">
        <v>4957</v>
      </c>
      <c r="E1089" t="s">
        <v>4958</v>
      </c>
      <c r="F1089" s="15">
        <v>269.98</v>
      </c>
      <c r="G1089" t="s">
        <v>50</v>
      </c>
      <c r="H1089" t="s">
        <v>50</v>
      </c>
      <c r="I1089" t="s">
        <v>86</v>
      </c>
      <c r="J1089" t="s">
        <v>46</v>
      </c>
      <c r="K1089" t="s">
        <v>87</v>
      </c>
      <c r="L1089" t="s">
        <v>10847</v>
      </c>
      <c r="M1089" t="s">
        <v>10848</v>
      </c>
      <c r="N1089" t="s">
        <v>10849</v>
      </c>
      <c r="O1089">
        <f>VLOOKUP(B1089,HIS退!B:F,5,FALSE)</f>
        <v>-269.98</v>
      </c>
      <c r="P1089" s="43">
        <f>VLOOKUP(L1089,银行退!A:G,6,FALSE)</f>
        <v>269.98</v>
      </c>
      <c r="Q1089" t="e">
        <f>VLOOKUP(L1089,银行退!A:J,10,FALSE)</f>
        <v>#N/A</v>
      </c>
      <c r="R1089" t="e">
        <f>VLOOKUP(L1089,银行退!A:K,11,FALSE)</f>
        <v>#N/A</v>
      </c>
    </row>
    <row r="1090" spans="1:18" ht="14.25">
      <c r="A1090" t="s">
        <v>10850</v>
      </c>
      <c r="B1090">
        <v>1305992</v>
      </c>
      <c r="C1090" t="s">
        <v>4960</v>
      </c>
      <c r="D1090" t="s">
        <v>4961</v>
      </c>
      <c r="E1090" t="s">
        <v>4962</v>
      </c>
      <c r="F1090" s="15">
        <v>117</v>
      </c>
      <c r="G1090" t="s">
        <v>50</v>
      </c>
      <c r="H1090" t="s">
        <v>50</v>
      </c>
      <c r="I1090" t="s">
        <v>86</v>
      </c>
      <c r="J1090" t="s">
        <v>46</v>
      </c>
      <c r="K1090" t="s">
        <v>87</v>
      </c>
      <c r="L1090" t="s">
        <v>10851</v>
      </c>
      <c r="M1090" t="s">
        <v>10852</v>
      </c>
      <c r="N1090" t="s">
        <v>10853</v>
      </c>
      <c r="O1090">
        <f>VLOOKUP(B1090,HIS退!B:F,5,FALSE)</f>
        <v>-117</v>
      </c>
      <c r="P1090" s="43">
        <f>VLOOKUP(L1090,银行退!A:G,6,FALSE)</f>
        <v>117</v>
      </c>
      <c r="Q1090" t="e">
        <f>VLOOKUP(L1090,银行退!A:J,10,FALSE)</f>
        <v>#N/A</v>
      </c>
      <c r="R1090" t="e">
        <f>VLOOKUP(L1090,银行退!A:K,11,FALSE)</f>
        <v>#N/A</v>
      </c>
    </row>
    <row r="1091" spans="1:18" ht="14.25">
      <c r="A1091" t="s">
        <v>10854</v>
      </c>
      <c r="B1091">
        <v>1306593</v>
      </c>
      <c r="C1091" t="s">
        <v>4964</v>
      </c>
      <c r="D1091" t="s">
        <v>4469</v>
      </c>
      <c r="E1091" t="s">
        <v>4470</v>
      </c>
      <c r="F1091" s="15">
        <v>2860</v>
      </c>
      <c r="G1091" t="s">
        <v>50</v>
      </c>
      <c r="H1091" t="s">
        <v>50</v>
      </c>
      <c r="I1091" t="s">
        <v>86</v>
      </c>
      <c r="J1091" t="s">
        <v>46</v>
      </c>
      <c r="K1091" t="s">
        <v>87</v>
      </c>
      <c r="L1091" t="s">
        <v>10855</v>
      </c>
      <c r="M1091" t="s">
        <v>10856</v>
      </c>
      <c r="N1091" t="s">
        <v>10351</v>
      </c>
      <c r="O1091">
        <f>VLOOKUP(B1091,HIS退!B:F,5,FALSE)</f>
        <v>-2860</v>
      </c>
      <c r="P1091" s="43">
        <f>VLOOKUP(L1091,银行退!A:G,6,FALSE)</f>
        <v>2860</v>
      </c>
      <c r="Q1091" t="e">
        <f>VLOOKUP(L1091,银行退!A:J,10,FALSE)</f>
        <v>#N/A</v>
      </c>
      <c r="R1091" t="e">
        <f>VLOOKUP(L1091,银行退!A:K,11,FALSE)</f>
        <v>#N/A</v>
      </c>
    </row>
    <row r="1092" spans="1:18" ht="14.25">
      <c r="A1092" t="s">
        <v>10857</v>
      </c>
      <c r="B1092">
        <v>1306734</v>
      </c>
      <c r="C1092" t="s">
        <v>4966</v>
      </c>
      <c r="D1092" t="s">
        <v>4967</v>
      </c>
      <c r="E1092" t="s">
        <v>4968</v>
      </c>
      <c r="F1092" s="15">
        <v>200</v>
      </c>
      <c r="G1092" t="s">
        <v>50</v>
      </c>
      <c r="H1092" t="s">
        <v>50</v>
      </c>
      <c r="I1092" t="s">
        <v>86</v>
      </c>
      <c r="J1092" t="s">
        <v>46</v>
      </c>
      <c r="K1092" t="s">
        <v>87</v>
      </c>
      <c r="L1092" t="s">
        <v>10858</v>
      </c>
      <c r="M1092" t="s">
        <v>10859</v>
      </c>
      <c r="N1092" t="s">
        <v>10860</v>
      </c>
      <c r="O1092">
        <f>VLOOKUP(B1092,HIS退!B:F,5,FALSE)</f>
        <v>-200</v>
      </c>
      <c r="P1092" s="43">
        <f>VLOOKUP(L1092,银行退!A:G,6,FALSE)</f>
        <v>200</v>
      </c>
      <c r="Q1092" t="e">
        <f>VLOOKUP(L1092,银行退!A:J,10,FALSE)</f>
        <v>#N/A</v>
      </c>
      <c r="R1092" t="e">
        <f>VLOOKUP(L1092,银行退!A:K,11,FALSE)</f>
        <v>#N/A</v>
      </c>
    </row>
    <row r="1093" spans="1:18" ht="14.25">
      <c r="A1093" t="s">
        <v>10861</v>
      </c>
      <c r="B1093">
        <v>1307724</v>
      </c>
      <c r="C1093" t="s">
        <v>4970</v>
      </c>
      <c r="D1093" t="s">
        <v>4971</v>
      </c>
      <c r="E1093" t="s">
        <v>4972</v>
      </c>
      <c r="F1093" s="15">
        <v>78.28</v>
      </c>
      <c r="G1093" t="s">
        <v>50</v>
      </c>
      <c r="H1093" t="s">
        <v>50</v>
      </c>
      <c r="I1093" t="s">
        <v>86</v>
      </c>
      <c r="J1093" t="s">
        <v>46</v>
      </c>
      <c r="K1093" t="s">
        <v>87</v>
      </c>
      <c r="L1093" t="s">
        <v>10862</v>
      </c>
      <c r="M1093" t="s">
        <v>10863</v>
      </c>
      <c r="N1093" t="s">
        <v>10864</v>
      </c>
      <c r="O1093">
        <f>VLOOKUP(B1093,HIS退!B:F,5,FALSE)</f>
        <v>-78.28</v>
      </c>
      <c r="P1093" s="43">
        <f>VLOOKUP(L1093,银行退!A:G,6,FALSE)</f>
        <v>78.28</v>
      </c>
      <c r="Q1093" t="e">
        <f>VLOOKUP(L1093,银行退!A:J,10,FALSE)</f>
        <v>#N/A</v>
      </c>
      <c r="R1093" t="e">
        <f>VLOOKUP(L1093,银行退!A:K,11,FALSE)</f>
        <v>#N/A</v>
      </c>
    </row>
    <row r="1094" spans="1:18" ht="14.25">
      <c r="A1094" t="s">
        <v>10865</v>
      </c>
      <c r="B1094">
        <v>1307742</v>
      </c>
      <c r="C1094" t="s">
        <v>4974</v>
      </c>
      <c r="D1094" t="s">
        <v>4975</v>
      </c>
      <c r="E1094" t="s">
        <v>4976</v>
      </c>
      <c r="F1094" s="15">
        <v>310</v>
      </c>
      <c r="G1094" t="s">
        <v>50</v>
      </c>
      <c r="H1094" t="s">
        <v>50</v>
      </c>
      <c r="I1094" t="s">
        <v>86</v>
      </c>
      <c r="J1094" t="s">
        <v>46</v>
      </c>
      <c r="K1094" t="s">
        <v>87</v>
      </c>
      <c r="L1094" t="s">
        <v>10866</v>
      </c>
      <c r="M1094" t="s">
        <v>10867</v>
      </c>
      <c r="N1094" t="s">
        <v>10868</v>
      </c>
      <c r="O1094">
        <f>VLOOKUP(B1094,HIS退!B:F,5,FALSE)</f>
        <v>-310</v>
      </c>
      <c r="P1094" s="43">
        <f>VLOOKUP(L1094,银行退!A:G,6,FALSE)</f>
        <v>310</v>
      </c>
      <c r="Q1094" t="e">
        <f>VLOOKUP(L1094,银行退!A:J,10,FALSE)</f>
        <v>#N/A</v>
      </c>
      <c r="R1094" t="e">
        <f>VLOOKUP(L1094,银行退!A:K,11,FALSE)</f>
        <v>#N/A</v>
      </c>
    </row>
    <row r="1095" spans="1:18" ht="14.25">
      <c r="A1095" t="s">
        <v>10869</v>
      </c>
      <c r="B1095">
        <v>1307958</v>
      </c>
      <c r="C1095" t="s">
        <v>4978</v>
      </c>
      <c r="D1095" t="s">
        <v>4979</v>
      </c>
      <c r="E1095" t="s">
        <v>4980</v>
      </c>
      <c r="F1095" s="15">
        <v>1194</v>
      </c>
      <c r="G1095" t="s">
        <v>50</v>
      </c>
      <c r="H1095" t="s">
        <v>50</v>
      </c>
      <c r="I1095" t="s">
        <v>86</v>
      </c>
      <c r="J1095" t="s">
        <v>46</v>
      </c>
      <c r="K1095" t="s">
        <v>87</v>
      </c>
      <c r="L1095" s="19" t="s">
        <v>13729</v>
      </c>
      <c r="M1095" t="s">
        <v>10871</v>
      </c>
      <c r="N1095" t="s">
        <v>10872</v>
      </c>
      <c r="O1095">
        <f>VLOOKUP(B1095,HIS退!B:F,5,FALSE)</f>
        <v>-1194</v>
      </c>
      <c r="P1095" s="43">
        <f>VLOOKUP(L1095,银行退!A:G,6,FALSE)</f>
        <v>1194</v>
      </c>
      <c r="Q1095" t="e">
        <f>VLOOKUP(L1095,银行退!A:J,10,FALSE)</f>
        <v>#N/A</v>
      </c>
      <c r="R1095" t="str">
        <f>VLOOKUP(L1095,银行退!A:K,11,FALSE)</f>
        <v>2017-08-10</v>
      </c>
    </row>
    <row r="1096" spans="1:18" ht="14.25">
      <c r="A1096" t="s">
        <v>10873</v>
      </c>
      <c r="B1096">
        <v>1308717</v>
      </c>
      <c r="C1096" t="s">
        <v>4982</v>
      </c>
      <c r="D1096" t="s">
        <v>4983</v>
      </c>
      <c r="E1096" t="s">
        <v>4984</v>
      </c>
      <c r="F1096" s="15">
        <v>2490</v>
      </c>
      <c r="G1096" t="s">
        <v>50</v>
      </c>
      <c r="H1096" t="s">
        <v>50</v>
      </c>
      <c r="I1096" t="s">
        <v>86</v>
      </c>
      <c r="J1096" t="s">
        <v>46</v>
      </c>
      <c r="K1096" t="s">
        <v>87</v>
      </c>
      <c r="L1096" t="s">
        <v>10874</v>
      </c>
      <c r="M1096" t="s">
        <v>10875</v>
      </c>
      <c r="N1096" t="s">
        <v>10876</v>
      </c>
      <c r="O1096">
        <f>VLOOKUP(B1096,HIS退!B:F,5,FALSE)</f>
        <v>-2490</v>
      </c>
      <c r="P1096" s="43">
        <f>VLOOKUP(L1096,银行退!A:G,6,FALSE)</f>
        <v>2490</v>
      </c>
      <c r="Q1096" t="e">
        <f>VLOOKUP(L1096,银行退!A:J,10,FALSE)</f>
        <v>#N/A</v>
      </c>
      <c r="R1096" t="e">
        <f>VLOOKUP(L1096,银行退!A:K,11,FALSE)</f>
        <v>#N/A</v>
      </c>
    </row>
    <row r="1097" spans="1:18" ht="14.25">
      <c r="A1097" t="s">
        <v>10877</v>
      </c>
      <c r="B1097">
        <v>1308839</v>
      </c>
      <c r="C1097" t="s">
        <v>4986</v>
      </c>
      <c r="D1097" t="s">
        <v>4987</v>
      </c>
      <c r="E1097" t="s">
        <v>4988</v>
      </c>
      <c r="F1097" s="15">
        <v>1118</v>
      </c>
      <c r="G1097" t="s">
        <v>50</v>
      </c>
      <c r="H1097" t="s">
        <v>50</v>
      </c>
      <c r="I1097" t="s">
        <v>86</v>
      </c>
      <c r="J1097" t="s">
        <v>46</v>
      </c>
      <c r="K1097" t="s">
        <v>87</v>
      </c>
      <c r="L1097" t="s">
        <v>10878</v>
      </c>
      <c r="M1097" t="s">
        <v>10879</v>
      </c>
      <c r="N1097" t="s">
        <v>10880</v>
      </c>
      <c r="O1097">
        <f>VLOOKUP(B1097,HIS退!B:F,5,FALSE)</f>
        <v>-1118</v>
      </c>
      <c r="P1097" s="43">
        <f>VLOOKUP(L1097,银行退!A:G,6,FALSE)</f>
        <v>1118</v>
      </c>
      <c r="Q1097" t="e">
        <f>VLOOKUP(L1097,银行退!A:J,10,FALSE)</f>
        <v>#N/A</v>
      </c>
      <c r="R1097" t="e">
        <f>VLOOKUP(L1097,银行退!A:K,11,FALSE)</f>
        <v>#N/A</v>
      </c>
    </row>
    <row r="1098" spans="1:18" ht="14.25">
      <c r="A1098" t="s">
        <v>10881</v>
      </c>
      <c r="B1098">
        <v>1309005</v>
      </c>
      <c r="C1098" t="s">
        <v>4990</v>
      </c>
      <c r="D1098" t="s">
        <v>4991</v>
      </c>
      <c r="E1098" t="s">
        <v>4992</v>
      </c>
      <c r="F1098" s="15">
        <v>269.98</v>
      </c>
      <c r="G1098" t="s">
        <v>50</v>
      </c>
      <c r="H1098" t="s">
        <v>50</v>
      </c>
      <c r="I1098" t="s">
        <v>86</v>
      </c>
      <c r="J1098" t="s">
        <v>46</v>
      </c>
      <c r="K1098" t="s">
        <v>87</v>
      </c>
      <c r="L1098" t="s">
        <v>10882</v>
      </c>
      <c r="M1098" t="s">
        <v>10883</v>
      </c>
      <c r="N1098" t="s">
        <v>10849</v>
      </c>
      <c r="O1098">
        <f>VLOOKUP(B1098,HIS退!B:F,5,FALSE)</f>
        <v>-269.98</v>
      </c>
      <c r="P1098" s="43">
        <f>VLOOKUP(L1098,银行退!A:G,6,FALSE)</f>
        <v>269.98</v>
      </c>
      <c r="Q1098" t="e">
        <f>VLOOKUP(L1098,银行退!A:J,10,FALSE)</f>
        <v>#N/A</v>
      </c>
      <c r="R1098" t="e">
        <f>VLOOKUP(L1098,银行退!A:K,11,FALSE)</f>
        <v>#N/A</v>
      </c>
    </row>
    <row r="1099" spans="1:18" ht="14.25">
      <c r="A1099" t="s">
        <v>10884</v>
      </c>
      <c r="B1099">
        <v>1309960</v>
      </c>
      <c r="C1099" t="s">
        <v>4994</v>
      </c>
      <c r="D1099" t="s">
        <v>4371</v>
      </c>
      <c r="E1099" t="s">
        <v>4372</v>
      </c>
      <c r="F1099" s="15">
        <v>63</v>
      </c>
      <c r="G1099" t="s">
        <v>50</v>
      </c>
      <c r="H1099" t="s">
        <v>50</v>
      </c>
      <c r="I1099" t="s">
        <v>86</v>
      </c>
      <c r="J1099" t="s">
        <v>46</v>
      </c>
      <c r="K1099" t="s">
        <v>87</v>
      </c>
      <c r="L1099" t="s">
        <v>10885</v>
      </c>
      <c r="M1099" t="s">
        <v>10886</v>
      </c>
      <c r="N1099" t="s">
        <v>10248</v>
      </c>
      <c r="O1099">
        <f>VLOOKUP(B1099,HIS退!B:F,5,FALSE)</f>
        <v>-63</v>
      </c>
      <c r="P1099" s="43">
        <f>VLOOKUP(L1099,银行退!A:G,6,FALSE)</f>
        <v>63</v>
      </c>
      <c r="Q1099" t="e">
        <f>VLOOKUP(L1099,银行退!A:J,10,FALSE)</f>
        <v>#N/A</v>
      </c>
      <c r="R1099" t="e">
        <f>VLOOKUP(L1099,银行退!A:K,11,FALSE)</f>
        <v>#N/A</v>
      </c>
    </row>
    <row r="1100" spans="1:18" ht="14.25">
      <c r="A1100" t="s">
        <v>10887</v>
      </c>
      <c r="B1100">
        <v>1310140</v>
      </c>
      <c r="C1100" t="s">
        <v>4996</v>
      </c>
      <c r="D1100" t="s">
        <v>4997</v>
      </c>
      <c r="E1100" t="s">
        <v>4998</v>
      </c>
      <c r="F1100" s="15">
        <v>87.5</v>
      </c>
      <c r="G1100" t="s">
        <v>50</v>
      </c>
      <c r="H1100" t="s">
        <v>50</v>
      </c>
      <c r="I1100" t="s">
        <v>86</v>
      </c>
      <c r="J1100" t="s">
        <v>46</v>
      </c>
      <c r="K1100" t="s">
        <v>87</v>
      </c>
      <c r="L1100" s="19" t="s">
        <v>13730</v>
      </c>
      <c r="M1100" t="s">
        <v>10889</v>
      </c>
      <c r="N1100" t="s">
        <v>10890</v>
      </c>
      <c r="O1100">
        <f>VLOOKUP(B1100,HIS退!B:F,5,FALSE)</f>
        <v>-87.5</v>
      </c>
      <c r="P1100" s="43">
        <f>VLOOKUP(L1100,银行退!A:G,6,FALSE)</f>
        <v>87.5</v>
      </c>
      <c r="Q1100" t="e">
        <f>VLOOKUP(L1100,银行退!A:J,10,FALSE)</f>
        <v>#N/A</v>
      </c>
      <c r="R1100" t="str">
        <f>VLOOKUP(L1100,银行退!A:K,11,FALSE)</f>
        <v>2017-08-10</v>
      </c>
    </row>
    <row r="1101" spans="1:18" ht="14.25">
      <c r="A1101" t="s">
        <v>10891</v>
      </c>
      <c r="B1101">
        <v>1310403</v>
      </c>
      <c r="C1101" t="s">
        <v>5000</v>
      </c>
      <c r="D1101" t="s">
        <v>5001</v>
      </c>
      <c r="E1101" t="s">
        <v>5002</v>
      </c>
      <c r="F1101" s="15">
        <v>164.98</v>
      </c>
      <c r="G1101" t="s">
        <v>50</v>
      </c>
      <c r="H1101" t="s">
        <v>50</v>
      </c>
      <c r="I1101" t="s">
        <v>86</v>
      </c>
      <c r="J1101" t="s">
        <v>46</v>
      </c>
      <c r="K1101" t="s">
        <v>87</v>
      </c>
      <c r="L1101" s="19" t="s">
        <v>13731</v>
      </c>
      <c r="M1101" t="s">
        <v>10893</v>
      </c>
      <c r="N1101" t="s">
        <v>10894</v>
      </c>
      <c r="O1101">
        <f>VLOOKUP(B1101,HIS退!B:F,5,FALSE)</f>
        <v>-164.98</v>
      </c>
      <c r="P1101" s="43">
        <f>VLOOKUP(L1101,银行退!A:G,6,FALSE)</f>
        <v>164.98</v>
      </c>
      <c r="Q1101" t="e">
        <f>VLOOKUP(L1101,银行退!A:J,10,FALSE)</f>
        <v>#N/A</v>
      </c>
      <c r="R1101" t="str">
        <f>VLOOKUP(L1101,银行退!A:K,11,FALSE)</f>
        <v>2017-08-11</v>
      </c>
    </row>
    <row r="1102" spans="1:18" ht="14.25">
      <c r="A1102" t="s">
        <v>10895</v>
      </c>
      <c r="B1102">
        <v>1310454</v>
      </c>
      <c r="C1102" t="s">
        <v>5004</v>
      </c>
      <c r="D1102" t="s">
        <v>5005</v>
      </c>
      <c r="E1102" t="s">
        <v>5006</v>
      </c>
      <c r="F1102" s="15">
        <v>164.98</v>
      </c>
      <c r="G1102" t="s">
        <v>50</v>
      </c>
      <c r="H1102" t="s">
        <v>50</v>
      </c>
      <c r="I1102" t="s">
        <v>86</v>
      </c>
      <c r="J1102" t="s">
        <v>46</v>
      </c>
      <c r="K1102" t="s">
        <v>87</v>
      </c>
      <c r="L1102" t="s">
        <v>10896</v>
      </c>
      <c r="M1102" t="s">
        <v>10897</v>
      </c>
      <c r="N1102" t="s">
        <v>10894</v>
      </c>
      <c r="O1102">
        <f>VLOOKUP(B1102,HIS退!B:F,5,FALSE)</f>
        <v>-164.98</v>
      </c>
      <c r="P1102" s="43">
        <f>VLOOKUP(L1102,银行退!A:G,6,FALSE)</f>
        <v>164.9</v>
      </c>
      <c r="Q1102" t="e">
        <f>VLOOKUP(L1102,银行退!A:J,10,FALSE)</f>
        <v>#N/A</v>
      </c>
      <c r="R1102" t="e">
        <f>VLOOKUP(L1102,银行退!A:K,11,FALSE)</f>
        <v>#N/A</v>
      </c>
    </row>
    <row r="1103" spans="1:18" ht="14.25">
      <c r="A1103" t="s">
        <v>10898</v>
      </c>
      <c r="B1103">
        <v>1310890</v>
      </c>
      <c r="C1103" t="s">
        <v>5008</v>
      </c>
      <c r="D1103" t="s">
        <v>2238</v>
      </c>
      <c r="E1103" t="s">
        <v>2239</v>
      </c>
      <c r="F1103" s="15">
        <v>950</v>
      </c>
      <c r="G1103" t="s">
        <v>50</v>
      </c>
      <c r="H1103" t="s">
        <v>50</v>
      </c>
      <c r="I1103" t="s">
        <v>86</v>
      </c>
      <c r="J1103" t="s">
        <v>46</v>
      </c>
      <c r="K1103" t="s">
        <v>87</v>
      </c>
      <c r="L1103" t="s">
        <v>10899</v>
      </c>
      <c r="M1103" t="s">
        <v>10900</v>
      </c>
      <c r="N1103" t="s">
        <v>8057</v>
      </c>
      <c r="O1103">
        <f>VLOOKUP(B1103,HIS退!B:F,5,FALSE)</f>
        <v>-950</v>
      </c>
      <c r="P1103" s="43">
        <f>VLOOKUP(L1103,银行退!A:G,6,FALSE)</f>
        <v>950</v>
      </c>
      <c r="Q1103" t="e">
        <f>VLOOKUP(L1103,银行退!A:J,10,FALSE)</f>
        <v>#N/A</v>
      </c>
      <c r="R1103" t="e">
        <f>VLOOKUP(L1103,银行退!A:K,11,FALSE)</f>
        <v>#N/A</v>
      </c>
    </row>
    <row r="1104" spans="1:18" ht="14.25">
      <c r="A1104" t="s">
        <v>10901</v>
      </c>
      <c r="B1104">
        <v>1310929</v>
      </c>
      <c r="C1104" t="s">
        <v>5010</v>
      </c>
      <c r="D1104" t="s">
        <v>5011</v>
      </c>
      <c r="E1104" t="s">
        <v>5012</v>
      </c>
      <c r="F1104" s="15">
        <v>400</v>
      </c>
      <c r="G1104" t="s">
        <v>50</v>
      </c>
      <c r="H1104" t="s">
        <v>50</v>
      </c>
      <c r="I1104" t="s">
        <v>86</v>
      </c>
      <c r="J1104" t="s">
        <v>46</v>
      </c>
      <c r="K1104" t="s">
        <v>87</v>
      </c>
      <c r="L1104" t="s">
        <v>10902</v>
      </c>
      <c r="M1104" t="s">
        <v>10903</v>
      </c>
      <c r="N1104" t="s">
        <v>10904</v>
      </c>
      <c r="O1104">
        <f>VLOOKUP(B1104,HIS退!B:F,5,FALSE)</f>
        <v>-400</v>
      </c>
      <c r="P1104" s="43">
        <f>VLOOKUP(L1104,银行退!A:G,6,FALSE)</f>
        <v>400</v>
      </c>
      <c r="Q1104" t="e">
        <f>VLOOKUP(L1104,银行退!A:J,10,FALSE)</f>
        <v>#N/A</v>
      </c>
      <c r="R1104" t="e">
        <f>VLOOKUP(L1104,银行退!A:K,11,FALSE)</f>
        <v>#N/A</v>
      </c>
    </row>
    <row r="1105" spans="1:18" ht="14.25">
      <c r="A1105" t="s">
        <v>10905</v>
      </c>
      <c r="B1105">
        <v>1311954</v>
      </c>
      <c r="C1105" t="s">
        <v>5014</v>
      </c>
      <c r="D1105" t="s">
        <v>5015</v>
      </c>
      <c r="E1105" t="s">
        <v>5016</v>
      </c>
      <c r="F1105" s="15">
        <v>206.96</v>
      </c>
      <c r="G1105" t="s">
        <v>50</v>
      </c>
      <c r="H1105" t="s">
        <v>50</v>
      </c>
      <c r="I1105" t="s">
        <v>86</v>
      </c>
      <c r="J1105" t="s">
        <v>46</v>
      </c>
      <c r="K1105" t="s">
        <v>87</v>
      </c>
      <c r="L1105" t="s">
        <v>10906</v>
      </c>
      <c r="M1105" t="s">
        <v>10907</v>
      </c>
      <c r="N1105" t="s">
        <v>10908</v>
      </c>
      <c r="O1105">
        <f>VLOOKUP(B1105,HIS退!B:F,5,FALSE)</f>
        <v>-206.96</v>
      </c>
      <c r="P1105" s="43">
        <f>VLOOKUP(L1105,银行退!A:G,6,FALSE)</f>
        <v>206.96</v>
      </c>
      <c r="Q1105" t="e">
        <f>VLOOKUP(L1105,银行退!A:J,10,FALSE)</f>
        <v>#N/A</v>
      </c>
      <c r="R1105" t="e">
        <f>VLOOKUP(L1105,银行退!A:K,11,FALSE)</f>
        <v>#N/A</v>
      </c>
    </row>
    <row r="1106" spans="1:18" ht="14.25">
      <c r="A1106" t="s">
        <v>10909</v>
      </c>
      <c r="B1106">
        <v>1312198</v>
      </c>
      <c r="C1106" t="s">
        <v>5018</v>
      </c>
      <c r="D1106" t="s">
        <v>5019</v>
      </c>
      <c r="E1106" t="s">
        <v>5020</v>
      </c>
      <c r="F1106" s="15">
        <v>49.93</v>
      </c>
      <c r="G1106" t="s">
        <v>50</v>
      </c>
      <c r="H1106" t="s">
        <v>50</v>
      </c>
      <c r="I1106" t="s">
        <v>86</v>
      </c>
      <c r="J1106" t="s">
        <v>46</v>
      </c>
      <c r="K1106" t="s">
        <v>87</v>
      </c>
      <c r="L1106" s="19" t="s">
        <v>13732</v>
      </c>
      <c r="M1106" t="s">
        <v>10911</v>
      </c>
      <c r="N1106" t="s">
        <v>10912</v>
      </c>
      <c r="O1106">
        <f>VLOOKUP(B1106,HIS退!B:F,5,FALSE)</f>
        <v>-49.93</v>
      </c>
      <c r="P1106" s="43">
        <f>VLOOKUP(L1106,银行退!A:G,6,FALSE)</f>
        <v>49.93</v>
      </c>
      <c r="Q1106" t="e">
        <f>VLOOKUP(L1106,银行退!A:J,10,FALSE)</f>
        <v>#N/A</v>
      </c>
      <c r="R1106" t="str">
        <f>VLOOKUP(L1106,银行退!A:K,11,FALSE)</f>
        <v>2017-08-10</v>
      </c>
    </row>
    <row r="1107" spans="1:18" ht="14.25">
      <c r="A1107" t="s">
        <v>10913</v>
      </c>
      <c r="B1107">
        <v>1312405</v>
      </c>
      <c r="C1107" t="s">
        <v>5022</v>
      </c>
      <c r="D1107" t="s">
        <v>5023</v>
      </c>
      <c r="E1107" t="s">
        <v>5024</v>
      </c>
      <c r="F1107" s="15">
        <v>218</v>
      </c>
      <c r="G1107" t="s">
        <v>50</v>
      </c>
      <c r="H1107" t="s">
        <v>50</v>
      </c>
      <c r="I1107" t="s">
        <v>86</v>
      </c>
      <c r="J1107" t="s">
        <v>46</v>
      </c>
      <c r="K1107" t="s">
        <v>87</v>
      </c>
      <c r="L1107" t="s">
        <v>10914</v>
      </c>
      <c r="M1107" t="s">
        <v>10915</v>
      </c>
      <c r="N1107" t="s">
        <v>10916</v>
      </c>
      <c r="O1107">
        <f>VLOOKUP(B1107,HIS退!B:F,5,FALSE)</f>
        <v>-218</v>
      </c>
      <c r="P1107" s="43">
        <f>VLOOKUP(L1107,银行退!A:G,6,FALSE)</f>
        <v>218</v>
      </c>
      <c r="Q1107" t="e">
        <f>VLOOKUP(L1107,银行退!A:J,10,FALSE)</f>
        <v>#N/A</v>
      </c>
      <c r="R1107" t="e">
        <f>VLOOKUP(L1107,银行退!A:K,11,FALSE)</f>
        <v>#N/A</v>
      </c>
    </row>
    <row r="1108" spans="1:18" ht="14.25">
      <c r="A1108" t="s">
        <v>10917</v>
      </c>
      <c r="B1108">
        <v>1313153</v>
      </c>
      <c r="C1108" t="s">
        <v>5026</v>
      </c>
      <c r="D1108" t="s">
        <v>5027</v>
      </c>
      <c r="E1108" t="s">
        <v>5028</v>
      </c>
      <c r="F1108" s="15">
        <v>800</v>
      </c>
      <c r="G1108" t="s">
        <v>50</v>
      </c>
      <c r="H1108" t="s">
        <v>50</v>
      </c>
      <c r="I1108" t="s">
        <v>86</v>
      </c>
      <c r="J1108" t="s">
        <v>46</v>
      </c>
      <c r="K1108" t="s">
        <v>87</v>
      </c>
      <c r="L1108" t="s">
        <v>10918</v>
      </c>
      <c r="M1108" t="s">
        <v>10919</v>
      </c>
      <c r="N1108" t="s">
        <v>10920</v>
      </c>
      <c r="O1108">
        <f>VLOOKUP(B1108,HIS退!B:F,5,FALSE)</f>
        <v>-800</v>
      </c>
      <c r="P1108" s="43">
        <f>VLOOKUP(L1108,银行退!A:G,6,FALSE)</f>
        <v>800</v>
      </c>
      <c r="Q1108" t="e">
        <f>VLOOKUP(L1108,银行退!A:J,10,FALSE)</f>
        <v>#N/A</v>
      </c>
      <c r="R1108" t="e">
        <f>VLOOKUP(L1108,银行退!A:K,11,FALSE)</f>
        <v>#N/A</v>
      </c>
    </row>
    <row r="1109" spans="1:18" ht="14.25">
      <c r="A1109" t="s">
        <v>10921</v>
      </c>
      <c r="B1109">
        <v>1313194</v>
      </c>
      <c r="C1109" t="s">
        <v>5030</v>
      </c>
      <c r="D1109" t="s">
        <v>5031</v>
      </c>
      <c r="E1109" t="s">
        <v>5032</v>
      </c>
      <c r="F1109" s="15">
        <v>1000</v>
      </c>
      <c r="G1109" t="s">
        <v>50</v>
      </c>
      <c r="H1109" t="s">
        <v>50</v>
      </c>
      <c r="I1109" t="s">
        <v>86</v>
      </c>
      <c r="J1109" t="s">
        <v>46</v>
      </c>
      <c r="K1109" t="s">
        <v>87</v>
      </c>
      <c r="L1109" t="s">
        <v>10922</v>
      </c>
      <c r="M1109" t="s">
        <v>10923</v>
      </c>
      <c r="N1109" t="s">
        <v>10924</v>
      </c>
      <c r="O1109">
        <f>VLOOKUP(B1109,HIS退!B:F,5,FALSE)</f>
        <v>-1000</v>
      </c>
      <c r="P1109" s="43">
        <f>VLOOKUP(L1109,银行退!A:G,6,FALSE)</f>
        <v>1000</v>
      </c>
      <c r="Q1109" t="e">
        <f>VLOOKUP(L1109,银行退!A:J,10,FALSE)</f>
        <v>#N/A</v>
      </c>
      <c r="R1109" t="e">
        <f>VLOOKUP(L1109,银行退!A:K,11,FALSE)</f>
        <v>#N/A</v>
      </c>
    </row>
    <row r="1110" spans="1:18" ht="14.25">
      <c r="A1110" t="s">
        <v>10925</v>
      </c>
      <c r="B1110">
        <v>1313251</v>
      </c>
      <c r="C1110" t="s">
        <v>5034</v>
      </c>
      <c r="D1110" t="s">
        <v>5035</v>
      </c>
      <c r="E1110" t="s">
        <v>5036</v>
      </c>
      <c r="F1110" s="15">
        <v>93.2</v>
      </c>
      <c r="G1110" t="s">
        <v>50</v>
      </c>
      <c r="H1110" t="s">
        <v>50</v>
      </c>
      <c r="I1110" t="s">
        <v>86</v>
      </c>
      <c r="J1110" t="s">
        <v>46</v>
      </c>
      <c r="K1110" t="s">
        <v>87</v>
      </c>
      <c r="L1110" t="s">
        <v>10926</v>
      </c>
      <c r="M1110" t="s">
        <v>10927</v>
      </c>
      <c r="N1110" t="s">
        <v>10928</v>
      </c>
      <c r="O1110">
        <f>VLOOKUP(B1110,HIS退!B:F,5,FALSE)</f>
        <v>-93.2</v>
      </c>
      <c r="P1110" s="43">
        <f>VLOOKUP(L1110,银行退!A:G,6,FALSE)</f>
        <v>93.2</v>
      </c>
      <c r="Q1110" t="e">
        <f>VLOOKUP(L1110,银行退!A:J,10,FALSE)</f>
        <v>#N/A</v>
      </c>
      <c r="R1110" t="e">
        <f>VLOOKUP(L1110,银行退!A:K,11,FALSE)</f>
        <v>#N/A</v>
      </c>
    </row>
    <row r="1111" spans="1:18" ht="14.25">
      <c r="A1111" t="s">
        <v>10929</v>
      </c>
      <c r="B1111">
        <v>1313899</v>
      </c>
      <c r="C1111" t="s">
        <v>5038</v>
      </c>
      <c r="D1111" t="s">
        <v>5039</v>
      </c>
      <c r="E1111" t="s">
        <v>5040</v>
      </c>
      <c r="F1111" s="15">
        <v>87.5</v>
      </c>
      <c r="G1111" t="s">
        <v>50</v>
      </c>
      <c r="H1111" t="s">
        <v>50</v>
      </c>
      <c r="I1111" t="s">
        <v>86</v>
      </c>
      <c r="J1111" t="s">
        <v>46</v>
      </c>
      <c r="K1111" t="s">
        <v>87</v>
      </c>
      <c r="L1111" t="s">
        <v>10930</v>
      </c>
      <c r="M1111" t="s">
        <v>10931</v>
      </c>
      <c r="N1111" t="s">
        <v>10932</v>
      </c>
      <c r="O1111">
        <f>VLOOKUP(B1111,HIS退!B:F,5,FALSE)</f>
        <v>-87.5</v>
      </c>
      <c r="P1111" s="43">
        <f>VLOOKUP(L1111,银行退!A:G,6,FALSE)</f>
        <v>87.5</v>
      </c>
      <c r="Q1111" t="e">
        <f>VLOOKUP(L1111,银行退!A:J,10,FALSE)</f>
        <v>#N/A</v>
      </c>
      <c r="R1111" t="e">
        <f>VLOOKUP(L1111,银行退!A:K,11,FALSE)</f>
        <v>#N/A</v>
      </c>
    </row>
    <row r="1112" spans="1:18" ht="14.25">
      <c r="A1112" t="s">
        <v>10933</v>
      </c>
      <c r="B1112">
        <v>1314025</v>
      </c>
      <c r="C1112" t="s">
        <v>5042</v>
      </c>
      <c r="D1112" t="s">
        <v>5043</v>
      </c>
      <c r="E1112" t="s">
        <v>5044</v>
      </c>
      <c r="F1112" s="15">
        <v>0.72</v>
      </c>
      <c r="G1112" t="s">
        <v>50</v>
      </c>
      <c r="H1112" t="s">
        <v>50</v>
      </c>
      <c r="I1112" t="s">
        <v>86</v>
      </c>
      <c r="J1112" t="s">
        <v>46</v>
      </c>
      <c r="K1112" t="s">
        <v>87</v>
      </c>
      <c r="L1112" t="s">
        <v>10934</v>
      </c>
      <c r="M1112" t="s">
        <v>10935</v>
      </c>
      <c r="N1112" t="s">
        <v>7919</v>
      </c>
      <c r="O1112">
        <f>VLOOKUP(B1112,HIS退!B:F,5,FALSE)</f>
        <v>-0.72</v>
      </c>
      <c r="P1112" s="43">
        <f>VLOOKUP(L1112,银行退!A:G,6,FALSE)</f>
        <v>0.72</v>
      </c>
      <c r="Q1112" t="e">
        <f>VLOOKUP(L1112,银行退!A:J,10,FALSE)</f>
        <v>#N/A</v>
      </c>
      <c r="R1112" t="e">
        <f>VLOOKUP(L1112,银行退!A:K,11,FALSE)</f>
        <v>#N/A</v>
      </c>
    </row>
    <row r="1113" spans="1:18" ht="14.25">
      <c r="A1113" t="s">
        <v>10936</v>
      </c>
      <c r="B1113">
        <v>1314260</v>
      </c>
      <c r="C1113" t="s">
        <v>5046</v>
      </c>
      <c r="D1113" t="s">
        <v>5047</v>
      </c>
      <c r="E1113" t="s">
        <v>5048</v>
      </c>
      <c r="F1113" s="15">
        <v>123.2</v>
      </c>
      <c r="G1113" t="s">
        <v>50</v>
      </c>
      <c r="H1113" t="s">
        <v>50</v>
      </c>
      <c r="I1113" t="s">
        <v>86</v>
      </c>
      <c r="J1113" t="s">
        <v>46</v>
      </c>
      <c r="K1113" t="s">
        <v>87</v>
      </c>
      <c r="L1113" t="s">
        <v>10937</v>
      </c>
      <c r="M1113" t="s">
        <v>10938</v>
      </c>
      <c r="N1113" t="s">
        <v>10939</v>
      </c>
      <c r="O1113">
        <f>VLOOKUP(B1113,HIS退!B:F,5,FALSE)</f>
        <v>-123.2</v>
      </c>
      <c r="P1113" s="43">
        <f>VLOOKUP(L1113,银行退!A:G,6,FALSE)</f>
        <v>123.2</v>
      </c>
      <c r="Q1113" t="e">
        <f>VLOOKUP(L1113,银行退!A:J,10,FALSE)</f>
        <v>#N/A</v>
      </c>
      <c r="R1113" t="e">
        <f>VLOOKUP(L1113,银行退!A:K,11,FALSE)</f>
        <v>#N/A</v>
      </c>
    </row>
    <row r="1114" spans="1:18" ht="14.25">
      <c r="A1114" t="s">
        <v>10940</v>
      </c>
      <c r="B1114">
        <v>1314678</v>
      </c>
      <c r="C1114" t="s">
        <v>5050</v>
      </c>
      <c r="D1114" t="s">
        <v>5051</v>
      </c>
      <c r="E1114" t="s">
        <v>5052</v>
      </c>
      <c r="F1114" s="15">
        <v>250.5</v>
      </c>
      <c r="G1114" t="s">
        <v>50</v>
      </c>
      <c r="H1114" t="s">
        <v>50</v>
      </c>
      <c r="I1114" t="s">
        <v>86</v>
      </c>
      <c r="J1114" t="s">
        <v>46</v>
      </c>
      <c r="K1114" t="s">
        <v>87</v>
      </c>
      <c r="L1114" t="s">
        <v>10941</v>
      </c>
      <c r="M1114" t="s">
        <v>10942</v>
      </c>
      <c r="N1114" t="s">
        <v>10943</v>
      </c>
      <c r="O1114">
        <f>VLOOKUP(B1114,HIS退!B:F,5,FALSE)</f>
        <v>-250.5</v>
      </c>
      <c r="P1114" s="43">
        <f>VLOOKUP(L1114,银行退!A:G,6,FALSE)</f>
        <v>250.5</v>
      </c>
      <c r="Q1114" t="e">
        <f>VLOOKUP(L1114,银行退!A:J,10,FALSE)</f>
        <v>#N/A</v>
      </c>
      <c r="R1114" t="e">
        <f>VLOOKUP(L1114,银行退!A:K,11,FALSE)</f>
        <v>#N/A</v>
      </c>
    </row>
    <row r="1115" spans="1:18" ht="14.25">
      <c r="A1115" t="s">
        <v>10944</v>
      </c>
      <c r="B1115">
        <v>1314935</v>
      </c>
      <c r="C1115" t="s">
        <v>5054</v>
      </c>
      <c r="D1115" t="s">
        <v>5055</v>
      </c>
      <c r="E1115" t="s">
        <v>5056</v>
      </c>
      <c r="F1115" s="15">
        <v>391.95</v>
      </c>
      <c r="G1115" t="s">
        <v>50</v>
      </c>
      <c r="H1115" t="s">
        <v>50</v>
      </c>
      <c r="I1115" t="s">
        <v>86</v>
      </c>
      <c r="J1115" t="s">
        <v>46</v>
      </c>
      <c r="K1115" t="s">
        <v>87</v>
      </c>
      <c r="L1115" s="19" t="s">
        <v>13733</v>
      </c>
      <c r="M1115" t="s">
        <v>10946</v>
      </c>
      <c r="N1115" t="s">
        <v>10947</v>
      </c>
      <c r="O1115">
        <f>VLOOKUP(B1115,HIS退!B:F,5,FALSE)</f>
        <v>-391.95</v>
      </c>
      <c r="P1115" s="43">
        <f>VLOOKUP(L1115,银行退!A:G,6,FALSE)</f>
        <v>391.95</v>
      </c>
      <c r="Q1115" t="e">
        <f>VLOOKUP(L1115,银行退!A:J,10,FALSE)</f>
        <v>#N/A</v>
      </c>
      <c r="R1115" t="str">
        <f>VLOOKUP(L1115,银行退!A:K,11,FALSE)</f>
        <v>2017-08-11</v>
      </c>
    </row>
    <row r="1116" spans="1:18" ht="14.25">
      <c r="A1116" t="s">
        <v>10948</v>
      </c>
      <c r="B1116">
        <v>1315050</v>
      </c>
      <c r="C1116" t="s">
        <v>5058</v>
      </c>
      <c r="D1116" t="s">
        <v>5059</v>
      </c>
      <c r="E1116" t="s">
        <v>5060</v>
      </c>
      <c r="F1116" s="15">
        <v>233.2</v>
      </c>
      <c r="G1116" t="s">
        <v>50</v>
      </c>
      <c r="H1116" t="s">
        <v>50</v>
      </c>
      <c r="I1116" t="s">
        <v>86</v>
      </c>
      <c r="J1116" t="s">
        <v>46</v>
      </c>
      <c r="K1116" t="s">
        <v>87</v>
      </c>
      <c r="L1116" t="s">
        <v>10949</v>
      </c>
      <c r="M1116" t="s">
        <v>10950</v>
      </c>
      <c r="N1116" t="s">
        <v>10951</v>
      </c>
      <c r="O1116">
        <f>VLOOKUP(B1116,HIS退!B:F,5,FALSE)</f>
        <v>-233.2</v>
      </c>
      <c r="P1116" s="43">
        <f>VLOOKUP(L1116,银行退!A:G,6,FALSE)</f>
        <v>233.2</v>
      </c>
      <c r="Q1116" t="e">
        <f>VLOOKUP(L1116,银行退!A:J,10,FALSE)</f>
        <v>#N/A</v>
      </c>
      <c r="R1116" t="e">
        <f>VLOOKUP(L1116,银行退!A:K,11,FALSE)</f>
        <v>#N/A</v>
      </c>
    </row>
    <row r="1117" spans="1:18" ht="14.25">
      <c r="A1117" t="s">
        <v>10952</v>
      </c>
      <c r="B1117">
        <v>1315071</v>
      </c>
      <c r="C1117" t="s">
        <v>5062</v>
      </c>
      <c r="D1117" t="s">
        <v>5063</v>
      </c>
      <c r="E1117" t="s">
        <v>168</v>
      </c>
      <c r="F1117" s="15">
        <v>59.5</v>
      </c>
      <c r="G1117" t="s">
        <v>50</v>
      </c>
      <c r="H1117" t="s">
        <v>50</v>
      </c>
      <c r="I1117" t="s">
        <v>86</v>
      </c>
      <c r="J1117" t="s">
        <v>46</v>
      </c>
      <c r="K1117" t="s">
        <v>87</v>
      </c>
      <c r="L1117" t="s">
        <v>10953</v>
      </c>
      <c r="M1117" t="s">
        <v>10954</v>
      </c>
      <c r="N1117" t="s">
        <v>10955</v>
      </c>
      <c r="O1117">
        <f>VLOOKUP(B1117,HIS退!B:F,5,FALSE)</f>
        <v>-59.5</v>
      </c>
      <c r="P1117" s="43">
        <f>VLOOKUP(L1117,银行退!A:G,6,FALSE)</f>
        <v>59.5</v>
      </c>
      <c r="Q1117" t="e">
        <f>VLOOKUP(L1117,银行退!A:J,10,FALSE)</f>
        <v>#N/A</v>
      </c>
      <c r="R1117" t="e">
        <f>VLOOKUP(L1117,银行退!A:K,11,FALSE)</f>
        <v>#N/A</v>
      </c>
    </row>
    <row r="1118" spans="1:18" ht="14.25">
      <c r="A1118" t="s">
        <v>10956</v>
      </c>
      <c r="B1118">
        <v>1316029</v>
      </c>
      <c r="C1118" t="s">
        <v>5065</v>
      </c>
      <c r="D1118" t="s">
        <v>5066</v>
      </c>
      <c r="E1118" t="s">
        <v>5067</v>
      </c>
      <c r="F1118" s="15">
        <v>170</v>
      </c>
      <c r="G1118" t="s">
        <v>50</v>
      </c>
      <c r="H1118" t="s">
        <v>50</v>
      </c>
      <c r="I1118" t="s">
        <v>86</v>
      </c>
      <c r="J1118" t="s">
        <v>46</v>
      </c>
      <c r="K1118" t="s">
        <v>87</v>
      </c>
      <c r="L1118" t="s">
        <v>10957</v>
      </c>
      <c r="M1118" t="s">
        <v>10958</v>
      </c>
      <c r="N1118" t="s">
        <v>10959</v>
      </c>
      <c r="O1118">
        <f>VLOOKUP(B1118,HIS退!B:F,5,FALSE)</f>
        <v>-170</v>
      </c>
      <c r="P1118" s="43">
        <f>VLOOKUP(L1118,银行退!A:G,6,FALSE)</f>
        <v>170</v>
      </c>
      <c r="Q1118" t="e">
        <f>VLOOKUP(L1118,银行退!A:J,10,FALSE)</f>
        <v>#N/A</v>
      </c>
      <c r="R1118" t="e">
        <f>VLOOKUP(L1118,银行退!A:K,11,FALSE)</f>
        <v>#N/A</v>
      </c>
    </row>
    <row r="1119" spans="1:18" ht="14.25">
      <c r="A1119" t="s">
        <v>10960</v>
      </c>
      <c r="B1119">
        <v>1316369</v>
      </c>
      <c r="C1119" t="s">
        <v>5069</v>
      </c>
      <c r="D1119" t="s">
        <v>5070</v>
      </c>
      <c r="E1119" t="s">
        <v>5071</v>
      </c>
      <c r="F1119" s="15">
        <v>858</v>
      </c>
      <c r="G1119" t="s">
        <v>50</v>
      </c>
      <c r="H1119" t="s">
        <v>50</v>
      </c>
      <c r="I1119" t="s">
        <v>86</v>
      </c>
      <c r="J1119" t="s">
        <v>46</v>
      </c>
      <c r="K1119" t="s">
        <v>87</v>
      </c>
      <c r="L1119" t="s">
        <v>10961</v>
      </c>
      <c r="M1119" t="s">
        <v>10962</v>
      </c>
      <c r="N1119" t="s">
        <v>10963</v>
      </c>
      <c r="O1119">
        <f>VLOOKUP(B1119,HIS退!B:F,5,FALSE)</f>
        <v>-858</v>
      </c>
      <c r="P1119" s="43">
        <f>VLOOKUP(L1119,银行退!A:G,6,FALSE)</f>
        <v>858</v>
      </c>
      <c r="Q1119" t="e">
        <f>VLOOKUP(L1119,银行退!A:J,10,FALSE)</f>
        <v>#N/A</v>
      </c>
      <c r="R1119" t="e">
        <f>VLOOKUP(L1119,银行退!A:K,11,FALSE)</f>
        <v>#N/A</v>
      </c>
    </row>
    <row r="1120" spans="1:18" ht="14.25">
      <c r="A1120" t="s">
        <v>10964</v>
      </c>
      <c r="B1120">
        <v>1316583</v>
      </c>
      <c r="C1120" t="s">
        <v>5073</v>
      </c>
      <c r="D1120" t="s">
        <v>5074</v>
      </c>
      <c r="E1120" t="s">
        <v>5075</v>
      </c>
      <c r="F1120" s="15">
        <v>740</v>
      </c>
      <c r="G1120" t="s">
        <v>50</v>
      </c>
      <c r="H1120" t="s">
        <v>50</v>
      </c>
      <c r="I1120" t="s">
        <v>86</v>
      </c>
      <c r="J1120" t="s">
        <v>46</v>
      </c>
      <c r="K1120" t="s">
        <v>87</v>
      </c>
      <c r="L1120" t="s">
        <v>10965</v>
      </c>
      <c r="M1120" t="s">
        <v>10966</v>
      </c>
      <c r="N1120" t="s">
        <v>10967</v>
      </c>
      <c r="O1120">
        <f>VLOOKUP(B1120,HIS退!B:F,5,FALSE)</f>
        <v>-740</v>
      </c>
      <c r="P1120" s="43">
        <f>VLOOKUP(L1120,银行退!A:G,6,FALSE)</f>
        <v>740</v>
      </c>
      <c r="Q1120" t="e">
        <f>VLOOKUP(L1120,银行退!A:J,10,FALSE)</f>
        <v>#N/A</v>
      </c>
      <c r="R1120" t="e">
        <f>VLOOKUP(L1120,银行退!A:K,11,FALSE)</f>
        <v>#N/A</v>
      </c>
    </row>
    <row r="1121" spans="1:18" ht="14.25">
      <c r="A1121" t="s">
        <v>10968</v>
      </c>
      <c r="B1121">
        <v>1317370</v>
      </c>
      <c r="C1121" t="s">
        <v>5077</v>
      </c>
      <c r="D1121" t="s">
        <v>5078</v>
      </c>
      <c r="E1121" t="s">
        <v>5079</v>
      </c>
      <c r="F1121" s="15">
        <v>11560.14</v>
      </c>
      <c r="G1121" t="s">
        <v>50</v>
      </c>
      <c r="H1121" t="s">
        <v>50</v>
      </c>
      <c r="I1121" t="s">
        <v>86</v>
      </c>
      <c r="J1121" t="s">
        <v>46</v>
      </c>
      <c r="K1121" t="s">
        <v>87</v>
      </c>
      <c r="L1121" s="19" t="s">
        <v>13734</v>
      </c>
      <c r="M1121" t="s">
        <v>10970</v>
      </c>
      <c r="N1121" t="s">
        <v>10971</v>
      </c>
      <c r="O1121">
        <f>VLOOKUP(B1121,HIS退!B:F,5,FALSE)</f>
        <v>-11560.14</v>
      </c>
      <c r="P1121" s="43">
        <f>VLOOKUP(L1121,银行退!A:G,6,FALSE)</f>
        <v>11560.14</v>
      </c>
      <c r="Q1121" t="e">
        <f>VLOOKUP(L1121,银行退!A:J,10,FALSE)</f>
        <v>#N/A</v>
      </c>
      <c r="R1121" t="str">
        <f>VLOOKUP(L1121,银行退!A:K,11,FALSE)</f>
        <v>2017-08-11</v>
      </c>
    </row>
    <row r="1122" spans="1:18" ht="14.25">
      <c r="A1122" t="s">
        <v>10972</v>
      </c>
      <c r="B1122">
        <v>1317392</v>
      </c>
      <c r="C1122" t="s">
        <v>5081</v>
      </c>
      <c r="D1122" t="s">
        <v>5082</v>
      </c>
      <c r="E1122" t="s">
        <v>5083</v>
      </c>
      <c r="F1122" s="15">
        <v>38.56</v>
      </c>
      <c r="G1122" t="s">
        <v>50</v>
      </c>
      <c r="H1122" t="s">
        <v>50</v>
      </c>
      <c r="I1122" t="s">
        <v>86</v>
      </c>
      <c r="J1122" t="s">
        <v>46</v>
      </c>
      <c r="K1122" t="s">
        <v>87</v>
      </c>
      <c r="L1122" t="s">
        <v>10973</v>
      </c>
      <c r="M1122" t="s">
        <v>10974</v>
      </c>
      <c r="N1122" t="s">
        <v>10975</v>
      </c>
      <c r="O1122">
        <f>VLOOKUP(B1122,HIS退!B:F,5,FALSE)</f>
        <v>-38.56</v>
      </c>
      <c r="P1122" s="43">
        <f>VLOOKUP(L1122,银行退!A:G,6,FALSE)</f>
        <v>38.56</v>
      </c>
      <c r="Q1122" t="e">
        <f>VLOOKUP(L1122,银行退!A:J,10,FALSE)</f>
        <v>#N/A</v>
      </c>
      <c r="R1122" t="e">
        <f>VLOOKUP(L1122,银行退!A:K,11,FALSE)</f>
        <v>#N/A</v>
      </c>
    </row>
    <row r="1123" spans="1:18" ht="14.25">
      <c r="A1123" t="s">
        <v>10976</v>
      </c>
      <c r="B1123">
        <v>1317402</v>
      </c>
      <c r="C1123" t="s">
        <v>5085</v>
      </c>
      <c r="D1123" t="s">
        <v>5086</v>
      </c>
      <c r="E1123" t="s">
        <v>5087</v>
      </c>
      <c r="F1123" s="15">
        <v>1066</v>
      </c>
      <c r="G1123" t="s">
        <v>50</v>
      </c>
      <c r="H1123" t="s">
        <v>50</v>
      </c>
      <c r="I1123" t="s">
        <v>86</v>
      </c>
      <c r="J1123" t="s">
        <v>46</v>
      </c>
      <c r="K1123" t="s">
        <v>87</v>
      </c>
      <c r="L1123" t="s">
        <v>10977</v>
      </c>
      <c r="M1123" t="s">
        <v>10978</v>
      </c>
      <c r="N1123" t="s">
        <v>10979</v>
      </c>
      <c r="O1123">
        <f>VLOOKUP(B1123,HIS退!B:F,5,FALSE)</f>
        <v>-1066</v>
      </c>
      <c r="P1123" s="43">
        <f>VLOOKUP(L1123,银行退!A:G,6,FALSE)</f>
        <v>1066</v>
      </c>
      <c r="Q1123" t="e">
        <f>VLOOKUP(L1123,银行退!A:J,10,FALSE)</f>
        <v>#N/A</v>
      </c>
      <c r="R1123" t="e">
        <f>VLOOKUP(L1123,银行退!A:K,11,FALSE)</f>
        <v>#N/A</v>
      </c>
    </row>
    <row r="1124" spans="1:18" ht="14.25">
      <c r="A1124" t="s">
        <v>10980</v>
      </c>
      <c r="B1124">
        <v>1317442</v>
      </c>
      <c r="C1124" t="s">
        <v>5089</v>
      </c>
      <c r="D1124" t="s">
        <v>5090</v>
      </c>
      <c r="E1124" t="s">
        <v>5091</v>
      </c>
      <c r="F1124" s="15">
        <v>223.5</v>
      </c>
      <c r="G1124" t="s">
        <v>50</v>
      </c>
      <c r="H1124" t="s">
        <v>50</v>
      </c>
      <c r="I1124" t="s">
        <v>86</v>
      </c>
      <c r="J1124" t="s">
        <v>46</v>
      </c>
      <c r="K1124" t="s">
        <v>87</v>
      </c>
      <c r="L1124" s="19" t="s">
        <v>13735</v>
      </c>
      <c r="M1124" t="s">
        <v>10982</v>
      </c>
      <c r="N1124" t="s">
        <v>10983</v>
      </c>
      <c r="O1124">
        <f>VLOOKUP(B1124,HIS退!B:F,5,FALSE)</f>
        <v>-223.5</v>
      </c>
      <c r="P1124" s="43">
        <f>VLOOKUP(L1124,银行退!A:G,6,FALSE)</f>
        <v>223.5</v>
      </c>
      <c r="Q1124" t="e">
        <f>VLOOKUP(L1124,银行退!A:J,10,FALSE)</f>
        <v>#N/A</v>
      </c>
      <c r="R1124" t="str">
        <f>VLOOKUP(L1124,银行退!A:K,11,FALSE)</f>
        <v>2017-08-10</v>
      </c>
    </row>
    <row r="1125" spans="1:18" ht="14.25">
      <c r="A1125" t="s">
        <v>10984</v>
      </c>
      <c r="B1125">
        <v>1317457</v>
      </c>
      <c r="C1125" t="s">
        <v>5093</v>
      </c>
      <c r="D1125" t="s">
        <v>2107</v>
      </c>
      <c r="E1125" t="s">
        <v>2108</v>
      </c>
      <c r="F1125" s="15">
        <v>3.16</v>
      </c>
      <c r="G1125" t="s">
        <v>50</v>
      </c>
      <c r="H1125" t="s">
        <v>50</v>
      </c>
      <c r="I1125" t="s">
        <v>86</v>
      </c>
      <c r="J1125" t="s">
        <v>46</v>
      </c>
      <c r="K1125" t="s">
        <v>87</v>
      </c>
      <c r="L1125" t="s">
        <v>10985</v>
      </c>
      <c r="M1125" t="s">
        <v>10986</v>
      </c>
      <c r="N1125" t="s">
        <v>7919</v>
      </c>
      <c r="O1125">
        <f>VLOOKUP(B1125,HIS退!B:F,5,FALSE)</f>
        <v>-3.16</v>
      </c>
      <c r="P1125" s="43">
        <f>VLOOKUP(L1125,银行退!A:G,6,FALSE)</f>
        <v>3.16</v>
      </c>
      <c r="Q1125" t="e">
        <f>VLOOKUP(L1125,银行退!A:J,10,FALSE)</f>
        <v>#N/A</v>
      </c>
      <c r="R1125" t="e">
        <f>VLOOKUP(L1125,银行退!A:K,11,FALSE)</f>
        <v>#N/A</v>
      </c>
    </row>
    <row r="1126" spans="1:18" ht="14.25">
      <c r="A1126" t="s">
        <v>10987</v>
      </c>
      <c r="B1126">
        <v>1317473</v>
      </c>
      <c r="C1126" t="s">
        <v>5095</v>
      </c>
      <c r="D1126" t="s">
        <v>5096</v>
      </c>
      <c r="E1126" t="s">
        <v>5097</v>
      </c>
      <c r="F1126" s="15">
        <v>800</v>
      </c>
      <c r="G1126" t="s">
        <v>50</v>
      </c>
      <c r="H1126" t="s">
        <v>50</v>
      </c>
      <c r="I1126" t="s">
        <v>86</v>
      </c>
      <c r="J1126" t="s">
        <v>46</v>
      </c>
      <c r="K1126" t="s">
        <v>87</v>
      </c>
      <c r="L1126" t="s">
        <v>10988</v>
      </c>
      <c r="M1126" t="s">
        <v>10989</v>
      </c>
      <c r="N1126" t="s">
        <v>10990</v>
      </c>
      <c r="O1126">
        <f>VLOOKUP(B1126,HIS退!B:F,5,FALSE)</f>
        <v>-800</v>
      </c>
      <c r="P1126" s="43">
        <f>VLOOKUP(L1126,银行退!A:G,6,FALSE)</f>
        <v>800</v>
      </c>
      <c r="Q1126" t="e">
        <f>VLOOKUP(L1126,银行退!A:J,10,FALSE)</f>
        <v>#N/A</v>
      </c>
      <c r="R1126" t="e">
        <f>VLOOKUP(L1126,银行退!A:K,11,FALSE)</f>
        <v>#N/A</v>
      </c>
    </row>
    <row r="1127" spans="1:18" ht="14.25">
      <c r="A1127" t="s">
        <v>10991</v>
      </c>
      <c r="B1127">
        <v>1317749</v>
      </c>
      <c r="C1127" t="s">
        <v>5099</v>
      </c>
      <c r="D1127" t="s">
        <v>5100</v>
      </c>
      <c r="E1127" t="s">
        <v>5101</v>
      </c>
      <c r="F1127" s="15">
        <v>23.65</v>
      </c>
      <c r="G1127" t="s">
        <v>50</v>
      </c>
      <c r="H1127" t="s">
        <v>50</v>
      </c>
      <c r="I1127" t="s">
        <v>86</v>
      </c>
      <c r="J1127" t="s">
        <v>46</v>
      </c>
      <c r="K1127" t="s">
        <v>87</v>
      </c>
      <c r="L1127" t="s">
        <v>10992</v>
      </c>
      <c r="M1127" t="s">
        <v>10993</v>
      </c>
      <c r="N1127" t="s">
        <v>10994</v>
      </c>
      <c r="O1127">
        <f>VLOOKUP(B1127,HIS退!B:F,5,FALSE)</f>
        <v>-23.65</v>
      </c>
      <c r="P1127" s="43">
        <f>VLOOKUP(L1127,银行退!A:G,6,FALSE)</f>
        <v>23.65</v>
      </c>
      <c r="Q1127" t="e">
        <f>VLOOKUP(L1127,银行退!A:J,10,FALSE)</f>
        <v>#N/A</v>
      </c>
      <c r="R1127" t="e">
        <f>VLOOKUP(L1127,银行退!A:K,11,FALSE)</f>
        <v>#N/A</v>
      </c>
    </row>
    <row r="1128" spans="1:18" ht="14.25">
      <c r="A1128" t="s">
        <v>10995</v>
      </c>
      <c r="B1128">
        <v>1317880</v>
      </c>
      <c r="C1128" t="s">
        <v>5103</v>
      </c>
      <c r="D1128" t="s">
        <v>5104</v>
      </c>
      <c r="E1128" t="s">
        <v>5105</v>
      </c>
      <c r="F1128" s="15">
        <v>3288.6</v>
      </c>
      <c r="G1128" t="s">
        <v>50</v>
      </c>
      <c r="H1128" t="s">
        <v>50</v>
      </c>
      <c r="I1128" t="s">
        <v>86</v>
      </c>
      <c r="J1128" t="s">
        <v>46</v>
      </c>
      <c r="K1128" t="s">
        <v>87</v>
      </c>
      <c r="L1128" t="s">
        <v>10996</v>
      </c>
      <c r="M1128" t="s">
        <v>10997</v>
      </c>
      <c r="N1128" t="s">
        <v>10998</v>
      </c>
      <c r="O1128">
        <f>VLOOKUP(B1128,HIS退!B:F,5,FALSE)</f>
        <v>-3288.6</v>
      </c>
      <c r="P1128" s="43">
        <f>VLOOKUP(L1128,银行退!A:G,6,FALSE)</f>
        <v>3288.6</v>
      </c>
      <c r="Q1128" t="e">
        <f>VLOOKUP(L1128,银行退!A:J,10,FALSE)</f>
        <v>#N/A</v>
      </c>
      <c r="R1128" t="e">
        <f>VLOOKUP(L1128,银行退!A:K,11,FALSE)</f>
        <v>#N/A</v>
      </c>
    </row>
    <row r="1129" spans="1:18" ht="14.25">
      <c r="A1129" t="s">
        <v>10999</v>
      </c>
      <c r="B1129">
        <v>1317883</v>
      </c>
      <c r="C1129" t="s">
        <v>5107</v>
      </c>
      <c r="D1129" t="s">
        <v>5108</v>
      </c>
      <c r="E1129" t="s">
        <v>5109</v>
      </c>
      <c r="F1129" s="15">
        <v>245.2</v>
      </c>
      <c r="G1129" t="s">
        <v>50</v>
      </c>
      <c r="H1129" t="s">
        <v>50</v>
      </c>
      <c r="I1129" t="s">
        <v>86</v>
      </c>
      <c r="J1129" t="s">
        <v>46</v>
      </c>
      <c r="K1129" t="s">
        <v>87</v>
      </c>
      <c r="L1129" t="s">
        <v>11000</v>
      </c>
      <c r="M1129" t="s">
        <v>11001</v>
      </c>
      <c r="N1129" t="s">
        <v>11002</v>
      </c>
      <c r="O1129">
        <f>VLOOKUP(B1129,HIS退!B:F,5,FALSE)</f>
        <v>-245.2</v>
      </c>
      <c r="P1129" s="43">
        <f>VLOOKUP(L1129,银行退!A:G,6,FALSE)</f>
        <v>245.2</v>
      </c>
      <c r="Q1129" t="e">
        <f>VLOOKUP(L1129,银行退!A:J,10,FALSE)</f>
        <v>#N/A</v>
      </c>
      <c r="R1129" t="e">
        <f>VLOOKUP(L1129,银行退!A:K,11,FALSE)</f>
        <v>#N/A</v>
      </c>
    </row>
    <row r="1130" spans="1:18" ht="14.25">
      <c r="A1130" t="s">
        <v>11003</v>
      </c>
      <c r="B1130">
        <v>1317938</v>
      </c>
      <c r="C1130" t="s">
        <v>5111</v>
      </c>
      <c r="D1130" t="s">
        <v>5112</v>
      </c>
      <c r="E1130" t="s">
        <v>5113</v>
      </c>
      <c r="F1130" s="15">
        <v>189.5</v>
      </c>
      <c r="G1130" t="s">
        <v>50</v>
      </c>
      <c r="H1130" t="s">
        <v>50</v>
      </c>
      <c r="I1130" t="s">
        <v>86</v>
      </c>
      <c r="J1130" t="s">
        <v>46</v>
      </c>
      <c r="K1130" t="s">
        <v>87</v>
      </c>
      <c r="L1130" t="s">
        <v>11004</v>
      </c>
      <c r="M1130" t="s">
        <v>11005</v>
      </c>
      <c r="N1130" t="s">
        <v>11006</v>
      </c>
      <c r="O1130">
        <f>VLOOKUP(B1130,HIS退!B:F,5,FALSE)</f>
        <v>-189.5</v>
      </c>
      <c r="P1130" s="43">
        <f>VLOOKUP(L1130,银行退!A:G,6,FALSE)</f>
        <v>189.5</v>
      </c>
      <c r="Q1130" t="e">
        <f>VLOOKUP(L1130,银行退!A:J,10,FALSE)</f>
        <v>#N/A</v>
      </c>
      <c r="R1130" t="e">
        <f>VLOOKUP(L1130,银行退!A:K,11,FALSE)</f>
        <v>#N/A</v>
      </c>
    </row>
    <row r="1131" spans="1:18" ht="14.25">
      <c r="A1131" t="s">
        <v>11007</v>
      </c>
      <c r="B1131">
        <v>1317972</v>
      </c>
      <c r="C1131" t="s">
        <v>5115</v>
      </c>
      <c r="D1131" t="s">
        <v>5035</v>
      </c>
      <c r="E1131" t="s">
        <v>5036</v>
      </c>
      <c r="F1131" s="15">
        <v>16</v>
      </c>
      <c r="G1131" t="s">
        <v>50</v>
      </c>
      <c r="H1131" t="s">
        <v>50</v>
      </c>
      <c r="I1131" t="s">
        <v>86</v>
      </c>
      <c r="J1131" t="s">
        <v>46</v>
      </c>
      <c r="K1131" t="s">
        <v>87</v>
      </c>
      <c r="L1131" t="s">
        <v>11008</v>
      </c>
      <c r="M1131" t="s">
        <v>11009</v>
      </c>
      <c r="N1131" t="s">
        <v>10928</v>
      </c>
      <c r="O1131">
        <f>VLOOKUP(B1131,HIS退!B:F,5,FALSE)</f>
        <v>-16</v>
      </c>
      <c r="P1131" s="43">
        <f>VLOOKUP(L1131,银行退!A:G,6,FALSE)</f>
        <v>16</v>
      </c>
      <c r="Q1131" t="e">
        <f>VLOOKUP(L1131,银行退!A:J,10,FALSE)</f>
        <v>#N/A</v>
      </c>
      <c r="R1131" t="e">
        <f>VLOOKUP(L1131,银行退!A:K,11,FALSE)</f>
        <v>#N/A</v>
      </c>
    </row>
    <row r="1132" spans="1:18" ht="14.25">
      <c r="A1132" t="s">
        <v>11010</v>
      </c>
      <c r="B1132">
        <v>1318008</v>
      </c>
      <c r="C1132" t="s">
        <v>5117</v>
      </c>
      <c r="D1132" t="s">
        <v>5118</v>
      </c>
      <c r="E1132" t="s">
        <v>344</v>
      </c>
      <c r="F1132" s="15">
        <v>1740</v>
      </c>
      <c r="G1132" t="s">
        <v>50</v>
      </c>
      <c r="H1132" t="s">
        <v>50</v>
      </c>
      <c r="I1132" t="s">
        <v>86</v>
      </c>
      <c r="J1132" t="s">
        <v>46</v>
      </c>
      <c r="K1132" t="s">
        <v>87</v>
      </c>
      <c r="L1132" t="s">
        <v>11011</v>
      </c>
      <c r="M1132" t="s">
        <v>11012</v>
      </c>
      <c r="N1132" t="s">
        <v>11013</v>
      </c>
      <c r="O1132">
        <f>VLOOKUP(B1132,HIS退!B:F,5,FALSE)</f>
        <v>-1740</v>
      </c>
      <c r="P1132" s="43">
        <f>VLOOKUP(L1132,银行退!A:G,6,FALSE)</f>
        <v>1740</v>
      </c>
      <c r="Q1132" t="e">
        <f>VLOOKUP(L1132,银行退!A:J,10,FALSE)</f>
        <v>#N/A</v>
      </c>
      <c r="R1132" t="e">
        <f>VLOOKUP(L1132,银行退!A:K,11,FALSE)</f>
        <v>#N/A</v>
      </c>
    </row>
    <row r="1133" spans="1:18" ht="14.25">
      <c r="A1133" t="s">
        <v>11014</v>
      </c>
      <c r="B1133">
        <v>1318107</v>
      </c>
      <c r="C1133" t="s">
        <v>5120</v>
      </c>
      <c r="D1133" t="s">
        <v>5121</v>
      </c>
      <c r="E1133" t="s">
        <v>5122</v>
      </c>
      <c r="F1133" s="15">
        <v>35.25</v>
      </c>
      <c r="G1133" t="s">
        <v>50</v>
      </c>
      <c r="H1133" t="s">
        <v>50</v>
      </c>
      <c r="I1133" t="s">
        <v>86</v>
      </c>
      <c r="J1133" t="s">
        <v>46</v>
      </c>
      <c r="K1133" t="s">
        <v>87</v>
      </c>
      <c r="L1133" t="s">
        <v>11015</v>
      </c>
      <c r="M1133" t="s">
        <v>11016</v>
      </c>
      <c r="N1133" t="s">
        <v>11017</v>
      </c>
      <c r="O1133">
        <f>VLOOKUP(B1133,HIS退!B:F,5,FALSE)</f>
        <v>-35.25</v>
      </c>
      <c r="P1133" s="43">
        <f>VLOOKUP(L1133,银行退!A:G,6,FALSE)</f>
        <v>35.25</v>
      </c>
      <c r="Q1133" t="e">
        <f>VLOOKUP(L1133,银行退!A:J,10,FALSE)</f>
        <v>#N/A</v>
      </c>
      <c r="R1133" t="e">
        <f>VLOOKUP(L1133,银行退!A:K,11,FALSE)</f>
        <v>#N/A</v>
      </c>
    </row>
    <row r="1134" spans="1:18" ht="14.25">
      <c r="A1134" t="s">
        <v>11018</v>
      </c>
      <c r="B1134">
        <v>1318165</v>
      </c>
      <c r="C1134" t="s">
        <v>5124</v>
      </c>
      <c r="D1134" t="s">
        <v>5125</v>
      </c>
      <c r="E1134" t="s">
        <v>5126</v>
      </c>
      <c r="F1134" s="15">
        <v>34</v>
      </c>
      <c r="G1134" t="s">
        <v>50</v>
      </c>
      <c r="H1134" t="s">
        <v>50</v>
      </c>
      <c r="I1134" t="s">
        <v>86</v>
      </c>
      <c r="J1134" t="s">
        <v>46</v>
      </c>
      <c r="K1134" t="s">
        <v>87</v>
      </c>
      <c r="L1134" t="s">
        <v>11019</v>
      </c>
      <c r="M1134" t="s">
        <v>11020</v>
      </c>
      <c r="N1134" t="s">
        <v>11021</v>
      </c>
      <c r="O1134">
        <f>VLOOKUP(B1134,HIS退!B:F,5,FALSE)</f>
        <v>-34</v>
      </c>
      <c r="P1134" s="43">
        <f>VLOOKUP(L1134,银行退!A:G,6,FALSE)</f>
        <v>34</v>
      </c>
      <c r="Q1134" t="e">
        <f>VLOOKUP(L1134,银行退!A:J,10,FALSE)</f>
        <v>#N/A</v>
      </c>
      <c r="R1134" t="e">
        <f>VLOOKUP(L1134,银行退!A:K,11,FALSE)</f>
        <v>#N/A</v>
      </c>
    </row>
    <row r="1135" spans="1:18" ht="14.25">
      <c r="A1135" t="s">
        <v>11022</v>
      </c>
      <c r="B1135">
        <v>1318208</v>
      </c>
      <c r="C1135" t="s">
        <v>5128</v>
      </c>
      <c r="D1135" t="s">
        <v>5129</v>
      </c>
      <c r="E1135" t="s">
        <v>5130</v>
      </c>
      <c r="F1135" s="15">
        <v>263.2</v>
      </c>
      <c r="G1135" t="s">
        <v>50</v>
      </c>
      <c r="H1135" t="s">
        <v>50</v>
      </c>
      <c r="I1135" t="s">
        <v>86</v>
      </c>
      <c r="J1135" t="s">
        <v>46</v>
      </c>
      <c r="K1135" t="s">
        <v>87</v>
      </c>
      <c r="L1135" t="s">
        <v>11023</v>
      </c>
      <c r="M1135" t="s">
        <v>11024</v>
      </c>
      <c r="N1135" t="s">
        <v>11025</v>
      </c>
      <c r="O1135">
        <f>VLOOKUP(B1135,HIS退!B:F,5,FALSE)</f>
        <v>-263.2</v>
      </c>
      <c r="P1135" s="43">
        <f>VLOOKUP(L1135,银行退!A:G,6,FALSE)</f>
        <v>263.2</v>
      </c>
      <c r="Q1135" t="e">
        <f>VLOOKUP(L1135,银行退!A:J,10,FALSE)</f>
        <v>#N/A</v>
      </c>
      <c r="R1135" t="e">
        <f>VLOOKUP(L1135,银行退!A:K,11,FALSE)</f>
        <v>#N/A</v>
      </c>
    </row>
    <row r="1136" spans="1:18" ht="14.25">
      <c r="A1136" t="s">
        <v>11026</v>
      </c>
      <c r="B1136">
        <v>1318224</v>
      </c>
      <c r="C1136" t="s">
        <v>5132</v>
      </c>
      <c r="D1136" t="s">
        <v>5133</v>
      </c>
      <c r="E1136" t="s">
        <v>5134</v>
      </c>
      <c r="F1136" s="15">
        <v>300</v>
      </c>
      <c r="G1136" t="s">
        <v>50</v>
      </c>
      <c r="H1136" t="s">
        <v>50</v>
      </c>
      <c r="I1136" t="s">
        <v>86</v>
      </c>
      <c r="J1136" t="s">
        <v>46</v>
      </c>
      <c r="K1136" t="s">
        <v>87</v>
      </c>
      <c r="L1136" s="19" t="s">
        <v>13736</v>
      </c>
      <c r="M1136" t="s">
        <v>11028</v>
      </c>
      <c r="N1136" t="s">
        <v>11029</v>
      </c>
      <c r="O1136">
        <f>VLOOKUP(B1136,HIS退!B:F,5,FALSE)</f>
        <v>-300</v>
      </c>
      <c r="P1136" s="43">
        <f>VLOOKUP(L1136,银行退!A:G,6,FALSE)</f>
        <v>300</v>
      </c>
      <c r="Q1136" t="e">
        <f>VLOOKUP(L1136,银行退!A:J,10,FALSE)</f>
        <v>#N/A</v>
      </c>
      <c r="R1136" t="str">
        <f>VLOOKUP(L1136,银行退!A:K,11,FALSE)</f>
        <v>2017-08-10</v>
      </c>
    </row>
    <row r="1137" spans="1:18" ht="14.25">
      <c r="A1137" t="s">
        <v>11030</v>
      </c>
      <c r="B1137">
        <v>1318225</v>
      </c>
      <c r="C1137" t="s">
        <v>5136</v>
      </c>
      <c r="D1137" t="s">
        <v>5137</v>
      </c>
      <c r="E1137" t="s">
        <v>192</v>
      </c>
      <c r="F1137" s="15">
        <v>263.2</v>
      </c>
      <c r="G1137" t="s">
        <v>50</v>
      </c>
      <c r="H1137" t="s">
        <v>50</v>
      </c>
      <c r="I1137" t="s">
        <v>86</v>
      </c>
      <c r="J1137" t="s">
        <v>46</v>
      </c>
      <c r="K1137" t="s">
        <v>87</v>
      </c>
      <c r="L1137" t="s">
        <v>11031</v>
      </c>
      <c r="M1137" t="s">
        <v>11032</v>
      </c>
      <c r="N1137" t="s">
        <v>11033</v>
      </c>
      <c r="O1137">
        <f>VLOOKUP(B1137,HIS退!B:F,5,FALSE)</f>
        <v>-263.2</v>
      </c>
      <c r="P1137" s="43">
        <f>VLOOKUP(L1137,银行退!A:G,6,FALSE)</f>
        <v>263.2</v>
      </c>
      <c r="Q1137" t="e">
        <f>VLOOKUP(L1137,银行退!A:J,10,FALSE)</f>
        <v>#N/A</v>
      </c>
      <c r="R1137" t="e">
        <f>VLOOKUP(L1137,银行退!A:K,11,FALSE)</f>
        <v>#N/A</v>
      </c>
    </row>
    <row r="1138" spans="1:18" ht="14.25">
      <c r="A1138" t="s">
        <v>11034</v>
      </c>
      <c r="B1138">
        <v>1318289</v>
      </c>
      <c r="C1138" t="s">
        <v>5139</v>
      </c>
      <c r="D1138" t="s">
        <v>5140</v>
      </c>
      <c r="E1138" t="s">
        <v>5141</v>
      </c>
      <c r="F1138" s="15">
        <v>123.2</v>
      </c>
      <c r="G1138" t="s">
        <v>50</v>
      </c>
      <c r="H1138" t="s">
        <v>50</v>
      </c>
      <c r="I1138" t="s">
        <v>86</v>
      </c>
      <c r="J1138" t="s">
        <v>46</v>
      </c>
      <c r="K1138" t="s">
        <v>87</v>
      </c>
      <c r="L1138" t="s">
        <v>11035</v>
      </c>
      <c r="M1138" t="s">
        <v>11036</v>
      </c>
      <c r="N1138" t="s">
        <v>11037</v>
      </c>
      <c r="O1138">
        <f>VLOOKUP(B1138,HIS退!B:F,5,FALSE)</f>
        <v>-123.2</v>
      </c>
      <c r="P1138" s="43">
        <f>VLOOKUP(L1138,银行退!A:G,6,FALSE)</f>
        <v>123.2</v>
      </c>
      <c r="Q1138" t="e">
        <f>VLOOKUP(L1138,银行退!A:J,10,FALSE)</f>
        <v>#N/A</v>
      </c>
      <c r="R1138" t="e">
        <f>VLOOKUP(L1138,银行退!A:K,11,FALSE)</f>
        <v>#N/A</v>
      </c>
    </row>
    <row r="1139" spans="1:18" ht="14.25">
      <c r="A1139" t="s">
        <v>11038</v>
      </c>
      <c r="B1139">
        <v>1318315</v>
      </c>
      <c r="C1139" t="s">
        <v>5143</v>
      </c>
      <c r="D1139" t="s">
        <v>5144</v>
      </c>
      <c r="E1139" t="s">
        <v>5145</v>
      </c>
      <c r="F1139" s="15">
        <v>63.2</v>
      </c>
      <c r="G1139" t="s">
        <v>50</v>
      </c>
      <c r="H1139" t="s">
        <v>50</v>
      </c>
      <c r="I1139" t="s">
        <v>86</v>
      </c>
      <c r="J1139" t="s">
        <v>46</v>
      </c>
      <c r="K1139" t="s">
        <v>87</v>
      </c>
      <c r="L1139" t="s">
        <v>11039</v>
      </c>
      <c r="M1139" t="s">
        <v>11040</v>
      </c>
      <c r="N1139" t="s">
        <v>11041</v>
      </c>
      <c r="O1139">
        <f>VLOOKUP(B1139,HIS退!B:F,5,FALSE)</f>
        <v>-63.2</v>
      </c>
      <c r="P1139" s="43">
        <f>VLOOKUP(L1139,银行退!A:G,6,FALSE)</f>
        <v>63.2</v>
      </c>
      <c r="Q1139" t="e">
        <f>VLOOKUP(L1139,银行退!A:J,10,FALSE)</f>
        <v>#N/A</v>
      </c>
      <c r="R1139" t="e">
        <f>VLOOKUP(L1139,银行退!A:K,11,FALSE)</f>
        <v>#N/A</v>
      </c>
    </row>
    <row r="1140" spans="1:18" ht="14.25">
      <c r="A1140" t="s">
        <v>11042</v>
      </c>
      <c r="B1140">
        <v>1318337</v>
      </c>
      <c r="C1140" t="s">
        <v>5147</v>
      </c>
      <c r="D1140" t="s">
        <v>5148</v>
      </c>
      <c r="E1140" t="s">
        <v>5149</v>
      </c>
      <c r="F1140" s="15">
        <v>63.2</v>
      </c>
      <c r="G1140" t="s">
        <v>50</v>
      </c>
      <c r="H1140" t="s">
        <v>50</v>
      </c>
      <c r="I1140" t="s">
        <v>86</v>
      </c>
      <c r="J1140" t="s">
        <v>46</v>
      </c>
      <c r="K1140" t="s">
        <v>87</v>
      </c>
      <c r="L1140" t="s">
        <v>11043</v>
      </c>
      <c r="M1140" t="s">
        <v>11044</v>
      </c>
      <c r="N1140" t="s">
        <v>11045</v>
      </c>
      <c r="O1140">
        <f>VLOOKUP(B1140,HIS退!B:F,5,FALSE)</f>
        <v>-63.2</v>
      </c>
      <c r="P1140" s="43">
        <f>VLOOKUP(L1140,银行退!A:G,6,FALSE)</f>
        <v>63.2</v>
      </c>
      <c r="Q1140" t="e">
        <f>VLOOKUP(L1140,银行退!A:J,10,FALSE)</f>
        <v>#N/A</v>
      </c>
      <c r="R1140" t="e">
        <f>VLOOKUP(L1140,银行退!A:K,11,FALSE)</f>
        <v>#N/A</v>
      </c>
    </row>
    <row r="1141" spans="1:18" ht="14.25">
      <c r="A1141" t="s">
        <v>11046</v>
      </c>
      <c r="B1141">
        <v>1318360</v>
      </c>
      <c r="C1141" t="s">
        <v>5151</v>
      </c>
      <c r="D1141" t="s">
        <v>5152</v>
      </c>
      <c r="E1141" t="s">
        <v>5153</v>
      </c>
      <c r="F1141" s="15">
        <v>123.2</v>
      </c>
      <c r="G1141" t="s">
        <v>50</v>
      </c>
      <c r="H1141" t="s">
        <v>50</v>
      </c>
      <c r="I1141" t="s">
        <v>86</v>
      </c>
      <c r="J1141" t="s">
        <v>46</v>
      </c>
      <c r="K1141" t="s">
        <v>87</v>
      </c>
      <c r="L1141" t="s">
        <v>11047</v>
      </c>
      <c r="M1141" t="s">
        <v>11048</v>
      </c>
      <c r="N1141" t="s">
        <v>11049</v>
      </c>
      <c r="O1141">
        <f>VLOOKUP(B1141,HIS退!B:F,5,FALSE)</f>
        <v>-123.2</v>
      </c>
      <c r="P1141" s="43">
        <f>VLOOKUP(L1141,银行退!A:G,6,FALSE)</f>
        <v>123.2</v>
      </c>
      <c r="Q1141" t="e">
        <f>VLOOKUP(L1141,银行退!A:J,10,FALSE)</f>
        <v>#N/A</v>
      </c>
      <c r="R1141" t="e">
        <f>VLOOKUP(L1141,银行退!A:K,11,FALSE)</f>
        <v>#N/A</v>
      </c>
    </row>
    <row r="1142" spans="1:18" ht="14.25">
      <c r="A1142" t="s">
        <v>11050</v>
      </c>
      <c r="B1142">
        <v>1318375</v>
      </c>
      <c r="C1142" t="s">
        <v>5155</v>
      </c>
      <c r="D1142" t="s">
        <v>5156</v>
      </c>
      <c r="E1142" t="s">
        <v>5157</v>
      </c>
      <c r="F1142" s="15">
        <v>1</v>
      </c>
      <c r="G1142" t="s">
        <v>50</v>
      </c>
      <c r="H1142" t="s">
        <v>50</v>
      </c>
      <c r="I1142" t="s">
        <v>86</v>
      </c>
      <c r="J1142" t="s">
        <v>46</v>
      </c>
      <c r="K1142" t="s">
        <v>87</v>
      </c>
      <c r="L1142" s="19" t="s">
        <v>13737</v>
      </c>
      <c r="M1142" t="s">
        <v>11052</v>
      </c>
      <c r="N1142" t="s">
        <v>11053</v>
      </c>
      <c r="O1142">
        <f>VLOOKUP(B1142,HIS退!B:F,5,FALSE)</f>
        <v>-1</v>
      </c>
      <c r="P1142" s="43">
        <f>VLOOKUP(L1142,银行退!A:G,6,FALSE)</f>
        <v>1</v>
      </c>
      <c r="Q1142" t="e">
        <f>VLOOKUP(L1142,银行退!A:J,10,FALSE)</f>
        <v>#N/A</v>
      </c>
      <c r="R1142" t="str">
        <f>VLOOKUP(L1142,银行退!A:K,11,FALSE)</f>
        <v>2017-08-10</v>
      </c>
    </row>
    <row r="1143" spans="1:18" ht="14.25">
      <c r="A1143" t="s">
        <v>11054</v>
      </c>
      <c r="B1143">
        <v>1318377</v>
      </c>
      <c r="C1143" t="s">
        <v>5159</v>
      </c>
      <c r="D1143" t="s">
        <v>5160</v>
      </c>
      <c r="E1143" t="s">
        <v>5161</v>
      </c>
      <c r="F1143" s="15">
        <v>141.19999999999999</v>
      </c>
      <c r="G1143" t="s">
        <v>50</v>
      </c>
      <c r="H1143" t="s">
        <v>50</v>
      </c>
      <c r="I1143" t="s">
        <v>86</v>
      </c>
      <c r="J1143" t="s">
        <v>46</v>
      </c>
      <c r="K1143" t="s">
        <v>87</v>
      </c>
      <c r="L1143" s="19" t="s">
        <v>13738</v>
      </c>
      <c r="M1143" t="s">
        <v>11056</v>
      </c>
      <c r="N1143" t="s">
        <v>11057</v>
      </c>
      <c r="O1143">
        <f>VLOOKUP(B1143,HIS退!B:F,5,FALSE)</f>
        <v>-141.19999999999999</v>
      </c>
      <c r="P1143" s="43">
        <f>VLOOKUP(L1143,银行退!A:G,6,FALSE)</f>
        <v>141.19999999999999</v>
      </c>
      <c r="Q1143" t="e">
        <f>VLOOKUP(L1143,银行退!A:J,10,FALSE)</f>
        <v>#N/A</v>
      </c>
      <c r="R1143" t="str">
        <f>VLOOKUP(L1143,银行退!A:K,11,FALSE)</f>
        <v>2017-08-11</v>
      </c>
    </row>
    <row r="1144" spans="1:18" ht="14.25">
      <c r="A1144" t="s">
        <v>11058</v>
      </c>
      <c r="B1144">
        <v>1318409</v>
      </c>
      <c r="C1144" t="s">
        <v>5163</v>
      </c>
      <c r="D1144" t="s">
        <v>5164</v>
      </c>
      <c r="E1144" t="s">
        <v>3265</v>
      </c>
      <c r="F1144" s="15">
        <v>152</v>
      </c>
      <c r="G1144" t="s">
        <v>50</v>
      </c>
      <c r="H1144" t="s">
        <v>50</v>
      </c>
      <c r="I1144" t="s">
        <v>86</v>
      </c>
      <c r="J1144" t="s">
        <v>46</v>
      </c>
      <c r="K1144" t="s">
        <v>87</v>
      </c>
      <c r="L1144" t="s">
        <v>11059</v>
      </c>
      <c r="M1144" t="s">
        <v>11060</v>
      </c>
      <c r="N1144" t="s">
        <v>9116</v>
      </c>
      <c r="O1144">
        <f>VLOOKUP(B1144,HIS退!B:F,5,FALSE)</f>
        <v>-152</v>
      </c>
      <c r="P1144" s="43">
        <f>VLOOKUP(L1144,银行退!A:G,6,FALSE)</f>
        <v>152</v>
      </c>
      <c r="Q1144" t="e">
        <f>VLOOKUP(L1144,银行退!A:J,10,FALSE)</f>
        <v>#N/A</v>
      </c>
      <c r="R1144" t="e">
        <f>VLOOKUP(L1144,银行退!A:K,11,FALSE)</f>
        <v>#N/A</v>
      </c>
    </row>
    <row r="1145" spans="1:18" ht="14.25">
      <c r="A1145" t="s">
        <v>11061</v>
      </c>
      <c r="B1145">
        <v>1318413</v>
      </c>
      <c r="C1145" t="s">
        <v>5166</v>
      </c>
      <c r="D1145" t="s">
        <v>5167</v>
      </c>
      <c r="E1145" t="s">
        <v>5168</v>
      </c>
      <c r="F1145" s="15">
        <v>196.3</v>
      </c>
      <c r="G1145" t="s">
        <v>50</v>
      </c>
      <c r="H1145" t="s">
        <v>50</v>
      </c>
      <c r="I1145" t="s">
        <v>86</v>
      </c>
      <c r="J1145" t="s">
        <v>46</v>
      </c>
      <c r="K1145" t="s">
        <v>87</v>
      </c>
      <c r="L1145" s="19" t="s">
        <v>13739</v>
      </c>
      <c r="M1145" t="s">
        <v>11063</v>
      </c>
      <c r="N1145" t="s">
        <v>11057</v>
      </c>
      <c r="O1145">
        <f>VLOOKUP(B1145,HIS退!B:F,5,FALSE)</f>
        <v>-196.3</v>
      </c>
      <c r="P1145" s="43">
        <f>VLOOKUP(L1145,银行退!A:G,6,FALSE)</f>
        <v>196.3</v>
      </c>
      <c r="Q1145" t="e">
        <f>VLOOKUP(L1145,银行退!A:J,10,FALSE)</f>
        <v>#N/A</v>
      </c>
      <c r="R1145" t="str">
        <f>VLOOKUP(L1145,银行退!A:K,11,FALSE)</f>
        <v>2017-08-11</v>
      </c>
    </row>
    <row r="1146" spans="1:18" ht="14.25">
      <c r="A1146" t="s">
        <v>11064</v>
      </c>
      <c r="B1146">
        <v>1318428</v>
      </c>
      <c r="C1146" t="s">
        <v>5170</v>
      </c>
      <c r="D1146" t="s">
        <v>5171</v>
      </c>
      <c r="E1146" t="s">
        <v>5172</v>
      </c>
      <c r="F1146" s="15">
        <v>84</v>
      </c>
      <c r="G1146" t="s">
        <v>50</v>
      </c>
      <c r="H1146" t="s">
        <v>50</v>
      </c>
      <c r="I1146" t="s">
        <v>86</v>
      </c>
      <c r="J1146" t="s">
        <v>46</v>
      </c>
      <c r="K1146" t="s">
        <v>87</v>
      </c>
      <c r="L1146" s="19" t="s">
        <v>13740</v>
      </c>
      <c r="M1146" t="s">
        <v>11066</v>
      </c>
      <c r="N1146" t="s">
        <v>11067</v>
      </c>
      <c r="O1146">
        <f>VLOOKUP(B1146,HIS退!B:F,5,FALSE)</f>
        <v>-84</v>
      </c>
      <c r="P1146" s="43">
        <f>VLOOKUP(L1146,银行退!A:G,6,FALSE)</f>
        <v>84</v>
      </c>
      <c r="Q1146" t="e">
        <f>VLOOKUP(L1146,银行退!A:J,10,FALSE)</f>
        <v>#N/A</v>
      </c>
      <c r="R1146" t="str">
        <f>VLOOKUP(L1146,银行退!A:K,11,FALSE)</f>
        <v>2017-08-10</v>
      </c>
    </row>
    <row r="1147" spans="1:18" ht="14.25">
      <c r="A1147" t="s">
        <v>11068</v>
      </c>
      <c r="B1147">
        <v>1318528</v>
      </c>
      <c r="C1147" t="s">
        <v>5174</v>
      </c>
      <c r="D1147" t="s">
        <v>5175</v>
      </c>
      <c r="E1147" t="s">
        <v>5176</v>
      </c>
      <c r="F1147" s="15">
        <v>1567.82</v>
      </c>
      <c r="G1147" t="s">
        <v>50</v>
      </c>
      <c r="H1147" t="s">
        <v>50</v>
      </c>
      <c r="I1147" t="s">
        <v>86</v>
      </c>
      <c r="J1147" t="s">
        <v>46</v>
      </c>
      <c r="K1147" t="s">
        <v>87</v>
      </c>
      <c r="L1147" t="s">
        <v>11069</v>
      </c>
      <c r="M1147" t="s">
        <v>11070</v>
      </c>
      <c r="N1147" t="s">
        <v>11071</v>
      </c>
      <c r="O1147">
        <f>VLOOKUP(B1147,HIS退!B:F,5,FALSE)</f>
        <v>-1567.82</v>
      </c>
      <c r="P1147" s="43">
        <f>VLOOKUP(L1147,银行退!A:G,6,FALSE)</f>
        <v>1567.82</v>
      </c>
      <c r="Q1147" t="e">
        <f>VLOOKUP(L1147,银行退!A:J,10,FALSE)</f>
        <v>#N/A</v>
      </c>
      <c r="R1147" t="e">
        <f>VLOOKUP(L1147,银行退!A:K,11,FALSE)</f>
        <v>#N/A</v>
      </c>
    </row>
    <row r="1148" spans="1:18" ht="14.25">
      <c r="A1148" t="s">
        <v>11072</v>
      </c>
      <c r="B1148">
        <v>1318698</v>
      </c>
      <c r="C1148" t="s">
        <v>5178</v>
      </c>
      <c r="D1148" t="s">
        <v>5179</v>
      </c>
      <c r="E1148" t="s">
        <v>5180</v>
      </c>
      <c r="F1148" s="15">
        <v>10750.75</v>
      </c>
      <c r="G1148" t="s">
        <v>50</v>
      </c>
      <c r="H1148" t="s">
        <v>50</v>
      </c>
      <c r="I1148" t="s">
        <v>86</v>
      </c>
      <c r="J1148" t="s">
        <v>46</v>
      </c>
      <c r="K1148" t="s">
        <v>87</v>
      </c>
      <c r="L1148" t="s">
        <v>11073</v>
      </c>
      <c r="M1148" t="s">
        <v>11074</v>
      </c>
      <c r="N1148" t="s">
        <v>11075</v>
      </c>
      <c r="O1148">
        <f>VLOOKUP(B1148,HIS退!B:F,5,FALSE)</f>
        <v>-10750.75</v>
      </c>
      <c r="P1148" s="43">
        <f>VLOOKUP(L1148,银行退!A:G,6,FALSE)</f>
        <v>10750.75</v>
      </c>
      <c r="Q1148" t="e">
        <f>VLOOKUP(L1148,银行退!A:J,10,FALSE)</f>
        <v>#N/A</v>
      </c>
      <c r="R1148" t="e">
        <f>VLOOKUP(L1148,银行退!A:K,11,FALSE)</f>
        <v>#N/A</v>
      </c>
    </row>
    <row r="1149" spans="1:18" ht="14.25">
      <c r="A1149" t="s">
        <v>11076</v>
      </c>
      <c r="B1149">
        <v>1318751</v>
      </c>
      <c r="C1149" t="s">
        <v>5182</v>
      </c>
      <c r="D1149" t="s">
        <v>5183</v>
      </c>
      <c r="E1149" t="s">
        <v>5184</v>
      </c>
      <c r="F1149" s="15">
        <v>355.5</v>
      </c>
      <c r="G1149" t="s">
        <v>50</v>
      </c>
      <c r="H1149" t="s">
        <v>50</v>
      </c>
      <c r="I1149" t="s">
        <v>86</v>
      </c>
      <c r="J1149" t="s">
        <v>46</v>
      </c>
      <c r="K1149" t="s">
        <v>87</v>
      </c>
      <c r="L1149" t="s">
        <v>11077</v>
      </c>
      <c r="M1149" t="s">
        <v>11078</v>
      </c>
      <c r="N1149" t="s">
        <v>11079</v>
      </c>
      <c r="O1149">
        <f>VLOOKUP(B1149,HIS退!B:F,5,FALSE)</f>
        <v>-355.5</v>
      </c>
      <c r="P1149" s="43">
        <f>VLOOKUP(L1149,银行退!A:G,6,FALSE)</f>
        <v>355.5</v>
      </c>
      <c r="Q1149" t="e">
        <f>VLOOKUP(L1149,银行退!A:J,10,FALSE)</f>
        <v>#N/A</v>
      </c>
      <c r="R1149" t="e">
        <f>VLOOKUP(L1149,银行退!A:K,11,FALSE)</f>
        <v>#N/A</v>
      </c>
    </row>
    <row r="1150" spans="1:18" ht="14.25">
      <c r="A1150" t="s">
        <v>11080</v>
      </c>
      <c r="B1150">
        <v>1319098</v>
      </c>
      <c r="C1150" t="s">
        <v>5186</v>
      </c>
      <c r="D1150" t="s">
        <v>5187</v>
      </c>
      <c r="E1150" t="s">
        <v>5188</v>
      </c>
      <c r="F1150" s="15">
        <v>386.22</v>
      </c>
      <c r="G1150" t="s">
        <v>50</v>
      </c>
      <c r="H1150" t="s">
        <v>50</v>
      </c>
      <c r="I1150" t="s">
        <v>86</v>
      </c>
      <c r="J1150" t="s">
        <v>46</v>
      </c>
      <c r="K1150" t="s">
        <v>87</v>
      </c>
      <c r="L1150" s="19" t="s">
        <v>13741</v>
      </c>
      <c r="M1150" t="s">
        <v>11082</v>
      </c>
      <c r="N1150" t="s">
        <v>11083</v>
      </c>
      <c r="O1150">
        <f>VLOOKUP(B1150,HIS退!B:F,5,FALSE)</f>
        <v>-386.22</v>
      </c>
      <c r="P1150" s="43">
        <f>VLOOKUP(L1150,银行退!A:G,6,FALSE)</f>
        <v>386.22</v>
      </c>
      <c r="Q1150" t="e">
        <f>VLOOKUP(L1150,银行退!A:J,10,FALSE)</f>
        <v>#N/A</v>
      </c>
      <c r="R1150" t="str">
        <f>VLOOKUP(L1150,银行退!A:K,11,FALSE)</f>
        <v>2017-08-10</v>
      </c>
    </row>
    <row r="1151" spans="1:18" ht="14.25">
      <c r="A1151" t="s">
        <v>11084</v>
      </c>
      <c r="B1151">
        <v>1319162</v>
      </c>
      <c r="C1151" t="s">
        <v>5190</v>
      </c>
      <c r="D1151" t="s">
        <v>5191</v>
      </c>
      <c r="E1151" t="s">
        <v>5192</v>
      </c>
      <c r="F1151" s="15">
        <v>1000</v>
      </c>
      <c r="G1151" t="s">
        <v>50</v>
      </c>
      <c r="H1151" t="s">
        <v>50</v>
      </c>
      <c r="I1151" t="s">
        <v>86</v>
      </c>
      <c r="J1151" t="s">
        <v>46</v>
      </c>
      <c r="K1151" t="s">
        <v>87</v>
      </c>
      <c r="L1151" t="s">
        <v>11085</v>
      </c>
      <c r="M1151" t="s">
        <v>11086</v>
      </c>
      <c r="N1151" t="s">
        <v>11087</v>
      </c>
      <c r="O1151">
        <f>VLOOKUP(B1151,HIS退!B:F,5,FALSE)</f>
        <v>-1000</v>
      </c>
      <c r="P1151" s="43">
        <f>VLOOKUP(L1151,银行退!A:G,6,FALSE)</f>
        <v>1000</v>
      </c>
      <c r="Q1151" t="e">
        <f>VLOOKUP(L1151,银行退!A:J,10,FALSE)</f>
        <v>#N/A</v>
      </c>
      <c r="R1151" t="e">
        <f>VLOOKUP(L1151,银行退!A:K,11,FALSE)</f>
        <v>#N/A</v>
      </c>
    </row>
    <row r="1152" spans="1:18" ht="14.25">
      <c r="A1152" t="s">
        <v>11088</v>
      </c>
      <c r="B1152">
        <v>1319445</v>
      </c>
      <c r="C1152" t="s">
        <v>5194</v>
      </c>
      <c r="D1152" t="s">
        <v>5195</v>
      </c>
      <c r="E1152" t="s">
        <v>5196</v>
      </c>
      <c r="F1152" s="15">
        <v>416.98</v>
      </c>
      <c r="G1152" t="s">
        <v>50</v>
      </c>
      <c r="H1152" t="s">
        <v>50</v>
      </c>
      <c r="I1152" t="s">
        <v>86</v>
      </c>
      <c r="J1152" t="s">
        <v>46</v>
      </c>
      <c r="K1152" t="s">
        <v>87</v>
      </c>
      <c r="L1152" s="19" t="s">
        <v>13742</v>
      </c>
      <c r="M1152" t="s">
        <v>11090</v>
      </c>
      <c r="N1152" t="s">
        <v>11091</v>
      </c>
      <c r="O1152">
        <f>VLOOKUP(B1152,HIS退!B:F,5,FALSE)</f>
        <v>-416.98</v>
      </c>
      <c r="P1152" s="43">
        <f>VLOOKUP(L1152,银行退!A:G,6,FALSE)</f>
        <v>416.98</v>
      </c>
      <c r="Q1152" t="e">
        <f>VLOOKUP(L1152,银行退!A:J,10,FALSE)</f>
        <v>#N/A</v>
      </c>
      <c r="R1152" t="str">
        <f>VLOOKUP(L1152,银行退!A:K,11,FALSE)</f>
        <v>2017-08-10</v>
      </c>
    </row>
    <row r="1153" spans="1:18" ht="14.25">
      <c r="A1153" t="s">
        <v>11092</v>
      </c>
      <c r="B1153">
        <v>1319521</v>
      </c>
      <c r="C1153" t="s">
        <v>5198</v>
      </c>
      <c r="D1153" t="s">
        <v>270</v>
      </c>
      <c r="E1153" t="s">
        <v>271</v>
      </c>
      <c r="F1153" s="15">
        <v>785.7</v>
      </c>
      <c r="G1153" t="s">
        <v>50</v>
      </c>
      <c r="H1153" t="s">
        <v>50</v>
      </c>
      <c r="I1153" t="s">
        <v>86</v>
      </c>
      <c r="J1153" t="s">
        <v>46</v>
      </c>
      <c r="K1153" t="s">
        <v>87</v>
      </c>
      <c r="L1153" t="s">
        <v>11093</v>
      </c>
      <c r="M1153" t="s">
        <v>11094</v>
      </c>
      <c r="N1153" t="s">
        <v>268</v>
      </c>
      <c r="O1153">
        <f>VLOOKUP(B1153,HIS退!B:F,5,FALSE)</f>
        <v>-785.7</v>
      </c>
      <c r="P1153" s="43">
        <f>VLOOKUP(L1153,银行退!A:G,6,FALSE)</f>
        <v>785.7</v>
      </c>
      <c r="Q1153" t="e">
        <f>VLOOKUP(L1153,银行退!A:J,10,FALSE)</f>
        <v>#N/A</v>
      </c>
      <c r="R1153" t="e">
        <f>VLOOKUP(L1153,银行退!A:K,11,FALSE)</f>
        <v>#N/A</v>
      </c>
    </row>
    <row r="1154" spans="1:18" ht="14.25">
      <c r="A1154" t="s">
        <v>11095</v>
      </c>
      <c r="B1154">
        <v>1319859</v>
      </c>
      <c r="C1154" t="s">
        <v>5200</v>
      </c>
      <c r="D1154" t="s">
        <v>5201</v>
      </c>
      <c r="E1154" t="s">
        <v>5202</v>
      </c>
      <c r="F1154" s="15">
        <v>10</v>
      </c>
      <c r="G1154" t="s">
        <v>50</v>
      </c>
      <c r="H1154" t="s">
        <v>50</v>
      </c>
      <c r="I1154" t="s">
        <v>86</v>
      </c>
      <c r="J1154" t="s">
        <v>46</v>
      </c>
      <c r="K1154" t="s">
        <v>87</v>
      </c>
      <c r="L1154" t="s">
        <v>11096</v>
      </c>
      <c r="M1154" t="s">
        <v>11097</v>
      </c>
      <c r="N1154" t="s">
        <v>11098</v>
      </c>
      <c r="O1154">
        <f>VLOOKUP(B1154,HIS退!B:F,5,FALSE)</f>
        <v>-10</v>
      </c>
      <c r="P1154" s="43">
        <f>VLOOKUP(L1154,银行退!A:G,6,FALSE)</f>
        <v>10</v>
      </c>
      <c r="Q1154" t="e">
        <f>VLOOKUP(L1154,银行退!A:J,10,FALSE)</f>
        <v>#N/A</v>
      </c>
      <c r="R1154" t="e">
        <f>VLOOKUP(L1154,银行退!A:K,11,FALSE)</f>
        <v>#N/A</v>
      </c>
    </row>
    <row r="1155" spans="1:18" ht="14.25">
      <c r="A1155" t="s">
        <v>11099</v>
      </c>
      <c r="B1155">
        <v>1319893</v>
      </c>
      <c r="C1155" t="s">
        <v>5204</v>
      </c>
      <c r="D1155" t="s">
        <v>5205</v>
      </c>
      <c r="E1155" t="s">
        <v>5206</v>
      </c>
      <c r="F1155" s="15">
        <v>1000</v>
      </c>
      <c r="G1155" t="s">
        <v>50</v>
      </c>
      <c r="H1155" t="s">
        <v>50</v>
      </c>
      <c r="I1155" t="s">
        <v>86</v>
      </c>
      <c r="J1155" t="s">
        <v>46</v>
      </c>
      <c r="K1155" t="s">
        <v>87</v>
      </c>
      <c r="L1155" t="s">
        <v>11100</v>
      </c>
      <c r="M1155" t="s">
        <v>11101</v>
      </c>
      <c r="N1155" t="s">
        <v>11102</v>
      </c>
      <c r="O1155">
        <f>VLOOKUP(B1155,HIS退!B:F,5,FALSE)</f>
        <v>-1000</v>
      </c>
      <c r="P1155" s="43">
        <f>VLOOKUP(L1155,银行退!A:G,6,FALSE)</f>
        <v>1000</v>
      </c>
      <c r="Q1155" t="e">
        <f>VLOOKUP(L1155,银行退!A:J,10,FALSE)</f>
        <v>#N/A</v>
      </c>
      <c r="R1155" t="e">
        <f>VLOOKUP(L1155,银行退!A:K,11,FALSE)</f>
        <v>#N/A</v>
      </c>
    </row>
    <row r="1156" spans="1:18" ht="14.25">
      <c r="A1156" t="s">
        <v>11103</v>
      </c>
      <c r="B1156">
        <v>1320207</v>
      </c>
      <c r="C1156" t="s">
        <v>5208</v>
      </c>
      <c r="D1156" t="s">
        <v>5209</v>
      </c>
      <c r="E1156" t="s">
        <v>5210</v>
      </c>
      <c r="F1156" s="15">
        <v>107.72</v>
      </c>
      <c r="G1156" t="s">
        <v>50</v>
      </c>
      <c r="H1156" t="s">
        <v>50</v>
      </c>
      <c r="I1156" t="s">
        <v>86</v>
      </c>
      <c r="J1156" t="s">
        <v>46</v>
      </c>
      <c r="K1156" t="s">
        <v>87</v>
      </c>
      <c r="L1156" t="s">
        <v>11104</v>
      </c>
      <c r="M1156" t="s">
        <v>11105</v>
      </c>
      <c r="N1156" t="s">
        <v>11106</v>
      </c>
      <c r="O1156">
        <f>VLOOKUP(B1156,HIS退!B:F,5,FALSE)</f>
        <v>-107.72</v>
      </c>
      <c r="P1156" s="43">
        <f>VLOOKUP(L1156,银行退!A:G,6,FALSE)</f>
        <v>107.72</v>
      </c>
      <c r="Q1156" t="e">
        <f>VLOOKUP(L1156,银行退!A:J,10,FALSE)</f>
        <v>#N/A</v>
      </c>
      <c r="R1156" t="e">
        <f>VLOOKUP(L1156,银行退!A:K,11,FALSE)</f>
        <v>#N/A</v>
      </c>
    </row>
    <row r="1157" spans="1:18" ht="14.25">
      <c r="A1157" t="s">
        <v>11107</v>
      </c>
      <c r="B1157">
        <v>1320218</v>
      </c>
      <c r="C1157" t="s">
        <v>5212</v>
      </c>
      <c r="D1157" t="s">
        <v>5213</v>
      </c>
      <c r="E1157" t="s">
        <v>5214</v>
      </c>
      <c r="F1157" s="15">
        <v>482.93</v>
      </c>
      <c r="G1157" t="s">
        <v>50</v>
      </c>
      <c r="H1157" t="s">
        <v>50</v>
      </c>
      <c r="I1157" t="s">
        <v>86</v>
      </c>
      <c r="J1157" t="s">
        <v>46</v>
      </c>
      <c r="K1157" t="s">
        <v>87</v>
      </c>
      <c r="L1157" t="s">
        <v>11108</v>
      </c>
      <c r="M1157" t="s">
        <v>11109</v>
      </c>
      <c r="N1157" t="s">
        <v>11110</v>
      </c>
      <c r="O1157">
        <f>VLOOKUP(B1157,HIS退!B:F,5,FALSE)</f>
        <v>-482.93</v>
      </c>
      <c r="P1157" s="43">
        <f>VLOOKUP(L1157,银行退!A:G,6,FALSE)</f>
        <v>482.93</v>
      </c>
      <c r="Q1157" t="e">
        <f>VLOOKUP(L1157,银行退!A:J,10,FALSE)</f>
        <v>#N/A</v>
      </c>
      <c r="R1157" t="e">
        <f>VLOOKUP(L1157,银行退!A:K,11,FALSE)</f>
        <v>#N/A</v>
      </c>
    </row>
    <row r="1158" spans="1:18" ht="14.25">
      <c r="A1158" t="s">
        <v>11111</v>
      </c>
      <c r="B1158">
        <v>1320477</v>
      </c>
      <c r="C1158" t="s">
        <v>5216</v>
      </c>
      <c r="D1158" t="s">
        <v>5217</v>
      </c>
      <c r="E1158" t="s">
        <v>5218</v>
      </c>
      <c r="F1158" s="15">
        <v>12.5</v>
      </c>
      <c r="G1158" t="s">
        <v>50</v>
      </c>
      <c r="H1158" t="s">
        <v>50</v>
      </c>
      <c r="I1158" t="s">
        <v>86</v>
      </c>
      <c r="J1158" t="s">
        <v>46</v>
      </c>
      <c r="K1158" t="s">
        <v>87</v>
      </c>
      <c r="L1158" t="s">
        <v>11112</v>
      </c>
      <c r="M1158" t="s">
        <v>11113</v>
      </c>
      <c r="N1158" t="s">
        <v>11114</v>
      </c>
      <c r="O1158">
        <f>VLOOKUP(B1158,HIS退!B:F,5,FALSE)</f>
        <v>-12.5</v>
      </c>
      <c r="P1158" s="43">
        <f>VLOOKUP(L1158,银行退!A:G,6,FALSE)</f>
        <v>12.5</v>
      </c>
      <c r="Q1158" t="e">
        <f>VLOOKUP(L1158,银行退!A:J,10,FALSE)</f>
        <v>#N/A</v>
      </c>
      <c r="R1158" t="e">
        <f>VLOOKUP(L1158,银行退!A:K,11,FALSE)</f>
        <v>#N/A</v>
      </c>
    </row>
    <row r="1159" spans="1:18" ht="14.25">
      <c r="A1159" t="s">
        <v>11115</v>
      </c>
      <c r="B1159">
        <v>1320549</v>
      </c>
      <c r="C1159" t="s">
        <v>5220</v>
      </c>
      <c r="D1159" t="s">
        <v>5221</v>
      </c>
      <c r="E1159" t="s">
        <v>5222</v>
      </c>
      <c r="F1159" s="15">
        <v>387.22</v>
      </c>
      <c r="G1159" t="s">
        <v>50</v>
      </c>
      <c r="H1159" t="s">
        <v>50</v>
      </c>
      <c r="I1159" t="s">
        <v>86</v>
      </c>
      <c r="J1159" t="s">
        <v>46</v>
      </c>
      <c r="K1159" t="s">
        <v>87</v>
      </c>
      <c r="L1159" t="s">
        <v>11116</v>
      </c>
      <c r="M1159" t="s">
        <v>11117</v>
      </c>
      <c r="N1159" t="s">
        <v>11118</v>
      </c>
      <c r="O1159">
        <f>VLOOKUP(B1159,HIS退!B:F,5,FALSE)</f>
        <v>-387.22</v>
      </c>
      <c r="P1159" s="43">
        <f>VLOOKUP(L1159,银行退!A:G,6,FALSE)</f>
        <v>387.22</v>
      </c>
      <c r="Q1159" t="e">
        <f>VLOOKUP(L1159,银行退!A:J,10,FALSE)</f>
        <v>#N/A</v>
      </c>
      <c r="R1159" t="e">
        <f>VLOOKUP(L1159,银行退!A:K,11,FALSE)</f>
        <v>#N/A</v>
      </c>
    </row>
    <row r="1160" spans="1:18" ht="14.25">
      <c r="A1160" t="s">
        <v>11119</v>
      </c>
      <c r="B1160">
        <v>1321455</v>
      </c>
      <c r="C1160" t="s">
        <v>5224</v>
      </c>
      <c r="D1160" t="s">
        <v>5225</v>
      </c>
      <c r="E1160" t="s">
        <v>5226</v>
      </c>
      <c r="F1160" s="15">
        <v>200</v>
      </c>
      <c r="G1160" t="s">
        <v>50</v>
      </c>
      <c r="H1160" t="s">
        <v>50</v>
      </c>
      <c r="I1160" t="s">
        <v>86</v>
      </c>
      <c r="J1160" t="s">
        <v>46</v>
      </c>
      <c r="K1160" t="s">
        <v>87</v>
      </c>
      <c r="L1160" t="s">
        <v>11120</v>
      </c>
      <c r="M1160" t="s">
        <v>11121</v>
      </c>
      <c r="N1160" t="s">
        <v>11122</v>
      </c>
      <c r="O1160">
        <f>VLOOKUP(B1160,HIS退!B:F,5,FALSE)</f>
        <v>-200</v>
      </c>
      <c r="P1160" s="43">
        <f>VLOOKUP(L1160,银行退!A:G,6,FALSE)</f>
        <v>200</v>
      </c>
      <c r="Q1160" t="e">
        <f>VLOOKUP(L1160,银行退!A:J,10,FALSE)</f>
        <v>#N/A</v>
      </c>
      <c r="R1160" t="e">
        <f>VLOOKUP(L1160,银行退!A:K,11,FALSE)</f>
        <v>#N/A</v>
      </c>
    </row>
    <row r="1161" spans="1:18" ht="14.25">
      <c r="A1161" t="s">
        <v>11123</v>
      </c>
      <c r="B1161">
        <v>1321525</v>
      </c>
      <c r="C1161" t="s">
        <v>5228</v>
      </c>
      <c r="D1161" t="s">
        <v>5229</v>
      </c>
      <c r="E1161" t="s">
        <v>5230</v>
      </c>
      <c r="F1161" s="15">
        <v>1858.48</v>
      </c>
      <c r="G1161" t="s">
        <v>50</v>
      </c>
      <c r="H1161" t="s">
        <v>50</v>
      </c>
      <c r="I1161" t="s">
        <v>86</v>
      </c>
      <c r="J1161" t="s">
        <v>46</v>
      </c>
      <c r="K1161" t="s">
        <v>87</v>
      </c>
      <c r="L1161" t="s">
        <v>11124</v>
      </c>
      <c r="M1161" t="s">
        <v>11125</v>
      </c>
      <c r="N1161" t="s">
        <v>11126</v>
      </c>
      <c r="O1161">
        <f>VLOOKUP(B1161,HIS退!B:F,5,FALSE)</f>
        <v>-1858.48</v>
      </c>
      <c r="P1161" s="43">
        <f>VLOOKUP(L1161,银行退!A:G,6,FALSE)</f>
        <v>1858.48</v>
      </c>
      <c r="Q1161" t="e">
        <f>VLOOKUP(L1161,银行退!A:J,10,FALSE)</f>
        <v>#N/A</v>
      </c>
      <c r="R1161" t="e">
        <f>VLOOKUP(L1161,银行退!A:K,11,FALSE)</f>
        <v>#N/A</v>
      </c>
    </row>
    <row r="1162" spans="1:18" ht="14.25">
      <c r="A1162" t="s">
        <v>11127</v>
      </c>
      <c r="B1162">
        <v>1321839</v>
      </c>
      <c r="C1162" t="s">
        <v>5232</v>
      </c>
      <c r="D1162" t="s">
        <v>5233</v>
      </c>
      <c r="E1162" t="s">
        <v>5234</v>
      </c>
      <c r="F1162" s="15">
        <v>694.92</v>
      </c>
      <c r="G1162" t="s">
        <v>50</v>
      </c>
      <c r="H1162" t="s">
        <v>50</v>
      </c>
      <c r="I1162" t="s">
        <v>86</v>
      </c>
      <c r="J1162" t="s">
        <v>46</v>
      </c>
      <c r="K1162" t="s">
        <v>87</v>
      </c>
      <c r="L1162" t="s">
        <v>11128</v>
      </c>
      <c r="M1162" t="s">
        <v>11129</v>
      </c>
      <c r="N1162" t="s">
        <v>11130</v>
      </c>
      <c r="O1162">
        <f>VLOOKUP(B1162,HIS退!B:F,5,FALSE)</f>
        <v>-694.92</v>
      </c>
      <c r="P1162" s="43">
        <f>VLOOKUP(L1162,银行退!A:G,6,FALSE)</f>
        <v>694.92</v>
      </c>
      <c r="Q1162" t="e">
        <f>VLOOKUP(L1162,银行退!A:J,10,FALSE)</f>
        <v>#N/A</v>
      </c>
      <c r="R1162" t="e">
        <f>VLOOKUP(L1162,银行退!A:K,11,FALSE)</f>
        <v>#N/A</v>
      </c>
    </row>
    <row r="1163" spans="1:18" ht="14.25">
      <c r="A1163" t="s">
        <v>11131</v>
      </c>
      <c r="B1163">
        <v>1321883</v>
      </c>
      <c r="C1163" t="s">
        <v>5236</v>
      </c>
      <c r="D1163" t="s">
        <v>5237</v>
      </c>
      <c r="E1163" t="s">
        <v>5238</v>
      </c>
      <c r="F1163" s="15">
        <v>24.5</v>
      </c>
      <c r="G1163" t="s">
        <v>50</v>
      </c>
      <c r="H1163" t="s">
        <v>50</v>
      </c>
      <c r="I1163" t="s">
        <v>86</v>
      </c>
      <c r="J1163" t="s">
        <v>46</v>
      </c>
      <c r="K1163" t="s">
        <v>87</v>
      </c>
      <c r="L1163" t="s">
        <v>11132</v>
      </c>
      <c r="M1163" t="s">
        <v>11133</v>
      </c>
      <c r="N1163" t="s">
        <v>11134</v>
      </c>
      <c r="O1163">
        <f>VLOOKUP(B1163,HIS退!B:F,5,FALSE)</f>
        <v>-24.5</v>
      </c>
      <c r="P1163" s="43">
        <f>VLOOKUP(L1163,银行退!A:G,6,FALSE)</f>
        <v>24.5</v>
      </c>
      <c r="Q1163" t="e">
        <f>VLOOKUP(L1163,银行退!A:J,10,FALSE)</f>
        <v>#N/A</v>
      </c>
      <c r="R1163" t="e">
        <f>VLOOKUP(L1163,银行退!A:K,11,FALSE)</f>
        <v>#N/A</v>
      </c>
    </row>
    <row r="1164" spans="1:18" ht="14.25">
      <c r="A1164" t="s">
        <v>11135</v>
      </c>
      <c r="B1164">
        <v>1322369</v>
      </c>
      <c r="C1164" t="s">
        <v>5240</v>
      </c>
      <c r="D1164" t="s">
        <v>5241</v>
      </c>
      <c r="E1164" t="s">
        <v>5242</v>
      </c>
      <c r="F1164" s="15">
        <v>158.44</v>
      </c>
      <c r="G1164" t="s">
        <v>50</v>
      </c>
      <c r="H1164" t="s">
        <v>50</v>
      </c>
      <c r="I1164" t="s">
        <v>86</v>
      </c>
      <c r="J1164" t="s">
        <v>46</v>
      </c>
      <c r="K1164" t="s">
        <v>87</v>
      </c>
      <c r="L1164" t="s">
        <v>11136</v>
      </c>
      <c r="M1164" t="s">
        <v>11137</v>
      </c>
      <c r="N1164" t="s">
        <v>11138</v>
      </c>
      <c r="O1164">
        <f>VLOOKUP(B1164,HIS退!B:F,5,FALSE)</f>
        <v>-158.44</v>
      </c>
      <c r="P1164" s="43">
        <f>VLOOKUP(L1164,银行退!A:G,6,FALSE)</f>
        <v>158.44</v>
      </c>
      <c r="Q1164" t="e">
        <f>VLOOKUP(L1164,银行退!A:J,10,FALSE)</f>
        <v>#N/A</v>
      </c>
      <c r="R1164" t="e">
        <f>VLOOKUP(L1164,银行退!A:K,11,FALSE)</f>
        <v>#N/A</v>
      </c>
    </row>
    <row r="1165" spans="1:18" ht="14.25">
      <c r="A1165" t="s">
        <v>11139</v>
      </c>
      <c r="B1165">
        <v>1322489</v>
      </c>
      <c r="C1165" t="s">
        <v>5244</v>
      </c>
      <c r="D1165" t="s">
        <v>5245</v>
      </c>
      <c r="E1165" t="s">
        <v>5246</v>
      </c>
      <c r="F1165" s="15">
        <v>654</v>
      </c>
      <c r="G1165" t="s">
        <v>50</v>
      </c>
      <c r="H1165" t="s">
        <v>50</v>
      </c>
      <c r="I1165" t="s">
        <v>86</v>
      </c>
      <c r="J1165" t="s">
        <v>46</v>
      </c>
      <c r="K1165" t="s">
        <v>87</v>
      </c>
      <c r="L1165" t="s">
        <v>11140</v>
      </c>
      <c r="M1165" t="s">
        <v>11141</v>
      </c>
      <c r="N1165" t="s">
        <v>11142</v>
      </c>
      <c r="O1165">
        <f>VLOOKUP(B1165,HIS退!B:F,5,FALSE)</f>
        <v>-654</v>
      </c>
      <c r="P1165" s="43">
        <f>VLOOKUP(L1165,银行退!A:G,6,FALSE)</f>
        <v>654</v>
      </c>
      <c r="Q1165" t="e">
        <f>VLOOKUP(L1165,银行退!A:J,10,FALSE)</f>
        <v>#N/A</v>
      </c>
      <c r="R1165" t="e">
        <f>VLOOKUP(L1165,银行退!A:K,11,FALSE)</f>
        <v>#N/A</v>
      </c>
    </row>
    <row r="1166" spans="1:18" ht="14.25">
      <c r="A1166" t="s">
        <v>11143</v>
      </c>
      <c r="B1166">
        <v>1322879</v>
      </c>
      <c r="C1166" t="s">
        <v>5248</v>
      </c>
      <c r="D1166" t="s">
        <v>5249</v>
      </c>
      <c r="E1166" t="s">
        <v>5250</v>
      </c>
      <c r="F1166" s="15">
        <v>1320.52</v>
      </c>
      <c r="G1166" t="s">
        <v>50</v>
      </c>
      <c r="H1166" t="s">
        <v>50</v>
      </c>
      <c r="I1166" t="s">
        <v>86</v>
      </c>
      <c r="J1166" t="s">
        <v>46</v>
      </c>
      <c r="K1166" t="s">
        <v>87</v>
      </c>
      <c r="L1166" t="s">
        <v>11144</v>
      </c>
      <c r="M1166" t="s">
        <v>11145</v>
      </c>
      <c r="N1166" t="s">
        <v>11146</v>
      </c>
      <c r="O1166">
        <f>VLOOKUP(B1166,HIS退!B:F,5,FALSE)</f>
        <v>-1320.52</v>
      </c>
      <c r="P1166" s="43">
        <f>VLOOKUP(L1166,银行退!A:G,6,FALSE)</f>
        <v>1320.52</v>
      </c>
      <c r="Q1166" t="e">
        <f>VLOOKUP(L1166,银行退!A:J,10,FALSE)</f>
        <v>#N/A</v>
      </c>
      <c r="R1166" t="e">
        <f>VLOOKUP(L1166,银行退!A:K,11,FALSE)</f>
        <v>#N/A</v>
      </c>
    </row>
    <row r="1167" spans="1:18" ht="14.25">
      <c r="A1167" t="s">
        <v>11147</v>
      </c>
      <c r="B1167">
        <v>1323010</v>
      </c>
      <c r="C1167" t="s">
        <v>5252</v>
      </c>
      <c r="D1167" t="s">
        <v>5253</v>
      </c>
      <c r="E1167" t="s">
        <v>5254</v>
      </c>
      <c r="F1167" s="15">
        <v>369.88</v>
      </c>
      <c r="G1167" t="s">
        <v>50</v>
      </c>
      <c r="H1167" t="s">
        <v>50</v>
      </c>
      <c r="I1167" t="s">
        <v>86</v>
      </c>
      <c r="J1167" t="s">
        <v>46</v>
      </c>
      <c r="K1167" t="s">
        <v>87</v>
      </c>
      <c r="L1167" t="s">
        <v>11148</v>
      </c>
      <c r="M1167" t="s">
        <v>11149</v>
      </c>
      <c r="N1167" t="s">
        <v>11150</v>
      </c>
      <c r="O1167">
        <f>VLOOKUP(B1167,HIS退!B:F,5,FALSE)</f>
        <v>-369.88</v>
      </c>
      <c r="P1167" s="43">
        <f>VLOOKUP(L1167,银行退!A:G,6,FALSE)</f>
        <v>369.88</v>
      </c>
      <c r="Q1167" t="e">
        <f>VLOOKUP(L1167,银行退!A:J,10,FALSE)</f>
        <v>#N/A</v>
      </c>
      <c r="R1167" t="e">
        <f>VLOOKUP(L1167,银行退!A:K,11,FALSE)</f>
        <v>#N/A</v>
      </c>
    </row>
    <row r="1168" spans="1:18" ht="14.25">
      <c r="A1168" t="s">
        <v>11151</v>
      </c>
      <c r="B1168">
        <v>1323139</v>
      </c>
      <c r="C1168" t="s">
        <v>5256</v>
      </c>
      <c r="D1168" t="s">
        <v>5257</v>
      </c>
      <c r="E1168" t="s">
        <v>5258</v>
      </c>
      <c r="F1168" s="15">
        <v>842.5</v>
      </c>
      <c r="G1168" t="s">
        <v>50</v>
      </c>
      <c r="H1168" t="s">
        <v>50</v>
      </c>
      <c r="I1168" t="s">
        <v>86</v>
      </c>
      <c r="J1168" t="s">
        <v>46</v>
      </c>
      <c r="K1168" t="s">
        <v>87</v>
      </c>
      <c r="L1168" t="s">
        <v>11152</v>
      </c>
      <c r="M1168" t="s">
        <v>11153</v>
      </c>
      <c r="N1168" t="s">
        <v>11154</v>
      </c>
      <c r="O1168">
        <f>VLOOKUP(B1168,HIS退!B:F,5,FALSE)</f>
        <v>-842.5</v>
      </c>
      <c r="P1168" s="43">
        <f>VLOOKUP(L1168,银行退!A:G,6,FALSE)</f>
        <v>842.5</v>
      </c>
      <c r="Q1168" t="e">
        <f>VLOOKUP(L1168,银行退!A:J,10,FALSE)</f>
        <v>#N/A</v>
      </c>
      <c r="R1168" t="e">
        <f>VLOOKUP(L1168,银行退!A:K,11,FALSE)</f>
        <v>#N/A</v>
      </c>
    </row>
    <row r="1169" spans="1:18" ht="14.25">
      <c r="A1169" t="s">
        <v>11155</v>
      </c>
      <c r="B1169">
        <v>1323205</v>
      </c>
      <c r="C1169" t="s">
        <v>5260</v>
      </c>
      <c r="D1169" t="s">
        <v>5261</v>
      </c>
      <c r="E1169" t="s">
        <v>5262</v>
      </c>
      <c r="F1169" s="15">
        <v>345.5</v>
      </c>
      <c r="G1169" t="s">
        <v>50</v>
      </c>
      <c r="H1169" t="s">
        <v>50</v>
      </c>
      <c r="I1169" t="s">
        <v>86</v>
      </c>
      <c r="J1169" t="s">
        <v>46</v>
      </c>
      <c r="K1169" t="s">
        <v>87</v>
      </c>
      <c r="L1169" s="19" t="s">
        <v>13743</v>
      </c>
      <c r="M1169" t="s">
        <v>11157</v>
      </c>
      <c r="N1169" t="s">
        <v>11158</v>
      </c>
      <c r="O1169">
        <f>VLOOKUP(B1169,HIS退!B:F,5,FALSE)</f>
        <v>-345.5</v>
      </c>
      <c r="P1169" s="43">
        <f>VLOOKUP(L1169,银行退!A:G,6,FALSE)</f>
        <v>345.5</v>
      </c>
      <c r="Q1169" t="e">
        <f>VLOOKUP(L1169,银行退!A:J,10,FALSE)</f>
        <v>#N/A</v>
      </c>
      <c r="R1169" t="str">
        <f>VLOOKUP(L1169,银行退!A:K,11,FALSE)</f>
        <v>2017-08-10</v>
      </c>
    </row>
    <row r="1170" spans="1:18" ht="14.25">
      <c r="A1170" t="s">
        <v>11159</v>
      </c>
      <c r="B1170">
        <v>1323343</v>
      </c>
      <c r="C1170" t="s">
        <v>5264</v>
      </c>
      <c r="D1170" t="s">
        <v>5265</v>
      </c>
      <c r="E1170" t="s">
        <v>5266</v>
      </c>
      <c r="F1170" s="15">
        <v>21</v>
      </c>
      <c r="G1170" t="s">
        <v>50</v>
      </c>
      <c r="H1170" t="s">
        <v>50</v>
      </c>
      <c r="I1170" t="s">
        <v>86</v>
      </c>
      <c r="J1170" t="s">
        <v>46</v>
      </c>
      <c r="K1170" t="s">
        <v>87</v>
      </c>
      <c r="L1170" t="s">
        <v>11160</v>
      </c>
      <c r="M1170" t="s">
        <v>11161</v>
      </c>
      <c r="N1170" t="s">
        <v>11162</v>
      </c>
      <c r="O1170">
        <f>VLOOKUP(B1170,HIS退!B:F,5,FALSE)</f>
        <v>-21</v>
      </c>
      <c r="P1170" s="43">
        <f>VLOOKUP(L1170,银行退!A:G,6,FALSE)</f>
        <v>21</v>
      </c>
      <c r="Q1170" t="e">
        <f>VLOOKUP(L1170,银行退!A:J,10,FALSE)</f>
        <v>#N/A</v>
      </c>
      <c r="R1170" t="e">
        <f>VLOOKUP(L1170,银行退!A:K,11,FALSE)</f>
        <v>#N/A</v>
      </c>
    </row>
    <row r="1171" spans="1:18" ht="14.25">
      <c r="A1171" t="s">
        <v>11163</v>
      </c>
      <c r="B1171">
        <v>1323522</v>
      </c>
      <c r="C1171" t="s">
        <v>5268</v>
      </c>
      <c r="D1171" t="s">
        <v>5269</v>
      </c>
      <c r="E1171" t="s">
        <v>5270</v>
      </c>
      <c r="F1171" s="15">
        <v>1400</v>
      </c>
      <c r="G1171" t="s">
        <v>50</v>
      </c>
      <c r="H1171" t="s">
        <v>50</v>
      </c>
      <c r="I1171" t="s">
        <v>86</v>
      </c>
      <c r="J1171" t="s">
        <v>46</v>
      </c>
      <c r="K1171" t="s">
        <v>87</v>
      </c>
      <c r="L1171" t="s">
        <v>11164</v>
      </c>
      <c r="M1171" t="s">
        <v>11165</v>
      </c>
      <c r="N1171" t="s">
        <v>11166</v>
      </c>
      <c r="O1171">
        <f>VLOOKUP(B1171,HIS退!B:F,5,FALSE)</f>
        <v>-1400</v>
      </c>
      <c r="P1171" s="43">
        <f>VLOOKUP(L1171,银行退!A:G,6,FALSE)</f>
        <v>1400</v>
      </c>
      <c r="Q1171" t="e">
        <f>VLOOKUP(L1171,银行退!A:J,10,FALSE)</f>
        <v>#N/A</v>
      </c>
      <c r="R1171" t="e">
        <f>VLOOKUP(L1171,银行退!A:K,11,FALSE)</f>
        <v>#N/A</v>
      </c>
    </row>
    <row r="1172" spans="1:18" ht="14.25">
      <c r="A1172" t="s">
        <v>11167</v>
      </c>
      <c r="B1172">
        <v>1323530</v>
      </c>
      <c r="C1172" t="s">
        <v>5272</v>
      </c>
      <c r="D1172" t="s">
        <v>5273</v>
      </c>
      <c r="E1172" t="s">
        <v>5274</v>
      </c>
      <c r="F1172" s="15">
        <v>196.93</v>
      </c>
      <c r="G1172" t="s">
        <v>50</v>
      </c>
      <c r="H1172" t="s">
        <v>50</v>
      </c>
      <c r="I1172" t="s">
        <v>86</v>
      </c>
      <c r="J1172" t="s">
        <v>46</v>
      </c>
      <c r="K1172" t="s">
        <v>87</v>
      </c>
      <c r="L1172" t="s">
        <v>11168</v>
      </c>
      <c r="M1172" t="s">
        <v>11169</v>
      </c>
      <c r="N1172" t="s">
        <v>11170</v>
      </c>
      <c r="O1172">
        <f>VLOOKUP(B1172,HIS退!B:F,5,FALSE)</f>
        <v>-196.93</v>
      </c>
      <c r="P1172" s="43">
        <f>VLOOKUP(L1172,银行退!A:G,6,FALSE)</f>
        <v>196.93</v>
      </c>
      <c r="Q1172" t="e">
        <f>VLOOKUP(L1172,银行退!A:J,10,FALSE)</f>
        <v>#N/A</v>
      </c>
      <c r="R1172" t="e">
        <f>VLOOKUP(L1172,银行退!A:K,11,FALSE)</f>
        <v>#N/A</v>
      </c>
    </row>
    <row r="1173" spans="1:18" ht="14.25">
      <c r="A1173" t="s">
        <v>11171</v>
      </c>
      <c r="B1173">
        <v>1323615</v>
      </c>
      <c r="C1173" t="s">
        <v>5276</v>
      </c>
      <c r="D1173" t="s">
        <v>5277</v>
      </c>
      <c r="E1173" t="s">
        <v>5278</v>
      </c>
      <c r="F1173" s="15">
        <v>14.5</v>
      </c>
      <c r="G1173" t="s">
        <v>50</v>
      </c>
      <c r="H1173" t="s">
        <v>50</v>
      </c>
      <c r="I1173" t="s">
        <v>86</v>
      </c>
      <c r="J1173" t="s">
        <v>46</v>
      </c>
      <c r="K1173" t="s">
        <v>87</v>
      </c>
      <c r="L1173" t="s">
        <v>11172</v>
      </c>
      <c r="M1173" t="s">
        <v>11173</v>
      </c>
      <c r="N1173" t="s">
        <v>11174</v>
      </c>
      <c r="O1173">
        <f>VLOOKUP(B1173,HIS退!B:F,5,FALSE)</f>
        <v>-14.5</v>
      </c>
      <c r="P1173" s="43">
        <f>VLOOKUP(L1173,银行退!A:G,6,FALSE)</f>
        <v>14.5</v>
      </c>
      <c r="Q1173" t="e">
        <f>VLOOKUP(L1173,银行退!A:J,10,FALSE)</f>
        <v>#N/A</v>
      </c>
      <c r="R1173" t="e">
        <f>VLOOKUP(L1173,银行退!A:K,11,FALSE)</f>
        <v>#N/A</v>
      </c>
    </row>
    <row r="1174" spans="1:18" ht="14.25">
      <c r="A1174" t="s">
        <v>11175</v>
      </c>
      <c r="B1174">
        <v>1323850</v>
      </c>
      <c r="C1174" t="s">
        <v>5280</v>
      </c>
      <c r="D1174" t="s">
        <v>5281</v>
      </c>
      <c r="E1174" t="s">
        <v>5282</v>
      </c>
      <c r="F1174" s="15">
        <v>153</v>
      </c>
      <c r="G1174" t="s">
        <v>50</v>
      </c>
      <c r="H1174" t="s">
        <v>50</v>
      </c>
      <c r="I1174" t="s">
        <v>86</v>
      </c>
      <c r="J1174" t="s">
        <v>46</v>
      </c>
      <c r="K1174" t="s">
        <v>87</v>
      </c>
      <c r="L1174" t="s">
        <v>11176</v>
      </c>
      <c r="M1174" t="s">
        <v>11177</v>
      </c>
      <c r="N1174" t="s">
        <v>11178</v>
      </c>
      <c r="O1174">
        <f>VLOOKUP(B1174,HIS退!B:F,5,FALSE)</f>
        <v>-153</v>
      </c>
      <c r="P1174" s="43">
        <f>VLOOKUP(L1174,银行退!A:G,6,FALSE)</f>
        <v>153</v>
      </c>
      <c r="Q1174" t="e">
        <f>VLOOKUP(L1174,银行退!A:J,10,FALSE)</f>
        <v>#N/A</v>
      </c>
      <c r="R1174" t="e">
        <f>VLOOKUP(L1174,银行退!A:K,11,FALSE)</f>
        <v>#N/A</v>
      </c>
    </row>
    <row r="1175" spans="1:18" ht="14.25">
      <c r="A1175" t="s">
        <v>11179</v>
      </c>
      <c r="B1175">
        <v>1323909</v>
      </c>
      <c r="C1175" t="s">
        <v>5284</v>
      </c>
      <c r="D1175" t="s">
        <v>5285</v>
      </c>
      <c r="E1175" t="s">
        <v>5286</v>
      </c>
      <c r="F1175" s="15">
        <v>38</v>
      </c>
      <c r="G1175" t="s">
        <v>50</v>
      </c>
      <c r="H1175" t="s">
        <v>50</v>
      </c>
      <c r="I1175" t="s">
        <v>86</v>
      </c>
      <c r="J1175" t="s">
        <v>46</v>
      </c>
      <c r="K1175" t="s">
        <v>87</v>
      </c>
      <c r="L1175" t="s">
        <v>11180</v>
      </c>
      <c r="M1175" t="s">
        <v>11181</v>
      </c>
      <c r="N1175" t="s">
        <v>11182</v>
      </c>
      <c r="O1175">
        <f>VLOOKUP(B1175,HIS退!B:F,5,FALSE)</f>
        <v>-38</v>
      </c>
      <c r="P1175" s="43">
        <f>VLOOKUP(L1175,银行退!A:G,6,FALSE)</f>
        <v>38</v>
      </c>
      <c r="Q1175" t="e">
        <f>VLOOKUP(L1175,银行退!A:J,10,FALSE)</f>
        <v>#N/A</v>
      </c>
      <c r="R1175" t="e">
        <f>VLOOKUP(L1175,银行退!A:K,11,FALSE)</f>
        <v>#N/A</v>
      </c>
    </row>
    <row r="1176" spans="1:18" ht="14.25">
      <c r="A1176" t="s">
        <v>11183</v>
      </c>
      <c r="B1176">
        <v>1324198</v>
      </c>
      <c r="C1176" t="s">
        <v>5288</v>
      </c>
      <c r="D1176" t="s">
        <v>5289</v>
      </c>
      <c r="E1176" t="s">
        <v>5290</v>
      </c>
      <c r="F1176" s="15">
        <v>24.25</v>
      </c>
      <c r="G1176" t="s">
        <v>50</v>
      </c>
      <c r="H1176" t="s">
        <v>50</v>
      </c>
      <c r="I1176" t="s">
        <v>86</v>
      </c>
      <c r="J1176" t="s">
        <v>46</v>
      </c>
      <c r="K1176" t="s">
        <v>87</v>
      </c>
      <c r="L1176" t="s">
        <v>11184</v>
      </c>
      <c r="M1176" t="s">
        <v>11185</v>
      </c>
      <c r="N1176" t="s">
        <v>11186</v>
      </c>
      <c r="O1176">
        <f>VLOOKUP(B1176,HIS退!B:F,5,FALSE)</f>
        <v>-24.25</v>
      </c>
      <c r="P1176" s="43">
        <f>VLOOKUP(L1176,银行退!A:G,6,FALSE)</f>
        <v>24.25</v>
      </c>
      <c r="Q1176" t="e">
        <f>VLOOKUP(L1176,银行退!A:J,10,FALSE)</f>
        <v>#N/A</v>
      </c>
      <c r="R1176" t="e">
        <f>VLOOKUP(L1176,银行退!A:K,11,FALSE)</f>
        <v>#N/A</v>
      </c>
    </row>
    <row r="1177" spans="1:18" ht="14.25">
      <c r="A1177" t="s">
        <v>11187</v>
      </c>
      <c r="B1177">
        <v>1324224</v>
      </c>
      <c r="C1177" t="s">
        <v>5292</v>
      </c>
      <c r="D1177" t="s">
        <v>5293</v>
      </c>
      <c r="E1177" t="s">
        <v>5294</v>
      </c>
      <c r="F1177" s="15">
        <v>309.82</v>
      </c>
      <c r="G1177" t="s">
        <v>50</v>
      </c>
      <c r="H1177" t="s">
        <v>50</v>
      </c>
      <c r="I1177" t="s">
        <v>86</v>
      </c>
      <c r="J1177" t="s">
        <v>46</v>
      </c>
      <c r="K1177" t="s">
        <v>87</v>
      </c>
      <c r="L1177" t="s">
        <v>11188</v>
      </c>
      <c r="M1177" t="s">
        <v>11189</v>
      </c>
      <c r="N1177" t="s">
        <v>11190</v>
      </c>
      <c r="O1177">
        <f>VLOOKUP(B1177,HIS退!B:F,5,FALSE)</f>
        <v>-309.82</v>
      </c>
      <c r="P1177" s="43">
        <f>VLOOKUP(L1177,银行退!A:G,6,FALSE)</f>
        <v>309.82</v>
      </c>
      <c r="Q1177" t="e">
        <f>VLOOKUP(L1177,银行退!A:J,10,FALSE)</f>
        <v>#N/A</v>
      </c>
      <c r="R1177" t="e">
        <f>VLOOKUP(L1177,银行退!A:K,11,FALSE)</f>
        <v>#N/A</v>
      </c>
    </row>
    <row r="1178" spans="1:18" ht="14.25">
      <c r="A1178" t="s">
        <v>11191</v>
      </c>
      <c r="B1178">
        <v>1324478</v>
      </c>
      <c r="C1178" t="s">
        <v>5296</v>
      </c>
      <c r="D1178" t="s">
        <v>5297</v>
      </c>
      <c r="E1178" t="s">
        <v>345</v>
      </c>
      <c r="F1178" s="15">
        <v>81.08</v>
      </c>
      <c r="G1178" t="s">
        <v>50</v>
      </c>
      <c r="H1178" t="s">
        <v>50</v>
      </c>
      <c r="I1178" t="s">
        <v>86</v>
      </c>
      <c r="J1178" t="s">
        <v>46</v>
      </c>
      <c r="K1178" t="s">
        <v>87</v>
      </c>
      <c r="L1178" t="s">
        <v>11192</v>
      </c>
      <c r="M1178" t="s">
        <v>11193</v>
      </c>
      <c r="N1178" t="s">
        <v>11194</v>
      </c>
      <c r="O1178">
        <f>VLOOKUP(B1178,HIS退!B:F,5,FALSE)</f>
        <v>-81.08</v>
      </c>
      <c r="P1178" s="43">
        <f>VLOOKUP(L1178,银行退!A:G,6,FALSE)</f>
        <v>81.08</v>
      </c>
      <c r="Q1178" t="e">
        <f>VLOOKUP(L1178,银行退!A:J,10,FALSE)</f>
        <v>#N/A</v>
      </c>
      <c r="R1178" t="e">
        <f>VLOOKUP(L1178,银行退!A:K,11,FALSE)</f>
        <v>#N/A</v>
      </c>
    </row>
    <row r="1179" spans="1:18" ht="14.25">
      <c r="A1179" t="s">
        <v>11195</v>
      </c>
      <c r="B1179">
        <v>1324487</v>
      </c>
      <c r="C1179" t="s">
        <v>5299</v>
      </c>
      <c r="D1179" t="s">
        <v>5300</v>
      </c>
      <c r="E1179" t="s">
        <v>5301</v>
      </c>
      <c r="F1179" s="15">
        <v>2614.4899999999998</v>
      </c>
      <c r="G1179" t="s">
        <v>155</v>
      </c>
      <c r="H1179" t="s">
        <v>50</v>
      </c>
      <c r="I1179" t="s">
        <v>86</v>
      </c>
      <c r="J1179" t="s">
        <v>46</v>
      </c>
      <c r="K1179" t="s">
        <v>87</v>
      </c>
      <c r="L1179" t="s">
        <v>11196</v>
      </c>
      <c r="M1179" t="s">
        <v>11197</v>
      </c>
      <c r="N1179" t="s">
        <v>11198</v>
      </c>
      <c r="O1179">
        <f>VLOOKUP(B1179,HIS退!B:F,5,FALSE)</f>
        <v>-2614.4899999999998</v>
      </c>
      <c r="P1179" s="43">
        <f>VLOOKUP(L1179,银行退!A:G,6,FALSE)</f>
        <v>2614.4899999999998</v>
      </c>
      <c r="Q1179" t="e">
        <f>VLOOKUP(L1179,银行退!A:J,10,FALSE)</f>
        <v>#N/A</v>
      </c>
      <c r="R1179" t="e">
        <f>VLOOKUP(L1179,银行退!A:K,11,FALSE)</f>
        <v>#N/A</v>
      </c>
    </row>
    <row r="1180" spans="1:18" ht="14.25">
      <c r="A1180" t="s">
        <v>11199</v>
      </c>
      <c r="B1180">
        <v>1324723</v>
      </c>
      <c r="C1180" t="s">
        <v>5303</v>
      </c>
      <c r="D1180" t="s">
        <v>5304</v>
      </c>
      <c r="E1180" t="s">
        <v>5305</v>
      </c>
      <c r="F1180" s="15">
        <v>200</v>
      </c>
      <c r="G1180" t="s">
        <v>50</v>
      </c>
      <c r="H1180" t="s">
        <v>50</v>
      </c>
      <c r="I1180" t="s">
        <v>86</v>
      </c>
      <c r="J1180" t="s">
        <v>46</v>
      </c>
      <c r="K1180" t="s">
        <v>87</v>
      </c>
      <c r="L1180" t="s">
        <v>11200</v>
      </c>
      <c r="M1180" t="s">
        <v>11201</v>
      </c>
      <c r="N1180" t="s">
        <v>11202</v>
      </c>
      <c r="O1180">
        <f>VLOOKUP(B1180,HIS退!B:F,5,FALSE)</f>
        <v>-200</v>
      </c>
      <c r="P1180" s="43">
        <f>VLOOKUP(L1180,银行退!A:G,6,FALSE)</f>
        <v>200</v>
      </c>
      <c r="Q1180" t="e">
        <f>VLOOKUP(L1180,银行退!A:J,10,FALSE)</f>
        <v>#N/A</v>
      </c>
      <c r="R1180" t="e">
        <f>VLOOKUP(L1180,银行退!A:K,11,FALSE)</f>
        <v>#N/A</v>
      </c>
    </row>
    <row r="1181" spans="1:18" ht="14.25">
      <c r="A1181" t="s">
        <v>11203</v>
      </c>
      <c r="B1181">
        <v>1324939</v>
      </c>
      <c r="C1181" t="s">
        <v>5307</v>
      </c>
      <c r="D1181" t="s">
        <v>5308</v>
      </c>
      <c r="E1181" t="s">
        <v>5309</v>
      </c>
      <c r="F1181" s="15">
        <v>2000</v>
      </c>
      <c r="G1181" t="s">
        <v>50</v>
      </c>
      <c r="H1181" t="s">
        <v>50</v>
      </c>
      <c r="I1181" t="s">
        <v>86</v>
      </c>
      <c r="J1181" t="s">
        <v>46</v>
      </c>
      <c r="K1181" t="s">
        <v>87</v>
      </c>
      <c r="L1181" t="s">
        <v>11204</v>
      </c>
      <c r="M1181" t="s">
        <v>11205</v>
      </c>
      <c r="N1181" t="s">
        <v>11206</v>
      </c>
      <c r="O1181">
        <f>VLOOKUP(B1181,HIS退!B:F,5,FALSE)</f>
        <v>-2000</v>
      </c>
      <c r="P1181" s="43">
        <f>VLOOKUP(L1181,银行退!A:G,6,FALSE)</f>
        <v>2000</v>
      </c>
      <c r="Q1181" t="e">
        <f>VLOOKUP(L1181,银行退!A:J,10,FALSE)</f>
        <v>#N/A</v>
      </c>
      <c r="R1181" t="e">
        <f>VLOOKUP(L1181,银行退!A:K,11,FALSE)</f>
        <v>#N/A</v>
      </c>
    </row>
    <row r="1182" spans="1:18" ht="14.25">
      <c r="A1182" t="s">
        <v>11207</v>
      </c>
      <c r="B1182">
        <v>1324962</v>
      </c>
      <c r="C1182" t="s">
        <v>5311</v>
      </c>
      <c r="D1182" t="s">
        <v>318</v>
      </c>
      <c r="E1182" t="s">
        <v>319</v>
      </c>
      <c r="F1182" s="15">
        <v>572.62</v>
      </c>
      <c r="G1182" t="s">
        <v>50</v>
      </c>
      <c r="H1182" t="s">
        <v>50</v>
      </c>
      <c r="I1182" t="s">
        <v>86</v>
      </c>
      <c r="J1182" t="s">
        <v>46</v>
      </c>
      <c r="K1182" t="s">
        <v>87</v>
      </c>
      <c r="L1182" t="s">
        <v>11208</v>
      </c>
      <c r="M1182" t="s">
        <v>11209</v>
      </c>
      <c r="N1182" t="s">
        <v>955</v>
      </c>
      <c r="O1182">
        <f>VLOOKUP(B1182,HIS退!B:F,5,FALSE)</f>
        <v>-572.62</v>
      </c>
      <c r="P1182" s="43">
        <f>VLOOKUP(L1182,银行退!A:G,6,FALSE)</f>
        <v>572.62</v>
      </c>
      <c r="Q1182" t="e">
        <f>VLOOKUP(L1182,银行退!A:J,10,FALSE)</f>
        <v>#N/A</v>
      </c>
      <c r="R1182" t="e">
        <f>VLOOKUP(L1182,银行退!A:K,11,FALSE)</f>
        <v>#N/A</v>
      </c>
    </row>
    <row r="1183" spans="1:18" ht="14.25">
      <c r="A1183" t="s">
        <v>11210</v>
      </c>
      <c r="B1183">
        <v>1325022</v>
      </c>
      <c r="C1183" t="s">
        <v>5314</v>
      </c>
      <c r="D1183" t="s">
        <v>5315</v>
      </c>
      <c r="E1183" t="s">
        <v>5316</v>
      </c>
      <c r="F1183" s="15">
        <v>107.5</v>
      </c>
      <c r="G1183" t="s">
        <v>50</v>
      </c>
      <c r="H1183" t="s">
        <v>50</v>
      </c>
      <c r="I1183" t="s">
        <v>86</v>
      </c>
      <c r="J1183" t="s">
        <v>46</v>
      </c>
      <c r="K1183" t="s">
        <v>87</v>
      </c>
      <c r="L1183" t="s">
        <v>11211</v>
      </c>
      <c r="M1183" t="s">
        <v>11212</v>
      </c>
      <c r="N1183" t="s">
        <v>11213</v>
      </c>
      <c r="O1183">
        <f>VLOOKUP(B1183,HIS退!B:F,5,FALSE)</f>
        <v>-107.5</v>
      </c>
      <c r="P1183" s="43">
        <f>VLOOKUP(L1183,银行退!A:G,6,FALSE)</f>
        <v>107.5</v>
      </c>
      <c r="Q1183" t="e">
        <f>VLOOKUP(L1183,银行退!A:J,10,FALSE)</f>
        <v>#N/A</v>
      </c>
      <c r="R1183" t="e">
        <f>VLOOKUP(L1183,银行退!A:K,11,FALSE)</f>
        <v>#N/A</v>
      </c>
    </row>
    <row r="1184" spans="1:18" ht="14.25">
      <c r="A1184" t="s">
        <v>11214</v>
      </c>
      <c r="B1184">
        <v>1325021</v>
      </c>
      <c r="C1184" t="s">
        <v>5313</v>
      </c>
      <c r="D1184" t="s">
        <v>2317</v>
      </c>
      <c r="E1184" t="s">
        <v>2318</v>
      </c>
      <c r="F1184" s="15">
        <v>169.39</v>
      </c>
      <c r="G1184" t="s">
        <v>50</v>
      </c>
      <c r="H1184" t="s">
        <v>50</v>
      </c>
      <c r="I1184" t="s">
        <v>86</v>
      </c>
      <c r="J1184" t="s">
        <v>46</v>
      </c>
      <c r="K1184" t="s">
        <v>87</v>
      </c>
      <c r="L1184" t="s">
        <v>11215</v>
      </c>
      <c r="M1184" t="s">
        <v>11216</v>
      </c>
      <c r="N1184" t="s">
        <v>8140</v>
      </c>
      <c r="O1184">
        <f>VLOOKUP(B1184,HIS退!B:F,5,FALSE)</f>
        <v>-169.39</v>
      </c>
      <c r="P1184" s="43">
        <f>VLOOKUP(L1184,银行退!A:G,6,FALSE)</f>
        <v>169.39</v>
      </c>
      <c r="Q1184" t="e">
        <f>VLOOKUP(L1184,银行退!A:J,10,FALSE)</f>
        <v>#N/A</v>
      </c>
      <c r="R1184" t="e">
        <f>VLOOKUP(L1184,银行退!A:K,11,FALSE)</f>
        <v>#N/A</v>
      </c>
    </row>
    <row r="1185" spans="1:18" ht="14.25">
      <c r="A1185" t="s">
        <v>11217</v>
      </c>
      <c r="B1185">
        <v>1325183</v>
      </c>
      <c r="C1185" t="s">
        <v>5318</v>
      </c>
      <c r="D1185" t="s">
        <v>5319</v>
      </c>
      <c r="E1185" t="s">
        <v>5320</v>
      </c>
      <c r="F1185" s="15">
        <v>7.69</v>
      </c>
      <c r="G1185" t="s">
        <v>50</v>
      </c>
      <c r="H1185" t="s">
        <v>50</v>
      </c>
      <c r="I1185" t="s">
        <v>86</v>
      </c>
      <c r="J1185" t="s">
        <v>46</v>
      </c>
      <c r="K1185" t="s">
        <v>87</v>
      </c>
      <c r="L1185" t="s">
        <v>11218</v>
      </c>
      <c r="M1185" t="s">
        <v>11219</v>
      </c>
      <c r="N1185" t="s">
        <v>11220</v>
      </c>
      <c r="O1185">
        <f>VLOOKUP(B1185,HIS退!B:F,5,FALSE)</f>
        <v>-7.69</v>
      </c>
      <c r="P1185" s="43">
        <f>VLOOKUP(L1185,银行退!A:G,6,FALSE)</f>
        <v>7.69</v>
      </c>
      <c r="Q1185" t="e">
        <f>VLOOKUP(L1185,银行退!A:J,10,FALSE)</f>
        <v>#N/A</v>
      </c>
      <c r="R1185" t="e">
        <f>VLOOKUP(L1185,银行退!A:K,11,FALSE)</f>
        <v>#N/A</v>
      </c>
    </row>
    <row r="1186" spans="1:18" ht="14.25">
      <c r="A1186" t="s">
        <v>11221</v>
      </c>
      <c r="B1186">
        <v>1325243</v>
      </c>
      <c r="C1186" t="s">
        <v>5322</v>
      </c>
      <c r="D1186" t="s">
        <v>5323</v>
      </c>
      <c r="E1186" t="s">
        <v>5324</v>
      </c>
      <c r="F1186" s="15">
        <v>19.64</v>
      </c>
      <c r="G1186" t="s">
        <v>50</v>
      </c>
      <c r="H1186" t="s">
        <v>50</v>
      </c>
      <c r="I1186" t="s">
        <v>86</v>
      </c>
      <c r="J1186" t="s">
        <v>46</v>
      </c>
      <c r="K1186" t="s">
        <v>87</v>
      </c>
      <c r="L1186" s="19" t="s">
        <v>13744</v>
      </c>
      <c r="M1186" t="s">
        <v>11223</v>
      </c>
      <c r="N1186" t="s">
        <v>11220</v>
      </c>
      <c r="O1186">
        <f>VLOOKUP(B1186,HIS退!B:F,5,FALSE)</f>
        <v>-19.64</v>
      </c>
      <c r="P1186" s="43">
        <f>VLOOKUP(L1186,银行退!A:G,6,FALSE)</f>
        <v>19.64</v>
      </c>
      <c r="Q1186" t="e">
        <f>VLOOKUP(L1186,银行退!A:J,10,FALSE)</f>
        <v>#N/A</v>
      </c>
      <c r="R1186" t="str">
        <f>VLOOKUP(L1186,银行退!A:K,11,FALSE)</f>
        <v>2017-08-11</v>
      </c>
    </row>
    <row r="1187" spans="1:18" ht="14.25">
      <c r="A1187" t="s">
        <v>11224</v>
      </c>
      <c r="B1187">
        <v>1325299</v>
      </c>
      <c r="C1187" t="s">
        <v>5326</v>
      </c>
      <c r="D1187" t="s">
        <v>316</v>
      </c>
      <c r="E1187" t="s">
        <v>317</v>
      </c>
      <c r="F1187" s="15">
        <v>785.2</v>
      </c>
      <c r="G1187" t="s">
        <v>50</v>
      </c>
      <c r="H1187" t="s">
        <v>50</v>
      </c>
      <c r="I1187" t="s">
        <v>86</v>
      </c>
      <c r="J1187" t="s">
        <v>46</v>
      </c>
      <c r="K1187" t="s">
        <v>87</v>
      </c>
      <c r="L1187" t="s">
        <v>11225</v>
      </c>
      <c r="M1187" t="s">
        <v>11226</v>
      </c>
      <c r="N1187" t="s">
        <v>955</v>
      </c>
      <c r="O1187">
        <f>VLOOKUP(B1187,HIS退!B:F,5,FALSE)</f>
        <v>-785.2</v>
      </c>
      <c r="P1187" s="43">
        <f>VLOOKUP(L1187,银行退!A:G,6,FALSE)</f>
        <v>785.2</v>
      </c>
      <c r="Q1187" t="e">
        <f>VLOOKUP(L1187,银行退!A:J,10,FALSE)</f>
        <v>#N/A</v>
      </c>
      <c r="R1187" t="e">
        <f>VLOOKUP(L1187,银行退!A:K,11,FALSE)</f>
        <v>#N/A</v>
      </c>
    </row>
    <row r="1188" spans="1:18" ht="14.25">
      <c r="A1188" t="s">
        <v>11227</v>
      </c>
      <c r="B1188">
        <v>1325340</v>
      </c>
      <c r="C1188" t="s">
        <v>5328</v>
      </c>
      <c r="D1188" t="s">
        <v>5329</v>
      </c>
      <c r="E1188" t="s">
        <v>5330</v>
      </c>
      <c r="F1188" s="15">
        <v>74.930000000000007</v>
      </c>
      <c r="G1188" t="s">
        <v>50</v>
      </c>
      <c r="H1188" t="s">
        <v>50</v>
      </c>
      <c r="I1188" t="s">
        <v>86</v>
      </c>
      <c r="J1188" t="s">
        <v>46</v>
      </c>
      <c r="K1188" t="s">
        <v>87</v>
      </c>
      <c r="L1188" t="s">
        <v>11228</v>
      </c>
      <c r="M1188" t="s">
        <v>11229</v>
      </c>
      <c r="N1188" t="s">
        <v>11230</v>
      </c>
      <c r="O1188">
        <f>VLOOKUP(B1188,HIS退!B:F,5,FALSE)</f>
        <v>-74.930000000000007</v>
      </c>
      <c r="P1188" s="43">
        <f>VLOOKUP(L1188,银行退!A:G,6,FALSE)</f>
        <v>74.930000000000007</v>
      </c>
      <c r="Q1188" t="e">
        <f>VLOOKUP(L1188,银行退!A:J,10,FALSE)</f>
        <v>#N/A</v>
      </c>
      <c r="R1188" t="e">
        <f>VLOOKUP(L1188,银行退!A:K,11,FALSE)</f>
        <v>#N/A</v>
      </c>
    </row>
    <row r="1189" spans="1:18" ht="14.25">
      <c r="A1189" t="s">
        <v>11231</v>
      </c>
      <c r="B1189">
        <v>1325341</v>
      </c>
      <c r="C1189" t="s">
        <v>5332</v>
      </c>
      <c r="D1189" t="s">
        <v>5333</v>
      </c>
      <c r="E1189" t="s">
        <v>5334</v>
      </c>
      <c r="F1189" s="15">
        <v>34</v>
      </c>
      <c r="G1189" t="s">
        <v>50</v>
      </c>
      <c r="H1189" t="s">
        <v>50</v>
      </c>
      <c r="I1189" t="s">
        <v>86</v>
      </c>
      <c r="J1189" t="s">
        <v>46</v>
      </c>
      <c r="K1189" t="s">
        <v>87</v>
      </c>
      <c r="L1189" s="19" t="s">
        <v>13745</v>
      </c>
      <c r="M1189" t="s">
        <v>11233</v>
      </c>
      <c r="N1189" t="s">
        <v>11234</v>
      </c>
      <c r="O1189">
        <f>VLOOKUP(B1189,HIS退!B:F,5,FALSE)</f>
        <v>-34</v>
      </c>
      <c r="P1189" s="43">
        <f>VLOOKUP(L1189,银行退!A:G,6,FALSE)</f>
        <v>34</v>
      </c>
      <c r="Q1189" t="e">
        <f>VLOOKUP(L1189,银行退!A:J,10,FALSE)</f>
        <v>#N/A</v>
      </c>
      <c r="R1189" t="str">
        <f>VLOOKUP(L1189,银行退!A:K,11,FALSE)</f>
        <v>2017-08-10</v>
      </c>
    </row>
    <row r="1190" spans="1:18" ht="14.25">
      <c r="A1190" t="s">
        <v>11235</v>
      </c>
      <c r="B1190">
        <v>1325411</v>
      </c>
      <c r="C1190" t="s">
        <v>5336</v>
      </c>
      <c r="D1190" t="s">
        <v>5333</v>
      </c>
      <c r="E1190" t="s">
        <v>5334</v>
      </c>
      <c r="F1190" s="15">
        <v>16</v>
      </c>
      <c r="G1190" t="s">
        <v>50</v>
      </c>
      <c r="H1190" t="s">
        <v>50</v>
      </c>
      <c r="I1190" t="s">
        <v>86</v>
      </c>
      <c r="J1190" t="s">
        <v>46</v>
      </c>
      <c r="K1190" t="s">
        <v>87</v>
      </c>
      <c r="L1190" s="19" t="s">
        <v>13746</v>
      </c>
      <c r="M1190" t="s">
        <v>11237</v>
      </c>
      <c r="N1190" t="s">
        <v>11234</v>
      </c>
      <c r="O1190">
        <f>VLOOKUP(B1190,HIS退!B:F,5,FALSE)</f>
        <v>-16</v>
      </c>
      <c r="P1190" s="43">
        <f>VLOOKUP(L1190,银行退!A:G,6,FALSE)</f>
        <v>16</v>
      </c>
      <c r="Q1190" t="e">
        <f>VLOOKUP(L1190,银行退!A:J,10,FALSE)</f>
        <v>#N/A</v>
      </c>
      <c r="R1190" t="str">
        <f>VLOOKUP(L1190,银行退!A:K,11,FALSE)</f>
        <v>2017-08-10</v>
      </c>
    </row>
    <row r="1191" spans="1:18" ht="14.25">
      <c r="A1191" t="s">
        <v>11238</v>
      </c>
      <c r="B1191">
        <v>1325716</v>
      </c>
      <c r="C1191" t="s">
        <v>5338</v>
      </c>
      <c r="D1191" t="s">
        <v>5339</v>
      </c>
      <c r="E1191" t="s">
        <v>5340</v>
      </c>
      <c r="F1191" s="15">
        <v>2400</v>
      </c>
      <c r="G1191" t="s">
        <v>155</v>
      </c>
      <c r="H1191" t="s">
        <v>50</v>
      </c>
      <c r="I1191" t="s">
        <v>86</v>
      </c>
      <c r="J1191" t="s">
        <v>46</v>
      </c>
      <c r="K1191" t="s">
        <v>87</v>
      </c>
      <c r="L1191" t="s">
        <v>11239</v>
      </c>
      <c r="M1191" t="s">
        <v>11240</v>
      </c>
      <c r="N1191" t="s">
        <v>11241</v>
      </c>
      <c r="O1191">
        <f>VLOOKUP(B1191,HIS退!B:F,5,FALSE)</f>
        <v>-2400</v>
      </c>
      <c r="P1191" s="43">
        <f>VLOOKUP(L1191,银行退!A:G,6,FALSE)</f>
        <v>2400</v>
      </c>
      <c r="Q1191" t="e">
        <f>VLOOKUP(L1191,银行退!A:J,10,FALSE)</f>
        <v>#N/A</v>
      </c>
      <c r="R1191" t="e">
        <f>VLOOKUP(L1191,银行退!A:K,11,FALSE)</f>
        <v>#N/A</v>
      </c>
    </row>
    <row r="1192" spans="1:18" ht="14.25">
      <c r="A1192" t="s">
        <v>11242</v>
      </c>
      <c r="B1192">
        <v>1326032</v>
      </c>
      <c r="C1192" t="s">
        <v>5342</v>
      </c>
      <c r="D1192" t="s">
        <v>5343</v>
      </c>
      <c r="E1192" t="s">
        <v>5344</v>
      </c>
      <c r="F1192" s="15">
        <v>282.5</v>
      </c>
      <c r="G1192" t="s">
        <v>50</v>
      </c>
      <c r="H1192" t="s">
        <v>50</v>
      </c>
      <c r="I1192" t="s">
        <v>86</v>
      </c>
      <c r="J1192" t="s">
        <v>46</v>
      </c>
      <c r="K1192" t="s">
        <v>87</v>
      </c>
      <c r="L1192" t="s">
        <v>11243</v>
      </c>
      <c r="M1192" t="s">
        <v>11244</v>
      </c>
      <c r="N1192" t="s">
        <v>951</v>
      </c>
      <c r="O1192">
        <f>VLOOKUP(B1192,HIS退!B:F,5,FALSE)</f>
        <v>-282.5</v>
      </c>
      <c r="P1192" s="43">
        <f>VLOOKUP(L1192,银行退!A:G,6,FALSE)</f>
        <v>282.5</v>
      </c>
      <c r="Q1192" t="e">
        <f>VLOOKUP(L1192,银行退!A:J,10,FALSE)</f>
        <v>#N/A</v>
      </c>
      <c r="R1192" t="e">
        <f>VLOOKUP(L1192,银行退!A:K,11,FALSE)</f>
        <v>#N/A</v>
      </c>
    </row>
    <row r="1193" spans="1:18" ht="14.25">
      <c r="A1193" t="s">
        <v>11245</v>
      </c>
      <c r="B1193">
        <v>1326598</v>
      </c>
      <c r="C1193" t="s">
        <v>5346</v>
      </c>
      <c r="D1193" t="s">
        <v>5347</v>
      </c>
      <c r="E1193" t="s">
        <v>5348</v>
      </c>
      <c r="F1193" s="15">
        <v>100</v>
      </c>
      <c r="G1193" t="s">
        <v>50</v>
      </c>
      <c r="H1193" t="s">
        <v>50</v>
      </c>
      <c r="I1193" t="s">
        <v>86</v>
      </c>
      <c r="J1193" t="s">
        <v>46</v>
      </c>
      <c r="K1193" t="s">
        <v>87</v>
      </c>
      <c r="L1193" t="s">
        <v>11246</v>
      </c>
      <c r="M1193" t="s">
        <v>11247</v>
      </c>
      <c r="N1193" t="s">
        <v>11248</v>
      </c>
      <c r="O1193">
        <f>VLOOKUP(B1193,HIS退!B:F,5,FALSE)</f>
        <v>-100</v>
      </c>
      <c r="P1193" s="43">
        <f>VLOOKUP(L1193,银行退!A:G,6,FALSE)</f>
        <v>100</v>
      </c>
      <c r="Q1193" t="e">
        <f>VLOOKUP(L1193,银行退!A:J,10,FALSE)</f>
        <v>#N/A</v>
      </c>
      <c r="R1193" t="e">
        <f>VLOOKUP(L1193,银行退!A:K,11,FALSE)</f>
        <v>#N/A</v>
      </c>
    </row>
    <row r="1194" spans="1:18" ht="14.25">
      <c r="A1194" t="s">
        <v>11249</v>
      </c>
      <c r="B1194">
        <v>1326704</v>
      </c>
      <c r="C1194" t="s">
        <v>5350</v>
      </c>
      <c r="D1194" t="s">
        <v>5351</v>
      </c>
      <c r="E1194" t="s">
        <v>5352</v>
      </c>
      <c r="F1194" s="15">
        <v>42</v>
      </c>
      <c r="G1194" t="s">
        <v>50</v>
      </c>
      <c r="H1194" t="s">
        <v>50</v>
      </c>
      <c r="I1194" t="s">
        <v>86</v>
      </c>
      <c r="J1194" t="s">
        <v>46</v>
      </c>
      <c r="K1194" t="s">
        <v>87</v>
      </c>
      <c r="L1194" t="s">
        <v>11250</v>
      </c>
      <c r="M1194" t="s">
        <v>11251</v>
      </c>
      <c r="N1194" t="s">
        <v>11252</v>
      </c>
      <c r="O1194">
        <f>VLOOKUP(B1194,HIS退!B:F,5,FALSE)</f>
        <v>-42</v>
      </c>
      <c r="P1194" s="43">
        <f>VLOOKUP(L1194,银行退!A:G,6,FALSE)</f>
        <v>42</v>
      </c>
      <c r="Q1194" t="e">
        <f>VLOOKUP(L1194,银行退!A:J,10,FALSE)</f>
        <v>#N/A</v>
      </c>
      <c r="R1194" t="e">
        <f>VLOOKUP(L1194,银行退!A:K,11,FALSE)</f>
        <v>#N/A</v>
      </c>
    </row>
    <row r="1195" spans="1:18" ht="14.25">
      <c r="A1195" t="s">
        <v>11253</v>
      </c>
      <c r="B1195">
        <v>1326711</v>
      </c>
      <c r="C1195" t="s">
        <v>5354</v>
      </c>
      <c r="D1195" t="s">
        <v>5355</v>
      </c>
      <c r="E1195" t="s">
        <v>5356</v>
      </c>
      <c r="F1195" s="15">
        <v>334.68</v>
      </c>
      <c r="G1195" t="s">
        <v>50</v>
      </c>
      <c r="H1195" t="s">
        <v>50</v>
      </c>
      <c r="I1195" t="s">
        <v>86</v>
      </c>
      <c r="J1195" t="s">
        <v>46</v>
      </c>
      <c r="K1195" t="s">
        <v>87</v>
      </c>
      <c r="L1195" t="s">
        <v>11254</v>
      </c>
      <c r="M1195" t="s">
        <v>11255</v>
      </c>
      <c r="N1195" t="s">
        <v>11256</v>
      </c>
      <c r="O1195">
        <f>VLOOKUP(B1195,HIS退!B:F,5,FALSE)</f>
        <v>-334.68</v>
      </c>
      <c r="P1195" s="43">
        <f>VLOOKUP(L1195,银行退!A:G,6,FALSE)</f>
        <v>334.68</v>
      </c>
      <c r="Q1195" t="e">
        <f>VLOOKUP(L1195,银行退!A:J,10,FALSE)</f>
        <v>#N/A</v>
      </c>
      <c r="R1195" t="e">
        <f>VLOOKUP(L1195,银行退!A:K,11,FALSE)</f>
        <v>#N/A</v>
      </c>
    </row>
    <row r="1196" spans="1:18" ht="14.25">
      <c r="A1196" t="s">
        <v>11257</v>
      </c>
      <c r="B1196">
        <v>1326828</v>
      </c>
      <c r="C1196" t="s">
        <v>5358</v>
      </c>
      <c r="D1196" t="s">
        <v>5359</v>
      </c>
      <c r="E1196" t="s">
        <v>5360</v>
      </c>
      <c r="F1196" s="15">
        <v>89</v>
      </c>
      <c r="G1196" t="s">
        <v>50</v>
      </c>
      <c r="H1196" t="s">
        <v>50</v>
      </c>
      <c r="I1196" t="s">
        <v>86</v>
      </c>
      <c r="J1196" t="s">
        <v>46</v>
      </c>
      <c r="K1196" t="s">
        <v>87</v>
      </c>
      <c r="L1196" t="s">
        <v>11258</v>
      </c>
      <c r="M1196" t="s">
        <v>11259</v>
      </c>
      <c r="N1196" t="s">
        <v>11260</v>
      </c>
      <c r="O1196">
        <f>VLOOKUP(B1196,HIS退!B:F,5,FALSE)</f>
        <v>-89</v>
      </c>
      <c r="P1196" s="43">
        <f>VLOOKUP(L1196,银行退!A:G,6,FALSE)</f>
        <v>89</v>
      </c>
      <c r="Q1196" t="e">
        <f>VLOOKUP(L1196,银行退!A:J,10,FALSE)</f>
        <v>#N/A</v>
      </c>
      <c r="R1196" t="e">
        <f>VLOOKUP(L1196,银行退!A:K,11,FALSE)</f>
        <v>#N/A</v>
      </c>
    </row>
    <row r="1197" spans="1:18" ht="14.25">
      <c r="A1197" t="s">
        <v>11261</v>
      </c>
      <c r="B1197">
        <v>1326978</v>
      </c>
      <c r="C1197" t="s">
        <v>5362</v>
      </c>
      <c r="D1197" t="s">
        <v>5363</v>
      </c>
      <c r="E1197" t="s">
        <v>5364</v>
      </c>
      <c r="F1197" s="15">
        <v>393</v>
      </c>
      <c r="G1197" t="s">
        <v>50</v>
      </c>
      <c r="H1197" t="s">
        <v>50</v>
      </c>
      <c r="I1197" t="s">
        <v>86</v>
      </c>
      <c r="J1197" t="s">
        <v>46</v>
      </c>
      <c r="K1197" t="s">
        <v>87</v>
      </c>
      <c r="L1197" t="s">
        <v>11262</v>
      </c>
      <c r="M1197" t="s">
        <v>11263</v>
      </c>
      <c r="N1197" t="s">
        <v>11264</v>
      </c>
      <c r="O1197">
        <f>VLOOKUP(B1197,HIS退!B:F,5,FALSE)</f>
        <v>-393</v>
      </c>
      <c r="P1197" s="43">
        <f>VLOOKUP(L1197,银行退!A:G,6,FALSE)</f>
        <v>393</v>
      </c>
      <c r="Q1197" t="e">
        <f>VLOOKUP(L1197,银行退!A:J,10,FALSE)</f>
        <v>#N/A</v>
      </c>
      <c r="R1197" t="e">
        <f>VLOOKUP(L1197,银行退!A:K,11,FALSE)</f>
        <v>#N/A</v>
      </c>
    </row>
    <row r="1198" spans="1:18" ht="14.25">
      <c r="A1198" t="s">
        <v>11265</v>
      </c>
      <c r="B1198">
        <v>1327027</v>
      </c>
      <c r="C1198" t="s">
        <v>5366</v>
      </c>
      <c r="D1198" t="s">
        <v>5367</v>
      </c>
      <c r="E1198" t="s">
        <v>5368</v>
      </c>
      <c r="F1198" s="15">
        <v>120</v>
      </c>
      <c r="G1198" t="s">
        <v>50</v>
      </c>
      <c r="H1198" t="s">
        <v>50</v>
      </c>
      <c r="I1198" t="s">
        <v>86</v>
      </c>
      <c r="J1198" t="s">
        <v>46</v>
      </c>
      <c r="K1198" t="s">
        <v>87</v>
      </c>
      <c r="L1198" t="s">
        <v>11266</v>
      </c>
      <c r="M1198" t="s">
        <v>11267</v>
      </c>
      <c r="N1198" t="s">
        <v>11268</v>
      </c>
      <c r="O1198">
        <f>VLOOKUP(B1198,HIS退!B:F,5,FALSE)</f>
        <v>-120</v>
      </c>
      <c r="P1198" s="43">
        <f>VLOOKUP(L1198,银行退!A:G,6,FALSE)</f>
        <v>120</v>
      </c>
      <c r="Q1198" t="e">
        <f>VLOOKUP(L1198,银行退!A:J,10,FALSE)</f>
        <v>#N/A</v>
      </c>
      <c r="R1198" t="e">
        <f>VLOOKUP(L1198,银行退!A:K,11,FALSE)</f>
        <v>#N/A</v>
      </c>
    </row>
    <row r="1199" spans="1:18" ht="14.25">
      <c r="A1199" t="s">
        <v>11269</v>
      </c>
      <c r="B1199">
        <v>1327125</v>
      </c>
      <c r="C1199" t="s">
        <v>5370</v>
      </c>
      <c r="D1199" t="s">
        <v>5371</v>
      </c>
      <c r="E1199" t="s">
        <v>5372</v>
      </c>
      <c r="F1199" s="15">
        <v>123.3</v>
      </c>
      <c r="G1199" t="s">
        <v>50</v>
      </c>
      <c r="H1199" t="s">
        <v>50</v>
      </c>
      <c r="I1199" t="s">
        <v>86</v>
      </c>
      <c r="J1199" t="s">
        <v>46</v>
      </c>
      <c r="K1199" t="s">
        <v>87</v>
      </c>
      <c r="L1199" t="s">
        <v>11270</v>
      </c>
      <c r="M1199" t="s">
        <v>11271</v>
      </c>
      <c r="N1199" t="s">
        <v>11272</v>
      </c>
      <c r="O1199">
        <f>VLOOKUP(B1199,HIS退!B:F,5,FALSE)</f>
        <v>-123.3</v>
      </c>
      <c r="P1199" s="43">
        <f>VLOOKUP(L1199,银行退!A:G,6,FALSE)</f>
        <v>123.3</v>
      </c>
      <c r="Q1199" t="e">
        <f>VLOOKUP(L1199,银行退!A:J,10,FALSE)</f>
        <v>#N/A</v>
      </c>
      <c r="R1199" t="e">
        <f>VLOOKUP(L1199,银行退!A:K,11,FALSE)</f>
        <v>#N/A</v>
      </c>
    </row>
    <row r="1200" spans="1:18" ht="14.25">
      <c r="A1200" t="s">
        <v>11273</v>
      </c>
      <c r="B1200">
        <v>1327211</v>
      </c>
      <c r="C1200" t="s">
        <v>5374</v>
      </c>
      <c r="D1200" t="s">
        <v>5375</v>
      </c>
      <c r="E1200" t="s">
        <v>5376</v>
      </c>
      <c r="F1200" s="15">
        <v>100</v>
      </c>
      <c r="G1200" t="s">
        <v>50</v>
      </c>
      <c r="H1200" t="s">
        <v>50</v>
      </c>
      <c r="I1200" t="s">
        <v>86</v>
      </c>
      <c r="J1200" t="s">
        <v>46</v>
      </c>
      <c r="K1200" t="s">
        <v>87</v>
      </c>
      <c r="L1200" t="s">
        <v>11274</v>
      </c>
      <c r="M1200" t="s">
        <v>11275</v>
      </c>
      <c r="N1200" t="s">
        <v>11276</v>
      </c>
      <c r="O1200">
        <f>VLOOKUP(B1200,HIS退!B:F,5,FALSE)</f>
        <v>-100</v>
      </c>
      <c r="P1200" s="43">
        <f>VLOOKUP(L1200,银行退!A:G,6,FALSE)</f>
        <v>100</v>
      </c>
      <c r="Q1200" t="e">
        <f>VLOOKUP(L1200,银行退!A:J,10,FALSE)</f>
        <v>#N/A</v>
      </c>
      <c r="R1200" t="e">
        <f>VLOOKUP(L1200,银行退!A:K,11,FALSE)</f>
        <v>#N/A</v>
      </c>
    </row>
    <row r="1201" spans="1:18" ht="14.25">
      <c r="A1201" t="s">
        <v>11277</v>
      </c>
      <c r="B1201">
        <v>1327285</v>
      </c>
      <c r="C1201" t="s">
        <v>5378</v>
      </c>
      <c r="D1201" t="s">
        <v>5379</v>
      </c>
      <c r="E1201" t="s">
        <v>5380</v>
      </c>
      <c r="F1201" s="15">
        <v>145.19999999999999</v>
      </c>
      <c r="G1201" t="s">
        <v>50</v>
      </c>
      <c r="H1201" t="s">
        <v>50</v>
      </c>
      <c r="I1201" t="s">
        <v>86</v>
      </c>
      <c r="J1201" t="s">
        <v>46</v>
      </c>
      <c r="K1201" t="s">
        <v>87</v>
      </c>
      <c r="L1201" t="s">
        <v>11278</v>
      </c>
      <c r="M1201" t="s">
        <v>11279</v>
      </c>
      <c r="N1201" t="s">
        <v>11280</v>
      </c>
      <c r="O1201">
        <f>VLOOKUP(B1201,HIS退!B:F,5,FALSE)</f>
        <v>-145.19999999999999</v>
      </c>
      <c r="P1201" s="43">
        <f>VLOOKUP(L1201,银行退!A:G,6,FALSE)</f>
        <v>145.19999999999999</v>
      </c>
      <c r="Q1201" t="e">
        <f>VLOOKUP(L1201,银行退!A:J,10,FALSE)</f>
        <v>#N/A</v>
      </c>
      <c r="R1201" t="e">
        <f>VLOOKUP(L1201,银行退!A:K,11,FALSE)</f>
        <v>#N/A</v>
      </c>
    </row>
    <row r="1202" spans="1:18" ht="14.25">
      <c r="A1202" t="s">
        <v>11281</v>
      </c>
      <c r="B1202">
        <v>1327383</v>
      </c>
      <c r="C1202" t="s">
        <v>5382</v>
      </c>
      <c r="D1202" t="s">
        <v>5383</v>
      </c>
      <c r="E1202" t="s">
        <v>5384</v>
      </c>
      <c r="F1202" s="15">
        <v>400</v>
      </c>
      <c r="G1202" t="s">
        <v>50</v>
      </c>
      <c r="H1202" t="s">
        <v>50</v>
      </c>
      <c r="I1202" t="s">
        <v>86</v>
      </c>
      <c r="J1202" t="s">
        <v>46</v>
      </c>
      <c r="K1202" t="s">
        <v>87</v>
      </c>
      <c r="L1202" s="19" t="s">
        <v>13747</v>
      </c>
      <c r="M1202" t="s">
        <v>11283</v>
      </c>
      <c r="N1202" t="s">
        <v>11284</v>
      </c>
      <c r="O1202">
        <f>VLOOKUP(B1202,HIS退!B:F,5,FALSE)</f>
        <v>-400</v>
      </c>
      <c r="P1202" s="43">
        <f>VLOOKUP(L1202,银行退!A:G,6,FALSE)</f>
        <v>400</v>
      </c>
      <c r="Q1202" t="e">
        <f>VLOOKUP(L1202,银行退!A:J,10,FALSE)</f>
        <v>#N/A</v>
      </c>
      <c r="R1202" t="str">
        <f>VLOOKUP(L1202,银行退!A:K,11,FALSE)</f>
        <v>2017-08-11</v>
      </c>
    </row>
    <row r="1203" spans="1:18" ht="14.25">
      <c r="A1203" t="s">
        <v>11285</v>
      </c>
      <c r="B1203">
        <v>1327426</v>
      </c>
      <c r="C1203" t="s">
        <v>5386</v>
      </c>
      <c r="D1203" t="s">
        <v>5387</v>
      </c>
      <c r="E1203" t="s">
        <v>5388</v>
      </c>
      <c r="F1203" s="15">
        <v>20</v>
      </c>
      <c r="G1203" t="s">
        <v>50</v>
      </c>
      <c r="H1203" t="s">
        <v>50</v>
      </c>
      <c r="I1203" t="s">
        <v>86</v>
      </c>
      <c r="J1203" t="s">
        <v>46</v>
      </c>
      <c r="K1203" t="s">
        <v>87</v>
      </c>
      <c r="L1203" t="s">
        <v>11286</v>
      </c>
      <c r="M1203" t="s">
        <v>11287</v>
      </c>
      <c r="N1203" t="s">
        <v>11288</v>
      </c>
      <c r="O1203">
        <f>VLOOKUP(B1203,HIS退!B:F,5,FALSE)</f>
        <v>-20</v>
      </c>
      <c r="P1203" s="43">
        <f>VLOOKUP(L1203,银行退!A:G,6,FALSE)</f>
        <v>20</v>
      </c>
      <c r="Q1203" t="e">
        <f>VLOOKUP(L1203,银行退!A:J,10,FALSE)</f>
        <v>#N/A</v>
      </c>
      <c r="R1203" t="e">
        <f>VLOOKUP(L1203,银行退!A:K,11,FALSE)</f>
        <v>#N/A</v>
      </c>
    </row>
    <row r="1204" spans="1:18" ht="14.25">
      <c r="A1204" t="s">
        <v>11289</v>
      </c>
      <c r="B1204">
        <v>1327485</v>
      </c>
      <c r="C1204" t="s">
        <v>5390</v>
      </c>
      <c r="D1204" t="s">
        <v>5391</v>
      </c>
      <c r="E1204" t="s">
        <v>5392</v>
      </c>
      <c r="F1204" s="15">
        <v>12.48</v>
      </c>
      <c r="G1204" t="s">
        <v>50</v>
      </c>
      <c r="H1204" t="s">
        <v>50</v>
      </c>
      <c r="I1204" t="s">
        <v>86</v>
      </c>
      <c r="J1204" t="s">
        <v>46</v>
      </c>
      <c r="K1204" t="s">
        <v>87</v>
      </c>
      <c r="L1204" t="s">
        <v>11290</v>
      </c>
      <c r="M1204" t="s">
        <v>11291</v>
      </c>
      <c r="N1204" t="s">
        <v>11292</v>
      </c>
      <c r="O1204">
        <f>VLOOKUP(B1204,HIS退!B:F,5,FALSE)</f>
        <v>-12.48</v>
      </c>
      <c r="P1204" s="43">
        <f>VLOOKUP(L1204,银行退!A:G,6,FALSE)</f>
        <v>12.48</v>
      </c>
      <c r="Q1204" t="e">
        <f>VLOOKUP(L1204,银行退!A:J,10,FALSE)</f>
        <v>#N/A</v>
      </c>
      <c r="R1204" t="e">
        <f>VLOOKUP(L1204,银行退!A:K,11,FALSE)</f>
        <v>#N/A</v>
      </c>
    </row>
    <row r="1205" spans="1:18" ht="14.25">
      <c r="A1205" t="s">
        <v>11293</v>
      </c>
      <c r="B1205">
        <v>1327533</v>
      </c>
      <c r="C1205" t="s">
        <v>5394</v>
      </c>
      <c r="D1205" t="s">
        <v>5395</v>
      </c>
      <c r="E1205" t="s">
        <v>5396</v>
      </c>
      <c r="F1205" s="15">
        <v>257.72000000000003</v>
      </c>
      <c r="G1205" t="s">
        <v>50</v>
      </c>
      <c r="H1205" t="s">
        <v>50</v>
      </c>
      <c r="I1205" t="s">
        <v>86</v>
      </c>
      <c r="J1205" t="s">
        <v>46</v>
      </c>
      <c r="K1205" t="s">
        <v>87</v>
      </c>
      <c r="L1205" t="s">
        <v>11294</v>
      </c>
      <c r="M1205" t="s">
        <v>11295</v>
      </c>
      <c r="N1205" t="s">
        <v>11292</v>
      </c>
      <c r="O1205">
        <f>VLOOKUP(B1205,HIS退!B:F,5,FALSE)</f>
        <v>-257.72000000000003</v>
      </c>
      <c r="P1205" s="43">
        <f>VLOOKUP(L1205,银行退!A:G,6,FALSE)</f>
        <v>257.72000000000003</v>
      </c>
      <c r="Q1205" t="e">
        <f>VLOOKUP(L1205,银行退!A:J,10,FALSE)</f>
        <v>#N/A</v>
      </c>
      <c r="R1205" t="e">
        <f>VLOOKUP(L1205,银行退!A:K,11,FALSE)</f>
        <v>#N/A</v>
      </c>
    </row>
    <row r="1206" spans="1:18" ht="14.25">
      <c r="A1206" t="s">
        <v>11296</v>
      </c>
      <c r="B1206">
        <v>1327674</v>
      </c>
      <c r="C1206" t="s">
        <v>5398</v>
      </c>
      <c r="D1206" t="s">
        <v>5399</v>
      </c>
      <c r="E1206" t="s">
        <v>5400</v>
      </c>
      <c r="F1206" s="15">
        <v>433.5</v>
      </c>
      <c r="G1206" t="s">
        <v>50</v>
      </c>
      <c r="H1206" t="s">
        <v>50</v>
      </c>
      <c r="I1206" t="s">
        <v>86</v>
      </c>
      <c r="J1206" t="s">
        <v>46</v>
      </c>
      <c r="K1206" t="s">
        <v>87</v>
      </c>
      <c r="L1206" t="s">
        <v>11297</v>
      </c>
      <c r="M1206" t="s">
        <v>11298</v>
      </c>
      <c r="N1206" t="s">
        <v>11299</v>
      </c>
      <c r="O1206">
        <f>VLOOKUP(B1206,HIS退!B:F,5,FALSE)</f>
        <v>-433.5</v>
      </c>
      <c r="P1206" s="43">
        <f>VLOOKUP(L1206,银行退!A:G,6,FALSE)</f>
        <v>433.5</v>
      </c>
      <c r="Q1206" t="e">
        <f>VLOOKUP(L1206,银行退!A:J,10,FALSE)</f>
        <v>#N/A</v>
      </c>
      <c r="R1206" t="e">
        <f>VLOOKUP(L1206,银行退!A:K,11,FALSE)</f>
        <v>#N/A</v>
      </c>
    </row>
    <row r="1207" spans="1:18" ht="14.25">
      <c r="A1207" t="s">
        <v>11300</v>
      </c>
      <c r="B1207">
        <v>1327865</v>
      </c>
      <c r="C1207" t="s">
        <v>5402</v>
      </c>
      <c r="D1207" t="s">
        <v>5403</v>
      </c>
      <c r="E1207" t="s">
        <v>5404</v>
      </c>
      <c r="F1207" s="15">
        <v>1840.61</v>
      </c>
      <c r="G1207" t="s">
        <v>50</v>
      </c>
      <c r="H1207" t="s">
        <v>50</v>
      </c>
      <c r="I1207" t="s">
        <v>86</v>
      </c>
      <c r="J1207" t="s">
        <v>46</v>
      </c>
      <c r="K1207" t="s">
        <v>87</v>
      </c>
      <c r="L1207" t="s">
        <v>11301</v>
      </c>
      <c r="M1207" t="s">
        <v>11302</v>
      </c>
      <c r="N1207" t="s">
        <v>11303</v>
      </c>
      <c r="O1207">
        <f>VLOOKUP(B1207,HIS退!B:F,5,FALSE)</f>
        <v>-1840.61</v>
      </c>
      <c r="P1207" s="43">
        <f>VLOOKUP(L1207,银行退!A:G,6,FALSE)</f>
        <v>1840.61</v>
      </c>
      <c r="Q1207" t="e">
        <f>VLOOKUP(L1207,银行退!A:J,10,FALSE)</f>
        <v>#N/A</v>
      </c>
      <c r="R1207" t="e">
        <f>VLOOKUP(L1207,银行退!A:K,11,FALSE)</f>
        <v>#N/A</v>
      </c>
    </row>
    <row r="1208" spans="1:18" ht="14.25">
      <c r="A1208" t="s">
        <v>11304</v>
      </c>
      <c r="B1208">
        <v>1327885</v>
      </c>
      <c r="C1208" t="s">
        <v>5406</v>
      </c>
      <c r="D1208" t="s">
        <v>5407</v>
      </c>
      <c r="E1208" t="s">
        <v>5408</v>
      </c>
      <c r="F1208" s="15">
        <v>606.5</v>
      </c>
      <c r="G1208" t="s">
        <v>50</v>
      </c>
      <c r="H1208" t="s">
        <v>50</v>
      </c>
      <c r="I1208" t="s">
        <v>86</v>
      </c>
      <c r="J1208" t="s">
        <v>46</v>
      </c>
      <c r="K1208" t="s">
        <v>87</v>
      </c>
      <c r="L1208" t="s">
        <v>11305</v>
      </c>
      <c r="M1208" t="s">
        <v>11306</v>
      </c>
      <c r="N1208" t="s">
        <v>11307</v>
      </c>
      <c r="O1208">
        <f>VLOOKUP(B1208,HIS退!B:F,5,FALSE)</f>
        <v>-606.5</v>
      </c>
      <c r="P1208" s="43">
        <f>VLOOKUP(L1208,银行退!A:G,6,FALSE)</f>
        <v>606.5</v>
      </c>
      <c r="Q1208" t="e">
        <f>VLOOKUP(L1208,银行退!A:J,10,FALSE)</f>
        <v>#N/A</v>
      </c>
      <c r="R1208" t="e">
        <f>VLOOKUP(L1208,银行退!A:K,11,FALSE)</f>
        <v>#N/A</v>
      </c>
    </row>
    <row r="1209" spans="1:18" ht="14.25">
      <c r="A1209" t="s">
        <v>11308</v>
      </c>
      <c r="B1209">
        <v>1327911</v>
      </c>
      <c r="C1209" t="s">
        <v>5410</v>
      </c>
      <c r="D1209" t="s">
        <v>5411</v>
      </c>
      <c r="E1209" t="s">
        <v>5412</v>
      </c>
      <c r="F1209" s="15">
        <v>400</v>
      </c>
      <c r="G1209" t="s">
        <v>50</v>
      </c>
      <c r="H1209" t="s">
        <v>50</v>
      </c>
      <c r="I1209" t="s">
        <v>86</v>
      </c>
      <c r="J1209" t="s">
        <v>46</v>
      </c>
      <c r="K1209" t="s">
        <v>87</v>
      </c>
      <c r="L1209" t="s">
        <v>11309</v>
      </c>
      <c r="M1209" t="s">
        <v>11310</v>
      </c>
      <c r="N1209" t="s">
        <v>11311</v>
      </c>
      <c r="O1209">
        <f>VLOOKUP(B1209,HIS退!B:F,5,FALSE)</f>
        <v>-400</v>
      </c>
      <c r="P1209" s="43">
        <f>VLOOKUP(L1209,银行退!A:G,6,FALSE)</f>
        <v>400</v>
      </c>
      <c r="Q1209" t="e">
        <f>VLOOKUP(L1209,银行退!A:J,10,FALSE)</f>
        <v>#N/A</v>
      </c>
      <c r="R1209" t="e">
        <f>VLOOKUP(L1209,银行退!A:K,11,FALSE)</f>
        <v>#N/A</v>
      </c>
    </row>
    <row r="1210" spans="1:18" ht="14.25">
      <c r="A1210" t="s">
        <v>11312</v>
      </c>
      <c r="B1210">
        <v>1328018</v>
      </c>
      <c r="C1210" t="s">
        <v>5414</v>
      </c>
      <c r="D1210" t="s">
        <v>5415</v>
      </c>
      <c r="E1210" t="s">
        <v>5416</v>
      </c>
      <c r="F1210" s="15">
        <v>100</v>
      </c>
      <c r="G1210" t="s">
        <v>50</v>
      </c>
      <c r="H1210" t="s">
        <v>50</v>
      </c>
      <c r="I1210" t="s">
        <v>86</v>
      </c>
      <c r="J1210" t="s">
        <v>46</v>
      </c>
      <c r="K1210" t="s">
        <v>87</v>
      </c>
      <c r="L1210" t="s">
        <v>11313</v>
      </c>
      <c r="M1210" t="s">
        <v>11314</v>
      </c>
      <c r="N1210" t="s">
        <v>11315</v>
      </c>
      <c r="O1210">
        <f>VLOOKUP(B1210,HIS退!B:F,5,FALSE)</f>
        <v>-100</v>
      </c>
      <c r="P1210" s="43">
        <f>VLOOKUP(L1210,银行退!A:G,6,FALSE)</f>
        <v>100</v>
      </c>
      <c r="Q1210" t="e">
        <f>VLOOKUP(L1210,银行退!A:J,10,FALSE)</f>
        <v>#N/A</v>
      </c>
      <c r="R1210" t="e">
        <f>VLOOKUP(L1210,银行退!A:K,11,FALSE)</f>
        <v>#N/A</v>
      </c>
    </row>
    <row r="1211" spans="1:18" ht="14.25">
      <c r="A1211" t="s">
        <v>11316</v>
      </c>
      <c r="B1211">
        <v>1328054</v>
      </c>
      <c r="C1211" t="s">
        <v>5418</v>
      </c>
      <c r="D1211" t="s">
        <v>5419</v>
      </c>
      <c r="E1211" t="s">
        <v>5420</v>
      </c>
      <c r="F1211" s="15">
        <v>270.5</v>
      </c>
      <c r="G1211" t="s">
        <v>50</v>
      </c>
      <c r="H1211" t="s">
        <v>50</v>
      </c>
      <c r="I1211" t="s">
        <v>86</v>
      </c>
      <c r="J1211" t="s">
        <v>46</v>
      </c>
      <c r="K1211" t="s">
        <v>87</v>
      </c>
      <c r="L1211" t="s">
        <v>11317</v>
      </c>
      <c r="M1211" t="s">
        <v>11318</v>
      </c>
      <c r="N1211" t="s">
        <v>11319</v>
      </c>
      <c r="O1211">
        <f>VLOOKUP(B1211,HIS退!B:F,5,FALSE)</f>
        <v>-270.5</v>
      </c>
      <c r="P1211" s="43">
        <f>VLOOKUP(L1211,银行退!A:G,6,FALSE)</f>
        <v>270.5</v>
      </c>
      <c r="Q1211" t="e">
        <f>VLOOKUP(L1211,银行退!A:J,10,FALSE)</f>
        <v>#N/A</v>
      </c>
      <c r="R1211" t="e">
        <f>VLOOKUP(L1211,银行退!A:K,11,FALSE)</f>
        <v>#N/A</v>
      </c>
    </row>
    <row r="1212" spans="1:18" ht="14.25">
      <c r="A1212" t="s">
        <v>11320</v>
      </c>
      <c r="B1212">
        <v>1328105</v>
      </c>
      <c r="C1212" t="s">
        <v>5422</v>
      </c>
      <c r="D1212" t="s">
        <v>5423</v>
      </c>
      <c r="E1212" t="s">
        <v>5424</v>
      </c>
      <c r="F1212" s="15">
        <v>374.5</v>
      </c>
      <c r="G1212" t="s">
        <v>50</v>
      </c>
      <c r="H1212" t="s">
        <v>50</v>
      </c>
      <c r="I1212" t="s">
        <v>86</v>
      </c>
      <c r="J1212" t="s">
        <v>46</v>
      </c>
      <c r="K1212" t="s">
        <v>87</v>
      </c>
      <c r="L1212" t="s">
        <v>11321</v>
      </c>
      <c r="M1212" t="s">
        <v>11322</v>
      </c>
      <c r="N1212" t="s">
        <v>11323</v>
      </c>
      <c r="O1212">
        <f>VLOOKUP(B1212,HIS退!B:F,5,FALSE)</f>
        <v>-374.5</v>
      </c>
      <c r="P1212" s="43">
        <f>VLOOKUP(L1212,银行退!A:G,6,FALSE)</f>
        <v>374.5</v>
      </c>
      <c r="Q1212" t="e">
        <f>VLOOKUP(L1212,银行退!A:J,10,FALSE)</f>
        <v>#N/A</v>
      </c>
      <c r="R1212" t="e">
        <f>VLOOKUP(L1212,银行退!A:K,11,FALSE)</f>
        <v>#N/A</v>
      </c>
    </row>
    <row r="1213" spans="1:18" ht="14.25">
      <c r="A1213" t="s">
        <v>11324</v>
      </c>
      <c r="B1213">
        <v>1329265</v>
      </c>
      <c r="C1213" t="s">
        <v>5426</v>
      </c>
      <c r="D1213" t="s">
        <v>5427</v>
      </c>
      <c r="E1213" t="s">
        <v>5428</v>
      </c>
      <c r="F1213" s="15">
        <v>161.19999999999999</v>
      </c>
      <c r="G1213" t="s">
        <v>50</v>
      </c>
      <c r="H1213" t="s">
        <v>50</v>
      </c>
      <c r="I1213" t="s">
        <v>86</v>
      </c>
      <c r="J1213" t="s">
        <v>46</v>
      </c>
      <c r="K1213" t="s">
        <v>87</v>
      </c>
      <c r="L1213" t="s">
        <v>11325</v>
      </c>
      <c r="M1213" t="s">
        <v>11326</v>
      </c>
      <c r="N1213" t="s">
        <v>11327</v>
      </c>
      <c r="O1213">
        <f>VLOOKUP(B1213,HIS退!B:F,5,FALSE)</f>
        <v>-161.19999999999999</v>
      </c>
      <c r="P1213" s="43">
        <f>VLOOKUP(L1213,银行退!A:G,6,FALSE)</f>
        <v>161.19999999999999</v>
      </c>
      <c r="Q1213" t="e">
        <f>VLOOKUP(L1213,银行退!A:J,10,FALSE)</f>
        <v>#N/A</v>
      </c>
      <c r="R1213" t="e">
        <f>VLOOKUP(L1213,银行退!A:K,11,FALSE)</f>
        <v>#N/A</v>
      </c>
    </row>
    <row r="1214" spans="1:18" ht="14.25">
      <c r="A1214" t="s">
        <v>11328</v>
      </c>
      <c r="B1214">
        <v>1329856</v>
      </c>
      <c r="C1214" t="s">
        <v>5430</v>
      </c>
      <c r="D1214" t="s">
        <v>5431</v>
      </c>
      <c r="E1214" t="s">
        <v>332</v>
      </c>
      <c r="F1214" s="15">
        <v>1100</v>
      </c>
      <c r="G1214" t="s">
        <v>50</v>
      </c>
      <c r="H1214" t="s">
        <v>50</v>
      </c>
      <c r="I1214" t="s">
        <v>86</v>
      </c>
      <c r="J1214" t="s">
        <v>46</v>
      </c>
      <c r="K1214" t="s">
        <v>87</v>
      </c>
      <c r="L1214" t="s">
        <v>11329</v>
      </c>
      <c r="M1214" t="s">
        <v>11330</v>
      </c>
      <c r="N1214" t="s">
        <v>11331</v>
      </c>
      <c r="O1214">
        <f>VLOOKUP(B1214,HIS退!B:F,5,FALSE)</f>
        <v>-1100</v>
      </c>
      <c r="P1214" s="43">
        <f>VLOOKUP(L1214,银行退!A:G,6,FALSE)</f>
        <v>1100</v>
      </c>
      <c r="Q1214" t="e">
        <f>VLOOKUP(L1214,银行退!A:J,10,FALSE)</f>
        <v>#N/A</v>
      </c>
      <c r="R1214" t="e">
        <f>VLOOKUP(L1214,银行退!A:K,11,FALSE)</f>
        <v>#N/A</v>
      </c>
    </row>
    <row r="1215" spans="1:18" ht="14.25">
      <c r="A1215" t="s">
        <v>11332</v>
      </c>
      <c r="B1215">
        <v>1330295</v>
      </c>
      <c r="C1215" t="s">
        <v>5433</v>
      </c>
      <c r="D1215" t="s">
        <v>5434</v>
      </c>
      <c r="E1215" t="s">
        <v>5435</v>
      </c>
      <c r="F1215" s="15">
        <v>20</v>
      </c>
      <c r="G1215" t="s">
        <v>50</v>
      </c>
      <c r="H1215" t="s">
        <v>50</v>
      </c>
      <c r="I1215" t="s">
        <v>86</v>
      </c>
      <c r="J1215" t="s">
        <v>46</v>
      </c>
      <c r="K1215" t="s">
        <v>87</v>
      </c>
      <c r="L1215" t="s">
        <v>11333</v>
      </c>
      <c r="M1215" t="s">
        <v>11334</v>
      </c>
      <c r="N1215" t="s">
        <v>11335</v>
      </c>
      <c r="O1215">
        <f>VLOOKUP(B1215,HIS退!B:F,5,FALSE)</f>
        <v>-20</v>
      </c>
      <c r="P1215" s="43">
        <f>VLOOKUP(L1215,银行退!A:G,6,FALSE)</f>
        <v>20</v>
      </c>
      <c r="Q1215" t="e">
        <f>VLOOKUP(L1215,银行退!A:J,10,FALSE)</f>
        <v>#N/A</v>
      </c>
      <c r="R1215" t="e">
        <f>VLOOKUP(L1215,银行退!A:K,11,FALSE)</f>
        <v>#N/A</v>
      </c>
    </row>
    <row r="1216" spans="1:18" ht="14.25">
      <c r="A1216" t="s">
        <v>11336</v>
      </c>
      <c r="B1216">
        <v>1331857</v>
      </c>
      <c r="C1216" t="s">
        <v>5437</v>
      </c>
      <c r="D1216" t="s">
        <v>5438</v>
      </c>
      <c r="E1216" t="s">
        <v>5439</v>
      </c>
      <c r="F1216" s="15">
        <v>255</v>
      </c>
      <c r="G1216" t="s">
        <v>50</v>
      </c>
      <c r="H1216" t="s">
        <v>50</v>
      </c>
      <c r="I1216" t="s">
        <v>86</v>
      </c>
      <c r="J1216" t="s">
        <v>46</v>
      </c>
      <c r="K1216" t="s">
        <v>87</v>
      </c>
      <c r="L1216" t="s">
        <v>11337</v>
      </c>
      <c r="M1216" t="s">
        <v>11338</v>
      </c>
      <c r="N1216" t="s">
        <v>11339</v>
      </c>
      <c r="O1216">
        <f>VLOOKUP(B1216,HIS退!B:F,5,FALSE)</f>
        <v>-255</v>
      </c>
      <c r="P1216" s="43">
        <f>VLOOKUP(L1216,银行退!A:G,6,FALSE)</f>
        <v>255</v>
      </c>
      <c r="Q1216" t="e">
        <f>VLOOKUP(L1216,银行退!A:J,10,FALSE)</f>
        <v>#N/A</v>
      </c>
      <c r="R1216" t="e">
        <f>VLOOKUP(L1216,银行退!A:K,11,FALSE)</f>
        <v>#N/A</v>
      </c>
    </row>
    <row r="1217" spans="1:18" ht="14.25">
      <c r="A1217" t="s">
        <v>11340</v>
      </c>
      <c r="B1217">
        <v>1332379</v>
      </c>
      <c r="C1217" t="s">
        <v>5441</v>
      </c>
      <c r="D1217" t="s">
        <v>5442</v>
      </c>
      <c r="E1217" t="s">
        <v>5443</v>
      </c>
      <c r="F1217" s="15">
        <v>1235</v>
      </c>
      <c r="G1217" t="s">
        <v>50</v>
      </c>
      <c r="H1217" t="s">
        <v>50</v>
      </c>
      <c r="I1217" t="s">
        <v>86</v>
      </c>
      <c r="J1217" t="s">
        <v>46</v>
      </c>
      <c r="K1217" t="s">
        <v>87</v>
      </c>
      <c r="L1217" t="s">
        <v>11341</v>
      </c>
      <c r="M1217" t="s">
        <v>11342</v>
      </c>
      <c r="N1217" t="s">
        <v>11343</v>
      </c>
      <c r="O1217">
        <f>VLOOKUP(B1217,HIS退!B:F,5,FALSE)</f>
        <v>-1235</v>
      </c>
      <c r="P1217" s="43">
        <f>VLOOKUP(L1217,银行退!A:G,6,FALSE)</f>
        <v>1235</v>
      </c>
      <c r="Q1217" t="e">
        <f>VLOOKUP(L1217,银行退!A:J,10,FALSE)</f>
        <v>#N/A</v>
      </c>
      <c r="R1217" t="e">
        <f>VLOOKUP(L1217,银行退!A:K,11,FALSE)</f>
        <v>#N/A</v>
      </c>
    </row>
    <row r="1218" spans="1:18" ht="14.25">
      <c r="A1218" t="s">
        <v>11344</v>
      </c>
      <c r="B1218">
        <v>1332432</v>
      </c>
      <c r="C1218" t="s">
        <v>5445</v>
      </c>
      <c r="D1218" t="s">
        <v>5446</v>
      </c>
      <c r="E1218" t="s">
        <v>5447</v>
      </c>
      <c r="F1218" s="15">
        <v>900</v>
      </c>
      <c r="G1218" t="s">
        <v>50</v>
      </c>
      <c r="H1218" t="s">
        <v>50</v>
      </c>
      <c r="I1218" t="s">
        <v>86</v>
      </c>
      <c r="J1218" t="s">
        <v>46</v>
      </c>
      <c r="K1218" t="s">
        <v>87</v>
      </c>
      <c r="L1218" s="19" t="s">
        <v>13748</v>
      </c>
      <c r="M1218" t="s">
        <v>11346</v>
      </c>
      <c r="N1218" t="s">
        <v>11347</v>
      </c>
      <c r="O1218">
        <f>VLOOKUP(B1218,HIS退!B:F,5,FALSE)</f>
        <v>-900</v>
      </c>
      <c r="P1218" s="43">
        <f>VLOOKUP(L1218,银行退!A:G,6,FALSE)</f>
        <v>900</v>
      </c>
      <c r="Q1218" t="e">
        <f>VLOOKUP(L1218,银行退!A:J,10,FALSE)</f>
        <v>#N/A</v>
      </c>
      <c r="R1218" t="str">
        <f>VLOOKUP(L1218,银行退!A:K,11,FALSE)</f>
        <v>2017-08-11</v>
      </c>
    </row>
    <row r="1219" spans="1:18" ht="14.25">
      <c r="A1219" t="s">
        <v>11348</v>
      </c>
      <c r="B1219">
        <v>1332561</v>
      </c>
      <c r="C1219" t="s">
        <v>5449</v>
      </c>
      <c r="D1219" t="s">
        <v>5450</v>
      </c>
      <c r="E1219" t="s">
        <v>5451</v>
      </c>
      <c r="F1219" s="15">
        <v>84.36</v>
      </c>
      <c r="G1219" t="s">
        <v>50</v>
      </c>
      <c r="H1219" t="s">
        <v>50</v>
      </c>
      <c r="I1219" t="s">
        <v>86</v>
      </c>
      <c r="J1219" t="s">
        <v>46</v>
      </c>
      <c r="K1219" t="s">
        <v>87</v>
      </c>
      <c r="L1219" t="s">
        <v>11349</v>
      </c>
      <c r="M1219" t="s">
        <v>11350</v>
      </c>
      <c r="N1219" t="s">
        <v>11343</v>
      </c>
      <c r="O1219">
        <f>VLOOKUP(B1219,HIS退!B:F,5,FALSE)</f>
        <v>-84.36</v>
      </c>
      <c r="P1219" s="43">
        <f>VLOOKUP(L1219,银行退!A:G,6,FALSE)</f>
        <v>84.36</v>
      </c>
      <c r="Q1219" t="e">
        <f>VLOOKUP(L1219,银行退!A:J,10,FALSE)</f>
        <v>#N/A</v>
      </c>
      <c r="R1219" t="e">
        <f>VLOOKUP(L1219,银行退!A:K,11,FALSE)</f>
        <v>#N/A</v>
      </c>
    </row>
    <row r="1220" spans="1:18" ht="14.25">
      <c r="A1220" t="s">
        <v>11351</v>
      </c>
      <c r="B1220">
        <v>1333370</v>
      </c>
      <c r="C1220" t="s">
        <v>5453</v>
      </c>
      <c r="D1220" t="s">
        <v>5454</v>
      </c>
      <c r="E1220" t="s">
        <v>5455</v>
      </c>
      <c r="F1220" s="15">
        <v>1000</v>
      </c>
      <c r="G1220" t="s">
        <v>50</v>
      </c>
      <c r="H1220" t="s">
        <v>50</v>
      </c>
      <c r="I1220" t="s">
        <v>86</v>
      </c>
      <c r="J1220" t="s">
        <v>46</v>
      </c>
      <c r="K1220" t="s">
        <v>87</v>
      </c>
      <c r="L1220" t="s">
        <v>11352</v>
      </c>
      <c r="M1220" t="s">
        <v>11353</v>
      </c>
      <c r="N1220" t="s">
        <v>11354</v>
      </c>
      <c r="O1220">
        <f>VLOOKUP(B1220,HIS退!B:F,5,FALSE)</f>
        <v>-1000</v>
      </c>
      <c r="P1220" s="43">
        <f>VLOOKUP(L1220,银行退!A:G,6,FALSE)</f>
        <v>1000</v>
      </c>
      <c r="Q1220" t="e">
        <f>VLOOKUP(L1220,银行退!A:J,10,FALSE)</f>
        <v>#N/A</v>
      </c>
      <c r="R1220" t="e">
        <f>VLOOKUP(L1220,银行退!A:K,11,FALSE)</f>
        <v>#N/A</v>
      </c>
    </row>
    <row r="1221" spans="1:18" ht="14.25">
      <c r="A1221" t="s">
        <v>11355</v>
      </c>
      <c r="B1221">
        <v>1333413</v>
      </c>
      <c r="C1221" t="s">
        <v>5457</v>
      </c>
      <c r="D1221" t="s">
        <v>5454</v>
      </c>
      <c r="E1221" t="s">
        <v>5455</v>
      </c>
      <c r="F1221" s="15">
        <v>500</v>
      </c>
      <c r="G1221" t="s">
        <v>50</v>
      </c>
      <c r="H1221" t="s">
        <v>50</v>
      </c>
      <c r="I1221" t="s">
        <v>86</v>
      </c>
      <c r="J1221" t="s">
        <v>46</v>
      </c>
      <c r="K1221" t="s">
        <v>87</v>
      </c>
      <c r="L1221" t="s">
        <v>11356</v>
      </c>
      <c r="M1221" t="s">
        <v>11357</v>
      </c>
      <c r="N1221" t="s">
        <v>11354</v>
      </c>
      <c r="O1221">
        <f>VLOOKUP(B1221,HIS退!B:F,5,FALSE)</f>
        <v>-500</v>
      </c>
      <c r="P1221" s="43">
        <f>VLOOKUP(L1221,银行退!A:G,6,FALSE)</f>
        <v>500</v>
      </c>
      <c r="Q1221" t="e">
        <f>VLOOKUP(L1221,银行退!A:J,10,FALSE)</f>
        <v>#N/A</v>
      </c>
      <c r="R1221" t="e">
        <f>VLOOKUP(L1221,银行退!A:K,11,FALSE)</f>
        <v>#N/A</v>
      </c>
    </row>
    <row r="1222" spans="1:18" ht="14.25">
      <c r="A1222" t="s">
        <v>11358</v>
      </c>
      <c r="B1222">
        <v>1334259</v>
      </c>
      <c r="C1222" t="s">
        <v>5459</v>
      </c>
      <c r="D1222" t="s">
        <v>5460</v>
      </c>
      <c r="E1222" t="s">
        <v>183</v>
      </c>
      <c r="F1222" s="15">
        <v>1871</v>
      </c>
      <c r="G1222" t="s">
        <v>50</v>
      </c>
      <c r="H1222" t="s">
        <v>50</v>
      </c>
      <c r="I1222" t="s">
        <v>86</v>
      </c>
      <c r="J1222" t="s">
        <v>46</v>
      </c>
      <c r="K1222" t="s">
        <v>87</v>
      </c>
      <c r="L1222" t="s">
        <v>11359</v>
      </c>
      <c r="M1222" t="s">
        <v>11360</v>
      </c>
      <c r="N1222" t="s">
        <v>11361</v>
      </c>
      <c r="O1222">
        <f>VLOOKUP(B1222,HIS退!B:F,5,FALSE)</f>
        <v>-1871</v>
      </c>
      <c r="P1222" s="43">
        <f>VLOOKUP(L1222,银行退!A:G,6,FALSE)</f>
        <v>1871</v>
      </c>
      <c r="Q1222" t="e">
        <f>VLOOKUP(L1222,银行退!A:J,10,FALSE)</f>
        <v>#N/A</v>
      </c>
      <c r="R1222" t="e">
        <f>VLOOKUP(L1222,银行退!A:K,11,FALSE)</f>
        <v>#N/A</v>
      </c>
    </row>
    <row r="1223" spans="1:18" ht="14.25">
      <c r="A1223" t="s">
        <v>11362</v>
      </c>
      <c r="B1223">
        <v>1335351</v>
      </c>
      <c r="C1223" t="s">
        <v>5462</v>
      </c>
      <c r="D1223" t="s">
        <v>5463</v>
      </c>
      <c r="E1223" t="s">
        <v>5464</v>
      </c>
      <c r="F1223" s="15">
        <v>390</v>
      </c>
      <c r="G1223" t="s">
        <v>50</v>
      </c>
      <c r="H1223" t="s">
        <v>50</v>
      </c>
      <c r="I1223" t="s">
        <v>86</v>
      </c>
      <c r="J1223" t="s">
        <v>46</v>
      </c>
      <c r="K1223" t="s">
        <v>87</v>
      </c>
      <c r="L1223" t="s">
        <v>11363</v>
      </c>
      <c r="M1223" t="s">
        <v>11364</v>
      </c>
      <c r="N1223" t="s">
        <v>11365</v>
      </c>
      <c r="O1223">
        <f>VLOOKUP(B1223,HIS退!B:F,5,FALSE)</f>
        <v>-390</v>
      </c>
      <c r="P1223" s="43">
        <f>VLOOKUP(L1223,银行退!A:G,6,FALSE)</f>
        <v>390</v>
      </c>
      <c r="Q1223" t="e">
        <f>VLOOKUP(L1223,银行退!A:J,10,FALSE)</f>
        <v>#N/A</v>
      </c>
      <c r="R1223" t="e">
        <f>VLOOKUP(L1223,银行退!A:K,11,FALSE)</f>
        <v>#N/A</v>
      </c>
    </row>
    <row r="1224" spans="1:18" ht="14.25">
      <c r="A1224" t="s">
        <v>11366</v>
      </c>
      <c r="B1224">
        <v>1335544</v>
      </c>
      <c r="C1224" t="s">
        <v>5466</v>
      </c>
      <c r="D1224" t="s">
        <v>5467</v>
      </c>
      <c r="E1224" t="s">
        <v>5468</v>
      </c>
      <c r="F1224" s="15">
        <v>1562</v>
      </c>
      <c r="G1224" t="s">
        <v>50</v>
      </c>
      <c r="H1224" t="s">
        <v>50</v>
      </c>
      <c r="I1224" t="s">
        <v>86</v>
      </c>
      <c r="J1224" t="s">
        <v>46</v>
      </c>
      <c r="K1224" t="s">
        <v>87</v>
      </c>
      <c r="L1224" t="s">
        <v>11367</v>
      </c>
      <c r="M1224" t="s">
        <v>11368</v>
      </c>
      <c r="N1224" t="s">
        <v>11369</v>
      </c>
      <c r="O1224">
        <f>VLOOKUP(B1224,HIS退!B:F,5,FALSE)</f>
        <v>-1562</v>
      </c>
      <c r="P1224" s="43">
        <f>VLOOKUP(L1224,银行退!A:G,6,FALSE)</f>
        <v>1562</v>
      </c>
      <c r="Q1224" t="e">
        <f>VLOOKUP(L1224,银行退!A:J,10,FALSE)</f>
        <v>#N/A</v>
      </c>
      <c r="R1224" t="e">
        <f>VLOOKUP(L1224,银行退!A:K,11,FALSE)</f>
        <v>#N/A</v>
      </c>
    </row>
    <row r="1225" spans="1:18" ht="14.25">
      <c r="A1225" t="s">
        <v>11370</v>
      </c>
      <c r="B1225">
        <v>1336438</v>
      </c>
      <c r="C1225" t="s">
        <v>5470</v>
      </c>
      <c r="D1225" t="s">
        <v>5471</v>
      </c>
      <c r="E1225" t="s">
        <v>5472</v>
      </c>
      <c r="F1225" s="15">
        <v>198.4</v>
      </c>
      <c r="G1225" t="s">
        <v>50</v>
      </c>
      <c r="H1225" t="s">
        <v>50</v>
      </c>
      <c r="I1225" t="s">
        <v>86</v>
      </c>
      <c r="J1225" t="s">
        <v>46</v>
      </c>
      <c r="K1225" t="s">
        <v>87</v>
      </c>
      <c r="L1225" t="s">
        <v>11371</v>
      </c>
      <c r="M1225" t="s">
        <v>11372</v>
      </c>
      <c r="N1225" t="s">
        <v>11373</v>
      </c>
      <c r="O1225">
        <f>VLOOKUP(B1225,HIS退!B:F,5,FALSE)</f>
        <v>-198.4</v>
      </c>
      <c r="P1225" s="43">
        <f>VLOOKUP(L1225,银行退!A:G,6,FALSE)</f>
        <v>198.4</v>
      </c>
      <c r="Q1225" t="e">
        <f>VLOOKUP(L1225,银行退!A:J,10,FALSE)</f>
        <v>#N/A</v>
      </c>
      <c r="R1225" t="e">
        <f>VLOOKUP(L1225,银行退!A:K,11,FALSE)</f>
        <v>#N/A</v>
      </c>
    </row>
    <row r="1226" spans="1:18" ht="14.25">
      <c r="A1226" t="s">
        <v>11374</v>
      </c>
      <c r="B1226">
        <v>1336678</v>
      </c>
      <c r="C1226" t="s">
        <v>5474</v>
      </c>
      <c r="D1226" t="s">
        <v>5475</v>
      </c>
      <c r="E1226" t="s">
        <v>5476</v>
      </c>
      <c r="F1226" s="15">
        <v>79.14</v>
      </c>
      <c r="G1226" t="s">
        <v>50</v>
      </c>
      <c r="H1226" t="s">
        <v>50</v>
      </c>
      <c r="I1226" t="s">
        <v>86</v>
      </c>
      <c r="J1226" t="s">
        <v>46</v>
      </c>
      <c r="K1226" t="s">
        <v>87</v>
      </c>
      <c r="L1226" s="19" t="s">
        <v>13749</v>
      </c>
      <c r="M1226" t="s">
        <v>11376</v>
      </c>
      <c r="N1226" t="s">
        <v>11377</v>
      </c>
      <c r="O1226">
        <f>VLOOKUP(B1226,HIS退!B:F,5,FALSE)</f>
        <v>-79.14</v>
      </c>
      <c r="P1226" s="43">
        <f>VLOOKUP(L1226,银行退!A:G,6,FALSE)</f>
        <v>79.14</v>
      </c>
      <c r="Q1226" t="e">
        <f>VLOOKUP(L1226,银行退!A:J,10,FALSE)</f>
        <v>#N/A</v>
      </c>
      <c r="R1226" t="str">
        <f>VLOOKUP(L1226,银行退!A:K,11,FALSE)</f>
        <v>2017-08-11</v>
      </c>
    </row>
    <row r="1227" spans="1:18" ht="14.25">
      <c r="A1227" t="s">
        <v>11378</v>
      </c>
      <c r="B1227">
        <v>1336723</v>
      </c>
      <c r="C1227" t="s">
        <v>5478</v>
      </c>
      <c r="D1227" t="s">
        <v>5479</v>
      </c>
      <c r="E1227" t="s">
        <v>5480</v>
      </c>
      <c r="F1227" s="15">
        <v>1300</v>
      </c>
      <c r="G1227" t="s">
        <v>155</v>
      </c>
      <c r="H1227" t="s">
        <v>50</v>
      </c>
      <c r="I1227" t="s">
        <v>86</v>
      </c>
      <c r="J1227" t="s">
        <v>46</v>
      </c>
      <c r="K1227" t="s">
        <v>87</v>
      </c>
      <c r="L1227" t="s">
        <v>11379</v>
      </c>
      <c r="M1227" t="s">
        <v>11380</v>
      </c>
      <c r="N1227" t="s">
        <v>11381</v>
      </c>
      <c r="O1227">
        <f>VLOOKUP(B1227,HIS退!B:F,5,FALSE)</f>
        <v>-1300</v>
      </c>
      <c r="P1227" s="43">
        <f>VLOOKUP(L1227,银行退!A:G,6,FALSE)</f>
        <v>1300</v>
      </c>
      <c r="Q1227" t="e">
        <f>VLOOKUP(L1227,银行退!A:J,10,FALSE)</f>
        <v>#N/A</v>
      </c>
      <c r="R1227" t="e">
        <f>VLOOKUP(L1227,银行退!A:K,11,FALSE)</f>
        <v>#N/A</v>
      </c>
    </row>
    <row r="1228" spans="1:18" ht="14.25">
      <c r="A1228" t="s">
        <v>11382</v>
      </c>
      <c r="B1228">
        <v>1337164</v>
      </c>
      <c r="C1228" t="s">
        <v>5482</v>
      </c>
      <c r="D1228" t="s">
        <v>5483</v>
      </c>
      <c r="E1228" t="s">
        <v>5484</v>
      </c>
      <c r="F1228" s="15">
        <v>100</v>
      </c>
      <c r="G1228" t="s">
        <v>50</v>
      </c>
      <c r="H1228" t="s">
        <v>50</v>
      </c>
      <c r="I1228" t="s">
        <v>86</v>
      </c>
      <c r="J1228" t="s">
        <v>46</v>
      </c>
      <c r="K1228" t="s">
        <v>87</v>
      </c>
      <c r="L1228" t="s">
        <v>11383</v>
      </c>
      <c r="M1228" t="s">
        <v>11384</v>
      </c>
      <c r="N1228" t="s">
        <v>11385</v>
      </c>
      <c r="O1228">
        <f>VLOOKUP(B1228,HIS退!B:F,5,FALSE)</f>
        <v>-100</v>
      </c>
      <c r="P1228" s="43">
        <f>VLOOKUP(L1228,银行退!A:G,6,FALSE)</f>
        <v>100</v>
      </c>
      <c r="Q1228" t="e">
        <f>VLOOKUP(L1228,银行退!A:J,10,FALSE)</f>
        <v>#N/A</v>
      </c>
      <c r="R1228" t="e">
        <f>VLOOKUP(L1228,银行退!A:K,11,FALSE)</f>
        <v>#N/A</v>
      </c>
    </row>
    <row r="1229" spans="1:18" ht="14.25">
      <c r="A1229" t="s">
        <v>11386</v>
      </c>
      <c r="B1229">
        <v>1337214</v>
      </c>
      <c r="C1229" t="s">
        <v>5486</v>
      </c>
      <c r="D1229" t="s">
        <v>5483</v>
      </c>
      <c r="E1229" t="s">
        <v>5484</v>
      </c>
      <c r="F1229" s="15">
        <v>500</v>
      </c>
      <c r="G1229" t="s">
        <v>50</v>
      </c>
      <c r="H1229" t="s">
        <v>50</v>
      </c>
      <c r="I1229" t="s">
        <v>86</v>
      </c>
      <c r="J1229" t="s">
        <v>46</v>
      </c>
      <c r="K1229" t="s">
        <v>87</v>
      </c>
      <c r="L1229" t="s">
        <v>11387</v>
      </c>
      <c r="M1229" t="s">
        <v>11388</v>
      </c>
      <c r="N1229" t="s">
        <v>11385</v>
      </c>
      <c r="O1229">
        <f>VLOOKUP(B1229,HIS退!B:F,5,FALSE)</f>
        <v>-500</v>
      </c>
      <c r="P1229" s="43">
        <f>VLOOKUP(L1229,银行退!A:G,6,FALSE)</f>
        <v>500</v>
      </c>
      <c r="Q1229" t="e">
        <f>VLOOKUP(L1229,银行退!A:J,10,FALSE)</f>
        <v>#N/A</v>
      </c>
      <c r="R1229" t="e">
        <f>VLOOKUP(L1229,银行退!A:K,11,FALSE)</f>
        <v>#N/A</v>
      </c>
    </row>
    <row r="1230" spans="1:18" ht="14.25">
      <c r="A1230" t="s">
        <v>11389</v>
      </c>
      <c r="B1230">
        <v>1337303</v>
      </c>
      <c r="C1230" t="s">
        <v>5488</v>
      </c>
      <c r="D1230" t="s">
        <v>5483</v>
      </c>
      <c r="E1230" t="s">
        <v>5484</v>
      </c>
      <c r="F1230" s="15">
        <v>304.69</v>
      </c>
      <c r="G1230" t="s">
        <v>50</v>
      </c>
      <c r="H1230" t="s">
        <v>50</v>
      </c>
      <c r="I1230" t="s">
        <v>86</v>
      </c>
      <c r="J1230" t="s">
        <v>46</v>
      </c>
      <c r="K1230" t="s">
        <v>87</v>
      </c>
      <c r="L1230" t="s">
        <v>11390</v>
      </c>
      <c r="M1230" t="s">
        <v>11391</v>
      </c>
      <c r="N1230" t="s">
        <v>11385</v>
      </c>
      <c r="O1230">
        <f>VLOOKUP(B1230,HIS退!B:F,5,FALSE)</f>
        <v>-304.69</v>
      </c>
      <c r="P1230" s="43">
        <f>VLOOKUP(L1230,银行退!A:G,6,FALSE)</f>
        <v>304.69</v>
      </c>
      <c r="Q1230" t="e">
        <f>VLOOKUP(L1230,银行退!A:J,10,FALSE)</f>
        <v>#N/A</v>
      </c>
      <c r="R1230" t="e">
        <f>VLOOKUP(L1230,银行退!A:K,11,FALSE)</f>
        <v>#N/A</v>
      </c>
    </row>
    <row r="1231" spans="1:18" ht="14.25">
      <c r="A1231" t="s">
        <v>11392</v>
      </c>
      <c r="B1231">
        <v>1337522</v>
      </c>
      <c r="C1231" t="s">
        <v>5490</v>
      </c>
      <c r="D1231" t="s">
        <v>5491</v>
      </c>
      <c r="E1231" t="s">
        <v>5492</v>
      </c>
      <c r="F1231" s="15">
        <v>193.22</v>
      </c>
      <c r="G1231" t="s">
        <v>50</v>
      </c>
      <c r="H1231" t="s">
        <v>50</v>
      </c>
      <c r="I1231" t="s">
        <v>86</v>
      </c>
      <c r="J1231" t="s">
        <v>46</v>
      </c>
      <c r="K1231" t="s">
        <v>87</v>
      </c>
      <c r="L1231" t="s">
        <v>11393</v>
      </c>
      <c r="M1231" t="s">
        <v>11394</v>
      </c>
      <c r="N1231" t="s">
        <v>11395</v>
      </c>
      <c r="O1231">
        <f>VLOOKUP(B1231,HIS退!B:F,5,FALSE)</f>
        <v>-193.22</v>
      </c>
      <c r="P1231" s="43">
        <f>VLOOKUP(L1231,银行退!A:G,6,FALSE)</f>
        <v>193.22</v>
      </c>
      <c r="Q1231" t="e">
        <f>VLOOKUP(L1231,银行退!A:J,10,FALSE)</f>
        <v>#N/A</v>
      </c>
      <c r="R1231" t="e">
        <f>VLOOKUP(L1231,银行退!A:K,11,FALSE)</f>
        <v>#N/A</v>
      </c>
    </row>
    <row r="1232" spans="1:18" ht="14.25">
      <c r="A1232" t="s">
        <v>11396</v>
      </c>
      <c r="B1232">
        <v>1337829</v>
      </c>
      <c r="C1232" t="s">
        <v>5494</v>
      </c>
      <c r="D1232" t="s">
        <v>5495</v>
      </c>
      <c r="E1232" t="s">
        <v>5496</v>
      </c>
      <c r="F1232" s="15">
        <v>3800</v>
      </c>
      <c r="G1232" t="s">
        <v>50</v>
      </c>
      <c r="H1232" t="s">
        <v>50</v>
      </c>
      <c r="I1232" t="s">
        <v>86</v>
      </c>
      <c r="J1232" t="s">
        <v>46</v>
      </c>
      <c r="K1232" t="s">
        <v>87</v>
      </c>
      <c r="L1232" t="s">
        <v>11397</v>
      </c>
      <c r="M1232" t="s">
        <v>11398</v>
      </c>
      <c r="N1232" t="s">
        <v>11399</v>
      </c>
      <c r="O1232">
        <f>VLOOKUP(B1232,HIS退!B:F,5,FALSE)</f>
        <v>-3800</v>
      </c>
      <c r="P1232" s="43">
        <f>VLOOKUP(L1232,银行退!A:G,6,FALSE)</f>
        <v>3800</v>
      </c>
      <c r="Q1232" t="e">
        <f>VLOOKUP(L1232,银行退!A:J,10,FALSE)</f>
        <v>#N/A</v>
      </c>
      <c r="R1232" t="e">
        <f>VLOOKUP(L1232,银行退!A:K,11,FALSE)</f>
        <v>#N/A</v>
      </c>
    </row>
    <row r="1233" spans="1:18" ht="14.25">
      <c r="A1233" t="s">
        <v>11400</v>
      </c>
      <c r="B1233">
        <v>1337869</v>
      </c>
      <c r="C1233" t="s">
        <v>5498</v>
      </c>
      <c r="D1233" t="s">
        <v>5499</v>
      </c>
      <c r="E1233" t="s">
        <v>5500</v>
      </c>
      <c r="F1233" s="15">
        <v>30.5</v>
      </c>
      <c r="G1233" t="s">
        <v>50</v>
      </c>
      <c r="H1233" t="s">
        <v>50</v>
      </c>
      <c r="I1233" t="s">
        <v>86</v>
      </c>
      <c r="J1233" t="s">
        <v>46</v>
      </c>
      <c r="K1233" t="s">
        <v>87</v>
      </c>
      <c r="L1233" t="s">
        <v>11401</v>
      </c>
      <c r="M1233" t="s">
        <v>11402</v>
      </c>
      <c r="N1233" t="s">
        <v>11403</v>
      </c>
      <c r="O1233">
        <f>VLOOKUP(B1233,HIS退!B:F,5,FALSE)</f>
        <v>-30.5</v>
      </c>
      <c r="P1233" s="43">
        <f>VLOOKUP(L1233,银行退!A:G,6,FALSE)</f>
        <v>30.5</v>
      </c>
      <c r="Q1233" t="e">
        <f>VLOOKUP(L1233,银行退!A:J,10,FALSE)</f>
        <v>#N/A</v>
      </c>
      <c r="R1233" t="e">
        <f>VLOOKUP(L1233,银行退!A:K,11,FALSE)</f>
        <v>#N/A</v>
      </c>
    </row>
    <row r="1234" spans="1:18" ht="14.25">
      <c r="A1234" t="s">
        <v>11404</v>
      </c>
      <c r="B1234">
        <v>1338314</v>
      </c>
      <c r="C1234" t="s">
        <v>5502</v>
      </c>
      <c r="D1234" t="s">
        <v>5503</v>
      </c>
      <c r="E1234" t="s">
        <v>5504</v>
      </c>
      <c r="F1234" s="15">
        <v>1049</v>
      </c>
      <c r="G1234" t="s">
        <v>50</v>
      </c>
      <c r="H1234" t="s">
        <v>50</v>
      </c>
      <c r="I1234" t="s">
        <v>86</v>
      </c>
      <c r="J1234" t="s">
        <v>46</v>
      </c>
      <c r="K1234" t="s">
        <v>87</v>
      </c>
      <c r="L1234" t="s">
        <v>11405</v>
      </c>
      <c r="M1234" t="s">
        <v>11406</v>
      </c>
      <c r="N1234" t="s">
        <v>11407</v>
      </c>
      <c r="O1234">
        <f>VLOOKUP(B1234,HIS退!B:F,5,FALSE)</f>
        <v>-1049</v>
      </c>
      <c r="P1234" s="43">
        <f>VLOOKUP(L1234,银行退!A:G,6,FALSE)</f>
        <v>1049</v>
      </c>
      <c r="Q1234" t="e">
        <f>VLOOKUP(L1234,银行退!A:J,10,FALSE)</f>
        <v>#N/A</v>
      </c>
      <c r="R1234" t="e">
        <f>VLOOKUP(L1234,银行退!A:K,11,FALSE)</f>
        <v>#N/A</v>
      </c>
    </row>
    <row r="1235" spans="1:18" ht="14.25">
      <c r="A1235" t="s">
        <v>11408</v>
      </c>
      <c r="B1235">
        <v>1338408</v>
      </c>
      <c r="C1235" t="s">
        <v>5506</v>
      </c>
      <c r="D1235" t="s">
        <v>5507</v>
      </c>
      <c r="E1235" t="s">
        <v>5508</v>
      </c>
      <c r="F1235" s="15">
        <v>500</v>
      </c>
      <c r="G1235" t="s">
        <v>50</v>
      </c>
      <c r="H1235" t="s">
        <v>50</v>
      </c>
      <c r="I1235" t="s">
        <v>86</v>
      </c>
      <c r="J1235" t="s">
        <v>46</v>
      </c>
      <c r="K1235" t="s">
        <v>87</v>
      </c>
      <c r="L1235" t="s">
        <v>11409</v>
      </c>
      <c r="M1235" t="s">
        <v>11410</v>
      </c>
      <c r="N1235" t="s">
        <v>11411</v>
      </c>
      <c r="O1235">
        <f>VLOOKUP(B1235,HIS退!B:F,5,FALSE)</f>
        <v>-500</v>
      </c>
      <c r="P1235" s="43">
        <f>VLOOKUP(L1235,银行退!A:G,6,FALSE)</f>
        <v>500</v>
      </c>
      <c r="Q1235" t="e">
        <f>VLOOKUP(L1235,银行退!A:J,10,FALSE)</f>
        <v>#N/A</v>
      </c>
      <c r="R1235" t="e">
        <f>VLOOKUP(L1235,银行退!A:K,11,FALSE)</f>
        <v>#N/A</v>
      </c>
    </row>
    <row r="1236" spans="1:18" ht="14.25">
      <c r="A1236" t="s">
        <v>11412</v>
      </c>
      <c r="B1236">
        <v>1338439</v>
      </c>
      <c r="C1236" t="s">
        <v>5510</v>
      </c>
      <c r="D1236" t="s">
        <v>5511</v>
      </c>
      <c r="E1236" t="s">
        <v>5512</v>
      </c>
      <c r="F1236" s="15">
        <v>97</v>
      </c>
      <c r="G1236" t="s">
        <v>50</v>
      </c>
      <c r="H1236" t="s">
        <v>50</v>
      </c>
      <c r="I1236" t="s">
        <v>86</v>
      </c>
      <c r="J1236" t="s">
        <v>46</v>
      </c>
      <c r="K1236" t="s">
        <v>87</v>
      </c>
      <c r="L1236" t="s">
        <v>11413</v>
      </c>
      <c r="M1236" t="s">
        <v>11414</v>
      </c>
      <c r="N1236" t="s">
        <v>11415</v>
      </c>
      <c r="O1236">
        <f>VLOOKUP(B1236,HIS退!B:F,5,FALSE)</f>
        <v>-97</v>
      </c>
      <c r="P1236" s="43">
        <f>VLOOKUP(L1236,银行退!A:G,6,FALSE)</f>
        <v>97</v>
      </c>
      <c r="Q1236" t="e">
        <f>VLOOKUP(L1236,银行退!A:J,10,FALSE)</f>
        <v>#N/A</v>
      </c>
      <c r="R1236" t="e">
        <f>VLOOKUP(L1236,银行退!A:K,11,FALSE)</f>
        <v>#N/A</v>
      </c>
    </row>
    <row r="1237" spans="1:18" ht="14.25">
      <c r="A1237" t="s">
        <v>11416</v>
      </c>
      <c r="B1237">
        <v>1339202</v>
      </c>
      <c r="C1237" t="s">
        <v>5514</v>
      </c>
      <c r="D1237" t="s">
        <v>5511</v>
      </c>
      <c r="E1237" t="s">
        <v>5512</v>
      </c>
      <c r="F1237" s="15">
        <v>8.0399999999999991</v>
      </c>
      <c r="G1237" t="s">
        <v>50</v>
      </c>
      <c r="H1237" t="s">
        <v>50</v>
      </c>
      <c r="I1237" t="s">
        <v>86</v>
      </c>
      <c r="J1237" t="s">
        <v>46</v>
      </c>
      <c r="K1237" t="s">
        <v>87</v>
      </c>
      <c r="L1237" t="s">
        <v>11417</v>
      </c>
      <c r="M1237" t="s">
        <v>11418</v>
      </c>
      <c r="N1237" t="s">
        <v>11419</v>
      </c>
      <c r="O1237">
        <f>VLOOKUP(B1237,HIS退!B:F,5,FALSE)</f>
        <v>-8.0399999999999991</v>
      </c>
      <c r="P1237" s="43">
        <f>VLOOKUP(L1237,银行退!A:G,6,FALSE)</f>
        <v>8.0399999999999991</v>
      </c>
      <c r="Q1237" t="e">
        <f>VLOOKUP(L1237,银行退!A:J,10,FALSE)</f>
        <v>#N/A</v>
      </c>
      <c r="R1237" t="e">
        <f>VLOOKUP(L1237,银行退!A:K,11,FALSE)</f>
        <v>#N/A</v>
      </c>
    </row>
    <row r="1238" spans="1:18" ht="14.25">
      <c r="A1238" t="s">
        <v>11420</v>
      </c>
      <c r="B1238">
        <v>1339264</v>
      </c>
      <c r="C1238" t="s">
        <v>5516</v>
      </c>
      <c r="D1238" t="s">
        <v>5517</v>
      </c>
      <c r="E1238" t="s">
        <v>5518</v>
      </c>
      <c r="F1238" s="15">
        <v>371.81</v>
      </c>
      <c r="G1238" t="s">
        <v>50</v>
      </c>
      <c r="H1238" t="s">
        <v>50</v>
      </c>
      <c r="I1238" t="s">
        <v>86</v>
      </c>
      <c r="J1238" t="s">
        <v>46</v>
      </c>
      <c r="K1238" t="s">
        <v>87</v>
      </c>
      <c r="L1238" t="s">
        <v>11421</v>
      </c>
      <c r="M1238" t="s">
        <v>11422</v>
      </c>
      <c r="N1238" t="s">
        <v>11423</v>
      </c>
      <c r="O1238">
        <f>VLOOKUP(B1238,HIS退!B:F,5,FALSE)</f>
        <v>-371.81</v>
      </c>
      <c r="P1238" s="43">
        <f>VLOOKUP(L1238,银行退!A:G,6,FALSE)</f>
        <v>371.81</v>
      </c>
      <c r="Q1238" t="e">
        <f>VLOOKUP(L1238,银行退!A:J,10,FALSE)</f>
        <v>#N/A</v>
      </c>
      <c r="R1238" t="e">
        <f>VLOOKUP(L1238,银行退!A:K,11,FALSE)</f>
        <v>#N/A</v>
      </c>
    </row>
    <row r="1239" spans="1:18" ht="14.25">
      <c r="A1239" t="s">
        <v>11424</v>
      </c>
      <c r="B1239">
        <v>1339324</v>
      </c>
      <c r="C1239" t="s">
        <v>5520</v>
      </c>
      <c r="D1239" t="s">
        <v>5521</v>
      </c>
      <c r="E1239" t="s">
        <v>5522</v>
      </c>
      <c r="F1239" s="15">
        <v>508.73</v>
      </c>
      <c r="G1239" t="s">
        <v>50</v>
      </c>
      <c r="H1239" t="s">
        <v>50</v>
      </c>
      <c r="I1239" t="s">
        <v>86</v>
      </c>
      <c r="J1239" t="s">
        <v>46</v>
      </c>
      <c r="K1239" t="s">
        <v>87</v>
      </c>
      <c r="L1239" t="s">
        <v>11425</v>
      </c>
      <c r="M1239" t="s">
        <v>11426</v>
      </c>
      <c r="N1239" t="s">
        <v>11427</v>
      </c>
      <c r="O1239">
        <f>VLOOKUP(B1239,HIS退!B:F,5,FALSE)</f>
        <v>-508.73</v>
      </c>
      <c r="P1239" s="43">
        <f>VLOOKUP(L1239,银行退!A:G,6,FALSE)</f>
        <v>508.73</v>
      </c>
      <c r="Q1239" t="e">
        <f>VLOOKUP(L1239,银行退!A:J,10,FALSE)</f>
        <v>#N/A</v>
      </c>
      <c r="R1239" t="e">
        <f>VLOOKUP(L1239,银行退!A:K,11,FALSE)</f>
        <v>#N/A</v>
      </c>
    </row>
    <row r="1240" spans="1:18" ht="14.25">
      <c r="A1240" t="s">
        <v>11428</v>
      </c>
      <c r="B1240">
        <v>1339532</v>
      </c>
      <c r="C1240" t="s">
        <v>5524</v>
      </c>
      <c r="D1240" t="s">
        <v>5525</v>
      </c>
      <c r="E1240" t="s">
        <v>5526</v>
      </c>
      <c r="F1240" s="15">
        <v>668</v>
      </c>
      <c r="G1240" t="s">
        <v>50</v>
      </c>
      <c r="H1240" t="s">
        <v>50</v>
      </c>
      <c r="I1240" t="s">
        <v>86</v>
      </c>
      <c r="J1240" t="s">
        <v>46</v>
      </c>
      <c r="K1240" t="s">
        <v>87</v>
      </c>
      <c r="L1240" t="s">
        <v>11429</v>
      </c>
      <c r="M1240" t="s">
        <v>11430</v>
      </c>
      <c r="N1240" t="s">
        <v>11431</v>
      </c>
      <c r="O1240">
        <f>VLOOKUP(B1240,HIS退!B:F,5,FALSE)</f>
        <v>-668</v>
      </c>
      <c r="P1240" s="43">
        <f>VLOOKUP(L1240,银行退!A:G,6,FALSE)</f>
        <v>668</v>
      </c>
      <c r="Q1240" t="e">
        <f>VLOOKUP(L1240,银行退!A:J,10,FALSE)</f>
        <v>#N/A</v>
      </c>
      <c r="R1240" t="e">
        <f>VLOOKUP(L1240,银行退!A:K,11,FALSE)</f>
        <v>#N/A</v>
      </c>
    </row>
    <row r="1241" spans="1:18" ht="14.25">
      <c r="A1241" t="s">
        <v>11432</v>
      </c>
      <c r="B1241">
        <v>1340018</v>
      </c>
      <c r="C1241" t="s">
        <v>5528</v>
      </c>
      <c r="D1241" t="s">
        <v>5529</v>
      </c>
      <c r="E1241" t="s">
        <v>5526</v>
      </c>
      <c r="F1241" s="15">
        <v>1000</v>
      </c>
      <c r="G1241" t="s">
        <v>50</v>
      </c>
      <c r="H1241" t="s">
        <v>50</v>
      </c>
      <c r="I1241" t="s">
        <v>86</v>
      </c>
      <c r="J1241" t="s">
        <v>46</v>
      </c>
      <c r="K1241" t="s">
        <v>87</v>
      </c>
      <c r="L1241" t="s">
        <v>11433</v>
      </c>
      <c r="M1241" t="s">
        <v>11434</v>
      </c>
      <c r="N1241" t="s">
        <v>11431</v>
      </c>
      <c r="O1241">
        <f>VLOOKUP(B1241,HIS退!B:F,5,FALSE)</f>
        <v>-1000</v>
      </c>
      <c r="P1241" s="43">
        <f>VLOOKUP(L1241,银行退!A:G,6,FALSE)</f>
        <v>1000</v>
      </c>
      <c r="Q1241" t="e">
        <f>VLOOKUP(L1241,银行退!A:J,10,FALSE)</f>
        <v>#N/A</v>
      </c>
      <c r="R1241" t="e">
        <f>VLOOKUP(L1241,银行退!A:K,11,FALSE)</f>
        <v>#N/A</v>
      </c>
    </row>
    <row r="1242" spans="1:18" ht="14.25">
      <c r="A1242" t="s">
        <v>11435</v>
      </c>
      <c r="B1242">
        <v>1340350</v>
      </c>
      <c r="C1242" t="s">
        <v>5531</v>
      </c>
      <c r="D1242" t="s">
        <v>5532</v>
      </c>
      <c r="E1242" t="s">
        <v>5533</v>
      </c>
      <c r="F1242" s="15">
        <v>245.2</v>
      </c>
      <c r="G1242" t="s">
        <v>50</v>
      </c>
      <c r="H1242" t="s">
        <v>50</v>
      </c>
      <c r="I1242" t="s">
        <v>86</v>
      </c>
      <c r="J1242" t="s">
        <v>46</v>
      </c>
      <c r="K1242" t="s">
        <v>87</v>
      </c>
      <c r="L1242" t="s">
        <v>11436</v>
      </c>
      <c r="M1242" t="s">
        <v>11437</v>
      </c>
      <c r="N1242" t="s">
        <v>11438</v>
      </c>
      <c r="O1242">
        <f>VLOOKUP(B1242,HIS退!B:F,5,FALSE)</f>
        <v>-245.2</v>
      </c>
      <c r="P1242" s="43">
        <f>VLOOKUP(L1242,银行退!A:G,6,FALSE)</f>
        <v>245.2</v>
      </c>
      <c r="Q1242" t="e">
        <f>VLOOKUP(L1242,银行退!A:J,10,FALSE)</f>
        <v>#N/A</v>
      </c>
      <c r="R1242" t="e">
        <f>VLOOKUP(L1242,银行退!A:K,11,FALSE)</f>
        <v>#N/A</v>
      </c>
    </row>
    <row r="1243" spans="1:18" ht="14.25">
      <c r="A1243" t="s">
        <v>11439</v>
      </c>
      <c r="B1243">
        <v>1340370</v>
      </c>
      <c r="C1243" t="s">
        <v>5535</v>
      </c>
      <c r="D1243" t="s">
        <v>5536</v>
      </c>
      <c r="E1243" t="s">
        <v>5537</v>
      </c>
      <c r="F1243" s="15">
        <v>3</v>
      </c>
      <c r="G1243" t="s">
        <v>50</v>
      </c>
      <c r="H1243" t="s">
        <v>50</v>
      </c>
      <c r="I1243" t="s">
        <v>86</v>
      </c>
      <c r="J1243" t="s">
        <v>46</v>
      </c>
      <c r="K1243" t="s">
        <v>87</v>
      </c>
      <c r="L1243" t="s">
        <v>11440</v>
      </c>
      <c r="M1243" t="s">
        <v>11441</v>
      </c>
      <c r="N1243" t="s">
        <v>11442</v>
      </c>
      <c r="O1243">
        <f>VLOOKUP(B1243,HIS退!B:F,5,FALSE)</f>
        <v>-3</v>
      </c>
      <c r="P1243" s="43">
        <f>VLOOKUP(L1243,银行退!A:G,6,FALSE)</f>
        <v>3</v>
      </c>
      <c r="Q1243" t="e">
        <f>VLOOKUP(L1243,银行退!A:J,10,FALSE)</f>
        <v>#N/A</v>
      </c>
      <c r="R1243" t="e">
        <f>VLOOKUP(L1243,银行退!A:K,11,FALSE)</f>
        <v>#N/A</v>
      </c>
    </row>
    <row r="1244" spans="1:18" ht="14.25">
      <c r="A1244" t="s">
        <v>11443</v>
      </c>
      <c r="B1244">
        <v>1340501</v>
      </c>
      <c r="C1244" t="s">
        <v>5539</v>
      </c>
      <c r="D1244" t="s">
        <v>5536</v>
      </c>
      <c r="E1244" t="s">
        <v>5537</v>
      </c>
      <c r="F1244" s="15">
        <v>200</v>
      </c>
      <c r="G1244" t="s">
        <v>50</v>
      </c>
      <c r="H1244" t="s">
        <v>50</v>
      </c>
      <c r="I1244" t="s">
        <v>86</v>
      </c>
      <c r="J1244" t="s">
        <v>46</v>
      </c>
      <c r="K1244" t="s">
        <v>87</v>
      </c>
      <c r="L1244" t="s">
        <v>11444</v>
      </c>
      <c r="M1244" t="s">
        <v>11445</v>
      </c>
      <c r="N1244" t="s">
        <v>11442</v>
      </c>
      <c r="O1244">
        <f>VLOOKUP(B1244,HIS退!B:F,5,FALSE)</f>
        <v>-200</v>
      </c>
      <c r="P1244" s="43">
        <f>VLOOKUP(L1244,银行退!A:G,6,FALSE)</f>
        <v>200</v>
      </c>
      <c r="Q1244" t="e">
        <f>VLOOKUP(L1244,银行退!A:J,10,FALSE)</f>
        <v>#N/A</v>
      </c>
      <c r="R1244" t="e">
        <f>VLOOKUP(L1244,银行退!A:K,11,FALSE)</f>
        <v>#N/A</v>
      </c>
    </row>
    <row r="1245" spans="1:18" ht="14.25">
      <c r="A1245" t="s">
        <v>11446</v>
      </c>
      <c r="B1245">
        <v>1340651</v>
      </c>
      <c r="C1245" t="s">
        <v>5541</v>
      </c>
      <c r="D1245" t="s">
        <v>5536</v>
      </c>
      <c r="E1245" t="s">
        <v>5537</v>
      </c>
      <c r="F1245" s="15">
        <v>479</v>
      </c>
      <c r="G1245" t="s">
        <v>50</v>
      </c>
      <c r="H1245" t="s">
        <v>50</v>
      </c>
      <c r="I1245" t="s">
        <v>86</v>
      </c>
      <c r="J1245" t="s">
        <v>46</v>
      </c>
      <c r="K1245" t="s">
        <v>87</v>
      </c>
      <c r="L1245" t="s">
        <v>11447</v>
      </c>
      <c r="M1245" t="s">
        <v>11448</v>
      </c>
      <c r="N1245" t="s">
        <v>11442</v>
      </c>
      <c r="O1245">
        <f>VLOOKUP(B1245,HIS退!B:F,5,FALSE)</f>
        <v>-479</v>
      </c>
      <c r="P1245" s="43">
        <f>VLOOKUP(L1245,银行退!A:G,6,FALSE)</f>
        <v>479</v>
      </c>
      <c r="Q1245" t="e">
        <f>VLOOKUP(L1245,银行退!A:J,10,FALSE)</f>
        <v>#N/A</v>
      </c>
      <c r="R1245" t="e">
        <f>VLOOKUP(L1245,银行退!A:K,11,FALSE)</f>
        <v>#N/A</v>
      </c>
    </row>
    <row r="1246" spans="1:18" ht="14.25">
      <c r="A1246" t="s">
        <v>11449</v>
      </c>
      <c r="B1246">
        <v>1340667</v>
      </c>
      <c r="C1246" t="s">
        <v>5543</v>
      </c>
      <c r="D1246" t="s">
        <v>5544</v>
      </c>
      <c r="E1246" t="s">
        <v>5545</v>
      </c>
      <c r="F1246" s="15">
        <v>456.5</v>
      </c>
      <c r="G1246" t="s">
        <v>50</v>
      </c>
      <c r="H1246" t="s">
        <v>50</v>
      </c>
      <c r="I1246" t="s">
        <v>86</v>
      </c>
      <c r="J1246" t="s">
        <v>46</v>
      </c>
      <c r="K1246" t="s">
        <v>87</v>
      </c>
      <c r="L1246" t="s">
        <v>11450</v>
      </c>
      <c r="M1246" t="s">
        <v>11451</v>
      </c>
      <c r="N1246" t="s">
        <v>11452</v>
      </c>
      <c r="O1246">
        <f>VLOOKUP(B1246,HIS退!B:F,5,FALSE)</f>
        <v>-456.5</v>
      </c>
      <c r="P1246" s="43">
        <f>VLOOKUP(L1246,银行退!A:G,6,FALSE)</f>
        <v>456.5</v>
      </c>
      <c r="Q1246" t="e">
        <f>VLOOKUP(L1246,银行退!A:J,10,FALSE)</f>
        <v>#N/A</v>
      </c>
      <c r="R1246" t="e">
        <f>VLOOKUP(L1246,银行退!A:K,11,FALSE)</f>
        <v>#N/A</v>
      </c>
    </row>
    <row r="1247" spans="1:18" ht="14.25">
      <c r="A1247" t="s">
        <v>11453</v>
      </c>
      <c r="B1247">
        <v>1340939</v>
      </c>
      <c r="C1247" t="s">
        <v>5547</v>
      </c>
      <c r="D1247" t="s">
        <v>875</v>
      </c>
      <c r="E1247" t="s">
        <v>876</v>
      </c>
      <c r="F1247" s="15">
        <v>54.98</v>
      </c>
      <c r="G1247" t="s">
        <v>50</v>
      </c>
      <c r="H1247" t="s">
        <v>50</v>
      </c>
      <c r="I1247" t="s">
        <v>86</v>
      </c>
      <c r="J1247" t="s">
        <v>46</v>
      </c>
      <c r="K1247" t="s">
        <v>87</v>
      </c>
      <c r="L1247" t="s">
        <v>11454</v>
      </c>
      <c r="M1247" t="s">
        <v>11455</v>
      </c>
      <c r="N1247" t="s">
        <v>1355</v>
      </c>
      <c r="O1247">
        <f>VLOOKUP(B1247,HIS退!B:F,5,FALSE)</f>
        <v>-54.98</v>
      </c>
      <c r="P1247" s="43">
        <f>VLOOKUP(L1247,银行退!A:G,6,FALSE)</f>
        <v>54.98</v>
      </c>
      <c r="Q1247" t="e">
        <f>VLOOKUP(L1247,银行退!A:J,10,FALSE)</f>
        <v>#N/A</v>
      </c>
      <c r="R1247" t="e">
        <f>VLOOKUP(L1247,银行退!A:K,11,FALSE)</f>
        <v>#N/A</v>
      </c>
    </row>
    <row r="1248" spans="1:18" ht="14.25">
      <c r="A1248" t="s">
        <v>11456</v>
      </c>
      <c r="B1248">
        <v>1341425</v>
      </c>
      <c r="C1248" t="s">
        <v>5549</v>
      </c>
      <c r="D1248" t="s">
        <v>5550</v>
      </c>
      <c r="E1248" t="s">
        <v>5551</v>
      </c>
      <c r="F1248" s="15">
        <v>200</v>
      </c>
      <c r="G1248" t="s">
        <v>50</v>
      </c>
      <c r="H1248" t="s">
        <v>50</v>
      </c>
      <c r="I1248" t="s">
        <v>86</v>
      </c>
      <c r="J1248" t="s">
        <v>46</v>
      </c>
      <c r="K1248" t="s">
        <v>87</v>
      </c>
      <c r="L1248" t="s">
        <v>11457</v>
      </c>
      <c r="M1248" t="s">
        <v>11458</v>
      </c>
      <c r="N1248" t="s">
        <v>11459</v>
      </c>
      <c r="O1248">
        <f>VLOOKUP(B1248,HIS退!B:F,5,FALSE)</f>
        <v>-200</v>
      </c>
      <c r="P1248" s="43">
        <f>VLOOKUP(L1248,银行退!A:G,6,FALSE)</f>
        <v>200</v>
      </c>
      <c r="Q1248" t="e">
        <f>VLOOKUP(L1248,银行退!A:J,10,FALSE)</f>
        <v>#N/A</v>
      </c>
      <c r="R1248" t="e">
        <f>VLOOKUP(L1248,银行退!A:K,11,FALSE)</f>
        <v>#N/A</v>
      </c>
    </row>
    <row r="1249" spans="1:18" ht="14.25">
      <c r="A1249" t="s">
        <v>11460</v>
      </c>
      <c r="B1249">
        <v>1341480</v>
      </c>
      <c r="C1249" t="s">
        <v>5553</v>
      </c>
      <c r="D1249" t="s">
        <v>5554</v>
      </c>
      <c r="E1249" t="s">
        <v>5555</v>
      </c>
      <c r="F1249" s="15">
        <v>5000</v>
      </c>
      <c r="G1249" t="s">
        <v>155</v>
      </c>
      <c r="H1249" t="s">
        <v>50</v>
      </c>
      <c r="I1249" t="s">
        <v>86</v>
      </c>
      <c r="J1249" t="s">
        <v>46</v>
      </c>
      <c r="K1249" t="s">
        <v>87</v>
      </c>
      <c r="L1249" t="s">
        <v>11461</v>
      </c>
      <c r="M1249" t="s">
        <v>11462</v>
      </c>
      <c r="N1249" t="s">
        <v>11463</v>
      </c>
      <c r="O1249">
        <f>VLOOKUP(B1249,HIS退!B:F,5,FALSE)</f>
        <v>-5000</v>
      </c>
      <c r="P1249" s="43">
        <f>VLOOKUP(L1249,银行退!A:G,6,FALSE)</f>
        <v>5000</v>
      </c>
      <c r="Q1249" t="e">
        <f>VLOOKUP(L1249,银行退!A:J,10,FALSE)</f>
        <v>#N/A</v>
      </c>
      <c r="R1249" t="e">
        <f>VLOOKUP(L1249,银行退!A:K,11,FALSE)</f>
        <v>#N/A</v>
      </c>
    </row>
    <row r="1250" spans="1:18" ht="14.25">
      <c r="A1250" t="s">
        <v>11464</v>
      </c>
      <c r="B1250">
        <v>1341780</v>
      </c>
      <c r="C1250" t="s">
        <v>5557</v>
      </c>
      <c r="D1250" t="s">
        <v>5558</v>
      </c>
      <c r="E1250" t="s">
        <v>5559</v>
      </c>
      <c r="F1250" s="15">
        <v>1775</v>
      </c>
      <c r="G1250" t="s">
        <v>50</v>
      </c>
      <c r="H1250" t="s">
        <v>50</v>
      </c>
      <c r="I1250" t="s">
        <v>86</v>
      </c>
      <c r="J1250" t="s">
        <v>46</v>
      </c>
      <c r="K1250" t="s">
        <v>87</v>
      </c>
      <c r="L1250" t="s">
        <v>11465</v>
      </c>
      <c r="M1250" t="s">
        <v>11466</v>
      </c>
      <c r="N1250" t="s">
        <v>11467</v>
      </c>
      <c r="O1250">
        <f>VLOOKUP(B1250,HIS退!B:F,5,FALSE)</f>
        <v>-1775</v>
      </c>
      <c r="P1250" s="43">
        <f>VLOOKUP(L1250,银行退!A:G,6,FALSE)</f>
        <v>1775</v>
      </c>
      <c r="Q1250" t="e">
        <f>VLOOKUP(L1250,银行退!A:J,10,FALSE)</f>
        <v>#N/A</v>
      </c>
      <c r="R1250" t="e">
        <f>VLOOKUP(L1250,银行退!A:K,11,FALSE)</f>
        <v>#N/A</v>
      </c>
    </row>
    <row r="1251" spans="1:18" ht="14.25">
      <c r="A1251" t="s">
        <v>11468</v>
      </c>
      <c r="B1251">
        <v>1341820</v>
      </c>
      <c r="C1251" t="s">
        <v>5561</v>
      </c>
      <c r="D1251" t="s">
        <v>5562</v>
      </c>
      <c r="E1251" t="s">
        <v>5563</v>
      </c>
      <c r="F1251" s="15">
        <v>996.5</v>
      </c>
      <c r="G1251" t="s">
        <v>50</v>
      </c>
      <c r="H1251" t="s">
        <v>50</v>
      </c>
      <c r="I1251" t="s">
        <v>86</v>
      </c>
      <c r="J1251" t="s">
        <v>46</v>
      </c>
      <c r="K1251" t="s">
        <v>87</v>
      </c>
      <c r="L1251" t="s">
        <v>11469</v>
      </c>
      <c r="M1251" t="s">
        <v>11470</v>
      </c>
      <c r="N1251" t="s">
        <v>11467</v>
      </c>
      <c r="O1251">
        <f>VLOOKUP(B1251,HIS退!B:F,5,FALSE)</f>
        <v>-996.5</v>
      </c>
      <c r="P1251" s="43">
        <f>VLOOKUP(L1251,银行退!A:G,6,FALSE)</f>
        <v>996.5</v>
      </c>
      <c r="Q1251" t="e">
        <f>VLOOKUP(L1251,银行退!A:J,10,FALSE)</f>
        <v>#N/A</v>
      </c>
      <c r="R1251" t="e">
        <f>VLOOKUP(L1251,银行退!A:K,11,FALSE)</f>
        <v>#N/A</v>
      </c>
    </row>
    <row r="1252" spans="1:18" ht="14.25">
      <c r="A1252" t="s">
        <v>11471</v>
      </c>
      <c r="B1252">
        <v>1341921</v>
      </c>
      <c r="C1252" t="s">
        <v>5565</v>
      </c>
      <c r="D1252" t="s">
        <v>5566</v>
      </c>
      <c r="E1252" t="s">
        <v>5567</v>
      </c>
      <c r="F1252" s="15">
        <v>22805.53</v>
      </c>
      <c r="G1252" t="s">
        <v>50</v>
      </c>
      <c r="H1252" t="s">
        <v>50</v>
      </c>
      <c r="I1252" t="s">
        <v>86</v>
      </c>
      <c r="J1252" t="s">
        <v>46</v>
      </c>
      <c r="K1252" t="s">
        <v>87</v>
      </c>
      <c r="L1252" s="19" t="s">
        <v>13750</v>
      </c>
      <c r="M1252" t="s">
        <v>11473</v>
      </c>
      <c r="N1252" t="s">
        <v>11474</v>
      </c>
      <c r="O1252">
        <f>VLOOKUP(B1252,HIS退!B:F,5,FALSE)</f>
        <v>-22805.53</v>
      </c>
      <c r="P1252" s="43">
        <f>VLOOKUP(L1252,银行退!A:G,6,FALSE)</f>
        <v>22805.53</v>
      </c>
      <c r="Q1252" t="e">
        <f>VLOOKUP(L1252,银行退!A:J,10,FALSE)</f>
        <v>#N/A</v>
      </c>
      <c r="R1252" t="str">
        <f>VLOOKUP(L1252,银行退!A:K,11,FALSE)</f>
        <v>2017-08-11</v>
      </c>
    </row>
    <row r="1253" spans="1:18" ht="14.25">
      <c r="A1253" t="s">
        <v>11475</v>
      </c>
      <c r="B1253">
        <v>1342099</v>
      </c>
      <c r="C1253" t="s">
        <v>5569</v>
      </c>
      <c r="D1253" t="s">
        <v>5570</v>
      </c>
      <c r="E1253" t="s">
        <v>5571</v>
      </c>
      <c r="F1253" s="15">
        <v>550</v>
      </c>
      <c r="G1253" t="s">
        <v>50</v>
      </c>
      <c r="H1253" t="s">
        <v>50</v>
      </c>
      <c r="I1253" t="s">
        <v>86</v>
      </c>
      <c r="J1253" t="s">
        <v>46</v>
      </c>
      <c r="K1253" t="s">
        <v>87</v>
      </c>
      <c r="L1253" t="s">
        <v>11476</v>
      </c>
      <c r="M1253" t="s">
        <v>11477</v>
      </c>
      <c r="N1253" t="s">
        <v>11478</v>
      </c>
      <c r="O1253">
        <f>VLOOKUP(B1253,HIS退!B:F,5,FALSE)</f>
        <v>-550</v>
      </c>
      <c r="P1253" s="43">
        <f>VLOOKUP(L1253,银行退!A:G,6,FALSE)</f>
        <v>550</v>
      </c>
      <c r="Q1253" t="e">
        <f>VLOOKUP(L1253,银行退!A:J,10,FALSE)</f>
        <v>#N/A</v>
      </c>
      <c r="R1253" t="e">
        <f>VLOOKUP(L1253,银行退!A:K,11,FALSE)</f>
        <v>#N/A</v>
      </c>
    </row>
    <row r="1254" spans="1:18" ht="14.25">
      <c r="A1254" t="s">
        <v>11479</v>
      </c>
      <c r="B1254">
        <v>1342284</v>
      </c>
      <c r="C1254" t="s">
        <v>5573</v>
      </c>
      <c r="D1254" t="s">
        <v>5574</v>
      </c>
      <c r="E1254" t="s">
        <v>5575</v>
      </c>
      <c r="F1254" s="15">
        <v>266.55</v>
      </c>
      <c r="G1254" t="s">
        <v>50</v>
      </c>
      <c r="H1254" t="s">
        <v>50</v>
      </c>
      <c r="I1254" t="s">
        <v>86</v>
      </c>
      <c r="J1254" t="s">
        <v>46</v>
      </c>
      <c r="K1254" t="s">
        <v>87</v>
      </c>
      <c r="L1254" t="s">
        <v>11480</v>
      </c>
      <c r="M1254" t="s">
        <v>11481</v>
      </c>
      <c r="N1254" t="s">
        <v>11482</v>
      </c>
      <c r="O1254">
        <f>VLOOKUP(B1254,HIS退!B:F,5,FALSE)</f>
        <v>-266.55</v>
      </c>
      <c r="P1254" s="43">
        <f>VLOOKUP(L1254,银行退!A:G,6,FALSE)</f>
        <v>266.55</v>
      </c>
      <c r="Q1254" t="e">
        <f>VLOOKUP(L1254,银行退!A:J,10,FALSE)</f>
        <v>#N/A</v>
      </c>
      <c r="R1254" t="e">
        <f>VLOOKUP(L1254,银行退!A:K,11,FALSE)</f>
        <v>#N/A</v>
      </c>
    </row>
    <row r="1255" spans="1:18" ht="14.25">
      <c r="A1255" t="s">
        <v>11483</v>
      </c>
      <c r="B1255">
        <v>1342292</v>
      </c>
      <c r="C1255" t="s">
        <v>5577</v>
      </c>
      <c r="D1255" t="s">
        <v>5578</v>
      </c>
      <c r="E1255" t="s">
        <v>5579</v>
      </c>
      <c r="F1255" s="15">
        <v>297.06</v>
      </c>
      <c r="G1255" t="s">
        <v>50</v>
      </c>
      <c r="H1255" t="s">
        <v>50</v>
      </c>
      <c r="I1255" t="s">
        <v>86</v>
      </c>
      <c r="J1255" t="s">
        <v>46</v>
      </c>
      <c r="K1255" t="s">
        <v>87</v>
      </c>
      <c r="L1255" t="s">
        <v>11484</v>
      </c>
      <c r="M1255" t="s">
        <v>11485</v>
      </c>
      <c r="N1255" t="s">
        <v>11486</v>
      </c>
      <c r="O1255">
        <f>VLOOKUP(B1255,HIS退!B:F,5,FALSE)</f>
        <v>-297.06</v>
      </c>
      <c r="P1255" s="43">
        <f>VLOOKUP(L1255,银行退!A:G,6,FALSE)</f>
        <v>297.06</v>
      </c>
      <c r="Q1255" t="e">
        <f>VLOOKUP(L1255,银行退!A:J,10,FALSE)</f>
        <v>#N/A</v>
      </c>
      <c r="R1255" t="e">
        <f>VLOOKUP(L1255,银行退!A:K,11,FALSE)</f>
        <v>#N/A</v>
      </c>
    </row>
    <row r="1256" spans="1:18" ht="14.25">
      <c r="A1256" t="s">
        <v>11487</v>
      </c>
      <c r="B1256">
        <v>1342310</v>
      </c>
      <c r="C1256" t="s">
        <v>5581</v>
      </c>
      <c r="D1256" t="s">
        <v>5582</v>
      </c>
      <c r="E1256" t="s">
        <v>5583</v>
      </c>
      <c r="F1256" s="15">
        <v>92.5</v>
      </c>
      <c r="G1256" t="s">
        <v>50</v>
      </c>
      <c r="H1256" t="s">
        <v>50</v>
      </c>
      <c r="I1256" t="s">
        <v>86</v>
      </c>
      <c r="J1256" t="s">
        <v>46</v>
      </c>
      <c r="K1256" t="s">
        <v>87</v>
      </c>
      <c r="L1256" t="s">
        <v>11488</v>
      </c>
      <c r="M1256" t="s">
        <v>11489</v>
      </c>
      <c r="N1256" t="s">
        <v>11490</v>
      </c>
      <c r="O1256">
        <f>VLOOKUP(B1256,HIS退!B:F,5,FALSE)</f>
        <v>-92.5</v>
      </c>
      <c r="P1256" s="43">
        <f>VLOOKUP(L1256,银行退!A:G,6,FALSE)</f>
        <v>92.5</v>
      </c>
      <c r="Q1256" t="e">
        <f>VLOOKUP(L1256,银行退!A:J,10,FALSE)</f>
        <v>#N/A</v>
      </c>
      <c r="R1256" t="e">
        <f>VLOOKUP(L1256,银行退!A:K,11,FALSE)</f>
        <v>#N/A</v>
      </c>
    </row>
    <row r="1257" spans="1:18" ht="14.25">
      <c r="A1257" t="s">
        <v>11491</v>
      </c>
      <c r="B1257">
        <v>1342366</v>
      </c>
      <c r="C1257" t="s">
        <v>5585</v>
      </c>
      <c r="D1257" t="s">
        <v>5586</v>
      </c>
      <c r="E1257" t="s">
        <v>5587</v>
      </c>
      <c r="F1257" s="15">
        <v>13.95</v>
      </c>
      <c r="G1257" t="s">
        <v>50</v>
      </c>
      <c r="H1257" t="s">
        <v>50</v>
      </c>
      <c r="I1257" t="s">
        <v>86</v>
      </c>
      <c r="J1257" t="s">
        <v>46</v>
      </c>
      <c r="K1257" t="s">
        <v>87</v>
      </c>
      <c r="L1257" t="s">
        <v>11492</v>
      </c>
      <c r="M1257" t="s">
        <v>11493</v>
      </c>
      <c r="N1257" t="s">
        <v>11494</v>
      </c>
      <c r="O1257">
        <f>VLOOKUP(B1257,HIS退!B:F,5,FALSE)</f>
        <v>-13.95</v>
      </c>
      <c r="P1257" s="43">
        <f>VLOOKUP(L1257,银行退!A:G,6,FALSE)</f>
        <v>13.95</v>
      </c>
      <c r="Q1257" t="e">
        <f>VLOOKUP(L1257,银行退!A:J,10,FALSE)</f>
        <v>#N/A</v>
      </c>
      <c r="R1257" t="e">
        <f>VLOOKUP(L1257,银行退!A:K,11,FALSE)</f>
        <v>#N/A</v>
      </c>
    </row>
    <row r="1258" spans="1:18" ht="14.25">
      <c r="A1258" t="s">
        <v>11495</v>
      </c>
      <c r="B1258">
        <v>1342369</v>
      </c>
      <c r="C1258" t="s">
        <v>5589</v>
      </c>
      <c r="D1258" t="s">
        <v>5590</v>
      </c>
      <c r="E1258" t="s">
        <v>5591</v>
      </c>
      <c r="F1258" s="15">
        <v>272.94</v>
      </c>
      <c r="G1258" t="s">
        <v>50</v>
      </c>
      <c r="H1258" t="s">
        <v>50</v>
      </c>
      <c r="I1258" t="s">
        <v>86</v>
      </c>
      <c r="J1258" t="s">
        <v>46</v>
      </c>
      <c r="K1258" t="s">
        <v>87</v>
      </c>
      <c r="L1258" t="s">
        <v>11496</v>
      </c>
      <c r="M1258" t="s">
        <v>11497</v>
      </c>
      <c r="N1258" t="s">
        <v>11498</v>
      </c>
      <c r="O1258">
        <f>VLOOKUP(B1258,HIS退!B:F,5,FALSE)</f>
        <v>-272.94</v>
      </c>
      <c r="P1258" s="43">
        <f>VLOOKUP(L1258,银行退!A:G,6,FALSE)</f>
        <v>272.94</v>
      </c>
      <c r="Q1258" t="e">
        <f>VLOOKUP(L1258,银行退!A:J,10,FALSE)</f>
        <v>#N/A</v>
      </c>
      <c r="R1258" t="e">
        <f>VLOOKUP(L1258,银行退!A:K,11,FALSE)</f>
        <v>#N/A</v>
      </c>
    </row>
    <row r="1259" spans="1:18" ht="14.25">
      <c r="A1259" t="s">
        <v>11499</v>
      </c>
      <c r="B1259">
        <v>1342661</v>
      </c>
      <c r="C1259" t="s">
        <v>5593</v>
      </c>
      <c r="D1259" t="s">
        <v>5594</v>
      </c>
      <c r="E1259" t="s">
        <v>5595</v>
      </c>
      <c r="F1259" s="15">
        <v>31.5</v>
      </c>
      <c r="G1259" t="s">
        <v>50</v>
      </c>
      <c r="H1259" t="s">
        <v>50</v>
      </c>
      <c r="I1259" t="s">
        <v>86</v>
      </c>
      <c r="J1259" t="s">
        <v>46</v>
      </c>
      <c r="K1259" t="s">
        <v>87</v>
      </c>
      <c r="L1259" t="s">
        <v>11500</v>
      </c>
      <c r="M1259" t="s">
        <v>11501</v>
      </c>
      <c r="N1259" t="s">
        <v>11502</v>
      </c>
      <c r="O1259">
        <f>VLOOKUP(B1259,HIS退!B:F,5,FALSE)</f>
        <v>-31.5</v>
      </c>
      <c r="P1259" s="43">
        <f>VLOOKUP(L1259,银行退!A:G,6,FALSE)</f>
        <v>31.5</v>
      </c>
      <c r="Q1259" t="e">
        <f>VLOOKUP(L1259,银行退!A:J,10,FALSE)</f>
        <v>#N/A</v>
      </c>
      <c r="R1259" t="e">
        <f>VLOOKUP(L1259,银行退!A:K,11,FALSE)</f>
        <v>#N/A</v>
      </c>
    </row>
    <row r="1260" spans="1:18" ht="14.25">
      <c r="A1260" t="s">
        <v>11503</v>
      </c>
      <c r="B1260">
        <v>1342701</v>
      </c>
      <c r="C1260" t="s">
        <v>5597</v>
      </c>
      <c r="D1260" t="s">
        <v>5598</v>
      </c>
      <c r="E1260" t="s">
        <v>5599</v>
      </c>
      <c r="F1260" s="15">
        <v>187</v>
      </c>
      <c r="G1260" t="s">
        <v>50</v>
      </c>
      <c r="H1260" t="s">
        <v>50</v>
      </c>
      <c r="I1260" t="s">
        <v>86</v>
      </c>
      <c r="J1260" t="s">
        <v>46</v>
      </c>
      <c r="K1260" t="s">
        <v>87</v>
      </c>
      <c r="L1260" t="s">
        <v>11504</v>
      </c>
      <c r="M1260" t="s">
        <v>11505</v>
      </c>
      <c r="N1260" t="s">
        <v>11506</v>
      </c>
      <c r="O1260">
        <f>VLOOKUP(B1260,HIS退!B:F,5,FALSE)</f>
        <v>-187</v>
      </c>
      <c r="P1260" s="43">
        <f>VLOOKUP(L1260,银行退!A:G,6,FALSE)</f>
        <v>187</v>
      </c>
      <c r="Q1260" t="e">
        <f>VLOOKUP(L1260,银行退!A:J,10,FALSE)</f>
        <v>#N/A</v>
      </c>
      <c r="R1260" t="e">
        <f>VLOOKUP(L1260,银行退!A:K,11,FALSE)</f>
        <v>#N/A</v>
      </c>
    </row>
    <row r="1261" spans="1:18" ht="14.25">
      <c r="A1261" t="s">
        <v>11507</v>
      </c>
      <c r="B1261">
        <v>1342781</v>
      </c>
      <c r="C1261" t="s">
        <v>5601</v>
      </c>
      <c r="D1261" t="s">
        <v>237</v>
      </c>
      <c r="E1261" t="s">
        <v>171</v>
      </c>
      <c r="F1261" s="15">
        <v>142.5</v>
      </c>
      <c r="G1261" t="s">
        <v>50</v>
      </c>
      <c r="H1261" t="s">
        <v>50</v>
      </c>
      <c r="I1261" t="s">
        <v>86</v>
      </c>
      <c r="J1261" t="s">
        <v>46</v>
      </c>
      <c r="K1261" t="s">
        <v>87</v>
      </c>
      <c r="L1261" t="s">
        <v>11508</v>
      </c>
      <c r="M1261" t="s">
        <v>11509</v>
      </c>
      <c r="N1261" t="s">
        <v>238</v>
      </c>
      <c r="O1261">
        <f>VLOOKUP(B1261,HIS退!B:F,5,FALSE)</f>
        <v>-142.5</v>
      </c>
      <c r="P1261" s="43">
        <f>VLOOKUP(L1261,银行退!A:G,6,FALSE)</f>
        <v>142.5</v>
      </c>
      <c r="Q1261" t="e">
        <f>VLOOKUP(L1261,银行退!A:J,10,FALSE)</f>
        <v>#N/A</v>
      </c>
      <c r="R1261" t="e">
        <f>VLOOKUP(L1261,银行退!A:K,11,FALSE)</f>
        <v>#N/A</v>
      </c>
    </row>
    <row r="1262" spans="1:18" ht="14.25">
      <c r="A1262" t="s">
        <v>11510</v>
      </c>
      <c r="B1262">
        <v>1342827</v>
      </c>
      <c r="C1262" t="s">
        <v>5603</v>
      </c>
      <c r="D1262" t="s">
        <v>5604</v>
      </c>
      <c r="E1262" t="s">
        <v>5605</v>
      </c>
      <c r="F1262" s="15">
        <v>700</v>
      </c>
      <c r="G1262" t="s">
        <v>50</v>
      </c>
      <c r="H1262" t="s">
        <v>50</v>
      </c>
      <c r="I1262" t="s">
        <v>86</v>
      </c>
      <c r="J1262" t="s">
        <v>46</v>
      </c>
      <c r="K1262" t="s">
        <v>87</v>
      </c>
      <c r="L1262" t="s">
        <v>11511</v>
      </c>
      <c r="M1262" t="s">
        <v>11512</v>
      </c>
      <c r="N1262" t="s">
        <v>11513</v>
      </c>
      <c r="O1262">
        <f>VLOOKUP(B1262,HIS退!B:F,5,FALSE)</f>
        <v>-700</v>
      </c>
      <c r="P1262" s="43">
        <f>VLOOKUP(L1262,银行退!A:G,6,FALSE)</f>
        <v>700</v>
      </c>
      <c r="Q1262" t="e">
        <f>VLOOKUP(L1262,银行退!A:J,10,FALSE)</f>
        <v>#N/A</v>
      </c>
      <c r="R1262" t="e">
        <f>VLOOKUP(L1262,银行退!A:K,11,FALSE)</f>
        <v>#N/A</v>
      </c>
    </row>
    <row r="1263" spans="1:18" ht="14.25">
      <c r="A1263" t="s">
        <v>11514</v>
      </c>
      <c r="B1263">
        <v>1342838</v>
      </c>
      <c r="C1263" t="s">
        <v>5607</v>
      </c>
      <c r="D1263" t="s">
        <v>5608</v>
      </c>
      <c r="E1263" t="s">
        <v>5609</v>
      </c>
      <c r="F1263" s="15">
        <v>330.34</v>
      </c>
      <c r="G1263" t="s">
        <v>50</v>
      </c>
      <c r="H1263" t="s">
        <v>50</v>
      </c>
      <c r="I1263" t="s">
        <v>86</v>
      </c>
      <c r="J1263" t="s">
        <v>46</v>
      </c>
      <c r="K1263" t="s">
        <v>87</v>
      </c>
      <c r="L1263" t="s">
        <v>11515</v>
      </c>
      <c r="M1263" t="s">
        <v>11516</v>
      </c>
      <c r="N1263" t="s">
        <v>11517</v>
      </c>
      <c r="O1263">
        <f>VLOOKUP(B1263,HIS退!B:F,5,FALSE)</f>
        <v>-330.34</v>
      </c>
      <c r="P1263" s="43">
        <f>VLOOKUP(L1263,银行退!A:G,6,FALSE)</f>
        <v>330.34</v>
      </c>
      <c r="Q1263" t="e">
        <f>VLOOKUP(L1263,银行退!A:J,10,FALSE)</f>
        <v>#N/A</v>
      </c>
      <c r="R1263" t="e">
        <f>VLOOKUP(L1263,银行退!A:K,11,FALSE)</f>
        <v>#N/A</v>
      </c>
    </row>
    <row r="1264" spans="1:18" ht="14.25">
      <c r="A1264" t="s">
        <v>11518</v>
      </c>
      <c r="B1264">
        <v>1342929</v>
      </c>
      <c r="C1264" t="s">
        <v>5611</v>
      </c>
      <c r="D1264" t="s">
        <v>5612</v>
      </c>
      <c r="E1264" t="s">
        <v>5613</v>
      </c>
      <c r="F1264" s="15">
        <v>375.5</v>
      </c>
      <c r="G1264" t="s">
        <v>50</v>
      </c>
      <c r="H1264" t="s">
        <v>50</v>
      </c>
      <c r="I1264" t="s">
        <v>86</v>
      </c>
      <c r="J1264" t="s">
        <v>46</v>
      </c>
      <c r="K1264" t="s">
        <v>87</v>
      </c>
      <c r="L1264" t="s">
        <v>11519</v>
      </c>
      <c r="M1264" t="s">
        <v>11520</v>
      </c>
      <c r="N1264" t="s">
        <v>11521</v>
      </c>
      <c r="O1264">
        <f>VLOOKUP(B1264,HIS退!B:F,5,FALSE)</f>
        <v>-375.5</v>
      </c>
      <c r="P1264" s="43">
        <f>VLOOKUP(L1264,银行退!A:G,6,FALSE)</f>
        <v>375.5</v>
      </c>
      <c r="Q1264" t="e">
        <f>VLOOKUP(L1264,银行退!A:J,10,FALSE)</f>
        <v>#N/A</v>
      </c>
      <c r="R1264" t="e">
        <f>VLOOKUP(L1264,银行退!A:K,11,FALSE)</f>
        <v>#N/A</v>
      </c>
    </row>
    <row r="1265" spans="1:18" ht="14.25">
      <c r="A1265" t="s">
        <v>11522</v>
      </c>
      <c r="B1265">
        <v>1342937</v>
      </c>
      <c r="C1265" t="s">
        <v>5615</v>
      </c>
      <c r="D1265" t="s">
        <v>5616</v>
      </c>
      <c r="E1265" t="s">
        <v>5617</v>
      </c>
      <c r="F1265" s="15">
        <v>14733.83</v>
      </c>
      <c r="G1265" t="s">
        <v>50</v>
      </c>
      <c r="H1265" t="s">
        <v>50</v>
      </c>
      <c r="I1265" t="s">
        <v>86</v>
      </c>
      <c r="J1265" t="s">
        <v>46</v>
      </c>
      <c r="K1265" t="s">
        <v>87</v>
      </c>
      <c r="L1265" t="s">
        <v>11523</v>
      </c>
      <c r="M1265" t="s">
        <v>11524</v>
      </c>
      <c r="N1265" t="s">
        <v>11525</v>
      </c>
      <c r="O1265">
        <f>VLOOKUP(B1265,HIS退!B:F,5,FALSE)</f>
        <v>-14733.83</v>
      </c>
      <c r="P1265" s="43">
        <f>VLOOKUP(L1265,银行退!A:G,6,FALSE)</f>
        <v>14733.83</v>
      </c>
      <c r="Q1265" t="e">
        <f>VLOOKUP(L1265,银行退!A:J,10,FALSE)</f>
        <v>#N/A</v>
      </c>
      <c r="R1265" t="e">
        <f>VLOOKUP(L1265,银行退!A:K,11,FALSE)</f>
        <v>#N/A</v>
      </c>
    </row>
    <row r="1266" spans="1:18" ht="14.25">
      <c r="A1266" t="s">
        <v>11526</v>
      </c>
      <c r="B1266">
        <v>1342955</v>
      </c>
      <c r="C1266" t="s">
        <v>5619</v>
      </c>
      <c r="D1266" t="s">
        <v>5620</v>
      </c>
      <c r="E1266" t="s">
        <v>5621</v>
      </c>
      <c r="F1266" s="15">
        <v>442.42</v>
      </c>
      <c r="G1266" t="s">
        <v>50</v>
      </c>
      <c r="H1266" t="s">
        <v>50</v>
      </c>
      <c r="I1266" t="s">
        <v>86</v>
      </c>
      <c r="J1266" t="s">
        <v>46</v>
      </c>
      <c r="K1266" t="s">
        <v>87</v>
      </c>
      <c r="L1266" t="s">
        <v>11527</v>
      </c>
      <c r="M1266" t="s">
        <v>11528</v>
      </c>
      <c r="N1266" t="s">
        <v>11529</v>
      </c>
      <c r="O1266">
        <f>VLOOKUP(B1266,HIS退!B:F,5,FALSE)</f>
        <v>-442.42</v>
      </c>
      <c r="P1266" s="43">
        <f>VLOOKUP(L1266,银行退!A:G,6,FALSE)</f>
        <v>442.42</v>
      </c>
      <c r="Q1266" t="e">
        <f>VLOOKUP(L1266,银行退!A:J,10,FALSE)</f>
        <v>#N/A</v>
      </c>
      <c r="R1266" t="e">
        <f>VLOOKUP(L1266,银行退!A:K,11,FALSE)</f>
        <v>#N/A</v>
      </c>
    </row>
    <row r="1267" spans="1:18" ht="14.25">
      <c r="A1267" t="s">
        <v>11530</v>
      </c>
      <c r="B1267">
        <v>1343039</v>
      </c>
      <c r="C1267" t="s">
        <v>5623</v>
      </c>
      <c r="D1267" t="s">
        <v>5624</v>
      </c>
      <c r="E1267" t="s">
        <v>5625</v>
      </c>
      <c r="F1267" s="15">
        <v>130.69999999999999</v>
      </c>
      <c r="G1267" t="s">
        <v>50</v>
      </c>
      <c r="H1267" t="s">
        <v>50</v>
      </c>
      <c r="I1267" t="s">
        <v>86</v>
      </c>
      <c r="J1267" t="s">
        <v>46</v>
      </c>
      <c r="K1267" t="s">
        <v>87</v>
      </c>
      <c r="L1267" t="s">
        <v>11531</v>
      </c>
      <c r="M1267" t="s">
        <v>11532</v>
      </c>
      <c r="N1267" t="s">
        <v>11533</v>
      </c>
      <c r="O1267">
        <f>VLOOKUP(B1267,HIS退!B:F,5,FALSE)</f>
        <v>-130.69999999999999</v>
      </c>
      <c r="P1267" s="43">
        <f>VLOOKUP(L1267,银行退!A:G,6,FALSE)</f>
        <v>130.69999999999999</v>
      </c>
      <c r="Q1267" t="e">
        <f>VLOOKUP(L1267,银行退!A:J,10,FALSE)</f>
        <v>#N/A</v>
      </c>
      <c r="R1267" t="e">
        <f>VLOOKUP(L1267,银行退!A:K,11,FALSE)</f>
        <v>#N/A</v>
      </c>
    </row>
    <row r="1268" spans="1:18" ht="14.25">
      <c r="A1268" t="s">
        <v>11534</v>
      </c>
      <c r="B1268">
        <v>1343134</v>
      </c>
      <c r="C1268" t="s">
        <v>5627</v>
      </c>
      <c r="D1268" t="s">
        <v>5628</v>
      </c>
      <c r="E1268" t="s">
        <v>5629</v>
      </c>
      <c r="F1268" s="15">
        <v>1436</v>
      </c>
      <c r="G1268" t="s">
        <v>50</v>
      </c>
      <c r="H1268" t="s">
        <v>50</v>
      </c>
      <c r="I1268" t="s">
        <v>86</v>
      </c>
      <c r="J1268" t="s">
        <v>46</v>
      </c>
      <c r="K1268" t="s">
        <v>87</v>
      </c>
      <c r="L1268" s="19" t="s">
        <v>13751</v>
      </c>
      <c r="M1268" t="s">
        <v>11536</v>
      </c>
      <c r="N1268" t="s">
        <v>11537</v>
      </c>
      <c r="O1268">
        <f>VLOOKUP(B1268,HIS退!B:F,5,FALSE)</f>
        <v>-1436</v>
      </c>
      <c r="P1268" s="43">
        <f>VLOOKUP(L1268,银行退!A:G,6,FALSE)</f>
        <v>1436</v>
      </c>
      <c r="Q1268" t="e">
        <f>VLOOKUP(L1268,银行退!A:J,10,FALSE)</f>
        <v>#N/A</v>
      </c>
      <c r="R1268" t="str">
        <f>VLOOKUP(L1268,银行退!A:K,11,FALSE)</f>
        <v>2017-08-14</v>
      </c>
    </row>
    <row r="1269" spans="1:18" ht="14.25">
      <c r="A1269" t="s">
        <v>11538</v>
      </c>
      <c r="B1269">
        <v>1343186</v>
      </c>
      <c r="C1269" t="s">
        <v>5631</v>
      </c>
      <c r="D1269" t="s">
        <v>5632</v>
      </c>
      <c r="E1269" t="s">
        <v>5633</v>
      </c>
      <c r="F1269" s="15">
        <v>3000</v>
      </c>
      <c r="G1269" t="s">
        <v>50</v>
      </c>
      <c r="H1269" t="s">
        <v>50</v>
      </c>
      <c r="I1269" t="s">
        <v>86</v>
      </c>
      <c r="J1269" t="s">
        <v>46</v>
      </c>
      <c r="K1269" t="s">
        <v>87</v>
      </c>
      <c r="L1269" t="s">
        <v>11539</v>
      </c>
      <c r="M1269" t="s">
        <v>11540</v>
      </c>
      <c r="N1269" t="s">
        <v>7903</v>
      </c>
      <c r="O1269">
        <f>VLOOKUP(B1269,HIS退!B:F,5,FALSE)</f>
        <v>-3000</v>
      </c>
      <c r="P1269" s="43">
        <f>VLOOKUP(L1269,银行退!A:G,6,FALSE)</f>
        <v>3000</v>
      </c>
      <c r="Q1269" t="e">
        <f>VLOOKUP(L1269,银行退!A:J,10,FALSE)</f>
        <v>#N/A</v>
      </c>
      <c r="R1269" t="e">
        <f>VLOOKUP(L1269,银行退!A:K,11,FALSE)</f>
        <v>#N/A</v>
      </c>
    </row>
    <row r="1270" spans="1:18" ht="14.25">
      <c r="A1270" t="s">
        <v>11541</v>
      </c>
      <c r="B1270">
        <v>1343192</v>
      </c>
      <c r="C1270" t="s">
        <v>5635</v>
      </c>
      <c r="D1270" t="s">
        <v>5636</v>
      </c>
      <c r="E1270" t="s">
        <v>5629</v>
      </c>
      <c r="F1270" s="15">
        <v>431</v>
      </c>
      <c r="G1270" t="s">
        <v>50</v>
      </c>
      <c r="H1270" t="s">
        <v>50</v>
      </c>
      <c r="I1270" t="s">
        <v>86</v>
      </c>
      <c r="J1270" t="s">
        <v>46</v>
      </c>
      <c r="K1270" t="s">
        <v>87</v>
      </c>
      <c r="L1270" t="s">
        <v>11542</v>
      </c>
      <c r="M1270" t="s">
        <v>11543</v>
      </c>
      <c r="N1270" t="s">
        <v>11544</v>
      </c>
      <c r="O1270">
        <f>VLOOKUP(B1270,HIS退!B:F,5,FALSE)</f>
        <v>-431</v>
      </c>
      <c r="P1270" s="43">
        <f>VLOOKUP(L1270,银行退!A:G,6,FALSE)</f>
        <v>431</v>
      </c>
      <c r="Q1270" t="e">
        <f>VLOOKUP(L1270,银行退!A:J,10,FALSE)</f>
        <v>#N/A</v>
      </c>
      <c r="R1270" t="e">
        <f>VLOOKUP(L1270,银行退!A:K,11,FALSE)</f>
        <v>#N/A</v>
      </c>
    </row>
    <row r="1271" spans="1:18" ht="14.25">
      <c r="A1271" t="s">
        <v>11545</v>
      </c>
      <c r="B1271">
        <v>1343254</v>
      </c>
      <c r="C1271" t="s">
        <v>5638</v>
      </c>
      <c r="D1271" t="s">
        <v>151</v>
      </c>
      <c r="E1271" t="s">
        <v>152</v>
      </c>
      <c r="F1271" s="15">
        <v>700</v>
      </c>
      <c r="G1271" t="s">
        <v>50</v>
      </c>
      <c r="H1271" t="s">
        <v>50</v>
      </c>
      <c r="I1271" t="s">
        <v>86</v>
      </c>
      <c r="J1271" t="s">
        <v>46</v>
      </c>
      <c r="K1271" t="s">
        <v>87</v>
      </c>
      <c r="L1271" s="19" t="s">
        <v>13752</v>
      </c>
      <c r="M1271" t="s">
        <v>11547</v>
      </c>
      <c r="N1271" t="s">
        <v>156</v>
      </c>
      <c r="O1271">
        <f>VLOOKUP(B1271,HIS退!B:F,5,FALSE)</f>
        <v>-700</v>
      </c>
      <c r="P1271" s="43">
        <f>VLOOKUP(L1271,银行退!A:G,6,FALSE)</f>
        <v>700</v>
      </c>
      <c r="Q1271" t="e">
        <f>VLOOKUP(L1271,银行退!A:J,10,FALSE)</f>
        <v>#N/A</v>
      </c>
      <c r="R1271" t="str">
        <f>VLOOKUP(L1271,银行退!A:K,11,FALSE)</f>
        <v>2017-08-11</v>
      </c>
    </row>
    <row r="1272" spans="1:18" ht="14.25">
      <c r="A1272" t="s">
        <v>11548</v>
      </c>
      <c r="B1272">
        <v>1343467</v>
      </c>
      <c r="C1272" t="s">
        <v>5640</v>
      </c>
      <c r="D1272" t="s">
        <v>5495</v>
      </c>
      <c r="E1272" t="s">
        <v>5496</v>
      </c>
      <c r="F1272" s="15">
        <v>116.52</v>
      </c>
      <c r="G1272" t="s">
        <v>50</v>
      </c>
      <c r="H1272" t="s">
        <v>50</v>
      </c>
      <c r="I1272" t="s">
        <v>86</v>
      </c>
      <c r="J1272" t="s">
        <v>46</v>
      </c>
      <c r="K1272" t="s">
        <v>87</v>
      </c>
      <c r="L1272" t="s">
        <v>11549</v>
      </c>
      <c r="M1272" t="s">
        <v>11550</v>
      </c>
      <c r="N1272" t="s">
        <v>11399</v>
      </c>
      <c r="O1272">
        <f>VLOOKUP(B1272,HIS退!B:F,5,FALSE)</f>
        <v>-116.52</v>
      </c>
      <c r="P1272" s="43">
        <f>VLOOKUP(L1272,银行退!A:G,6,FALSE)</f>
        <v>116.52</v>
      </c>
      <c r="Q1272" t="e">
        <f>VLOOKUP(L1272,银行退!A:J,10,FALSE)</f>
        <v>#N/A</v>
      </c>
      <c r="R1272" t="e">
        <f>VLOOKUP(L1272,银行退!A:K,11,FALSE)</f>
        <v>#N/A</v>
      </c>
    </row>
    <row r="1273" spans="1:18" ht="14.25">
      <c r="A1273" t="s">
        <v>11551</v>
      </c>
      <c r="B1273">
        <v>1344232</v>
      </c>
      <c r="C1273" t="s">
        <v>5642</v>
      </c>
      <c r="D1273" t="s">
        <v>5643</v>
      </c>
      <c r="E1273" t="s">
        <v>5644</v>
      </c>
      <c r="F1273" s="15">
        <v>2882.03</v>
      </c>
      <c r="G1273" t="s">
        <v>50</v>
      </c>
      <c r="H1273" t="s">
        <v>50</v>
      </c>
      <c r="I1273" t="s">
        <v>86</v>
      </c>
      <c r="J1273" t="s">
        <v>46</v>
      </c>
      <c r="K1273" t="s">
        <v>87</v>
      </c>
      <c r="L1273" t="s">
        <v>11552</v>
      </c>
      <c r="M1273" t="s">
        <v>11553</v>
      </c>
      <c r="N1273" t="s">
        <v>11554</v>
      </c>
      <c r="O1273">
        <f>VLOOKUP(B1273,HIS退!B:F,5,FALSE)</f>
        <v>-2882.03</v>
      </c>
      <c r="P1273" s="43">
        <f>VLOOKUP(L1273,银行退!A:G,6,FALSE)</f>
        <v>2882.03</v>
      </c>
      <c r="Q1273" t="e">
        <f>VLOOKUP(L1273,银行退!A:J,10,FALSE)</f>
        <v>#N/A</v>
      </c>
      <c r="R1273" t="e">
        <f>VLOOKUP(L1273,银行退!A:K,11,FALSE)</f>
        <v>#N/A</v>
      </c>
    </row>
    <row r="1274" spans="1:18" ht="14.25">
      <c r="A1274" t="s">
        <v>11555</v>
      </c>
      <c r="B1274">
        <v>1344371</v>
      </c>
      <c r="C1274" t="s">
        <v>5646</v>
      </c>
      <c r="D1274" t="s">
        <v>5647</v>
      </c>
      <c r="E1274" t="s">
        <v>5648</v>
      </c>
      <c r="F1274" s="15">
        <v>189</v>
      </c>
      <c r="G1274" t="s">
        <v>50</v>
      </c>
      <c r="H1274" t="s">
        <v>50</v>
      </c>
      <c r="I1274" t="s">
        <v>86</v>
      </c>
      <c r="J1274" t="s">
        <v>46</v>
      </c>
      <c r="K1274" t="s">
        <v>87</v>
      </c>
      <c r="L1274" t="s">
        <v>11556</v>
      </c>
      <c r="M1274" t="s">
        <v>11557</v>
      </c>
      <c r="N1274" t="s">
        <v>11558</v>
      </c>
      <c r="O1274">
        <f>VLOOKUP(B1274,HIS退!B:F,5,FALSE)</f>
        <v>-189</v>
      </c>
      <c r="P1274" s="43">
        <f>VLOOKUP(L1274,银行退!A:G,6,FALSE)</f>
        <v>189</v>
      </c>
      <c r="Q1274" t="e">
        <f>VLOOKUP(L1274,银行退!A:J,10,FALSE)</f>
        <v>#N/A</v>
      </c>
      <c r="R1274" t="e">
        <f>VLOOKUP(L1274,银行退!A:K,11,FALSE)</f>
        <v>#N/A</v>
      </c>
    </row>
    <row r="1275" spans="1:18" ht="14.25">
      <c r="A1275" t="s">
        <v>11559</v>
      </c>
      <c r="B1275">
        <v>1344507</v>
      </c>
      <c r="C1275" t="s">
        <v>5650</v>
      </c>
      <c r="D1275" t="s">
        <v>5651</v>
      </c>
      <c r="E1275" t="s">
        <v>5652</v>
      </c>
      <c r="F1275" s="15">
        <v>1150</v>
      </c>
      <c r="G1275" t="s">
        <v>50</v>
      </c>
      <c r="H1275" t="s">
        <v>50</v>
      </c>
      <c r="I1275" t="s">
        <v>86</v>
      </c>
      <c r="J1275" t="s">
        <v>46</v>
      </c>
      <c r="K1275" t="s">
        <v>87</v>
      </c>
      <c r="L1275" t="s">
        <v>11560</v>
      </c>
      <c r="M1275" t="s">
        <v>11561</v>
      </c>
      <c r="N1275" t="s">
        <v>11562</v>
      </c>
      <c r="O1275">
        <f>VLOOKUP(B1275,HIS退!B:F,5,FALSE)</f>
        <v>-1150</v>
      </c>
      <c r="P1275" s="43">
        <f>VLOOKUP(L1275,银行退!A:G,6,FALSE)</f>
        <v>1150</v>
      </c>
      <c r="Q1275" t="e">
        <f>VLOOKUP(L1275,银行退!A:J,10,FALSE)</f>
        <v>#N/A</v>
      </c>
      <c r="R1275" t="e">
        <f>VLOOKUP(L1275,银行退!A:K,11,FALSE)</f>
        <v>#N/A</v>
      </c>
    </row>
    <row r="1276" spans="1:18" ht="14.25">
      <c r="A1276" t="s">
        <v>11563</v>
      </c>
      <c r="B1276">
        <v>1344768</v>
      </c>
      <c r="C1276" t="s">
        <v>5654</v>
      </c>
      <c r="D1276" t="s">
        <v>5655</v>
      </c>
      <c r="E1276" t="s">
        <v>5656</v>
      </c>
      <c r="F1276" s="15">
        <v>12.5</v>
      </c>
      <c r="G1276" t="s">
        <v>50</v>
      </c>
      <c r="H1276" t="s">
        <v>50</v>
      </c>
      <c r="I1276" t="s">
        <v>86</v>
      </c>
      <c r="J1276" t="s">
        <v>46</v>
      </c>
      <c r="K1276" t="s">
        <v>87</v>
      </c>
      <c r="L1276" s="19" t="s">
        <v>13753</v>
      </c>
      <c r="M1276" t="s">
        <v>11565</v>
      </c>
      <c r="N1276" t="s">
        <v>11566</v>
      </c>
      <c r="O1276">
        <f>VLOOKUP(B1276,HIS退!B:F,5,FALSE)</f>
        <v>-12.5</v>
      </c>
      <c r="P1276" s="43">
        <f>VLOOKUP(L1276,银行退!A:G,6,FALSE)</f>
        <v>12.5</v>
      </c>
      <c r="Q1276" t="e">
        <f>VLOOKUP(L1276,银行退!A:J,10,FALSE)</f>
        <v>#N/A</v>
      </c>
      <c r="R1276" t="str">
        <f>VLOOKUP(L1276,银行退!A:K,11,FALSE)</f>
        <v>2017-08-11</v>
      </c>
    </row>
    <row r="1277" spans="1:18" ht="14.25">
      <c r="A1277" t="s">
        <v>11567</v>
      </c>
      <c r="B1277">
        <v>1345091</v>
      </c>
      <c r="C1277" t="s">
        <v>5658</v>
      </c>
      <c r="D1277" t="s">
        <v>5659</v>
      </c>
      <c r="E1277" t="s">
        <v>5660</v>
      </c>
      <c r="F1277" s="15">
        <v>91.2</v>
      </c>
      <c r="G1277" t="s">
        <v>50</v>
      </c>
      <c r="H1277" t="s">
        <v>50</v>
      </c>
      <c r="I1277" t="s">
        <v>86</v>
      </c>
      <c r="J1277" t="s">
        <v>46</v>
      </c>
      <c r="K1277" t="s">
        <v>87</v>
      </c>
      <c r="L1277" t="s">
        <v>11568</v>
      </c>
      <c r="M1277" t="s">
        <v>11569</v>
      </c>
      <c r="N1277" t="s">
        <v>11570</v>
      </c>
      <c r="O1277">
        <f>VLOOKUP(B1277,HIS退!B:F,5,FALSE)</f>
        <v>-91.2</v>
      </c>
      <c r="P1277" s="43">
        <f>VLOOKUP(L1277,银行退!A:G,6,FALSE)</f>
        <v>91.2</v>
      </c>
      <c r="Q1277" t="e">
        <f>VLOOKUP(L1277,银行退!A:J,10,FALSE)</f>
        <v>#N/A</v>
      </c>
      <c r="R1277" t="e">
        <f>VLOOKUP(L1277,银行退!A:K,11,FALSE)</f>
        <v>#N/A</v>
      </c>
    </row>
    <row r="1278" spans="1:18" ht="14.25">
      <c r="A1278" t="s">
        <v>11571</v>
      </c>
      <c r="B1278">
        <v>1345238</v>
      </c>
      <c r="C1278" t="s">
        <v>5662</v>
      </c>
      <c r="D1278" t="s">
        <v>5663</v>
      </c>
      <c r="E1278" t="s">
        <v>5664</v>
      </c>
      <c r="F1278" s="15">
        <v>538</v>
      </c>
      <c r="G1278" t="s">
        <v>50</v>
      </c>
      <c r="H1278" t="s">
        <v>50</v>
      </c>
      <c r="I1278" t="s">
        <v>86</v>
      </c>
      <c r="J1278" t="s">
        <v>46</v>
      </c>
      <c r="K1278" t="s">
        <v>87</v>
      </c>
      <c r="L1278" t="s">
        <v>11572</v>
      </c>
      <c r="M1278" t="s">
        <v>11573</v>
      </c>
      <c r="N1278" t="s">
        <v>11574</v>
      </c>
      <c r="O1278">
        <f>VLOOKUP(B1278,HIS退!B:F,5,FALSE)</f>
        <v>-538</v>
      </c>
      <c r="P1278" s="43">
        <f>VLOOKUP(L1278,银行退!A:G,6,FALSE)</f>
        <v>538</v>
      </c>
      <c r="Q1278" t="e">
        <f>VLOOKUP(L1278,银行退!A:J,10,FALSE)</f>
        <v>#N/A</v>
      </c>
      <c r="R1278" t="e">
        <f>VLOOKUP(L1278,银行退!A:K,11,FALSE)</f>
        <v>#N/A</v>
      </c>
    </row>
    <row r="1279" spans="1:18" ht="14.25">
      <c r="A1279" t="s">
        <v>11575</v>
      </c>
      <c r="B1279">
        <v>1345258</v>
      </c>
      <c r="C1279" t="s">
        <v>5666</v>
      </c>
      <c r="D1279" t="s">
        <v>5667</v>
      </c>
      <c r="E1279" t="s">
        <v>5668</v>
      </c>
      <c r="F1279" s="15">
        <v>228.89</v>
      </c>
      <c r="G1279" t="s">
        <v>50</v>
      </c>
      <c r="H1279" t="s">
        <v>50</v>
      </c>
      <c r="I1279" t="s">
        <v>86</v>
      </c>
      <c r="J1279" t="s">
        <v>46</v>
      </c>
      <c r="K1279" t="s">
        <v>87</v>
      </c>
      <c r="L1279" t="s">
        <v>11576</v>
      </c>
      <c r="M1279" t="s">
        <v>11577</v>
      </c>
      <c r="N1279" t="s">
        <v>11578</v>
      </c>
      <c r="O1279">
        <f>VLOOKUP(B1279,HIS退!B:F,5,FALSE)</f>
        <v>-228.89</v>
      </c>
      <c r="P1279" s="43">
        <f>VLOOKUP(L1279,银行退!A:G,6,FALSE)</f>
        <v>228.89</v>
      </c>
      <c r="Q1279" t="e">
        <f>VLOOKUP(L1279,银行退!A:J,10,FALSE)</f>
        <v>#N/A</v>
      </c>
      <c r="R1279" t="e">
        <f>VLOOKUP(L1279,银行退!A:K,11,FALSE)</f>
        <v>#N/A</v>
      </c>
    </row>
    <row r="1280" spans="1:18" ht="14.25">
      <c r="A1280" t="s">
        <v>11579</v>
      </c>
      <c r="B1280">
        <v>1346019</v>
      </c>
      <c r="C1280" t="s">
        <v>5670</v>
      </c>
      <c r="D1280" t="s">
        <v>360</v>
      </c>
      <c r="E1280" t="s">
        <v>361</v>
      </c>
      <c r="F1280" s="15">
        <v>492.5</v>
      </c>
      <c r="G1280" t="s">
        <v>50</v>
      </c>
      <c r="H1280" t="s">
        <v>50</v>
      </c>
      <c r="I1280" t="s">
        <v>86</v>
      </c>
      <c r="J1280" t="s">
        <v>46</v>
      </c>
      <c r="K1280" t="s">
        <v>87</v>
      </c>
      <c r="L1280" t="s">
        <v>11580</v>
      </c>
      <c r="M1280" t="s">
        <v>11581</v>
      </c>
      <c r="N1280" t="s">
        <v>977</v>
      </c>
      <c r="O1280">
        <f>VLOOKUP(B1280,HIS退!B:F,5,FALSE)</f>
        <v>-492.5</v>
      </c>
      <c r="P1280" s="43">
        <f>VLOOKUP(L1280,银行退!A:G,6,FALSE)</f>
        <v>492.5</v>
      </c>
      <c r="Q1280" t="e">
        <f>VLOOKUP(L1280,银行退!A:J,10,FALSE)</f>
        <v>#N/A</v>
      </c>
      <c r="R1280" t="e">
        <f>VLOOKUP(L1280,银行退!A:K,11,FALSE)</f>
        <v>#N/A</v>
      </c>
    </row>
    <row r="1281" spans="1:18" ht="14.25">
      <c r="A1281" t="s">
        <v>11582</v>
      </c>
      <c r="B1281">
        <v>1346061</v>
      </c>
      <c r="C1281" t="s">
        <v>5672</v>
      </c>
      <c r="D1281" t="s">
        <v>362</v>
      </c>
      <c r="E1281" t="s">
        <v>363</v>
      </c>
      <c r="F1281" s="15">
        <v>206.2</v>
      </c>
      <c r="G1281" t="s">
        <v>50</v>
      </c>
      <c r="H1281" t="s">
        <v>50</v>
      </c>
      <c r="I1281" t="s">
        <v>86</v>
      </c>
      <c r="J1281" t="s">
        <v>46</v>
      </c>
      <c r="K1281" t="s">
        <v>87</v>
      </c>
      <c r="L1281" t="s">
        <v>11583</v>
      </c>
      <c r="M1281" t="s">
        <v>11584</v>
      </c>
      <c r="N1281" t="s">
        <v>977</v>
      </c>
      <c r="O1281">
        <f>VLOOKUP(B1281,HIS退!B:F,5,FALSE)</f>
        <v>-206.2</v>
      </c>
      <c r="P1281" s="43">
        <f>VLOOKUP(L1281,银行退!A:G,6,FALSE)</f>
        <v>206.2</v>
      </c>
      <c r="Q1281" t="e">
        <f>VLOOKUP(L1281,银行退!A:J,10,FALSE)</f>
        <v>#N/A</v>
      </c>
      <c r="R1281" t="e">
        <f>VLOOKUP(L1281,银行退!A:K,11,FALSE)</f>
        <v>#N/A</v>
      </c>
    </row>
    <row r="1282" spans="1:18" ht="14.25">
      <c r="A1282" t="s">
        <v>11585</v>
      </c>
      <c r="B1282">
        <v>1346078</v>
      </c>
      <c r="C1282" t="s">
        <v>5674</v>
      </c>
      <c r="D1282" t="s">
        <v>5675</v>
      </c>
      <c r="E1282" t="s">
        <v>5676</v>
      </c>
      <c r="F1282" s="15">
        <v>94.5</v>
      </c>
      <c r="G1282" t="s">
        <v>50</v>
      </c>
      <c r="H1282" t="s">
        <v>50</v>
      </c>
      <c r="I1282" t="s">
        <v>86</v>
      </c>
      <c r="J1282" t="s">
        <v>46</v>
      </c>
      <c r="K1282" t="s">
        <v>87</v>
      </c>
      <c r="L1282" t="s">
        <v>11586</v>
      </c>
      <c r="M1282" t="s">
        <v>11587</v>
      </c>
      <c r="N1282" t="s">
        <v>11588</v>
      </c>
      <c r="O1282">
        <f>VLOOKUP(B1282,HIS退!B:F,5,FALSE)</f>
        <v>-94.5</v>
      </c>
      <c r="P1282" s="43">
        <f>VLOOKUP(L1282,银行退!A:G,6,FALSE)</f>
        <v>94.5</v>
      </c>
      <c r="Q1282" t="e">
        <f>VLOOKUP(L1282,银行退!A:J,10,FALSE)</f>
        <v>#N/A</v>
      </c>
      <c r="R1282" t="e">
        <f>VLOOKUP(L1282,银行退!A:K,11,FALSE)</f>
        <v>#N/A</v>
      </c>
    </row>
    <row r="1283" spans="1:18" ht="14.25">
      <c r="A1283" t="s">
        <v>11589</v>
      </c>
      <c r="B1283">
        <v>1346468</v>
      </c>
      <c r="C1283" t="s">
        <v>5678</v>
      </c>
      <c r="D1283" t="s">
        <v>5679</v>
      </c>
      <c r="E1283" t="s">
        <v>5680</v>
      </c>
      <c r="F1283" s="15">
        <v>161</v>
      </c>
      <c r="G1283" t="s">
        <v>50</v>
      </c>
      <c r="H1283" t="s">
        <v>50</v>
      </c>
      <c r="I1283" t="s">
        <v>86</v>
      </c>
      <c r="J1283" t="s">
        <v>46</v>
      </c>
      <c r="K1283" t="s">
        <v>87</v>
      </c>
      <c r="L1283" s="19" t="s">
        <v>13754</v>
      </c>
      <c r="M1283" t="s">
        <v>11591</v>
      </c>
      <c r="N1283" t="s">
        <v>11592</v>
      </c>
      <c r="O1283">
        <f>VLOOKUP(B1283,HIS退!B:F,5,FALSE)</f>
        <v>-161</v>
      </c>
      <c r="P1283" s="43">
        <f>VLOOKUP(L1283,银行退!A:G,6,FALSE)</f>
        <v>161</v>
      </c>
      <c r="Q1283" t="e">
        <f>VLOOKUP(L1283,银行退!A:J,10,FALSE)</f>
        <v>#N/A</v>
      </c>
      <c r="R1283" t="str">
        <f>VLOOKUP(L1283,银行退!A:K,11,FALSE)</f>
        <v>2017-08-14</v>
      </c>
    </row>
    <row r="1284" spans="1:18" ht="14.25">
      <c r="A1284" t="s">
        <v>11593</v>
      </c>
      <c r="B1284">
        <v>1346606</v>
      </c>
      <c r="C1284" t="s">
        <v>5682</v>
      </c>
      <c r="D1284" t="s">
        <v>5683</v>
      </c>
      <c r="E1284" t="s">
        <v>5684</v>
      </c>
      <c r="F1284" s="15">
        <v>1923.72</v>
      </c>
      <c r="G1284" t="s">
        <v>50</v>
      </c>
      <c r="H1284" t="s">
        <v>50</v>
      </c>
      <c r="I1284" t="s">
        <v>86</v>
      </c>
      <c r="J1284" t="s">
        <v>46</v>
      </c>
      <c r="K1284" t="s">
        <v>87</v>
      </c>
      <c r="L1284" s="19" t="s">
        <v>13755</v>
      </c>
      <c r="M1284" t="s">
        <v>11595</v>
      </c>
      <c r="N1284" t="s">
        <v>11596</v>
      </c>
      <c r="O1284">
        <f>VLOOKUP(B1284,HIS退!B:F,5,FALSE)</f>
        <v>-1923.72</v>
      </c>
      <c r="P1284" s="43">
        <f>VLOOKUP(L1284,银行退!A:G,6,FALSE)</f>
        <v>1923.72</v>
      </c>
      <c r="Q1284" t="e">
        <f>VLOOKUP(L1284,银行退!A:J,10,FALSE)</f>
        <v>#N/A</v>
      </c>
      <c r="R1284" t="str">
        <f>VLOOKUP(L1284,银行退!A:K,11,FALSE)</f>
        <v>2017-08-11</v>
      </c>
    </row>
    <row r="1285" spans="1:18" ht="14.25">
      <c r="A1285" t="s">
        <v>11597</v>
      </c>
      <c r="B1285">
        <v>1346792</v>
      </c>
      <c r="C1285" t="s">
        <v>5686</v>
      </c>
      <c r="D1285" t="s">
        <v>5687</v>
      </c>
      <c r="E1285" t="s">
        <v>5688</v>
      </c>
      <c r="F1285" s="15">
        <v>41.34</v>
      </c>
      <c r="G1285" t="s">
        <v>50</v>
      </c>
      <c r="H1285" t="s">
        <v>50</v>
      </c>
      <c r="I1285" t="s">
        <v>86</v>
      </c>
      <c r="J1285" t="s">
        <v>46</v>
      </c>
      <c r="K1285" t="s">
        <v>87</v>
      </c>
      <c r="L1285" t="s">
        <v>11598</v>
      </c>
      <c r="M1285" t="s">
        <v>11599</v>
      </c>
      <c r="N1285" t="s">
        <v>11600</v>
      </c>
      <c r="O1285">
        <f>VLOOKUP(B1285,HIS退!B:F,5,FALSE)</f>
        <v>-41.34</v>
      </c>
      <c r="P1285" s="43">
        <f>VLOOKUP(L1285,银行退!A:G,6,FALSE)</f>
        <v>41.34</v>
      </c>
      <c r="Q1285" t="e">
        <f>VLOOKUP(L1285,银行退!A:J,10,FALSE)</f>
        <v>#N/A</v>
      </c>
      <c r="R1285" t="e">
        <f>VLOOKUP(L1285,银行退!A:K,11,FALSE)</f>
        <v>#N/A</v>
      </c>
    </row>
    <row r="1286" spans="1:18" ht="14.25">
      <c r="A1286" t="s">
        <v>11601</v>
      </c>
      <c r="B1286">
        <v>1346876</v>
      </c>
      <c r="C1286" t="s">
        <v>5690</v>
      </c>
      <c r="D1286" t="s">
        <v>5691</v>
      </c>
      <c r="E1286" t="s">
        <v>5692</v>
      </c>
      <c r="F1286" s="15">
        <v>5804.49</v>
      </c>
      <c r="G1286" t="s">
        <v>50</v>
      </c>
      <c r="H1286" t="s">
        <v>50</v>
      </c>
      <c r="I1286" t="s">
        <v>86</v>
      </c>
      <c r="J1286" t="s">
        <v>46</v>
      </c>
      <c r="K1286" t="s">
        <v>87</v>
      </c>
      <c r="L1286" t="s">
        <v>11602</v>
      </c>
      <c r="M1286" t="s">
        <v>11603</v>
      </c>
      <c r="N1286" t="s">
        <v>11604</v>
      </c>
      <c r="O1286">
        <f>VLOOKUP(B1286,HIS退!B:F,5,FALSE)</f>
        <v>-5804.49</v>
      </c>
      <c r="P1286" s="43">
        <f>VLOOKUP(L1286,银行退!A:G,6,FALSE)</f>
        <v>5804.49</v>
      </c>
      <c r="Q1286" t="e">
        <f>VLOOKUP(L1286,银行退!A:J,10,FALSE)</f>
        <v>#N/A</v>
      </c>
      <c r="R1286" t="e">
        <f>VLOOKUP(L1286,银行退!A:K,11,FALSE)</f>
        <v>#N/A</v>
      </c>
    </row>
    <row r="1287" spans="1:18" ht="14.25">
      <c r="A1287" t="s">
        <v>11605</v>
      </c>
      <c r="B1287">
        <v>1347109</v>
      </c>
      <c r="C1287" t="s">
        <v>5694</v>
      </c>
      <c r="D1287" t="s">
        <v>5695</v>
      </c>
      <c r="E1287" t="s">
        <v>5696</v>
      </c>
      <c r="F1287" s="15">
        <v>626</v>
      </c>
      <c r="G1287" t="s">
        <v>155</v>
      </c>
      <c r="H1287" t="s">
        <v>50</v>
      </c>
      <c r="I1287" t="s">
        <v>86</v>
      </c>
      <c r="J1287" t="s">
        <v>46</v>
      </c>
      <c r="K1287" t="s">
        <v>87</v>
      </c>
      <c r="L1287" t="s">
        <v>11606</v>
      </c>
      <c r="M1287" t="s">
        <v>11607</v>
      </c>
      <c r="N1287" t="s">
        <v>11608</v>
      </c>
      <c r="O1287">
        <f>VLOOKUP(B1287,HIS退!B:F,5,FALSE)</f>
        <v>-626</v>
      </c>
      <c r="P1287" s="43">
        <f>VLOOKUP(L1287,银行退!A:G,6,FALSE)</f>
        <v>626</v>
      </c>
      <c r="Q1287" t="e">
        <f>VLOOKUP(L1287,银行退!A:J,10,FALSE)</f>
        <v>#N/A</v>
      </c>
      <c r="R1287" t="e">
        <f>VLOOKUP(L1287,银行退!A:K,11,FALSE)</f>
        <v>#N/A</v>
      </c>
    </row>
    <row r="1288" spans="1:18" ht="14.25">
      <c r="A1288" t="s">
        <v>11609</v>
      </c>
      <c r="B1288">
        <v>1347115</v>
      </c>
      <c r="C1288" t="s">
        <v>5698</v>
      </c>
      <c r="D1288" t="s">
        <v>5699</v>
      </c>
      <c r="E1288" t="s">
        <v>5700</v>
      </c>
      <c r="F1288" s="15">
        <v>363</v>
      </c>
      <c r="G1288" t="s">
        <v>50</v>
      </c>
      <c r="H1288" t="s">
        <v>50</v>
      </c>
      <c r="I1288" t="s">
        <v>86</v>
      </c>
      <c r="J1288" t="s">
        <v>46</v>
      </c>
      <c r="K1288" t="s">
        <v>87</v>
      </c>
      <c r="L1288" t="s">
        <v>11610</v>
      </c>
      <c r="M1288" t="s">
        <v>11611</v>
      </c>
      <c r="N1288" t="s">
        <v>11612</v>
      </c>
      <c r="O1288">
        <f>VLOOKUP(B1288,HIS退!B:F,5,FALSE)</f>
        <v>-363</v>
      </c>
      <c r="P1288" s="43">
        <f>VLOOKUP(L1288,银行退!A:G,6,FALSE)</f>
        <v>363</v>
      </c>
      <c r="Q1288" t="e">
        <f>VLOOKUP(L1288,银行退!A:J,10,FALSE)</f>
        <v>#N/A</v>
      </c>
      <c r="R1288" t="e">
        <f>VLOOKUP(L1288,银行退!A:K,11,FALSE)</f>
        <v>#N/A</v>
      </c>
    </row>
    <row r="1289" spans="1:18" ht="14.25">
      <c r="A1289" t="s">
        <v>11613</v>
      </c>
      <c r="B1289">
        <v>1347554</v>
      </c>
      <c r="C1289" t="s">
        <v>5702</v>
      </c>
      <c r="D1289" t="s">
        <v>5703</v>
      </c>
      <c r="E1289" t="s">
        <v>5704</v>
      </c>
      <c r="F1289" s="15">
        <v>340.5</v>
      </c>
      <c r="G1289" t="s">
        <v>50</v>
      </c>
      <c r="H1289" t="s">
        <v>50</v>
      </c>
      <c r="I1289" t="s">
        <v>86</v>
      </c>
      <c r="J1289" t="s">
        <v>46</v>
      </c>
      <c r="K1289" t="s">
        <v>87</v>
      </c>
      <c r="L1289" t="s">
        <v>11614</v>
      </c>
      <c r="M1289" t="s">
        <v>11615</v>
      </c>
      <c r="N1289" t="s">
        <v>11616</v>
      </c>
      <c r="O1289">
        <f>VLOOKUP(B1289,HIS退!B:F,5,FALSE)</f>
        <v>-340.5</v>
      </c>
      <c r="P1289" s="43">
        <f>VLOOKUP(L1289,银行退!A:G,6,FALSE)</f>
        <v>340.5</v>
      </c>
      <c r="Q1289" t="e">
        <f>VLOOKUP(L1289,银行退!A:J,10,FALSE)</f>
        <v>#N/A</v>
      </c>
      <c r="R1289" t="e">
        <f>VLOOKUP(L1289,银行退!A:K,11,FALSE)</f>
        <v>#N/A</v>
      </c>
    </row>
    <row r="1290" spans="1:18" ht="14.25">
      <c r="A1290" t="s">
        <v>11617</v>
      </c>
      <c r="B1290">
        <v>1347641</v>
      </c>
      <c r="C1290" t="s">
        <v>5706</v>
      </c>
      <c r="D1290" t="s">
        <v>5707</v>
      </c>
      <c r="E1290" t="s">
        <v>5708</v>
      </c>
      <c r="F1290" s="15">
        <v>2997.48</v>
      </c>
      <c r="G1290" t="s">
        <v>50</v>
      </c>
      <c r="H1290" t="s">
        <v>50</v>
      </c>
      <c r="I1290" t="s">
        <v>86</v>
      </c>
      <c r="J1290" t="s">
        <v>46</v>
      </c>
      <c r="K1290" t="s">
        <v>87</v>
      </c>
      <c r="L1290" t="s">
        <v>11618</v>
      </c>
      <c r="M1290" t="s">
        <v>11619</v>
      </c>
      <c r="N1290" t="s">
        <v>11620</v>
      </c>
      <c r="O1290">
        <f>VLOOKUP(B1290,HIS退!B:F,5,FALSE)</f>
        <v>-2997.48</v>
      </c>
      <c r="P1290" s="43">
        <f>VLOOKUP(L1290,银行退!A:G,6,FALSE)</f>
        <v>2997.48</v>
      </c>
      <c r="Q1290" t="e">
        <f>VLOOKUP(L1290,银行退!A:J,10,FALSE)</f>
        <v>#N/A</v>
      </c>
      <c r="R1290" t="e">
        <f>VLOOKUP(L1290,银行退!A:K,11,FALSE)</f>
        <v>#N/A</v>
      </c>
    </row>
    <row r="1291" spans="1:18" ht="14.25">
      <c r="A1291" t="s">
        <v>11621</v>
      </c>
      <c r="B1291">
        <v>1347668</v>
      </c>
      <c r="C1291" t="s">
        <v>5710</v>
      </c>
      <c r="D1291" t="s">
        <v>5711</v>
      </c>
      <c r="E1291" t="s">
        <v>5712</v>
      </c>
      <c r="F1291" s="15">
        <v>7000</v>
      </c>
      <c r="G1291" t="s">
        <v>50</v>
      </c>
      <c r="H1291" t="s">
        <v>50</v>
      </c>
      <c r="I1291" t="s">
        <v>86</v>
      </c>
      <c r="J1291" t="s">
        <v>46</v>
      </c>
      <c r="K1291" t="s">
        <v>87</v>
      </c>
      <c r="L1291" t="s">
        <v>11622</v>
      </c>
      <c r="M1291" t="s">
        <v>11623</v>
      </c>
      <c r="N1291" t="s">
        <v>11624</v>
      </c>
      <c r="O1291">
        <f>VLOOKUP(B1291,HIS退!B:F,5,FALSE)</f>
        <v>-7000</v>
      </c>
      <c r="P1291" s="43">
        <f>VLOOKUP(L1291,银行退!A:G,6,FALSE)</f>
        <v>7000</v>
      </c>
      <c r="Q1291" t="e">
        <f>VLOOKUP(L1291,银行退!A:J,10,FALSE)</f>
        <v>#N/A</v>
      </c>
      <c r="R1291" t="e">
        <f>VLOOKUP(L1291,银行退!A:K,11,FALSE)</f>
        <v>#N/A</v>
      </c>
    </row>
    <row r="1292" spans="1:18" ht="14.25">
      <c r="A1292" t="s">
        <v>11625</v>
      </c>
      <c r="B1292">
        <v>1348287</v>
      </c>
      <c r="C1292" t="s">
        <v>5714</v>
      </c>
      <c r="D1292" t="s">
        <v>5715</v>
      </c>
      <c r="E1292" t="s">
        <v>5716</v>
      </c>
      <c r="F1292" s="15">
        <v>2232.98</v>
      </c>
      <c r="G1292" t="s">
        <v>50</v>
      </c>
      <c r="H1292" t="s">
        <v>50</v>
      </c>
      <c r="I1292" t="s">
        <v>86</v>
      </c>
      <c r="J1292" t="s">
        <v>46</v>
      </c>
      <c r="K1292" t="s">
        <v>87</v>
      </c>
      <c r="L1292" s="19" t="s">
        <v>13756</v>
      </c>
      <c r="M1292" t="s">
        <v>11627</v>
      </c>
      <c r="N1292" t="s">
        <v>11628</v>
      </c>
      <c r="O1292">
        <f>VLOOKUP(B1292,HIS退!B:F,5,FALSE)</f>
        <v>-2232.98</v>
      </c>
      <c r="P1292" s="43">
        <f>VLOOKUP(L1292,银行退!A:G,6,FALSE)</f>
        <v>2232.98</v>
      </c>
      <c r="Q1292" t="e">
        <f>VLOOKUP(L1292,银行退!A:J,10,FALSE)</f>
        <v>#N/A</v>
      </c>
      <c r="R1292" t="str">
        <f>VLOOKUP(L1292,银行退!A:K,11,FALSE)</f>
        <v>2017-08-11</v>
      </c>
    </row>
    <row r="1293" spans="1:18" ht="14.25">
      <c r="A1293" t="s">
        <v>11629</v>
      </c>
      <c r="B1293">
        <v>1348292</v>
      </c>
      <c r="C1293" t="s">
        <v>5718</v>
      </c>
      <c r="D1293" t="s">
        <v>5719</v>
      </c>
      <c r="E1293" t="s">
        <v>5720</v>
      </c>
      <c r="F1293" s="15">
        <v>42</v>
      </c>
      <c r="G1293" t="s">
        <v>50</v>
      </c>
      <c r="H1293" t="s">
        <v>50</v>
      </c>
      <c r="I1293" t="s">
        <v>86</v>
      </c>
      <c r="J1293" t="s">
        <v>46</v>
      </c>
      <c r="K1293" t="s">
        <v>87</v>
      </c>
      <c r="L1293" t="s">
        <v>11630</v>
      </c>
      <c r="M1293" t="s">
        <v>11631</v>
      </c>
      <c r="N1293" t="s">
        <v>11632</v>
      </c>
      <c r="O1293">
        <f>VLOOKUP(B1293,HIS退!B:F,5,FALSE)</f>
        <v>-42</v>
      </c>
      <c r="P1293" s="43">
        <f>VLOOKUP(L1293,银行退!A:G,6,FALSE)</f>
        <v>42</v>
      </c>
      <c r="Q1293" t="e">
        <f>VLOOKUP(L1293,银行退!A:J,10,FALSE)</f>
        <v>#N/A</v>
      </c>
      <c r="R1293" t="e">
        <f>VLOOKUP(L1293,银行退!A:K,11,FALSE)</f>
        <v>#N/A</v>
      </c>
    </row>
    <row r="1294" spans="1:18" ht="14.25">
      <c r="A1294" t="s">
        <v>11633</v>
      </c>
      <c r="B1294">
        <v>1348394</v>
      </c>
      <c r="C1294" t="s">
        <v>5722</v>
      </c>
      <c r="D1294" t="s">
        <v>5723</v>
      </c>
      <c r="E1294" t="s">
        <v>5724</v>
      </c>
      <c r="F1294" s="15">
        <v>957.5</v>
      </c>
      <c r="G1294" t="s">
        <v>50</v>
      </c>
      <c r="H1294" t="s">
        <v>50</v>
      </c>
      <c r="I1294" t="s">
        <v>86</v>
      </c>
      <c r="J1294" t="s">
        <v>46</v>
      </c>
      <c r="K1294" t="s">
        <v>87</v>
      </c>
      <c r="L1294" t="s">
        <v>11634</v>
      </c>
      <c r="M1294" t="s">
        <v>11635</v>
      </c>
      <c r="N1294" t="s">
        <v>11636</v>
      </c>
      <c r="O1294">
        <f>VLOOKUP(B1294,HIS退!B:F,5,FALSE)</f>
        <v>-957.5</v>
      </c>
      <c r="P1294" s="43">
        <f>VLOOKUP(L1294,银行退!A:G,6,FALSE)</f>
        <v>957.5</v>
      </c>
      <c r="Q1294" t="e">
        <f>VLOOKUP(L1294,银行退!A:J,10,FALSE)</f>
        <v>#N/A</v>
      </c>
      <c r="R1294" t="e">
        <f>VLOOKUP(L1294,银行退!A:K,11,FALSE)</f>
        <v>#N/A</v>
      </c>
    </row>
    <row r="1295" spans="1:18" ht="14.25">
      <c r="A1295" t="s">
        <v>11637</v>
      </c>
      <c r="B1295">
        <v>1348413</v>
      </c>
      <c r="C1295" t="s">
        <v>5726</v>
      </c>
      <c r="D1295" t="s">
        <v>5727</v>
      </c>
      <c r="E1295" t="s">
        <v>5728</v>
      </c>
      <c r="F1295" s="15">
        <v>775</v>
      </c>
      <c r="G1295" t="s">
        <v>50</v>
      </c>
      <c r="H1295" t="s">
        <v>50</v>
      </c>
      <c r="I1295" t="s">
        <v>86</v>
      </c>
      <c r="J1295" t="s">
        <v>46</v>
      </c>
      <c r="K1295" t="s">
        <v>87</v>
      </c>
      <c r="L1295" t="s">
        <v>11638</v>
      </c>
      <c r="M1295" t="s">
        <v>11639</v>
      </c>
      <c r="N1295" t="s">
        <v>11640</v>
      </c>
      <c r="O1295">
        <f>VLOOKUP(B1295,HIS退!B:F,5,FALSE)</f>
        <v>-775</v>
      </c>
      <c r="P1295" s="43">
        <f>VLOOKUP(L1295,银行退!A:G,6,FALSE)</f>
        <v>775</v>
      </c>
      <c r="Q1295" t="e">
        <f>VLOOKUP(L1295,银行退!A:J,10,FALSE)</f>
        <v>#N/A</v>
      </c>
      <c r="R1295" t="e">
        <f>VLOOKUP(L1295,银行退!A:K,11,FALSE)</f>
        <v>#N/A</v>
      </c>
    </row>
    <row r="1296" spans="1:18" ht="14.25">
      <c r="A1296" t="s">
        <v>11641</v>
      </c>
      <c r="B1296">
        <v>1348487</v>
      </c>
      <c r="C1296" t="s">
        <v>5730</v>
      </c>
      <c r="D1296" t="s">
        <v>5731</v>
      </c>
      <c r="E1296" t="s">
        <v>5732</v>
      </c>
      <c r="F1296" s="15">
        <v>5847.1</v>
      </c>
      <c r="G1296" t="s">
        <v>50</v>
      </c>
      <c r="H1296" t="s">
        <v>50</v>
      </c>
      <c r="I1296" t="s">
        <v>86</v>
      </c>
      <c r="J1296" t="s">
        <v>46</v>
      </c>
      <c r="K1296" t="s">
        <v>87</v>
      </c>
      <c r="L1296" t="s">
        <v>11642</v>
      </c>
      <c r="M1296" t="s">
        <v>11643</v>
      </c>
      <c r="N1296" t="s">
        <v>11644</v>
      </c>
      <c r="O1296">
        <f>VLOOKUP(B1296,HIS退!B:F,5,FALSE)</f>
        <v>-5847.1</v>
      </c>
      <c r="P1296" s="43">
        <f>VLOOKUP(L1296,银行退!A:G,6,FALSE)</f>
        <v>5847.1</v>
      </c>
      <c r="Q1296" t="e">
        <f>VLOOKUP(L1296,银行退!A:J,10,FALSE)</f>
        <v>#N/A</v>
      </c>
      <c r="R1296" t="e">
        <f>VLOOKUP(L1296,银行退!A:K,11,FALSE)</f>
        <v>#N/A</v>
      </c>
    </row>
    <row r="1297" spans="1:18" ht="14.25">
      <c r="A1297" t="s">
        <v>11645</v>
      </c>
      <c r="B1297">
        <v>1348885</v>
      </c>
      <c r="C1297" t="s">
        <v>5734</v>
      </c>
      <c r="D1297" t="s">
        <v>5735</v>
      </c>
      <c r="E1297" t="s">
        <v>5736</v>
      </c>
      <c r="F1297" s="15">
        <v>97</v>
      </c>
      <c r="G1297" t="s">
        <v>50</v>
      </c>
      <c r="H1297" t="s">
        <v>50</v>
      </c>
      <c r="I1297" t="s">
        <v>86</v>
      </c>
      <c r="J1297" t="s">
        <v>46</v>
      </c>
      <c r="K1297" t="s">
        <v>87</v>
      </c>
      <c r="L1297" t="s">
        <v>11646</v>
      </c>
      <c r="M1297" t="s">
        <v>11647</v>
      </c>
      <c r="N1297" t="s">
        <v>11648</v>
      </c>
      <c r="O1297">
        <f>VLOOKUP(B1297,HIS退!B:F,5,FALSE)</f>
        <v>-97</v>
      </c>
      <c r="P1297" s="43">
        <f>VLOOKUP(L1297,银行退!A:G,6,FALSE)</f>
        <v>97</v>
      </c>
      <c r="Q1297" t="e">
        <f>VLOOKUP(L1297,银行退!A:J,10,FALSE)</f>
        <v>#N/A</v>
      </c>
      <c r="R1297" t="e">
        <f>VLOOKUP(L1297,银行退!A:K,11,FALSE)</f>
        <v>#N/A</v>
      </c>
    </row>
    <row r="1298" spans="1:18" ht="14.25">
      <c r="A1298" t="s">
        <v>11649</v>
      </c>
      <c r="B1298">
        <v>1349160</v>
      </c>
      <c r="C1298" t="s">
        <v>5738</v>
      </c>
      <c r="D1298" t="s">
        <v>5739</v>
      </c>
      <c r="E1298" t="s">
        <v>5740</v>
      </c>
      <c r="F1298" s="15">
        <v>142.5</v>
      </c>
      <c r="G1298" t="s">
        <v>50</v>
      </c>
      <c r="H1298" t="s">
        <v>50</v>
      </c>
      <c r="I1298" t="s">
        <v>86</v>
      </c>
      <c r="J1298" t="s">
        <v>46</v>
      </c>
      <c r="K1298" t="s">
        <v>87</v>
      </c>
      <c r="L1298" t="s">
        <v>11650</v>
      </c>
      <c r="M1298" t="s">
        <v>11651</v>
      </c>
      <c r="N1298" t="s">
        <v>11652</v>
      </c>
      <c r="O1298">
        <f>VLOOKUP(B1298,HIS退!B:F,5,FALSE)</f>
        <v>-142.5</v>
      </c>
      <c r="P1298" s="43">
        <f>VLOOKUP(L1298,银行退!A:G,6,FALSE)</f>
        <v>142.5</v>
      </c>
      <c r="Q1298" t="e">
        <f>VLOOKUP(L1298,银行退!A:J,10,FALSE)</f>
        <v>#N/A</v>
      </c>
      <c r="R1298" t="e">
        <f>VLOOKUP(L1298,银行退!A:K,11,FALSE)</f>
        <v>#N/A</v>
      </c>
    </row>
    <row r="1299" spans="1:18" ht="14.25">
      <c r="A1299" t="s">
        <v>11653</v>
      </c>
      <c r="B1299">
        <v>1349513</v>
      </c>
      <c r="C1299" t="s">
        <v>5742</v>
      </c>
      <c r="D1299" t="s">
        <v>5743</v>
      </c>
      <c r="E1299" t="s">
        <v>5744</v>
      </c>
      <c r="F1299" s="15">
        <v>1</v>
      </c>
      <c r="G1299" t="s">
        <v>50</v>
      </c>
      <c r="H1299" t="s">
        <v>50</v>
      </c>
      <c r="I1299" t="s">
        <v>86</v>
      </c>
      <c r="J1299" t="s">
        <v>46</v>
      </c>
      <c r="K1299" t="s">
        <v>87</v>
      </c>
      <c r="L1299" t="s">
        <v>11654</v>
      </c>
      <c r="M1299" t="s">
        <v>11655</v>
      </c>
      <c r="N1299" t="s">
        <v>11656</v>
      </c>
      <c r="O1299">
        <f>VLOOKUP(B1299,HIS退!B:F,5,FALSE)</f>
        <v>-1</v>
      </c>
      <c r="P1299" s="43">
        <f>VLOOKUP(L1299,银行退!A:G,6,FALSE)</f>
        <v>1</v>
      </c>
      <c r="Q1299" t="e">
        <f>VLOOKUP(L1299,银行退!A:J,10,FALSE)</f>
        <v>#N/A</v>
      </c>
      <c r="R1299" t="e">
        <f>VLOOKUP(L1299,银行退!A:K,11,FALSE)</f>
        <v>#N/A</v>
      </c>
    </row>
    <row r="1300" spans="1:18" ht="14.25">
      <c r="A1300" t="s">
        <v>11657</v>
      </c>
      <c r="B1300">
        <v>1349597</v>
      </c>
      <c r="C1300" t="s">
        <v>5746</v>
      </c>
      <c r="D1300" t="s">
        <v>5747</v>
      </c>
      <c r="E1300" t="s">
        <v>5748</v>
      </c>
      <c r="F1300" s="15">
        <v>167.5</v>
      </c>
      <c r="G1300" t="s">
        <v>50</v>
      </c>
      <c r="H1300" t="s">
        <v>50</v>
      </c>
      <c r="I1300" t="s">
        <v>86</v>
      </c>
      <c r="J1300" t="s">
        <v>46</v>
      </c>
      <c r="K1300" t="s">
        <v>87</v>
      </c>
      <c r="L1300" t="s">
        <v>11658</v>
      </c>
      <c r="M1300" t="s">
        <v>11659</v>
      </c>
      <c r="N1300" t="s">
        <v>11660</v>
      </c>
      <c r="O1300">
        <f>VLOOKUP(B1300,HIS退!B:F,5,FALSE)</f>
        <v>-167.5</v>
      </c>
      <c r="P1300" s="43">
        <f>VLOOKUP(L1300,银行退!A:G,6,FALSE)</f>
        <v>167.5</v>
      </c>
      <c r="Q1300" t="e">
        <f>VLOOKUP(L1300,银行退!A:J,10,FALSE)</f>
        <v>#N/A</v>
      </c>
      <c r="R1300" t="e">
        <f>VLOOKUP(L1300,银行退!A:K,11,FALSE)</f>
        <v>#N/A</v>
      </c>
    </row>
    <row r="1301" spans="1:18" ht="14.25">
      <c r="A1301" t="s">
        <v>11661</v>
      </c>
      <c r="B1301">
        <v>1349599</v>
      </c>
      <c r="C1301" t="s">
        <v>5750</v>
      </c>
      <c r="D1301" t="s">
        <v>5751</v>
      </c>
      <c r="E1301" t="s">
        <v>5752</v>
      </c>
      <c r="F1301" s="15">
        <v>12184.93</v>
      </c>
      <c r="G1301" t="s">
        <v>50</v>
      </c>
      <c r="H1301" t="s">
        <v>50</v>
      </c>
      <c r="I1301" t="s">
        <v>86</v>
      </c>
      <c r="J1301" t="s">
        <v>46</v>
      </c>
      <c r="K1301" t="s">
        <v>87</v>
      </c>
      <c r="L1301" t="s">
        <v>11662</v>
      </c>
      <c r="M1301" t="s">
        <v>11663</v>
      </c>
      <c r="N1301" t="s">
        <v>11664</v>
      </c>
      <c r="O1301">
        <f>VLOOKUP(B1301,HIS退!B:F,5,FALSE)</f>
        <v>-12184.93</v>
      </c>
      <c r="P1301" s="43">
        <f>VLOOKUP(L1301,银行退!A:G,6,FALSE)</f>
        <v>12184.93</v>
      </c>
      <c r="Q1301" t="e">
        <f>VLOOKUP(L1301,银行退!A:J,10,FALSE)</f>
        <v>#N/A</v>
      </c>
      <c r="R1301" t="e">
        <f>VLOOKUP(L1301,银行退!A:K,11,FALSE)</f>
        <v>#N/A</v>
      </c>
    </row>
    <row r="1302" spans="1:18" ht="14.25">
      <c r="A1302" t="s">
        <v>11665</v>
      </c>
      <c r="B1302">
        <v>1349665</v>
      </c>
      <c r="C1302" t="s">
        <v>5754</v>
      </c>
      <c r="D1302" t="s">
        <v>5755</v>
      </c>
      <c r="E1302" t="s">
        <v>5756</v>
      </c>
      <c r="F1302" s="15">
        <v>933.92</v>
      </c>
      <c r="G1302" t="s">
        <v>50</v>
      </c>
      <c r="H1302" t="s">
        <v>50</v>
      </c>
      <c r="I1302" t="s">
        <v>86</v>
      </c>
      <c r="J1302" t="s">
        <v>46</v>
      </c>
      <c r="K1302" t="s">
        <v>87</v>
      </c>
      <c r="L1302" t="s">
        <v>11666</v>
      </c>
      <c r="M1302" t="s">
        <v>11667</v>
      </c>
      <c r="N1302" t="s">
        <v>11668</v>
      </c>
      <c r="O1302">
        <f>VLOOKUP(B1302,HIS退!B:F,5,FALSE)</f>
        <v>-933.92</v>
      </c>
      <c r="P1302" s="43">
        <f>VLOOKUP(L1302,银行退!A:G,6,FALSE)</f>
        <v>933.92</v>
      </c>
      <c r="Q1302" t="e">
        <f>VLOOKUP(L1302,银行退!A:J,10,FALSE)</f>
        <v>#N/A</v>
      </c>
      <c r="R1302" t="e">
        <f>VLOOKUP(L1302,银行退!A:K,11,FALSE)</f>
        <v>#N/A</v>
      </c>
    </row>
    <row r="1303" spans="1:18" ht="14.25">
      <c r="A1303" t="s">
        <v>11669</v>
      </c>
      <c r="B1303">
        <v>1349684</v>
      </c>
      <c r="C1303" t="s">
        <v>5758</v>
      </c>
      <c r="D1303" t="s">
        <v>5759</v>
      </c>
      <c r="E1303" t="s">
        <v>5760</v>
      </c>
      <c r="F1303" s="15">
        <v>950</v>
      </c>
      <c r="G1303" t="s">
        <v>50</v>
      </c>
      <c r="H1303" t="s">
        <v>50</v>
      </c>
      <c r="I1303" t="s">
        <v>86</v>
      </c>
      <c r="J1303" t="s">
        <v>46</v>
      </c>
      <c r="K1303" t="s">
        <v>87</v>
      </c>
      <c r="L1303" t="s">
        <v>11670</v>
      </c>
      <c r="M1303" t="s">
        <v>11671</v>
      </c>
      <c r="N1303" t="s">
        <v>11672</v>
      </c>
      <c r="O1303">
        <f>VLOOKUP(B1303,HIS退!B:F,5,FALSE)</f>
        <v>-950</v>
      </c>
      <c r="P1303" s="43">
        <f>VLOOKUP(L1303,银行退!A:G,6,FALSE)</f>
        <v>950</v>
      </c>
      <c r="Q1303" t="e">
        <f>VLOOKUP(L1303,银行退!A:J,10,FALSE)</f>
        <v>#N/A</v>
      </c>
      <c r="R1303" t="e">
        <f>VLOOKUP(L1303,银行退!A:K,11,FALSE)</f>
        <v>#N/A</v>
      </c>
    </row>
    <row r="1304" spans="1:18" ht="14.25">
      <c r="A1304" t="s">
        <v>11673</v>
      </c>
      <c r="B1304">
        <v>1349712</v>
      </c>
      <c r="C1304" t="s">
        <v>5762</v>
      </c>
      <c r="D1304" t="s">
        <v>5763</v>
      </c>
      <c r="E1304" t="s">
        <v>5764</v>
      </c>
      <c r="F1304" s="15">
        <v>192.5</v>
      </c>
      <c r="G1304" t="s">
        <v>50</v>
      </c>
      <c r="H1304" t="s">
        <v>50</v>
      </c>
      <c r="I1304" t="s">
        <v>86</v>
      </c>
      <c r="J1304" t="s">
        <v>46</v>
      </c>
      <c r="K1304" t="s">
        <v>87</v>
      </c>
      <c r="L1304" t="s">
        <v>11674</v>
      </c>
      <c r="M1304" t="s">
        <v>11675</v>
      </c>
      <c r="N1304" t="s">
        <v>11676</v>
      </c>
      <c r="O1304">
        <f>VLOOKUP(B1304,HIS退!B:F,5,FALSE)</f>
        <v>-192.5</v>
      </c>
      <c r="P1304" s="43">
        <f>VLOOKUP(L1304,银行退!A:G,6,FALSE)</f>
        <v>192.5</v>
      </c>
      <c r="Q1304" t="e">
        <f>VLOOKUP(L1304,银行退!A:J,10,FALSE)</f>
        <v>#N/A</v>
      </c>
      <c r="R1304" t="e">
        <f>VLOOKUP(L1304,银行退!A:K,11,FALSE)</f>
        <v>#N/A</v>
      </c>
    </row>
    <row r="1305" spans="1:18" ht="14.25">
      <c r="A1305" t="s">
        <v>11677</v>
      </c>
      <c r="B1305">
        <v>1349784</v>
      </c>
      <c r="C1305" t="s">
        <v>5766</v>
      </c>
      <c r="D1305" t="s">
        <v>5767</v>
      </c>
      <c r="E1305" t="s">
        <v>5768</v>
      </c>
      <c r="F1305" s="15">
        <v>307.48</v>
      </c>
      <c r="G1305" t="s">
        <v>50</v>
      </c>
      <c r="H1305" t="s">
        <v>50</v>
      </c>
      <c r="I1305" t="s">
        <v>86</v>
      </c>
      <c r="J1305" t="s">
        <v>46</v>
      </c>
      <c r="K1305" t="s">
        <v>87</v>
      </c>
      <c r="L1305" s="19" t="s">
        <v>13757</v>
      </c>
      <c r="M1305" t="s">
        <v>11679</v>
      </c>
      <c r="N1305" t="s">
        <v>11680</v>
      </c>
      <c r="O1305">
        <f>VLOOKUP(B1305,HIS退!B:F,5,FALSE)</f>
        <v>-307.48</v>
      </c>
      <c r="P1305" s="43">
        <f>VLOOKUP(L1305,银行退!A:G,6,FALSE)</f>
        <v>307.48</v>
      </c>
      <c r="Q1305" t="e">
        <f>VLOOKUP(L1305,银行退!A:J,10,FALSE)</f>
        <v>#N/A</v>
      </c>
      <c r="R1305" t="str">
        <f>VLOOKUP(L1305,银行退!A:K,11,FALSE)</f>
        <v>2017-08-11</v>
      </c>
    </row>
    <row r="1306" spans="1:18" ht="14.25">
      <c r="A1306" t="s">
        <v>11681</v>
      </c>
      <c r="B1306">
        <v>1349827</v>
      </c>
      <c r="C1306" t="s">
        <v>5770</v>
      </c>
      <c r="D1306" t="s">
        <v>5771</v>
      </c>
      <c r="E1306" t="s">
        <v>5772</v>
      </c>
      <c r="F1306" s="15">
        <v>610.14</v>
      </c>
      <c r="G1306" t="s">
        <v>50</v>
      </c>
      <c r="H1306" t="s">
        <v>50</v>
      </c>
      <c r="I1306" t="s">
        <v>86</v>
      </c>
      <c r="J1306" t="s">
        <v>46</v>
      </c>
      <c r="K1306" t="s">
        <v>87</v>
      </c>
      <c r="L1306" t="s">
        <v>11682</v>
      </c>
      <c r="M1306" t="s">
        <v>11683</v>
      </c>
      <c r="N1306" t="s">
        <v>11684</v>
      </c>
      <c r="O1306">
        <f>VLOOKUP(B1306,HIS退!B:F,5,FALSE)</f>
        <v>-610.14</v>
      </c>
      <c r="P1306" s="43">
        <f>VLOOKUP(L1306,银行退!A:G,6,FALSE)</f>
        <v>610.14</v>
      </c>
      <c r="Q1306" t="e">
        <f>VLOOKUP(L1306,银行退!A:J,10,FALSE)</f>
        <v>#N/A</v>
      </c>
      <c r="R1306" t="e">
        <f>VLOOKUP(L1306,银行退!A:K,11,FALSE)</f>
        <v>#N/A</v>
      </c>
    </row>
    <row r="1307" spans="1:18" ht="14.25">
      <c r="A1307" t="s">
        <v>11685</v>
      </c>
      <c r="B1307">
        <v>1349861</v>
      </c>
      <c r="C1307" t="s">
        <v>5774</v>
      </c>
      <c r="D1307" t="s">
        <v>5775</v>
      </c>
      <c r="E1307" t="s">
        <v>5776</v>
      </c>
      <c r="F1307" s="15">
        <v>1549.5</v>
      </c>
      <c r="G1307" t="s">
        <v>50</v>
      </c>
      <c r="H1307" t="s">
        <v>50</v>
      </c>
      <c r="I1307" t="s">
        <v>86</v>
      </c>
      <c r="J1307" t="s">
        <v>46</v>
      </c>
      <c r="K1307" t="s">
        <v>87</v>
      </c>
      <c r="L1307" s="19" t="s">
        <v>13758</v>
      </c>
      <c r="M1307" t="s">
        <v>11687</v>
      </c>
      <c r="N1307" t="s">
        <v>11688</v>
      </c>
      <c r="O1307">
        <f>VLOOKUP(B1307,HIS退!B:F,5,FALSE)</f>
        <v>-1549.5</v>
      </c>
      <c r="P1307" s="43">
        <f>VLOOKUP(L1307,银行退!A:G,6,FALSE)</f>
        <v>1549.5</v>
      </c>
      <c r="Q1307" t="e">
        <f>VLOOKUP(L1307,银行退!A:J,10,FALSE)</f>
        <v>#N/A</v>
      </c>
      <c r="R1307" t="str">
        <f>VLOOKUP(L1307,银行退!A:K,11,FALSE)</f>
        <v>2017-08-11</v>
      </c>
    </row>
    <row r="1308" spans="1:18" ht="14.25">
      <c r="A1308" t="s">
        <v>11689</v>
      </c>
      <c r="B1308">
        <v>1349970</v>
      </c>
      <c r="C1308" t="s">
        <v>5778</v>
      </c>
      <c r="D1308" t="s">
        <v>5779</v>
      </c>
      <c r="E1308" t="s">
        <v>5780</v>
      </c>
      <c r="F1308" s="15">
        <v>299.83999999999997</v>
      </c>
      <c r="G1308" t="s">
        <v>50</v>
      </c>
      <c r="H1308" t="s">
        <v>50</v>
      </c>
      <c r="I1308" t="s">
        <v>86</v>
      </c>
      <c r="J1308" t="s">
        <v>46</v>
      </c>
      <c r="K1308" t="s">
        <v>87</v>
      </c>
      <c r="L1308" s="19" t="s">
        <v>13759</v>
      </c>
      <c r="M1308" t="s">
        <v>11691</v>
      </c>
      <c r="N1308" t="s">
        <v>11692</v>
      </c>
      <c r="O1308">
        <f>VLOOKUP(B1308,HIS退!B:F,5,FALSE)</f>
        <v>-299.83999999999997</v>
      </c>
      <c r="P1308" s="43">
        <f>VLOOKUP(L1308,银行退!A:G,6,FALSE)</f>
        <v>299.83999999999997</v>
      </c>
      <c r="Q1308" t="e">
        <f>VLOOKUP(L1308,银行退!A:J,10,FALSE)</f>
        <v>#N/A</v>
      </c>
      <c r="R1308" t="str">
        <f>VLOOKUP(L1308,银行退!A:K,11,FALSE)</f>
        <v>2017-08-11</v>
      </c>
    </row>
    <row r="1309" spans="1:18" ht="14.25">
      <c r="A1309" t="s">
        <v>11693</v>
      </c>
      <c r="B1309">
        <v>1350100</v>
      </c>
      <c r="C1309" t="s">
        <v>5782</v>
      </c>
      <c r="D1309" t="s">
        <v>5783</v>
      </c>
      <c r="E1309" t="s">
        <v>5784</v>
      </c>
      <c r="F1309" s="15">
        <v>2908.02</v>
      </c>
      <c r="G1309" t="s">
        <v>50</v>
      </c>
      <c r="H1309" t="s">
        <v>50</v>
      </c>
      <c r="I1309" t="s">
        <v>86</v>
      </c>
      <c r="J1309" t="s">
        <v>46</v>
      </c>
      <c r="K1309" t="s">
        <v>87</v>
      </c>
      <c r="L1309" t="s">
        <v>11694</v>
      </c>
      <c r="M1309" t="s">
        <v>11695</v>
      </c>
      <c r="N1309" t="s">
        <v>11696</v>
      </c>
      <c r="O1309">
        <f>VLOOKUP(B1309,HIS退!B:F,5,FALSE)</f>
        <v>-2908.02</v>
      </c>
      <c r="P1309" s="43">
        <f>VLOOKUP(L1309,银行退!A:G,6,FALSE)</f>
        <v>2908.02</v>
      </c>
      <c r="Q1309" t="e">
        <f>VLOOKUP(L1309,银行退!A:J,10,FALSE)</f>
        <v>#N/A</v>
      </c>
      <c r="R1309" t="e">
        <f>VLOOKUP(L1309,银行退!A:K,11,FALSE)</f>
        <v>#N/A</v>
      </c>
    </row>
    <row r="1310" spans="1:18" ht="14.25">
      <c r="A1310" t="s">
        <v>11697</v>
      </c>
      <c r="B1310">
        <v>1350194</v>
      </c>
      <c r="C1310" t="s">
        <v>5786</v>
      </c>
      <c r="D1310" t="s">
        <v>5787</v>
      </c>
      <c r="E1310" t="s">
        <v>5788</v>
      </c>
      <c r="F1310" s="15">
        <v>1720</v>
      </c>
      <c r="G1310" t="s">
        <v>50</v>
      </c>
      <c r="H1310" t="s">
        <v>50</v>
      </c>
      <c r="I1310" t="s">
        <v>86</v>
      </c>
      <c r="J1310" t="s">
        <v>46</v>
      </c>
      <c r="K1310" t="s">
        <v>87</v>
      </c>
      <c r="L1310" t="s">
        <v>11698</v>
      </c>
      <c r="M1310" t="s">
        <v>11699</v>
      </c>
      <c r="N1310" t="s">
        <v>11700</v>
      </c>
      <c r="O1310">
        <f>VLOOKUP(B1310,HIS退!B:F,5,FALSE)</f>
        <v>-1720</v>
      </c>
      <c r="P1310" s="43">
        <f>VLOOKUP(L1310,银行退!A:G,6,FALSE)</f>
        <v>1720</v>
      </c>
      <c r="Q1310" t="e">
        <f>VLOOKUP(L1310,银行退!A:J,10,FALSE)</f>
        <v>#N/A</v>
      </c>
      <c r="R1310" t="e">
        <f>VLOOKUP(L1310,银行退!A:K,11,FALSE)</f>
        <v>#N/A</v>
      </c>
    </row>
    <row r="1311" spans="1:18" ht="14.25">
      <c r="A1311" t="s">
        <v>11701</v>
      </c>
      <c r="B1311">
        <v>1350485</v>
      </c>
      <c r="C1311" t="s">
        <v>5790</v>
      </c>
      <c r="D1311" t="s">
        <v>5791</v>
      </c>
      <c r="E1311" t="s">
        <v>5792</v>
      </c>
      <c r="F1311" s="15">
        <v>63</v>
      </c>
      <c r="G1311" t="s">
        <v>50</v>
      </c>
      <c r="H1311" t="s">
        <v>50</v>
      </c>
      <c r="I1311" t="s">
        <v>86</v>
      </c>
      <c r="J1311" t="s">
        <v>46</v>
      </c>
      <c r="K1311" t="s">
        <v>87</v>
      </c>
      <c r="L1311" s="19" t="s">
        <v>13760</v>
      </c>
      <c r="M1311" t="s">
        <v>11703</v>
      </c>
      <c r="N1311" t="s">
        <v>11704</v>
      </c>
      <c r="O1311">
        <f>VLOOKUP(B1311,HIS退!B:F,5,FALSE)</f>
        <v>-63</v>
      </c>
      <c r="P1311" s="43">
        <f>VLOOKUP(L1311,银行退!A:G,6,FALSE)</f>
        <v>63</v>
      </c>
      <c r="Q1311" t="e">
        <f>VLOOKUP(L1311,银行退!A:J,10,FALSE)</f>
        <v>#N/A</v>
      </c>
      <c r="R1311" t="str">
        <f>VLOOKUP(L1311,银行退!A:K,11,FALSE)</f>
        <v>2017-08-14</v>
      </c>
    </row>
    <row r="1312" spans="1:18" ht="14.25">
      <c r="A1312" t="s">
        <v>11705</v>
      </c>
      <c r="B1312">
        <v>1350613</v>
      </c>
      <c r="C1312" t="s">
        <v>5794</v>
      </c>
      <c r="D1312" t="s">
        <v>5795</v>
      </c>
      <c r="E1312" t="s">
        <v>5796</v>
      </c>
      <c r="F1312" s="15">
        <v>400</v>
      </c>
      <c r="G1312" t="s">
        <v>50</v>
      </c>
      <c r="H1312" t="s">
        <v>50</v>
      </c>
      <c r="I1312" t="s">
        <v>86</v>
      </c>
      <c r="J1312" t="s">
        <v>46</v>
      </c>
      <c r="K1312" t="s">
        <v>87</v>
      </c>
      <c r="L1312" t="s">
        <v>11706</v>
      </c>
      <c r="M1312" t="s">
        <v>11707</v>
      </c>
      <c r="N1312" t="s">
        <v>11708</v>
      </c>
      <c r="O1312">
        <f>VLOOKUP(B1312,HIS退!B:F,5,FALSE)</f>
        <v>-400</v>
      </c>
      <c r="P1312" s="43">
        <f>VLOOKUP(L1312,银行退!A:G,6,FALSE)</f>
        <v>400</v>
      </c>
      <c r="Q1312" t="e">
        <f>VLOOKUP(L1312,银行退!A:J,10,FALSE)</f>
        <v>#N/A</v>
      </c>
      <c r="R1312" t="e">
        <f>VLOOKUP(L1312,银行退!A:K,11,FALSE)</f>
        <v>#N/A</v>
      </c>
    </row>
    <row r="1313" spans="1:18" ht="14.25">
      <c r="A1313" t="s">
        <v>11709</v>
      </c>
      <c r="B1313">
        <v>1350851</v>
      </c>
      <c r="C1313" t="s">
        <v>5798</v>
      </c>
      <c r="D1313" t="s">
        <v>5799</v>
      </c>
      <c r="E1313" t="s">
        <v>5800</v>
      </c>
      <c r="F1313" s="15">
        <v>999.5</v>
      </c>
      <c r="G1313" t="s">
        <v>50</v>
      </c>
      <c r="H1313" t="s">
        <v>50</v>
      </c>
      <c r="I1313" t="s">
        <v>86</v>
      </c>
      <c r="J1313" t="s">
        <v>46</v>
      </c>
      <c r="K1313" t="s">
        <v>87</v>
      </c>
      <c r="L1313" t="s">
        <v>11710</v>
      </c>
      <c r="M1313" t="s">
        <v>11711</v>
      </c>
      <c r="N1313" t="s">
        <v>11712</v>
      </c>
      <c r="O1313">
        <f>VLOOKUP(B1313,HIS退!B:F,5,FALSE)</f>
        <v>-999.5</v>
      </c>
      <c r="P1313" s="43">
        <f>VLOOKUP(L1313,银行退!A:G,6,FALSE)</f>
        <v>999.5</v>
      </c>
      <c r="Q1313" t="e">
        <f>VLOOKUP(L1313,银行退!A:J,10,FALSE)</f>
        <v>#N/A</v>
      </c>
      <c r="R1313" t="e">
        <f>VLOOKUP(L1313,银行退!A:K,11,FALSE)</f>
        <v>#N/A</v>
      </c>
    </row>
    <row r="1314" spans="1:18" ht="14.25">
      <c r="A1314" t="s">
        <v>11713</v>
      </c>
      <c r="B1314">
        <v>1350880</v>
      </c>
      <c r="C1314" t="s">
        <v>5802</v>
      </c>
      <c r="D1314" t="s">
        <v>5803</v>
      </c>
      <c r="E1314" t="s">
        <v>1656</v>
      </c>
      <c r="F1314" s="15">
        <v>300</v>
      </c>
      <c r="G1314" t="s">
        <v>50</v>
      </c>
      <c r="H1314" t="s">
        <v>50</v>
      </c>
      <c r="I1314" t="s">
        <v>86</v>
      </c>
      <c r="J1314" t="s">
        <v>46</v>
      </c>
      <c r="K1314" t="s">
        <v>87</v>
      </c>
      <c r="L1314" t="s">
        <v>11714</v>
      </c>
      <c r="M1314" t="s">
        <v>11715</v>
      </c>
      <c r="N1314" t="s">
        <v>11716</v>
      </c>
      <c r="O1314">
        <f>VLOOKUP(B1314,HIS退!B:F,5,FALSE)</f>
        <v>-300</v>
      </c>
      <c r="P1314" s="43">
        <f>VLOOKUP(L1314,银行退!A:G,6,FALSE)</f>
        <v>300</v>
      </c>
      <c r="Q1314" t="e">
        <f>VLOOKUP(L1314,银行退!A:J,10,FALSE)</f>
        <v>#N/A</v>
      </c>
      <c r="R1314" t="e">
        <f>VLOOKUP(L1314,银行退!A:K,11,FALSE)</f>
        <v>#N/A</v>
      </c>
    </row>
    <row r="1315" spans="1:18" ht="14.25">
      <c r="A1315" t="s">
        <v>11717</v>
      </c>
      <c r="B1315">
        <v>1351075</v>
      </c>
      <c r="C1315" t="s">
        <v>5805</v>
      </c>
      <c r="D1315" t="s">
        <v>5806</v>
      </c>
      <c r="E1315" t="s">
        <v>5807</v>
      </c>
      <c r="F1315" s="15">
        <v>17.100000000000001</v>
      </c>
      <c r="G1315" t="s">
        <v>50</v>
      </c>
      <c r="H1315" t="s">
        <v>50</v>
      </c>
      <c r="I1315" t="s">
        <v>86</v>
      </c>
      <c r="J1315" t="s">
        <v>46</v>
      </c>
      <c r="K1315" t="s">
        <v>87</v>
      </c>
      <c r="L1315" t="s">
        <v>11718</v>
      </c>
      <c r="M1315" t="s">
        <v>11719</v>
      </c>
      <c r="N1315" t="s">
        <v>11720</v>
      </c>
      <c r="O1315">
        <f>VLOOKUP(B1315,HIS退!B:F,5,FALSE)</f>
        <v>-17.100000000000001</v>
      </c>
      <c r="P1315" s="43">
        <f>VLOOKUP(L1315,银行退!A:G,6,FALSE)</f>
        <v>17.100000000000001</v>
      </c>
      <c r="Q1315" t="e">
        <f>VLOOKUP(L1315,银行退!A:J,10,FALSE)</f>
        <v>#N/A</v>
      </c>
      <c r="R1315" t="e">
        <f>VLOOKUP(L1315,银行退!A:K,11,FALSE)</f>
        <v>#N/A</v>
      </c>
    </row>
    <row r="1316" spans="1:18" ht="14.25">
      <c r="A1316" t="s">
        <v>11721</v>
      </c>
      <c r="B1316">
        <v>1351168</v>
      </c>
      <c r="C1316" t="s">
        <v>5809</v>
      </c>
      <c r="D1316" t="s">
        <v>5810</v>
      </c>
      <c r="E1316" t="s">
        <v>5811</v>
      </c>
      <c r="F1316" s="15">
        <v>360</v>
      </c>
      <c r="G1316" t="s">
        <v>50</v>
      </c>
      <c r="H1316" t="s">
        <v>50</v>
      </c>
      <c r="I1316" t="s">
        <v>86</v>
      </c>
      <c r="J1316" t="s">
        <v>46</v>
      </c>
      <c r="K1316" t="s">
        <v>87</v>
      </c>
      <c r="L1316" t="s">
        <v>11722</v>
      </c>
      <c r="M1316" t="s">
        <v>11723</v>
      </c>
      <c r="N1316" t="s">
        <v>11724</v>
      </c>
      <c r="O1316">
        <f>VLOOKUP(B1316,HIS退!B:F,5,FALSE)</f>
        <v>-360</v>
      </c>
      <c r="P1316" s="43">
        <f>VLOOKUP(L1316,银行退!A:G,6,FALSE)</f>
        <v>360</v>
      </c>
      <c r="Q1316" t="e">
        <f>VLOOKUP(L1316,银行退!A:J,10,FALSE)</f>
        <v>#N/A</v>
      </c>
      <c r="R1316" t="e">
        <f>VLOOKUP(L1316,银行退!A:K,11,FALSE)</f>
        <v>#N/A</v>
      </c>
    </row>
    <row r="1317" spans="1:18" ht="14.25">
      <c r="A1317" t="s">
        <v>11725</v>
      </c>
      <c r="B1317">
        <v>1351233</v>
      </c>
      <c r="C1317" t="s">
        <v>5813</v>
      </c>
      <c r="D1317" t="s">
        <v>5814</v>
      </c>
      <c r="E1317" t="s">
        <v>5815</v>
      </c>
      <c r="F1317" s="15">
        <v>33.99</v>
      </c>
      <c r="G1317" t="s">
        <v>50</v>
      </c>
      <c r="H1317" t="s">
        <v>50</v>
      </c>
      <c r="I1317" t="s">
        <v>86</v>
      </c>
      <c r="J1317" t="s">
        <v>46</v>
      </c>
      <c r="K1317" t="s">
        <v>87</v>
      </c>
      <c r="L1317" t="s">
        <v>11726</v>
      </c>
      <c r="M1317" t="s">
        <v>11727</v>
      </c>
      <c r="N1317" t="s">
        <v>11728</v>
      </c>
      <c r="O1317">
        <f>VLOOKUP(B1317,HIS退!B:F,5,FALSE)</f>
        <v>-33.99</v>
      </c>
      <c r="P1317" s="43">
        <f>VLOOKUP(L1317,银行退!A:G,6,FALSE)</f>
        <v>33.99</v>
      </c>
      <c r="Q1317" t="e">
        <f>VLOOKUP(L1317,银行退!A:J,10,FALSE)</f>
        <v>#N/A</v>
      </c>
      <c r="R1317" t="e">
        <f>VLOOKUP(L1317,银行退!A:K,11,FALSE)</f>
        <v>#N/A</v>
      </c>
    </row>
    <row r="1318" spans="1:18" ht="14.25">
      <c r="A1318" t="s">
        <v>11729</v>
      </c>
      <c r="B1318">
        <v>1351280</v>
      </c>
      <c r="C1318" t="s">
        <v>5817</v>
      </c>
      <c r="D1318" t="s">
        <v>5818</v>
      </c>
      <c r="E1318" t="s">
        <v>5819</v>
      </c>
      <c r="F1318" s="15">
        <v>218.54</v>
      </c>
      <c r="G1318" t="s">
        <v>50</v>
      </c>
      <c r="H1318" t="s">
        <v>50</v>
      </c>
      <c r="I1318" t="s">
        <v>86</v>
      </c>
      <c r="J1318" t="s">
        <v>46</v>
      </c>
      <c r="K1318" t="s">
        <v>87</v>
      </c>
      <c r="L1318" t="s">
        <v>11730</v>
      </c>
      <c r="M1318" t="s">
        <v>11731</v>
      </c>
      <c r="N1318" t="s">
        <v>11732</v>
      </c>
      <c r="O1318">
        <f>VLOOKUP(B1318,HIS退!B:F,5,FALSE)</f>
        <v>-218.54</v>
      </c>
      <c r="P1318" s="43">
        <f>VLOOKUP(L1318,银行退!A:G,6,FALSE)</f>
        <v>218.54</v>
      </c>
      <c r="Q1318" t="e">
        <f>VLOOKUP(L1318,银行退!A:J,10,FALSE)</f>
        <v>#N/A</v>
      </c>
      <c r="R1318" t="e">
        <f>VLOOKUP(L1318,银行退!A:K,11,FALSE)</f>
        <v>#N/A</v>
      </c>
    </row>
    <row r="1319" spans="1:18" ht="14.25">
      <c r="A1319" t="s">
        <v>11733</v>
      </c>
      <c r="B1319">
        <v>1351329</v>
      </c>
      <c r="C1319" t="s">
        <v>5821</v>
      </c>
      <c r="D1319" t="s">
        <v>5822</v>
      </c>
      <c r="E1319" t="s">
        <v>5823</v>
      </c>
      <c r="F1319" s="15">
        <v>120</v>
      </c>
      <c r="G1319" t="s">
        <v>50</v>
      </c>
      <c r="H1319" t="s">
        <v>50</v>
      </c>
      <c r="I1319" t="s">
        <v>86</v>
      </c>
      <c r="J1319" t="s">
        <v>46</v>
      </c>
      <c r="K1319" t="s">
        <v>87</v>
      </c>
      <c r="L1319" s="19" t="s">
        <v>13761</v>
      </c>
      <c r="M1319" t="s">
        <v>11735</v>
      </c>
      <c r="N1319" t="s">
        <v>11736</v>
      </c>
      <c r="O1319">
        <f>VLOOKUP(B1319,HIS退!B:F,5,FALSE)</f>
        <v>-120</v>
      </c>
      <c r="P1319" s="43">
        <f>VLOOKUP(L1319,银行退!A:G,6,FALSE)</f>
        <v>120</v>
      </c>
      <c r="Q1319" t="e">
        <f>VLOOKUP(L1319,银行退!A:J,10,FALSE)</f>
        <v>#N/A</v>
      </c>
      <c r="R1319" t="str">
        <f>VLOOKUP(L1319,银行退!A:K,11,FALSE)</f>
        <v>2017-08-14</v>
      </c>
    </row>
    <row r="1320" spans="1:18" ht="14.25">
      <c r="A1320" t="s">
        <v>11737</v>
      </c>
      <c r="B1320">
        <v>1351358</v>
      </c>
      <c r="C1320" t="s">
        <v>5825</v>
      </c>
      <c r="D1320" t="s">
        <v>5826</v>
      </c>
      <c r="E1320" t="s">
        <v>5827</v>
      </c>
      <c r="F1320" s="15">
        <v>450</v>
      </c>
      <c r="G1320" t="s">
        <v>50</v>
      </c>
      <c r="H1320" t="s">
        <v>50</v>
      </c>
      <c r="I1320" t="s">
        <v>86</v>
      </c>
      <c r="J1320" t="s">
        <v>46</v>
      </c>
      <c r="K1320" t="s">
        <v>87</v>
      </c>
      <c r="L1320" t="s">
        <v>11738</v>
      </c>
      <c r="M1320" t="s">
        <v>11739</v>
      </c>
      <c r="N1320" t="s">
        <v>11740</v>
      </c>
      <c r="O1320">
        <f>VLOOKUP(B1320,HIS退!B:F,5,FALSE)</f>
        <v>-450</v>
      </c>
      <c r="P1320" s="43">
        <f>VLOOKUP(L1320,银行退!A:G,6,FALSE)</f>
        <v>450</v>
      </c>
      <c r="Q1320" t="e">
        <f>VLOOKUP(L1320,银行退!A:J,10,FALSE)</f>
        <v>#N/A</v>
      </c>
      <c r="R1320" t="e">
        <f>VLOOKUP(L1320,银行退!A:K,11,FALSE)</f>
        <v>#N/A</v>
      </c>
    </row>
    <row r="1321" spans="1:18" ht="14.25">
      <c r="A1321" t="s">
        <v>11741</v>
      </c>
      <c r="B1321">
        <v>1351496</v>
      </c>
      <c r="C1321" t="s">
        <v>5829</v>
      </c>
      <c r="D1321" t="s">
        <v>5830</v>
      </c>
      <c r="E1321" t="s">
        <v>5831</v>
      </c>
      <c r="F1321" s="15">
        <v>337.34</v>
      </c>
      <c r="G1321" t="s">
        <v>50</v>
      </c>
      <c r="H1321" t="s">
        <v>50</v>
      </c>
      <c r="I1321" t="s">
        <v>86</v>
      </c>
      <c r="J1321" t="s">
        <v>46</v>
      </c>
      <c r="K1321" t="s">
        <v>87</v>
      </c>
      <c r="L1321" t="s">
        <v>11742</v>
      </c>
      <c r="M1321" t="s">
        <v>11743</v>
      </c>
      <c r="N1321" t="s">
        <v>11744</v>
      </c>
      <c r="O1321">
        <f>VLOOKUP(B1321,HIS退!B:F,5,FALSE)</f>
        <v>-337.34</v>
      </c>
      <c r="P1321" s="43">
        <f>VLOOKUP(L1321,银行退!A:G,6,FALSE)</f>
        <v>337.34</v>
      </c>
      <c r="Q1321" t="e">
        <f>VLOOKUP(L1321,银行退!A:J,10,FALSE)</f>
        <v>#N/A</v>
      </c>
      <c r="R1321" t="e">
        <f>VLOOKUP(L1321,银行退!A:K,11,FALSE)</f>
        <v>#N/A</v>
      </c>
    </row>
    <row r="1322" spans="1:18" ht="14.25">
      <c r="A1322" t="s">
        <v>11745</v>
      </c>
      <c r="B1322">
        <v>1351994</v>
      </c>
      <c r="C1322" t="s">
        <v>5833</v>
      </c>
      <c r="D1322" t="s">
        <v>2550</v>
      </c>
      <c r="E1322" t="s">
        <v>2551</v>
      </c>
      <c r="F1322" s="15">
        <v>2000</v>
      </c>
      <c r="G1322" t="s">
        <v>50</v>
      </c>
      <c r="H1322" t="s">
        <v>50</v>
      </c>
      <c r="I1322" t="s">
        <v>86</v>
      </c>
      <c r="J1322" t="s">
        <v>46</v>
      </c>
      <c r="K1322" t="s">
        <v>87</v>
      </c>
      <c r="L1322" t="s">
        <v>11746</v>
      </c>
      <c r="M1322" t="s">
        <v>11747</v>
      </c>
      <c r="N1322" t="s">
        <v>8379</v>
      </c>
      <c r="O1322">
        <f>VLOOKUP(B1322,HIS退!B:F,5,FALSE)</f>
        <v>-2000</v>
      </c>
      <c r="P1322" s="43">
        <f>VLOOKUP(L1322,银行退!A:G,6,FALSE)</f>
        <v>2000</v>
      </c>
      <c r="Q1322" t="e">
        <f>VLOOKUP(L1322,银行退!A:J,10,FALSE)</f>
        <v>#N/A</v>
      </c>
      <c r="R1322" t="e">
        <f>VLOOKUP(L1322,银行退!A:K,11,FALSE)</f>
        <v>#N/A</v>
      </c>
    </row>
    <row r="1323" spans="1:18" ht="14.25">
      <c r="A1323" t="s">
        <v>11748</v>
      </c>
      <c r="B1323">
        <v>1352882</v>
      </c>
      <c r="C1323" t="s">
        <v>5835</v>
      </c>
      <c r="D1323" t="s">
        <v>5836</v>
      </c>
      <c r="E1323" t="s">
        <v>181</v>
      </c>
      <c r="F1323" s="15">
        <v>551</v>
      </c>
      <c r="G1323" t="s">
        <v>50</v>
      </c>
      <c r="H1323" t="s">
        <v>50</v>
      </c>
      <c r="I1323" t="s">
        <v>86</v>
      </c>
      <c r="J1323" t="s">
        <v>46</v>
      </c>
      <c r="K1323" t="s">
        <v>87</v>
      </c>
      <c r="L1323" s="19" t="s">
        <v>13762</v>
      </c>
      <c r="M1323" t="s">
        <v>11750</v>
      </c>
      <c r="N1323" t="s">
        <v>11751</v>
      </c>
      <c r="O1323">
        <f>VLOOKUP(B1323,HIS退!B:F,5,FALSE)</f>
        <v>-551</v>
      </c>
      <c r="P1323" s="43">
        <f>VLOOKUP(L1323,银行退!A:G,6,FALSE)</f>
        <v>551</v>
      </c>
      <c r="Q1323" t="e">
        <f>VLOOKUP(L1323,银行退!A:J,10,FALSE)</f>
        <v>#N/A</v>
      </c>
      <c r="R1323" t="str">
        <f>VLOOKUP(L1323,银行退!A:K,11,FALSE)</f>
        <v>2017-08-14</v>
      </c>
    </row>
    <row r="1324" spans="1:18" ht="14.25">
      <c r="A1324" t="s">
        <v>11752</v>
      </c>
      <c r="B1324">
        <v>1353414</v>
      </c>
      <c r="C1324" t="s">
        <v>5838</v>
      </c>
      <c r="D1324" t="s">
        <v>5839</v>
      </c>
      <c r="E1324" t="s">
        <v>5840</v>
      </c>
      <c r="F1324" s="15">
        <v>350</v>
      </c>
      <c r="G1324" t="s">
        <v>50</v>
      </c>
      <c r="H1324" t="s">
        <v>50</v>
      </c>
      <c r="I1324" t="s">
        <v>86</v>
      </c>
      <c r="J1324" t="s">
        <v>46</v>
      </c>
      <c r="K1324" t="s">
        <v>87</v>
      </c>
      <c r="L1324" s="19" t="s">
        <v>13763</v>
      </c>
      <c r="M1324" t="s">
        <v>11754</v>
      </c>
      <c r="N1324" t="s">
        <v>11755</v>
      </c>
      <c r="O1324">
        <f>VLOOKUP(B1324,HIS退!B:F,5,FALSE)</f>
        <v>-350</v>
      </c>
      <c r="P1324" s="43">
        <f>VLOOKUP(L1324,银行退!A:G,6,FALSE)</f>
        <v>350</v>
      </c>
      <c r="Q1324" t="e">
        <f>VLOOKUP(L1324,银行退!A:J,10,FALSE)</f>
        <v>#N/A</v>
      </c>
      <c r="R1324" t="str">
        <f>VLOOKUP(L1324,银行退!A:K,11,FALSE)</f>
        <v>2017-08-14</v>
      </c>
    </row>
    <row r="1325" spans="1:18" ht="14.25">
      <c r="A1325" t="s">
        <v>11756</v>
      </c>
      <c r="B1325">
        <v>1353421</v>
      </c>
      <c r="C1325" t="s">
        <v>5842</v>
      </c>
      <c r="D1325" t="s">
        <v>5843</v>
      </c>
      <c r="E1325" t="s">
        <v>5844</v>
      </c>
      <c r="F1325" s="15">
        <v>87.5</v>
      </c>
      <c r="G1325" t="s">
        <v>50</v>
      </c>
      <c r="H1325" t="s">
        <v>50</v>
      </c>
      <c r="I1325" t="s">
        <v>86</v>
      </c>
      <c r="J1325" t="s">
        <v>46</v>
      </c>
      <c r="K1325" t="s">
        <v>87</v>
      </c>
      <c r="L1325" t="s">
        <v>11757</v>
      </c>
      <c r="M1325" t="s">
        <v>11758</v>
      </c>
      <c r="N1325" t="s">
        <v>11759</v>
      </c>
      <c r="O1325">
        <f>VLOOKUP(B1325,HIS退!B:F,5,FALSE)</f>
        <v>-87.5</v>
      </c>
      <c r="P1325" s="43">
        <f>VLOOKUP(L1325,银行退!A:G,6,FALSE)</f>
        <v>87.5</v>
      </c>
      <c r="Q1325" t="e">
        <f>VLOOKUP(L1325,银行退!A:J,10,FALSE)</f>
        <v>#N/A</v>
      </c>
      <c r="R1325" t="e">
        <f>VLOOKUP(L1325,银行退!A:K,11,FALSE)</f>
        <v>#N/A</v>
      </c>
    </row>
    <row r="1326" spans="1:18" ht="14.25">
      <c r="A1326" t="s">
        <v>11760</v>
      </c>
      <c r="B1326">
        <v>1353716</v>
      </c>
      <c r="C1326" t="s">
        <v>5846</v>
      </c>
      <c r="D1326" t="s">
        <v>5847</v>
      </c>
      <c r="E1326" t="s">
        <v>5848</v>
      </c>
      <c r="F1326" s="15">
        <v>5000</v>
      </c>
      <c r="G1326" t="s">
        <v>50</v>
      </c>
      <c r="H1326" t="s">
        <v>50</v>
      </c>
      <c r="I1326" t="s">
        <v>86</v>
      </c>
      <c r="J1326" t="s">
        <v>46</v>
      </c>
      <c r="K1326" t="s">
        <v>87</v>
      </c>
      <c r="L1326" s="19" t="s">
        <v>13764</v>
      </c>
      <c r="M1326" t="s">
        <v>11762</v>
      </c>
      <c r="N1326" t="s">
        <v>11763</v>
      </c>
      <c r="O1326">
        <f>VLOOKUP(B1326,HIS退!B:F,5,FALSE)</f>
        <v>-5000</v>
      </c>
      <c r="P1326" s="43">
        <f>VLOOKUP(L1326,银行退!A:G,6,FALSE)</f>
        <v>5000</v>
      </c>
      <c r="Q1326" t="e">
        <f>VLOOKUP(L1326,银行退!A:J,10,FALSE)</f>
        <v>#N/A</v>
      </c>
      <c r="R1326" t="str">
        <f>VLOOKUP(L1326,银行退!A:K,11,FALSE)</f>
        <v>2017-08-14</v>
      </c>
    </row>
    <row r="1327" spans="1:18" ht="14.25">
      <c r="A1327" t="s">
        <v>11764</v>
      </c>
      <c r="B1327">
        <v>1354109</v>
      </c>
      <c r="C1327" t="s">
        <v>5850</v>
      </c>
      <c r="D1327" t="s">
        <v>5851</v>
      </c>
      <c r="E1327" t="s">
        <v>5852</v>
      </c>
      <c r="F1327" s="15">
        <v>50</v>
      </c>
      <c r="G1327" t="s">
        <v>50</v>
      </c>
      <c r="H1327" t="s">
        <v>50</v>
      </c>
      <c r="I1327" t="s">
        <v>86</v>
      </c>
      <c r="J1327" t="s">
        <v>46</v>
      </c>
      <c r="K1327" t="s">
        <v>87</v>
      </c>
      <c r="L1327" t="s">
        <v>11765</v>
      </c>
      <c r="M1327" t="s">
        <v>11766</v>
      </c>
      <c r="N1327" t="s">
        <v>11767</v>
      </c>
      <c r="O1327">
        <f>VLOOKUP(B1327,HIS退!B:F,5,FALSE)</f>
        <v>-50</v>
      </c>
      <c r="P1327" s="43">
        <f>VLOOKUP(L1327,银行退!A:G,6,FALSE)</f>
        <v>50</v>
      </c>
      <c r="Q1327" t="e">
        <f>VLOOKUP(L1327,银行退!A:J,10,FALSE)</f>
        <v>#N/A</v>
      </c>
      <c r="R1327" t="e">
        <f>VLOOKUP(L1327,银行退!A:K,11,FALSE)</f>
        <v>#N/A</v>
      </c>
    </row>
    <row r="1328" spans="1:18" ht="14.25">
      <c r="A1328" t="s">
        <v>11768</v>
      </c>
      <c r="B1328">
        <v>1354291</v>
      </c>
      <c r="C1328" t="s">
        <v>5854</v>
      </c>
      <c r="D1328" t="s">
        <v>5855</v>
      </c>
      <c r="E1328" t="s">
        <v>5856</v>
      </c>
      <c r="F1328" s="15">
        <v>568</v>
      </c>
      <c r="G1328" t="s">
        <v>50</v>
      </c>
      <c r="H1328" t="s">
        <v>50</v>
      </c>
      <c r="I1328" t="s">
        <v>86</v>
      </c>
      <c r="J1328" t="s">
        <v>46</v>
      </c>
      <c r="K1328" t="s">
        <v>87</v>
      </c>
      <c r="L1328" t="s">
        <v>11769</v>
      </c>
      <c r="M1328" t="s">
        <v>11770</v>
      </c>
      <c r="N1328" t="s">
        <v>11771</v>
      </c>
      <c r="O1328">
        <f>VLOOKUP(B1328,HIS退!B:F,5,FALSE)</f>
        <v>-568</v>
      </c>
      <c r="P1328" s="43">
        <f>VLOOKUP(L1328,银行退!A:G,6,FALSE)</f>
        <v>568</v>
      </c>
      <c r="Q1328" t="e">
        <f>VLOOKUP(L1328,银行退!A:J,10,FALSE)</f>
        <v>#N/A</v>
      </c>
      <c r="R1328" t="e">
        <f>VLOOKUP(L1328,银行退!A:K,11,FALSE)</f>
        <v>#N/A</v>
      </c>
    </row>
    <row r="1329" spans="1:18" ht="14.25">
      <c r="A1329" t="s">
        <v>11772</v>
      </c>
      <c r="B1329">
        <v>1354664</v>
      </c>
      <c r="C1329" t="s">
        <v>5858</v>
      </c>
      <c r="D1329" t="s">
        <v>5859</v>
      </c>
      <c r="E1329" t="s">
        <v>5860</v>
      </c>
      <c r="F1329" s="15">
        <v>790</v>
      </c>
      <c r="G1329" t="s">
        <v>50</v>
      </c>
      <c r="H1329" t="s">
        <v>50</v>
      </c>
      <c r="I1329" t="s">
        <v>86</v>
      </c>
      <c r="J1329" t="s">
        <v>46</v>
      </c>
      <c r="K1329" t="s">
        <v>87</v>
      </c>
      <c r="L1329" t="s">
        <v>11773</v>
      </c>
      <c r="M1329" t="s">
        <v>11774</v>
      </c>
      <c r="N1329" t="s">
        <v>11775</v>
      </c>
      <c r="O1329">
        <f>VLOOKUP(B1329,HIS退!B:F,5,FALSE)</f>
        <v>-790</v>
      </c>
      <c r="P1329" s="43">
        <f>VLOOKUP(L1329,银行退!A:G,6,FALSE)</f>
        <v>790</v>
      </c>
      <c r="Q1329" t="e">
        <f>VLOOKUP(L1329,银行退!A:J,10,FALSE)</f>
        <v>#N/A</v>
      </c>
      <c r="R1329" t="e">
        <f>VLOOKUP(L1329,银行退!A:K,11,FALSE)</f>
        <v>#N/A</v>
      </c>
    </row>
    <row r="1330" spans="1:18" ht="14.25">
      <c r="A1330" t="s">
        <v>11776</v>
      </c>
      <c r="B1330">
        <v>1354681</v>
      </c>
      <c r="C1330" t="s">
        <v>5862</v>
      </c>
      <c r="D1330" t="s">
        <v>5863</v>
      </c>
      <c r="E1330" t="s">
        <v>5864</v>
      </c>
      <c r="F1330" s="15">
        <v>2800</v>
      </c>
      <c r="G1330" t="s">
        <v>50</v>
      </c>
      <c r="H1330" t="s">
        <v>50</v>
      </c>
      <c r="I1330" t="s">
        <v>86</v>
      </c>
      <c r="J1330" t="s">
        <v>46</v>
      </c>
      <c r="K1330" t="s">
        <v>87</v>
      </c>
      <c r="L1330" t="s">
        <v>11777</v>
      </c>
      <c r="M1330" t="s">
        <v>11778</v>
      </c>
      <c r="N1330" t="s">
        <v>11779</v>
      </c>
      <c r="O1330">
        <f>VLOOKUP(B1330,HIS退!B:F,5,FALSE)</f>
        <v>-2800</v>
      </c>
      <c r="P1330" s="43">
        <f>VLOOKUP(L1330,银行退!A:G,6,FALSE)</f>
        <v>2800</v>
      </c>
      <c r="Q1330" t="e">
        <f>VLOOKUP(L1330,银行退!A:J,10,FALSE)</f>
        <v>#N/A</v>
      </c>
      <c r="R1330" t="e">
        <f>VLOOKUP(L1330,银行退!A:K,11,FALSE)</f>
        <v>#N/A</v>
      </c>
    </row>
    <row r="1331" spans="1:18" ht="14.25">
      <c r="A1331" t="s">
        <v>11780</v>
      </c>
      <c r="B1331">
        <v>1354795</v>
      </c>
      <c r="C1331" t="s">
        <v>5866</v>
      </c>
      <c r="D1331" t="s">
        <v>5867</v>
      </c>
      <c r="E1331" t="s">
        <v>5868</v>
      </c>
      <c r="F1331" s="15">
        <v>500</v>
      </c>
      <c r="G1331" t="s">
        <v>50</v>
      </c>
      <c r="H1331" t="s">
        <v>50</v>
      </c>
      <c r="I1331" t="s">
        <v>86</v>
      </c>
      <c r="J1331" t="s">
        <v>46</v>
      </c>
      <c r="K1331" t="s">
        <v>87</v>
      </c>
      <c r="L1331" s="19" t="s">
        <v>13765</v>
      </c>
      <c r="M1331" t="s">
        <v>11782</v>
      </c>
      <c r="N1331" t="s">
        <v>11783</v>
      </c>
      <c r="O1331">
        <f>VLOOKUP(B1331,HIS退!B:F,5,FALSE)</f>
        <v>-500</v>
      </c>
      <c r="P1331" s="43">
        <f>VLOOKUP(L1331,银行退!A:G,6,FALSE)</f>
        <v>500</v>
      </c>
      <c r="Q1331" t="e">
        <f>VLOOKUP(L1331,银行退!A:J,10,FALSE)</f>
        <v>#N/A</v>
      </c>
      <c r="R1331" t="str">
        <f>VLOOKUP(L1331,银行退!A:K,11,FALSE)</f>
        <v>2017-08-14</v>
      </c>
    </row>
    <row r="1332" spans="1:18" ht="14.25">
      <c r="A1332" t="s">
        <v>11784</v>
      </c>
      <c r="B1332">
        <v>1355299</v>
      </c>
      <c r="C1332" t="s">
        <v>5870</v>
      </c>
      <c r="D1332" t="s">
        <v>5871</v>
      </c>
      <c r="E1332" t="s">
        <v>5872</v>
      </c>
      <c r="F1332" s="15">
        <v>20</v>
      </c>
      <c r="G1332" t="s">
        <v>50</v>
      </c>
      <c r="H1332" t="s">
        <v>50</v>
      </c>
      <c r="I1332" t="s">
        <v>86</v>
      </c>
      <c r="J1332" t="s">
        <v>46</v>
      </c>
      <c r="K1332" t="s">
        <v>87</v>
      </c>
      <c r="L1332" t="s">
        <v>11785</v>
      </c>
      <c r="M1332" t="s">
        <v>11786</v>
      </c>
      <c r="N1332" t="s">
        <v>11787</v>
      </c>
      <c r="O1332">
        <f>VLOOKUP(B1332,HIS退!B:F,5,FALSE)</f>
        <v>-20</v>
      </c>
      <c r="P1332" s="43">
        <f>VLOOKUP(L1332,银行退!A:G,6,FALSE)</f>
        <v>20</v>
      </c>
      <c r="Q1332" t="e">
        <f>VLOOKUP(L1332,银行退!A:J,10,FALSE)</f>
        <v>#N/A</v>
      </c>
      <c r="R1332" t="e">
        <f>VLOOKUP(L1332,银行退!A:K,11,FALSE)</f>
        <v>#N/A</v>
      </c>
    </row>
    <row r="1333" spans="1:18" ht="14.25">
      <c r="A1333" t="s">
        <v>11788</v>
      </c>
      <c r="B1333">
        <v>1355746</v>
      </c>
      <c r="C1333" t="s">
        <v>5874</v>
      </c>
      <c r="D1333" t="s">
        <v>5875</v>
      </c>
      <c r="E1333" t="s">
        <v>5876</v>
      </c>
      <c r="F1333" s="15">
        <v>164.04</v>
      </c>
      <c r="G1333" t="s">
        <v>50</v>
      </c>
      <c r="H1333" t="s">
        <v>50</v>
      </c>
      <c r="I1333" t="s">
        <v>86</v>
      </c>
      <c r="J1333" t="s">
        <v>46</v>
      </c>
      <c r="K1333" t="s">
        <v>87</v>
      </c>
      <c r="L1333" t="s">
        <v>11789</v>
      </c>
      <c r="M1333" t="s">
        <v>11790</v>
      </c>
      <c r="N1333" t="s">
        <v>11791</v>
      </c>
      <c r="O1333">
        <f>VLOOKUP(B1333,HIS退!B:F,5,FALSE)</f>
        <v>-164.04</v>
      </c>
      <c r="P1333" s="43">
        <f>VLOOKUP(L1333,银行退!A:G,6,FALSE)</f>
        <v>164.04</v>
      </c>
      <c r="Q1333" t="e">
        <f>VLOOKUP(L1333,银行退!A:J,10,FALSE)</f>
        <v>#N/A</v>
      </c>
      <c r="R1333" t="e">
        <f>VLOOKUP(L1333,银行退!A:K,11,FALSE)</f>
        <v>#N/A</v>
      </c>
    </row>
    <row r="1334" spans="1:18" ht="14.25">
      <c r="A1334" t="s">
        <v>11792</v>
      </c>
      <c r="B1334">
        <v>1356028</v>
      </c>
      <c r="C1334" t="s">
        <v>5878</v>
      </c>
      <c r="D1334" t="s">
        <v>5879</v>
      </c>
      <c r="E1334" t="s">
        <v>274</v>
      </c>
      <c r="F1334" s="15">
        <v>142</v>
      </c>
      <c r="G1334" t="s">
        <v>50</v>
      </c>
      <c r="H1334" t="s">
        <v>50</v>
      </c>
      <c r="I1334" t="s">
        <v>86</v>
      </c>
      <c r="J1334" t="s">
        <v>46</v>
      </c>
      <c r="K1334" t="s">
        <v>87</v>
      </c>
      <c r="L1334" s="19" t="s">
        <v>13766</v>
      </c>
      <c r="M1334" t="s">
        <v>11794</v>
      </c>
      <c r="N1334" t="s">
        <v>11795</v>
      </c>
      <c r="O1334">
        <f>VLOOKUP(B1334,HIS退!B:F,5,FALSE)</f>
        <v>-142</v>
      </c>
      <c r="P1334" s="43">
        <f>VLOOKUP(L1334,银行退!A:G,6,FALSE)</f>
        <v>142</v>
      </c>
      <c r="Q1334" t="e">
        <f>VLOOKUP(L1334,银行退!A:J,10,FALSE)</f>
        <v>#N/A</v>
      </c>
      <c r="R1334" t="str">
        <f>VLOOKUP(L1334,银行退!A:K,11,FALSE)</f>
        <v>2017-08-14</v>
      </c>
    </row>
    <row r="1335" spans="1:18" ht="14.25">
      <c r="A1335" t="s">
        <v>11796</v>
      </c>
      <c r="B1335">
        <v>1357429</v>
      </c>
      <c r="C1335" t="s">
        <v>5881</v>
      </c>
      <c r="D1335" t="s">
        <v>5882</v>
      </c>
      <c r="E1335" t="s">
        <v>5883</v>
      </c>
      <c r="F1335" s="15">
        <v>82.34</v>
      </c>
      <c r="G1335" t="s">
        <v>50</v>
      </c>
      <c r="H1335" t="s">
        <v>50</v>
      </c>
      <c r="I1335" t="s">
        <v>86</v>
      </c>
      <c r="J1335" t="s">
        <v>46</v>
      </c>
      <c r="K1335" t="s">
        <v>87</v>
      </c>
      <c r="L1335" t="s">
        <v>11797</v>
      </c>
      <c r="M1335" t="s">
        <v>11798</v>
      </c>
      <c r="N1335" t="s">
        <v>11799</v>
      </c>
      <c r="O1335">
        <f>VLOOKUP(B1335,HIS退!B:F,5,FALSE)</f>
        <v>-82.34</v>
      </c>
      <c r="P1335" s="43">
        <f>VLOOKUP(L1335,银行退!A:G,6,FALSE)</f>
        <v>82.34</v>
      </c>
      <c r="Q1335" t="e">
        <f>VLOOKUP(L1335,银行退!A:J,10,FALSE)</f>
        <v>#N/A</v>
      </c>
      <c r="R1335" t="e">
        <f>VLOOKUP(L1335,银行退!A:K,11,FALSE)</f>
        <v>#N/A</v>
      </c>
    </row>
    <row r="1336" spans="1:18" ht="14.25">
      <c r="A1336" t="s">
        <v>11800</v>
      </c>
      <c r="B1336">
        <v>1357461</v>
      </c>
      <c r="C1336" t="s">
        <v>5885</v>
      </c>
      <c r="D1336" t="s">
        <v>5886</v>
      </c>
      <c r="E1336" t="s">
        <v>5887</v>
      </c>
      <c r="F1336" s="15">
        <v>7.19</v>
      </c>
      <c r="G1336" t="s">
        <v>50</v>
      </c>
      <c r="H1336" t="s">
        <v>50</v>
      </c>
      <c r="I1336" t="s">
        <v>86</v>
      </c>
      <c r="J1336" t="s">
        <v>46</v>
      </c>
      <c r="K1336" t="s">
        <v>87</v>
      </c>
      <c r="L1336" t="s">
        <v>11801</v>
      </c>
      <c r="M1336" t="s">
        <v>11802</v>
      </c>
      <c r="N1336" t="s">
        <v>11803</v>
      </c>
      <c r="O1336">
        <f>VLOOKUP(B1336,HIS退!B:F,5,FALSE)</f>
        <v>-7.19</v>
      </c>
      <c r="P1336" s="43">
        <f>VLOOKUP(L1336,银行退!A:G,6,FALSE)</f>
        <v>7.19</v>
      </c>
      <c r="Q1336" t="e">
        <f>VLOOKUP(L1336,银行退!A:J,10,FALSE)</f>
        <v>#N/A</v>
      </c>
      <c r="R1336" t="e">
        <f>VLOOKUP(L1336,银行退!A:K,11,FALSE)</f>
        <v>#N/A</v>
      </c>
    </row>
    <row r="1337" spans="1:18" ht="14.25">
      <c r="A1337" t="s">
        <v>11804</v>
      </c>
      <c r="B1337">
        <v>1357579</v>
      </c>
      <c r="C1337" t="s">
        <v>5889</v>
      </c>
      <c r="D1337" t="s">
        <v>5890</v>
      </c>
      <c r="E1337" t="s">
        <v>5891</v>
      </c>
      <c r="F1337" s="15">
        <v>97</v>
      </c>
      <c r="G1337" t="s">
        <v>50</v>
      </c>
      <c r="H1337" t="s">
        <v>50</v>
      </c>
      <c r="I1337" t="s">
        <v>86</v>
      </c>
      <c r="J1337" t="s">
        <v>46</v>
      </c>
      <c r="K1337" t="s">
        <v>87</v>
      </c>
      <c r="L1337" t="s">
        <v>11805</v>
      </c>
      <c r="M1337" t="s">
        <v>11806</v>
      </c>
      <c r="N1337" t="s">
        <v>11807</v>
      </c>
      <c r="O1337">
        <f>VLOOKUP(B1337,HIS退!B:F,5,FALSE)</f>
        <v>-97</v>
      </c>
      <c r="P1337" s="43">
        <f>VLOOKUP(L1337,银行退!A:G,6,FALSE)</f>
        <v>97</v>
      </c>
      <c r="Q1337" t="e">
        <f>VLOOKUP(L1337,银行退!A:J,10,FALSE)</f>
        <v>#N/A</v>
      </c>
      <c r="R1337" t="e">
        <f>VLOOKUP(L1337,银行退!A:K,11,FALSE)</f>
        <v>#N/A</v>
      </c>
    </row>
    <row r="1338" spans="1:18" ht="14.25">
      <c r="A1338" t="s">
        <v>11808</v>
      </c>
      <c r="B1338">
        <v>1358219</v>
      </c>
      <c r="C1338" t="s">
        <v>5893</v>
      </c>
      <c r="D1338" t="s">
        <v>5894</v>
      </c>
      <c r="E1338" t="s">
        <v>5895</v>
      </c>
      <c r="F1338" s="15">
        <v>127.44</v>
      </c>
      <c r="G1338" t="s">
        <v>50</v>
      </c>
      <c r="H1338" t="s">
        <v>50</v>
      </c>
      <c r="I1338" t="s">
        <v>86</v>
      </c>
      <c r="J1338" t="s">
        <v>46</v>
      </c>
      <c r="K1338" t="s">
        <v>87</v>
      </c>
      <c r="L1338" t="s">
        <v>11809</v>
      </c>
      <c r="M1338" t="s">
        <v>11810</v>
      </c>
      <c r="N1338" t="s">
        <v>11811</v>
      </c>
      <c r="O1338">
        <f>VLOOKUP(B1338,HIS退!B:F,5,FALSE)</f>
        <v>-127.44</v>
      </c>
      <c r="P1338" s="43">
        <f>VLOOKUP(L1338,银行退!A:G,6,FALSE)</f>
        <v>127.44</v>
      </c>
      <c r="Q1338" t="e">
        <f>VLOOKUP(L1338,银行退!A:J,10,FALSE)</f>
        <v>#N/A</v>
      </c>
      <c r="R1338" t="e">
        <f>VLOOKUP(L1338,银行退!A:K,11,FALSE)</f>
        <v>#N/A</v>
      </c>
    </row>
    <row r="1339" spans="1:18" ht="14.25">
      <c r="A1339" t="s">
        <v>11812</v>
      </c>
      <c r="B1339">
        <v>1358375</v>
      </c>
      <c r="C1339" t="s">
        <v>5897</v>
      </c>
      <c r="D1339" t="s">
        <v>5898</v>
      </c>
      <c r="E1339" t="s">
        <v>5899</v>
      </c>
      <c r="F1339" s="15">
        <v>1000</v>
      </c>
      <c r="G1339" t="s">
        <v>50</v>
      </c>
      <c r="H1339" t="s">
        <v>50</v>
      </c>
      <c r="I1339" t="s">
        <v>86</v>
      </c>
      <c r="J1339" t="s">
        <v>46</v>
      </c>
      <c r="K1339" t="s">
        <v>87</v>
      </c>
      <c r="L1339" t="s">
        <v>11813</v>
      </c>
      <c r="M1339" t="s">
        <v>11814</v>
      </c>
      <c r="N1339" t="s">
        <v>11815</v>
      </c>
      <c r="O1339">
        <f>VLOOKUP(B1339,HIS退!B:F,5,FALSE)</f>
        <v>-1000</v>
      </c>
      <c r="P1339" s="43">
        <f>VLOOKUP(L1339,银行退!A:G,6,FALSE)</f>
        <v>1000</v>
      </c>
      <c r="Q1339" t="e">
        <f>VLOOKUP(L1339,银行退!A:J,10,FALSE)</f>
        <v>#N/A</v>
      </c>
      <c r="R1339" t="e">
        <f>VLOOKUP(L1339,银行退!A:K,11,FALSE)</f>
        <v>#N/A</v>
      </c>
    </row>
    <row r="1340" spans="1:18" ht="14.25">
      <c r="A1340" t="s">
        <v>11816</v>
      </c>
      <c r="B1340">
        <v>1358403</v>
      </c>
      <c r="C1340" t="s">
        <v>5901</v>
      </c>
      <c r="D1340" t="s">
        <v>5898</v>
      </c>
      <c r="E1340" t="s">
        <v>5899</v>
      </c>
      <c r="F1340" s="15">
        <v>1000</v>
      </c>
      <c r="G1340" t="s">
        <v>50</v>
      </c>
      <c r="H1340" t="s">
        <v>50</v>
      </c>
      <c r="I1340" t="s">
        <v>86</v>
      </c>
      <c r="J1340" t="s">
        <v>46</v>
      </c>
      <c r="K1340" t="s">
        <v>87</v>
      </c>
      <c r="L1340" t="s">
        <v>11817</v>
      </c>
      <c r="M1340" t="s">
        <v>11818</v>
      </c>
      <c r="N1340" t="s">
        <v>11815</v>
      </c>
      <c r="O1340">
        <f>VLOOKUP(B1340,HIS退!B:F,5,FALSE)</f>
        <v>-1000</v>
      </c>
      <c r="P1340" s="43">
        <f>VLOOKUP(L1340,银行退!A:G,6,FALSE)</f>
        <v>1000</v>
      </c>
      <c r="Q1340" t="e">
        <f>VLOOKUP(L1340,银行退!A:J,10,FALSE)</f>
        <v>#N/A</v>
      </c>
      <c r="R1340" t="e">
        <f>VLOOKUP(L1340,银行退!A:K,11,FALSE)</f>
        <v>#N/A</v>
      </c>
    </row>
    <row r="1341" spans="1:18" ht="14.25">
      <c r="A1341" t="s">
        <v>11819</v>
      </c>
      <c r="B1341">
        <v>1358432</v>
      </c>
      <c r="C1341" t="s">
        <v>5903</v>
      </c>
      <c r="D1341" t="s">
        <v>5898</v>
      </c>
      <c r="E1341" t="s">
        <v>5899</v>
      </c>
      <c r="F1341" s="15">
        <v>42.22</v>
      </c>
      <c r="G1341" t="s">
        <v>50</v>
      </c>
      <c r="H1341" t="s">
        <v>50</v>
      </c>
      <c r="I1341" t="s">
        <v>86</v>
      </c>
      <c r="J1341" t="s">
        <v>46</v>
      </c>
      <c r="K1341" t="s">
        <v>87</v>
      </c>
      <c r="L1341" t="s">
        <v>11820</v>
      </c>
      <c r="M1341" t="s">
        <v>11821</v>
      </c>
      <c r="N1341" t="s">
        <v>11815</v>
      </c>
      <c r="O1341">
        <f>VLOOKUP(B1341,HIS退!B:F,5,FALSE)</f>
        <v>-42.22</v>
      </c>
      <c r="P1341" s="43">
        <f>VLOOKUP(L1341,银行退!A:G,6,FALSE)</f>
        <v>42.22</v>
      </c>
      <c r="Q1341" t="e">
        <f>VLOOKUP(L1341,银行退!A:J,10,FALSE)</f>
        <v>#N/A</v>
      </c>
      <c r="R1341" t="e">
        <f>VLOOKUP(L1341,银行退!A:K,11,FALSE)</f>
        <v>#N/A</v>
      </c>
    </row>
    <row r="1342" spans="1:18" ht="14.25">
      <c r="A1342" t="s">
        <v>11822</v>
      </c>
      <c r="B1342">
        <v>1358493</v>
      </c>
      <c r="C1342" t="s">
        <v>5905</v>
      </c>
      <c r="D1342" t="s">
        <v>5906</v>
      </c>
      <c r="E1342" t="s">
        <v>5907</v>
      </c>
      <c r="F1342" s="15">
        <v>1.9</v>
      </c>
      <c r="G1342" t="s">
        <v>50</v>
      </c>
      <c r="H1342" t="s">
        <v>50</v>
      </c>
      <c r="I1342" t="s">
        <v>86</v>
      </c>
      <c r="J1342" t="s">
        <v>46</v>
      </c>
      <c r="K1342" t="s">
        <v>87</v>
      </c>
      <c r="L1342" s="19" t="s">
        <v>13767</v>
      </c>
      <c r="M1342" t="s">
        <v>11824</v>
      </c>
      <c r="N1342" t="s">
        <v>11825</v>
      </c>
      <c r="O1342">
        <f>VLOOKUP(B1342,HIS退!B:F,5,FALSE)</f>
        <v>-1.9</v>
      </c>
      <c r="P1342" s="43">
        <f>VLOOKUP(L1342,银行退!A:G,6,FALSE)</f>
        <v>1.9</v>
      </c>
      <c r="Q1342" t="e">
        <f>VLOOKUP(L1342,银行退!A:J,10,FALSE)</f>
        <v>#N/A</v>
      </c>
      <c r="R1342" t="str">
        <f>VLOOKUP(L1342,银行退!A:K,11,FALSE)</f>
        <v>2017-08-14</v>
      </c>
    </row>
    <row r="1343" spans="1:18" ht="14.25">
      <c r="A1343" t="s">
        <v>11826</v>
      </c>
      <c r="B1343">
        <v>1358501</v>
      </c>
      <c r="C1343" t="s">
        <v>5909</v>
      </c>
      <c r="D1343" t="s">
        <v>5910</v>
      </c>
      <c r="E1343" t="s">
        <v>5911</v>
      </c>
      <c r="F1343" s="15">
        <v>2000</v>
      </c>
      <c r="G1343" t="s">
        <v>50</v>
      </c>
      <c r="H1343" t="s">
        <v>50</v>
      </c>
      <c r="I1343" t="s">
        <v>86</v>
      </c>
      <c r="J1343" t="s">
        <v>46</v>
      </c>
      <c r="K1343" t="s">
        <v>87</v>
      </c>
      <c r="L1343" t="s">
        <v>11827</v>
      </c>
      <c r="M1343" t="s">
        <v>11828</v>
      </c>
      <c r="N1343" t="s">
        <v>11829</v>
      </c>
      <c r="O1343">
        <f>VLOOKUP(B1343,HIS退!B:F,5,FALSE)</f>
        <v>-2000</v>
      </c>
      <c r="P1343" s="43">
        <f>VLOOKUP(L1343,银行退!A:G,6,FALSE)</f>
        <v>2000</v>
      </c>
      <c r="Q1343" t="e">
        <f>VLOOKUP(L1343,银行退!A:J,10,FALSE)</f>
        <v>#N/A</v>
      </c>
      <c r="R1343" t="e">
        <f>VLOOKUP(L1343,银行退!A:K,11,FALSE)</f>
        <v>#N/A</v>
      </c>
    </row>
    <row r="1344" spans="1:18" ht="14.25">
      <c r="A1344" t="s">
        <v>11830</v>
      </c>
      <c r="B1344">
        <v>1358589</v>
      </c>
      <c r="C1344" t="s">
        <v>5913</v>
      </c>
      <c r="D1344" t="s">
        <v>5914</v>
      </c>
      <c r="E1344" t="s">
        <v>5915</v>
      </c>
      <c r="F1344" s="15">
        <v>350</v>
      </c>
      <c r="G1344" t="s">
        <v>50</v>
      </c>
      <c r="H1344" t="s">
        <v>50</v>
      </c>
      <c r="I1344" t="s">
        <v>86</v>
      </c>
      <c r="J1344" t="s">
        <v>46</v>
      </c>
      <c r="K1344" t="s">
        <v>87</v>
      </c>
      <c r="L1344" s="19" t="s">
        <v>13768</v>
      </c>
      <c r="M1344" t="s">
        <v>11832</v>
      </c>
      <c r="N1344" t="s">
        <v>11833</v>
      </c>
      <c r="O1344">
        <f>VLOOKUP(B1344,HIS退!B:F,5,FALSE)</f>
        <v>-350</v>
      </c>
      <c r="P1344" s="43">
        <f>VLOOKUP(L1344,银行退!A:G,6,FALSE)</f>
        <v>350</v>
      </c>
      <c r="Q1344" t="e">
        <f>VLOOKUP(L1344,银行退!A:J,10,FALSE)</f>
        <v>#N/A</v>
      </c>
      <c r="R1344" t="str">
        <f>VLOOKUP(L1344,银行退!A:K,11,FALSE)</f>
        <v>2017-08-14</v>
      </c>
    </row>
    <row r="1345" spans="1:18" ht="14.25">
      <c r="A1345" t="s">
        <v>11834</v>
      </c>
      <c r="B1345">
        <v>1358631</v>
      </c>
      <c r="C1345" t="s">
        <v>5917</v>
      </c>
      <c r="D1345" t="s">
        <v>5918</v>
      </c>
      <c r="E1345" t="s">
        <v>5919</v>
      </c>
      <c r="F1345" s="15">
        <v>556.08000000000004</v>
      </c>
      <c r="G1345" t="s">
        <v>50</v>
      </c>
      <c r="H1345" t="s">
        <v>50</v>
      </c>
      <c r="I1345" t="s">
        <v>86</v>
      </c>
      <c r="J1345" t="s">
        <v>46</v>
      </c>
      <c r="K1345" t="s">
        <v>87</v>
      </c>
      <c r="L1345" s="19" t="s">
        <v>13769</v>
      </c>
      <c r="M1345" t="s">
        <v>11836</v>
      </c>
      <c r="N1345" t="s">
        <v>11837</v>
      </c>
      <c r="O1345">
        <f>VLOOKUP(B1345,HIS退!B:F,5,FALSE)</f>
        <v>-556.08000000000004</v>
      </c>
      <c r="P1345" s="43">
        <f>VLOOKUP(L1345,银行退!A:G,6,FALSE)</f>
        <v>556.08000000000004</v>
      </c>
      <c r="Q1345" t="e">
        <f>VLOOKUP(L1345,银行退!A:J,10,FALSE)</f>
        <v>#N/A</v>
      </c>
      <c r="R1345" t="str">
        <f>VLOOKUP(L1345,银行退!A:K,11,FALSE)</f>
        <v>2017-08-14</v>
      </c>
    </row>
    <row r="1346" spans="1:18" ht="14.25">
      <c r="A1346" t="s">
        <v>11838</v>
      </c>
      <c r="B1346">
        <v>1358780</v>
      </c>
      <c r="C1346" t="s">
        <v>5921</v>
      </c>
      <c r="D1346" t="s">
        <v>5922</v>
      </c>
      <c r="E1346" t="s">
        <v>5923</v>
      </c>
      <c r="F1346" s="15">
        <v>300</v>
      </c>
      <c r="G1346" t="s">
        <v>50</v>
      </c>
      <c r="H1346" t="s">
        <v>50</v>
      </c>
      <c r="I1346" t="s">
        <v>86</v>
      </c>
      <c r="J1346" t="s">
        <v>46</v>
      </c>
      <c r="K1346" t="s">
        <v>87</v>
      </c>
      <c r="L1346" t="s">
        <v>11839</v>
      </c>
      <c r="M1346" t="s">
        <v>11840</v>
      </c>
      <c r="N1346" t="s">
        <v>11841</v>
      </c>
      <c r="O1346">
        <f>VLOOKUP(B1346,HIS退!B:F,5,FALSE)</f>
        <v>-300</v>
      </c>
      <c r="P1346" s="43">
        <f>VLOOKUP(L1346,银行退!A:G,6,FALSE)</f>
        <v>300</v>
      </c>
      <c r="Q1346" t="e">
        <f>VLOOKUP(L1346,银行退!A:J,10,FALSE)</f>
        <v>#N/A</v>
      </c>
      <c r="R1346" t="e">
        <f>VLOOKUP(L1346,银行退!A:K,11,FALSE)</f>
        <v>#N/A</v>
      </c>
    </row>
    <row r="1347" spans="1:18" ht="14.25">
      <c r="A1347" t="s">
        <v>11842</v>
      </c>
      <c r="B1347">
        <v>1358806</v>
      </c>
      <c r="C1347" t="s">
        <v>5925</v>
      </c>
      <c r="D1347" t="s">
        <v>5926</v>
      </c>
      <c r="E1347" t="s">
        <v>5927</v>
      </c>
      <c r="F1347" s="15">
        <v>100</v>
      </c>
      <c r="G1347" t="s">
        <v>50</v>
      </c>
      <c r="H1347" t="s">
        <v>50</v>
      </c>
      <c r="I1347" t="s">
        <v>86</v>
      </c>
      <c r="J1347" t="s">
        <v>46</v>
      </c>
      <c r="K1347" t="s">
        <v>87</v>
      </c>
      <c r="L1347" t="s">
        <v>11843</v>
      </c>
      <c r="M1347" t="s">
        <v>11844</v>
      </c>
      <c r="N1347" t="s">
        <v>11845</v>
      </c>
      <c r="O1347">
        <f>VLOOKUP(B1347,HIS退!B:F,5,FALSE)</f>
        <v>-100</v>
      </c>
      <c r="P1347" s="43">
        <f>VLOOKUP(L1347,银行退!A:G,6,FALSE)</f>
        <v>100</v>
      </c>
      <c r="Q1347" t="e">
        <f>VLOOKUP(L1347,银行退!A:J,10,FALSE)</f>
        <v>#N/A</v>
      </c>
      <c r="R1347" t="e">
        <f>VLOOKUP(L1347,银行退!A:K,11,FALSE)</f>
        <v>#N/A</v>
      </c>
    </row>
    <row r="1348" spans="1:18" ht="14.25">
      <c r="A1348" t="s">
        <v>11846</v>
      </c>
      <c r="B1348">
        <v>1358824</v>
      </c>
      <c r="C1348" t="s">
        <v>5929</v>
      </c>
      <c r="D1348" t="s">
        <v>1432</v>
      </c>
      <c r="E1348" t="s">
        <v>1433</v>
      </c>
      <c r="F1348" s="15">
        <v>500</v>
      </c>
      <c r="G1348" t="s">
        <v>50</v>
      </c>
      <c r="H1348" t="s">
        <v>50</v>
      </c>
      <c r="I1348" t="s">
        <v>86</v>
      </c>
      <c r="J1348" t="s">
        <v>46</v>
      </c>
      <c r="K1348" t="s">
        <v>87</v>
      </c>
      <c r="L1348" t="s">
        <v>11847</v>
      </c>
      <c r="M1348" t="s">
        <v>11848</v>
      </c>
      <c r="N1348" t="s">
        <v>1434</v>
      </c>
      <c r="O1348">
        <f>VLOOKUP(B1348,HIS退!B:F,5,FALSE)</f>
        <v>-500</v>
      </c>
      <c r="P1348" s="43">
        <f>VLOOKUP(L1348,银行退!A:G,6,FALSE)</f>
        <v>500</v>
      </c>
      <c r="Q1348" t="e">
        <f>VLOOKUP(L1348,银行退!A:J,10,FALSE)</f>
        <v>#N/A</v>
      </c>
      <c r="R1348" t="e">
        <f>VLOOKUP(L1348,银行退!A:K,11,FALSE)</f>
        <v>#N/A</v>
      </c>
    </row>
    <row r="1349" spans="1:18" ht="14.25">
      <c r="A1349" t="s">
        <v>11849</v>
      </c>
      <c r="B1349">
        <v>1358838</v>
      </c>
      <c r="C1349" t="s">
        <v>5931</v>
      </c>
      <c r="D1349" t="s">
        <v>5932</v>
      </c>
      <c r="E1349" t="s">
        <v>5933</v>
      </c>
      <c r="F1349" s="15">
        <v>20</v>
      </c>
      <c r="G1349" t="s">
        <v>50</v>
      </c>
      <c r="H1349" t="s">
        <v>50</v>
      </c>
      <c r="I1349" t="s">
        <v>86</v>
      </c>
      <c r="J1349" t="s">
        <v>46</v>
      </c>
      <c r="K1349" t="s">
        <v>87</v>
      </c>
      <c r="L1349" t="s">
        <v>11850</v>
      </c>
      <c r="M1349" t="s">
        <v>11851</v>
      </c>
      <c r="N1349" t="s">
        <v>11852</v>
      </c>
      <c r="O1349">
        <f>VLOOKUP(B1349,HIS退!B:F,5,FALSE)</f>
        <v>-20</v>
      </c>
      <c r="P1349" s="43">
        <f>VLOOKUP(L1349,银行退!A:G,6,FALSE)</f>
        <v>20</v>
      </c>
      <c r="Q1349" t="e">
        <f>VLOOKUP(L1349,银行退!A:J,10,FALSE)</f>
        <v>#N/A</v>
      </c>
      <c r="R1349" t="e">
        <f>VLOOKUP(L1349,银行退!A:K,11,FALSE)</f>
        <v>#N/A</v>
      </c>
    </row>
    <row r="1350" spans="1:18" ht="14.25">
      <c r="A1350" t="s">
        <v>11853</v>
      </c>
      <c r="B1350">
        <v>1358844</v>
      </c>
      <c r="C1350" t="s">
        <v>5935</v>
      </c>
      <c r="D1350" t="s">
        <v>5936</v>
      </c>
      <c r="E1350" t="s">
        <v>5937</v>
      </c>
      <c r="F1350" s="15">
        <v>143.69</v>
      </c>
      <c r="G1350" t="s">
        <v>50</v>
      </c>
      <c r="H1350" t="s">
        <v>50</v>
      </c>
      <c r="I1350" t="s">
        <v>86</v>
      </c>
      <c r="J1350" t="s">
        <v>46</v>
      </c>
      <c r="K1350" t="s">
        <v>87</v>
      </c>
      <c r="L1350" t="s">
        <v>11854</v>
      </c>
      <c r="M1350" t="s">
        <v>11855</v>
      </c>
      <c r="N1350" t="s">
        <v>11502</v>
      </c>
      <c r="O1350">
        <f>VLOOKUP(B1350,HIS退!B:F,5,FALSE)</f>
        <v>-143.69</v>
      </c>
      <c r="P1350" s="43">
        <f>VLOOKUP(L1350,银行退!A:G,6,FALSE)</f>
        <v>143.69</v>
      </c>
      <c r="Q1350" t="e">
        <f>VLOOKUP(L1350,银行退!A:J,10,FALSE)</f>
        <v>#N/A</v>
      </c>
      <c r="R1350" t="e">
        <f>VLOOKUP(L1350,银行退!A:K,11,FALSE)</f>
        <v>#N/A</v>
      </c>
    </row>
    <row r="1351" spans="1:18" ht="14.25">
      <c r="A1351" t="s">
        <v>11856</v>
      </c>
      <c r="B1351">
        <v>1359139</v>
      </c>
      <c r="C1351" t="s">
        <v>5939</v>
      </c>
      <c r="D1351" t="s">
        <v>5940</v>
      </c>
      <c r="E1351" t="s">
        <v>5941</v>
      </c>
      <c r="F1351" s="15">
        <v>286.44</v>
      </c>
      <c r="G1351" t="s">
        <v>50</v>
      </c>
      <c r="H1351" t="s">
        <v>50</v>
      </c>
      <c r="I1351" t="s">
        <v>86</v>
      </c>
      <c r="J1351" t="s">
        <v>46</v>
      </c>
      <c r="K1351" t="s">
        <v>87</v>
      </c>
      <c r="L1351" t="s">
        <v>11857</v>
      </c>
      <c r="M1351" t="s">
        <v>11858</v>
      </c>
      <c r="N1351" t="s">
        <v>11859</v>
      </c>
      <c r="O1351">
        <f>VLOOKUP(B1351,HIS退!B:F,5,FALSE)</f>
        <v>-286.44</v>
      </c>
      <c r="P1351" s="43">
        <f>VLOOKUP(L1351,银行退!A:G,6,FALSE)</f>
        <v>286.44</v>
      </c>
      <c r="Q1351" t="e">
        <f>VLOOKUP(L1351,银行退!A:J,10,FALSE)</f>
        <v>#N/A</v>
      </c>
      <c r="R1351" t="e">
        <f>VLOOKUP(L1351,银行退!A:K,11,FALSE)</f>
        <v>#N/A</v>
      </c>
    </row>
    <row r="1352" spans="1:18" ht="14.25">
      <c r="A1352" t="s">
        <v>11860</v>
      </c>
      <c r="B1352">
        <v>1359169</v>
      </c>
      <c r="C1352" t="s">
        <v>5943</v>
      </c>
      <c r="D1352" t="s">
        <v>5944</v>
      </c>
      <c r="E1352" t="s">
        <v>184</v>
      </c>
      <c r="F1352" s="15">
        <v>984.5</v>
      </c>
      <c r="G1352" t="s">
        <v>50</v>
      </c>
      <c r="H1352" t="s">
        <v>50</v>
      </c>
      <c r="I1352" t="s">
        <v>86</v>
      </c>
      <c r="J1352" t="s">
        <v>46</v>
      </c>
      <c r="K1352" t="s">
        <v>87</v>
      </c>
      <c r="L1352" t="s">
        <v>11861</v>
      </c>
      <c r="M1352" t="s">
        <v>11862</v>
      </c>
      <c r="N1352" t="s">
        <v>11863</v>
      </c>
      <c r="O1352">
        <f>VLOOKUP(B1352,HIS退!B:F,5,FALSE)</f>
        <v>-984.5</v>
      </c>
      <c r="P1352" s="43">
        <f>VLOOKUP(L1352,银行退!A:G,6,FALSE)</f>
        <v>984.5</v>
      </c>
      <c r="Q1352" t="e">
        <f>VLOOKUP(L1352,银行退!A:J,10,FALSE)</f>
        <v>#N/A</v>
      </c>
      <c r="R1352" t="e">
        <f>VLOOKUP(L1352,银行退!A:K,11,FALSE)</f>
        <v>#N/A</v>
      </c>
    </row>
    <row r="1353" spans="1:18" ht="14.25">
      <c r="A1353" t="s">
        <v>11864</v>
      </c>
      <c r="B1353">
        <v>1359188</v>
      </c>
      <c r="C1353" t="s">
        <v>5946</v>
      </c>
      <c r="D1353" t="s">
        <v>5947</v>
      </c>
      <c r="E1353" t="s">
        <v>5948</v>
      </c>
      <c r="F1353" s="15">
        <v>179.48</v>
      </c>
      <c r="G1353" t="s">
        <v>50</v>
      </c>
      <c r="H1353" t="s">
        <v>50</v>
      </c>
      <c r="I1353" t="s">
        <v>86</v>
      </c>
      <c r="J1353" t="s">
        <v>46</v>
      </c>
      <c r="K1353" t="s">
        <v>87</v>
      </c>
      <c r="L1353" t="s">
        <v>11865</v>
      </c>
      <c r="M1353" t="s">
        <v>11866</v>
      </c>
      <c r="N1353" t="s">
        <v>11867</v>
      </c>
      <c r="O1353">
        <f>VLOOKUP(B1353,HIS退!B:F,5,FALSE)</f>
        <v>-179.48</v>
      </c>
      <c r="P1353" s="43">
        <f>VLOOKUP(L1353,银行退!A:G,6,FALSE)</f>
        <v>179.48</v>
      </c>
      <c r="Q1353" t="e">
        <f>VLOOKUP(L1353,银行退!A:J,10,FALSE)</f>
        <v>#N/A</v>
      </c>
      <c r="R1353" t="e">
        <f>VLOOKUP(L1353,银行退!A:K,11,FALSE)</f>
        <v>#N/A</v>
      </c>
    </row>
    <row r="1354" spans="1:18" ht="14.25">
      <c r="A1354" t="s">
        <v>11868</v>
      </c>
      <c r="B1354">
        <v>1359224</v>
      </c>
      <c r="C1354" t="s">
        <v>5950</v>
      </c>
      <c r="D1354" t="s">
        <v>5951</v>
      </c>
      <c r="E1354" t="s">
        <v>5952</v>
      </c>
      <c r="F1354" s="15">
        <v>191.18</v>
      </c>
      <c r="G1354" t="s">
        <v>50</v>
      </c>
      <c r="H1354" t="s">
        <v>50</v>
      </c>
      <c r="I1354" t="s">
        <v>86</v>
      </c>
      <c r="J1354" t="s">
        <v>46</v>
      </c>
      <c r="K1354" t="s">
        <v>87</v>
      </c>
      <c r="L1354" t="s">
        <v>11869</v>
      </c>
      <c r="M1354" t="s">
        <v>11870</v>
      </c>
      <c r="N1354" t="s">
        <v>11871</v>
      </c>
      <c r="O1354">
        <f>VLOOKUP(B1354,HIS退!B:F,5,FALSE)</f>
        <v>-191.18</v>
      </c>
      <c r="P1354" s="43">
        <f>VLOOKUP(L1354,银行退!A:G,6,FALSE)</f>
        <v>191.18</v>
      </c>
      <c r="Q1354" t="e">
        <f>VLOOKUP(L1354,银行退!A:J,10,FALSE)</f>
        <v>#N/A</v>
      </c>
      <c r="R1354" t="e">
        <f>VLOOKUP(L1354,银行退!A:K,11,FALSE)</f>
        <v>#N/A</v>
      </c>
    </row>
    <row r="1355" spans="1:18" ht="14.25">
      <c r="A1355" t="s">
        <v>11872</v>
      </c>
      <c r="B1355">
        <v>1359236</v>
      </c>
      <c r="C1355" t="s">
        <v>5954</v>
      </c>
      <c r="D1355" t="s">
        <v>5955</v>
      </c>
      <c r="E1355" t="s">
        <v>5956</v>
      </c>
      <c r="F1355" s="15">
        <v>386.66</v>
      </c>
      <c r="G1355" t="s">
        <v>50</v>
      </c>
      <c r="H1355" t="s">
        <v>50</v>
      </c>
      <c r="I1355" t="s">
        <v>86</v>
      </c>
      <c r="J1355" t="s">
        <v>46</v>
      </c>
      <c r="K1355" t="s">
        <v>87</v>
      </c>
      <c r="L1355" s="19" t="s">
        <v>13770</v>
      </c>
      <c r="M1355" t="s">
        <v>11874</v>
      </c>
      <c r="N1355" t="s">
        <v>11875</v>
      </c>
      <c r="O1355">
        <f>VLOOKUP(B1355,HIS退!B:F,5,FALSE)</f>
        <v>-386.66</v>
      </c>
      <c r="P1355" s="43">
        <f>VLOOKUP(L1355,银行退!A:G,6,FALSE)</f>
        <v>386.66</v>
      </c>
      <c r="Q1355" t="e">
        <f>VLOOKUP(L1355,银行退!A:J,10,FALSE)</f>
        <v>#N/A</v>
      </c>
      <c r="R1355" t="str">
        <f>VLOOKUP(L1355,银行退!A:K,11,FALSE)</f>
        <v>2017-08-14</v>
      </c>
    </row>
    <row r="1356" spans="1:18" ht="14.25">
      <c r="A1356" t="s">
        <v>11876</v>
      </c>
      <c r="B1356">
        <v>1359275</v>
      </c>
      <c r="C1356" t="s">
        <v>5958</v>
      </c>
      <c r="D1356" t="s">
        <v>5959</v>
      </c>
      <c r="E1356" t="s">
        <v>5960</v>
      </c>
      <c r="F1356" s="15">
        <v>2900</v>
      </c>
      <c r="G1356" t="s">
        <v>50</v>
      </c>
      <c r="H1356" t="s">
        <v>50</v>
      </c>
      <c r="I1356" t="s">
        <v>86</v>
      </c>
      <c r="J1356" t="s">
        <v>46</v>
      </c>
      <c r="K1356" t="s">
        <v>87</v>
      </c>
      <c r="L1356" s="19" t="s">
        <v>13771</v>
      </c>
      <c r="M1356" t="s">
        <v>11878</v>
      </c>
      <c r="N1356" t="s">
        <v>11879</v>
      </c>
      <c r="O1356">
        <f>VLOOKUP(B1356,HIS退!B:F,5,FALSE)</f>
        <v>-2900</v>
      </c>
      <c r="P1356" s="43">
        <f>VLOOKUP(L1356,银行退!A:G,6,FALSE)</f>
        <v>2900</v>
      </c>
      <c r="Q1356" t="e">
        <f>VLOOKUP(L1356,银行退!A:J,10,FALSE)</f>
        <v>#N/A</v>
      </c>
      <c r="R1356" t="str">
        <f>VLOOKUP(L1356,银行退!A:K,11,FALSE)</f>
        <v>2017-08-14</v>
      </c>
    </row>
    <row r="1357" spans="1:18" ht="14.25">
      <c r="A1357" t="s">
        <v>11880</v>
      </c>
      <c r="B1357">
        <v>1359299</v>
      </c>
      <c r="C1357" t="s">
        <v>5962</v>
      </c>
      <c r="D1357" t="s">
        <v>5963</v>
      </c>
      <c r="E1357" t="s">
        <v>5964</v>
      </c>
      <c r="F1357" s="15">
        <v>500</v>
      </c>
      <c r="G1357" t="s">
        <v>50</v>
      </c>
      <c r="H1357" t="s">
        <v>50</v>
      </c>
      <c r="I1357" t="s">
        <v>86</v>
      </c>
      <c r="J1357" t="s">
        <v>46</v>
      </c>
      <c r="K1357" t="s">
        <v>87</v>
      </c>
      <c r="L1357" t="s">
        <v>11881</v>
      </c>
      <c r="M1357" t="s">
        <v>11882</v>
      </c>
      <c r="N1357" t="s">
        <v>11879</v>
      </c>
      <c r="O1357">
        <f>VLOOKUP(B1357,HIS退!B:F,5,FALSE)</f>
        <v>-500</v>
      </c>
      <c r="P1357" s="43">
        <f>VLOOKUP(L1357,银行退!A:G,6,FALSE)</f>
        <v>500</v>
      </c>
      <c r="Q1357" t="e">
        <f>VLOOKUP(L1357,银行退!A:J,10,FALSE)</f>
        <v>#N/A</v>
      </c>
      <c r="R1357" t="e">
        <f>VLOOKUP(L1357,银行退!A:K,11,FALSE)</f>
        <v>#N/A</v>
      </c>
    </row>
    <row r="1358" spans="1:18" ht="14.25">
      <c r="A1358" t="s">
        <v>11883</v>
      </c>
      <c r="B1358">
        <v>1359818</v>
      </c>
      <c r="C1358" t="s">
        <v>5966</v>
      </c>
      <c r="D1358" t="s">
        <v>5967</v>
      </c>
      <c r="E1358" t="s">
        <v>5968</v>
      </c>
      <c r="F1358" s="15">
        <v>6070</v>
      </c>
      <c r="G1358" t="s">
        <v>50</v>
      </c>
      <c r="H1358" t="s">
        <v>50</v>
      </c>
      <c r="I1358" t="s">
        <v>86</v>
      </c>
      <c r="J1358" t="s">
        <v>46</v>
      </c>
      <c r="K1358" t="s">
        <v>87</v>
      </c>
      <c r="L1358" t="s">
        <v>11884</v>
      </c>
      <c r="M1358" t="s">
        <v>11885</v>
      </c>
      <c r="N1358" t="s">
        <v>11886</v>
      </c>
      <c r="O1358">
        <f>VLOOKUP(B1358,HIS退!B:F,5,FALSE)</f>
        <v>-6070</v>
      </c>
      <c r="P1358" s="43">
        <f>VLOOKUP(L1358,银行退!A:G,6,FALSE)</f>
        <v>6070</v>
      </c>
      <c r="Q1358" t="e">
        <f>VLOOKUP(L1358,银行退!A:J,10,FALSE)</f>
        <v>#N/A</v>
      </c>
      <c r="R1358" t="e">
        <f>VLOOKUP(L1358,银行退!A:K,11,FALSE)</f>
        <v>#N/A</v>
      </c>
    </row>
    <row r="1359" spans="1:18" ht="14.25">
      <c r="A1359" t="s">
        <v>11887</v>
      </c>
      <c r="B1359">
        <v>1360437</v>
      </c>
      <c r="C1359" t="s">
        <v>5970</v>
      </c>
      <c r="D1359" t="s">
        <v>5971</v>
      </c>
      <c r="E1359" t="s">
        <v>5972</v>
      </c>
      <c r="F1359" s="15">
        <v>272</v>
      </c>
      <c r="G1359" t="s">
        <v>50</v>
      </c>
      <c r="H1359" t="s">
        <v>50</v>
      </c>
      <c r="I1359" t="s">
        <v>86</v>
      </c>
      <c r="J1359" t="s">
        <v>46</v>
      </c>
      <c r="K1359" t="s">
        <v>87</v>
      </c>
      <c r="L1359" t="s">
        <v>11888</v>
      </c>
      <c r="M1359" t="s">
        <v>11889</v>
      </c>
      <c r="N1359" t="s">
        <v>11890</v>
      </c>
      <c r="O1359">
        <f>VLOOKUP(B1359,HIS退!B:F,5,FALSE)</f>
        <v>-272</v>
      </c>
      <c r="P1359" s="43">
        <f>VLOOKUP(L1359,银行退!A:G,6,FALSE)</f>
        <v>272</v>
      </c>
      <c r="Q1359" t="e">
        <f>VLOOKUP(L1359,银行退!A:J,10,FALSE)</f>
        <v>#N/A</v>
      </c>
      <c r="R1359" t="e">
        <f>VLOOKUP(L1359,银行退!A:K,11,FALSE)</f>
        <v>#N/A</v>
      </c>
    </row>
    <row r="1360" spans="1:18" ht="14.25">
      <c r="A1360" t="s">
        <v>11891</v>
      </c>
      <c r="B1360">
        <v>1360724</v>
      </c>
      <c r="C1360" t="s">
        <v>5974</v>
      </c>
      <c r="D1360" t="s">
        <v>5975</v>
      </c>
      <c r="E1360" t="s">
        <v>5976</v>
      </c>
      <c r="F1360" s="15">
        <v>1273.92</v>
      </c>
      <c r="G1360" t="s">
        <v>50</v>
      </c>
      <c r="H1360" t="s">
        <v>50</v>
      </c>
      <c r="I1360" t="s">
        <v>86</v>
      </c>
      <c r="J1360" t="s">
        <v>46</v>
      </c>
      <c r="K1360" t="s">
        <v>87</v>
      </c>
      <c r="L1360" t="s">
        <v>11892</v>
      </c>
      <c r="M1360" t="s">
        <v>11893</v>
      </c>
      <c r="N1360" t="s">
        <v>11894</v>
      </c>
      <c r="O1360">
        <f>VLOOKUP(B1360,HIS退!B:F,5,FALSE)</f>
        <v>-1273.92</v>
      </c>
      <c r="P1360" s="43">
        <f>VLOOKUP(L1360,银行退!A:G,6,FALSE)</f>
        <v>1273.92</v>
      </c>
      <c r="Q1360" t="e">
        <f>VLOOKUP(L1360,银行退!A:J,10,FALSE)</f>
        <v>#N/A</v>
      </c>
      <c r="R1360" t="e">
        <f>VLOOKUP(L1360,银行退!A:K,11,FALSE)</f>
        <v>#N/A</v>
      </c>
    </row>
    <row r="1361" spans="1:18" ht="14.25">
      <c r="A1361" t="s">
        <v>11895</v>
      </c>
      <c r="B1361">
        <v>1360760</v>
      </c>
      <c r="C1361" t="s">
        <v>5978</v>
      </c>
      <c r="D1361" t="s">
        <v>5979</v>
      </c>
      <c r="E1361" t="s">
        <v>5980</v>
      </c>
      <c r="F1361" s="15">
        <v>27</v>
      </c>
      <c r="G1361" t="s">
        <v>50</v>
      </c>
      <c r="H1361" t="s">
        <v>50</v>
      </c>
      <c r="I1361" t="s">
        <v>86</v>
      </c>
      <c r="J1361" t="s">
        <v>46</v>
      </c>
      <c r="K1361" t="s">
        <v>87</v>
      </c>
      <c r="L1361" t="s">
        <v>11896</v>
      </c>
      <c r="M1361" t="s">
        <v>11897</v>
      </c>
      <c r="N1361" t="s">
        <v>11898</v>
      </c>
      <c r="O1361">
        <f>VLOOKUP(B1361,HIS退!B:F,5,FALSE)</f>
        <v>-27</v>
      </c>
      <c r="P1361" s="43">
        <f>VLOOKUP(L1361,银行退!A:G,6,FALSE)</f>
        <v>27</v>
      </c>
      <c r="Q1361" t="e">
        <f>VLOOKUP(L1361,银行退!A:J,10,FALSE)</f>
        <v>#N/A</v>
      </c>
      <c r="R1361" t="e">
        <f>VLOOKUP(L1361,银行退!A:K,11,FALSE)</f>
        <v>#N/A</v>
      </c>
    </row>
    <row r="1362" spans="1:18" ht="14.25">
      <c r="A1362" t="s">
        <v>11899</v>
      </c>
      <c r="B1362">
        <v>1361083</v>
      </c>
      <c r="C1362" t="s">
        <v>5982</v>
      </c>
      <c r="D1362" t="s">
        <v>5983</v>
      </c>
      <c r="E1362" t="s">
        <v>5984</v>
      </c>
      <c r="F1362" s="15">
        <v>350</v>
      </c>
      <c r="G1362" t="s">
        <v>50</v>
      </c>
      <c r="H1362" t="s">
        <v>50</v>
      </c>
      <c r="I1362" t="s">
        <v>86</v>
      </c>
      <c r="J1362" t="s">
        <v>46</v>
      </c>
      <c r="K1362" t="s">
        <v>87</v>
      </c>
      <c r="L1362" s="19" t="s">
        <v>13772</v>
      </c>
      <c r="M1362" t="s">
        <v>11901</v>
      </c>
      <c r="N1362" t="s">
        <v>11902</v>
      </c>
      <c r="O1362">
        <f>VLOOKUP(B1362,HIS退!B:F,5,FALSE)</f>
        <v>-350</v>
      </c>
      <c r="P1362" s="43">
        <f>VLOOKUP(L1362,银行退!A:G,6,FALSE)</f>
        <v>350</v>
      </c>
      <c r="Q1362" t="e">
        <f>VLOOKUP(L1362,银行退!A:J,10,FALSE)</f>
        <v>#N/A</v>
      </c>
      <c r="R1362" t="str">
        <f>VLOOKUP(L1362,银行退!A:K,11,FALSE)</f>
        <v>2017-08-14</v>
      </c>
    </row>
    <row r="1363" spans="1:18" ht="14.25">
      <c r="A1363" t="s">
        <v>11903</v>
      </c>
      <c r="B1363">
        <v>1361108</v>
      </c>
      <c r="C1363" t="s">
        <v>5986</v>
      </c>
      <c r="D1363" t="s">
        <v>5987</v>
      </c>
      <c r="E1363" t="s">
        <v>5988</v>
      </c>
      <c r="F1363" s="15">
        <v>150</v>
      </c>
      <c r="G1363" t="s">
        <v>50</v>
      </c>
      <c r="H1363" t="s">
        <v>50</v>
      </c>
      <c r="I1363" t="s">
        <v>86</v>
      </c>
      <c r="J1363" t="s">
        <v>46</v>
      </c>
      <c r="K1363" t="s">
        <v>87</v>
      </c>
      <c r="L1363" t="s">
        <v>11904</v>
      </c>
      <c r="M1363" t="s">
        <v>11905</v>
      </c>
      <c r="N1363" t="s">
        <v>11906</v>
      </c>
      <c r="O1363">
        <f>VLOOKUP(B1363,HIS退!B:F,5,FALSE)</f>
        <v>-150</v>
      </c>
      <c r="P1363" s="43">
        <f>VLOOKUP(L1363,银行退!A:G,6,FALSE)</f>
        <v>150</v>
      </c>
      <c r="Q1363" t="e">
        <f>VLOOKUP(L1363,银行退!A:J,10,FALSE)</f>
        <v>#N/A</v>
      </c>
      <c r="R1363" t="e">
        <f>VLOOKUP(L1363,银行退!A:K,11,FALSE)</f>
        <v>#N/A</v>
      </c>
    </row>
    <row r="1364" spans="1:18" ht="14.25">
      <c r="A1364" t="s">
        <v>11907</v>
      </c>
      <c r="B1364">
        <v>1361332</v>
      </c>
      <c r="C1364" t="s">
        <v>5990</v>
      </c>
      <c r="D1364" t="s">
        <v>5975</v>
      </c>
      <c r="E1364" t="s">
        <v>5976</v>
      </c>
      <c r="F1364" s="15">
        <v>134.08000000000001</v>
      </c>
      <c r="G1364" t="s">
        <v>50</v>
      </c>
      <c r="H1364" t="s">
        <v>50</v>
      </c>
      <c r="I1364" t="s">
        <v>86</v>
      </c>
      <c r="J1364" t="s">
        <v>46</v>
      </c>
      <c r="K1364" t="s">
        <v>87</v>
      </c>
      <c r="L1364" t="s">
        <v>11908</v>
      </c>
      <c r="M1364" t="s">
        <v>11909</v>
      </c>
      <c r="N1364" t="s">
        <v>11894</v>
      </c>
      <c r="O1364">
        <f>VLOOKUP(B1364,HIS退!B:F,5,FALSE)</f>
        <v>-134.08000000000001</v>
      </c>
      <c r="P1364" s="43">
        <f>VLOOKUP(L1364,银行退!A:G,6,FALSE)</f>
        <v>134.08000000000001</v>
      </c>
      <c r="Q1364" t="e">
        <f>VLOOKUP(L1364,银行退!A:J,10,FALSE)</f>
        <v>#N/A</v>
      </c>
      <c r="R1364" t="e">
        <f>VLOOKUP(L1364,银行退!A:K,11,FALSE)</f>
        <v>#N/A</v>
      </c>
    </row>
    <row r="1365" spans="1:18" ht="14.25">
      <c r="A1365" t="s">
        <v>11910</v>
      </c>
      <c r="B1365">
        <v>1361560</v>
      </c>
      <c r="C1365" t="s">
        <v>5992</v>
      </c>
      <c r="D1365" t="s">
        <v>5993</v>
      </c>
      <c r="E1365" t="s">
        <v>5994</v>
      </c>
      <c r="F1365" s="15">
        <v>50</v>
      </c>
      <c r="G1365" t="s">
        <v>50</v>
      </c>
      <c r="H1365" t="s">
        <v>50</v>
      </c>
      <c r="I1365" t="s">
        <v>86</v>
      </c>
      <c r="J1365" t="s">
        <v>46</v>
      </c>
      <c r="K1365" t="s">
        <v>87</v>
      </c>
      <c r="L1365" t="s">
        <v>11911</v>
      </c>
      <c r="M1365" t="s">
        <v>11912</v>
      </c>
      <c r="N1365" t="s">
        <v>11913</v>
      </c>
      <c r="O1365">
        <f>VLOOKUP(B1365,HIS退!B:F,5,FALSE)</f>
        <v>-50</v>
      </c>
      <c r="P1365" s="43">
        <f>VLOOKUP(L1365,银行退!A:G,6,FALSE)</f>
        <v>50</v>
      </c>
      <c r="Q1365" t="e">
        <f>VLOOKUP(L1365,银行退!A:J,10,FALSE)</f>
        <v>#N/A</v>
      </c>
      <c r="R1365" t="e">
        <f>VLOOKUP(L1365,银行退!A:K,11,FALSE)</f>
        <v>#N/A</v>
      </c>
    </row>
    <row r="1366" spans="1:18" ht="14.25">
      <c r="A1366" t="s">
        <v>11914</v>
      </c>
      <c r="B1366">
        <v>1361649</v>
      </c>
      <c r="C1366" t="s">
        <v>5996</v>
      </c>
      <c r="D1366" t="s">
        <v>5997</v>
      </c>
      <c r="E1366" t="s">
        <v>5998</v>
      </c>
      <c r="F1366" s="15">
        <v>164.36</v>
      </c>
      <c r="G1366" t="s">
        <v>50</v>
      </c>
      <c r="H1366" t="s">
        <v>50</v>
      </c>
      <c r="I1366" t="s">
        <v>86</v>
      </c>
      <c r="J1366" t="s">
        <v>46</v>
      </c>
      <c r="K1366" t="s">
        <v>87</v>
      </c>
      <c r="L1366" t="s">
        <v>11915</v>
      </c>
      <c r="M1366" t="s">
        <v>11916</v>
      </c>
      <c r="N1366" t="s">
        <v>11917</v>
      </c>
      <c r="O1366">
        <f>VLOOKUP(B1366,HIS退!B:F,5,FALSE)</f>
        <v>-164.36</v>
      </c>
      <c r="P1366" s="43">
        <f>VLOOKUP(L1366,银行退!A:G,6,FALSE)</f>
        <v>164.36</v>
      </c>
      <c r="Q1366" t="e">
        <f>VLOOKUP(L1366,银行退!A:J,10,FALSE)</f>
        <v>#N/A</v>
      </c>
      <c r="R1366" t="e">
        <f>VLOOKUP(L1366,银行退!A:K,11,FALSE)</f>
        <v>#N/A</v>
      </c>
    </row>
    <row r="1367" spans="1:18" ht="14.25">
      <c r="A1367" t="s">
        <v>11918</v>
      </c>
      <c r="B1367">
        <v>1361656</v>
      </c>
      <c r="C1367" t="s">
        <v>6000</v>
      </c>
      <c r="D1367" t="s">
        <v>6001</v>
      </c>
      <c r="E1367" t="s">
        <v>6002</v>
      </c>
      <c r="F1367" s="15">
        <v>860.5</v>
      </c>
      <c r="G1367" t="s">
        <v>50</v>
      </c>
      <c r="H1367" t="s">
        <v>50</v>
      </c>
      <c r="I1367" t="s">
        <v>86</v>
      </c>
      <c r="J1367" t="s">
        <v>46</v>
      </c>
      <c r="K1367" t="s">
        <v>87</v>
      </c>
      <c r="L1367" t="s">
        <v>11919</v>
      </c>
      <c r="M1367" t="s">
        <v>11920</v>
      </c>
      <c r="N1367" t="s">
        <v>11921</v>
      </c>
      <c r="O1367">
        <f>VLOOKUP(B1367,HIS退!B:F,5,FALSE)</f>
        <v>-860.5</v>
      </c>
      <c r="P1367" s="43">
        <f>VLOOKUP(L1367,银行退!A:G,6,FALSE)</f>
        <v>860.5</v>
      </c>
      <c r="Q1367" t="e">
        <f>VLOOKUP(L1367,银行退!A:J,10,FALSE)</f>
        <v>#N/A</v>
      </c>
      <c r="R1367" t="e">
        <f>VLOOKUP(L1367,银行退!A:K,11,FALSE)</f>
        <v>#N/A</v>
      </c>
    </row>
    <row r="1368" spans="1:18" ht="14.25">
      <c r="A1368" t="s">
        <v>11922</v>
      </c>
      <c r="B1368">
        <v>1361678</v>
      </c>
      <c r="C1368" t="s">
        <v>6004</v>
      </c>
      <c r="D1368" t="s">
        <v>6005</v>
      </c>
      <c r="E1368" t="s">
        <v>6006</v>
      </c>
      <c r="F1368" s="15">
        <v>24.5</v>
      </c>
      <c r="G1368" t="s">
        <v>50</v>
      </c>
      <c r="H1368" t="s">
        <v>50</v>
      </c>
      <c r="I1368" t="s">
        <v>86</v>
      </c>
      <c r="J1368" t="s">
        <v>46</v>
      </c>
      <c r="K1368" t="s">
        <v>87</v>
      </c>
      <c r="L1368" s="19" t="s">
        <v>13773</v>
      </c>
      <c r="M1368" t="s">
        <v>11924</v>
      </c>
      <c r="N1368" t="s">
        <v>244</v>
      </c>
      <c r="O1368">
        <f>VLOOKUP(B1368,HIS退!B:F,5,FALSE)</f>
        <v>-24.5</v>
      </c>
      <c r="P1368" s="43">
        <f>VLOOKUP(L1368,银行退!A:G,6,FALSE)</f>
        <v>24.5</v>
      </c>
      <c r="Q1368" t="e">
        <f>VLOOKUP(L1368,银行退!A:J,10,FALSE)</f>
        <v>#N/A</v>
      </c>
      <c r="R1368" t="str">
        <f>VLOOKUP(L1368,银行退!A:K,11,FALSE)</f>
        <v>2017-08-14</v>
      </c>
    </row>
    <row r="1369" spans="1:18" ht="14.25">
      <c r="A1369" t="s">
        <v>11925</v>
      </c>
      <c r="B1369">
        <v>1361952</v>
      </c>
      <c r="C1369" t="s">
        <v>6008</v>
      </c>
      <c r="D1369" t="s">
        <v>6009</v>
      </c>
      <c r="E1369" t="s">
        <v>6010</v>
      </c>
      <c r="F1369" s="15">
        <v>94.5</v>
      </c>
      <c r="G1369" t="s">
        <v>50</v>
      </c>
      <c r="H1369" t="s">
        <v>50</v>
      </c>
      <c r="I1369" t="s">
        <v>86</v>
      </c>
      <c r="J1369" t="s">
        <v>46</v>
      </c>
      <c r="K1369" t="s">
        <v>87</v>
      </c>
      <c r="L1369" s="19" t="s">
        <v>13774</v>
      </c>
      <c r="M1369" t="s">
        <v>11927</v>
      </c>
      <c r="N1369" t="s">
        <v>11928</v>
      </c>
      <c r="O1369">
        <f>VLOOKUP(B1369,HIS退!B:F,5,FALSE)</f>
        <v>-94.5</v>
      </c>
      <c r="P1369" s="43">
        <f>VLOOKUP(L1369,银行退!A:G,6,FALSE)</f>
        <v>94.5</v>
      </c>
      <c r="Q1369" t="e">
        <f>VLOOKUP(L1369,银行退!A:J,10,FALSE)</f>
        <v>#N/A</v>
      </c>
      <c r="R1369" t="str">
        <f>VLOOKUP(L1369,银行退!A:K,11,FALSE)</f>
        <v>2017-08-14</v>
      </c>
    </row>
    <row r="1370" spans="1:18" ht="14.25">
      <c r="A1370" t="s">
        <v>11929</v>
      </c>
      <c r="B1370">
        <v>1361965</v>
      </c>
      <c r="C1370" t="s">
        <v>6012</v>
      </c>
      <c r="D1370" t="s">
        <v>6013</v>
      </c>
      <c r="E1370" t="s">
        <v>6014</v>
      </c>
      <c r="F1370" s="15">
        <v>100</v>
      </c>
      <c r="G1370" t="s">
        <v>50</v>
      </c>
      <c r="H1370" t="s">
        <v>50</v>
      </c>
      <c r="I1370" t="s">
        <v>86</v>
      </c>
      <c r="J1370" t="s">
        <v>46</v>
      </c>
      <c r="K1370" t="s">
        <v>87</v>
      </c>
      <c r="L1370" s="19" t="s">
        <v>13775</v>
      </c>
      <c r="M1370" t="s">
        <v>11931</v>
      </c>
      <c r="N1370" t="s">
        <v>11932</v>
      </c>
      <c r="O1370">
        <f>VLOOKUP(B1370,HIS退!B:F,5,FALSE)</f>
        <v>-100</v>
      </c>
      <c r="P1370" s="43">
        <f>VLOOKUP(L1370,银行退!A:G,6,FALSE)</f>
        <v>100</v>
      </c>
      <c r="Q1370" t="e">
        <f>VLOOKUP(L1370,银行退!A:J,10,FALSE)</f>
        <v>#N/A</v>
      </c>
      <c r="R1370" t="str">
        <f>VLOOKUP(L1370,银行退!A:K,11,FALSE)</f>
        <v>2017-08-14</v>
      </c>
    </row>
    <row r="1371" spans="1:18" ht="14.25">
      <c r="A1371" t="s">
        <v>11933</v>
      </c>
      <c r="B1371">
        <v>1362033</v>
      </c>
      <c r="C1371" t="s">
        <v>6016</v>
      </c>
      <c r="D1371" t="s">
        <v>6013</v>
      </c>
      <c r="E1371" t="s">
        <v>6014</v>
      </c>
      <c r="F1371" s="15">
        <v>100</v>
      </c>
      <c r="G1371" t="s">
        <v>50</v>
      </c>
      <c r="H1371" t="s">
        <v>50</v>
      </c>
      <c r="I1371" t="s">
        <v>86</v>
      </c>
      <c r="J1371" t="s">
        <v>46</v>
      </c>
      <c r="K1371" t="s">
        <v>87</v>
      </c>
      <c r="L1371" s="19" t="s">
        <v>13776</v>
      </c>
      <c r="M1371" t="s">
        <v>11935</v>
      </c>
      <c r="N1371" t="s">
        <v>11932</v>
      </c>
      <c r="O1371">
        <f>VLOOKUP(B1371,HIS退!B:F,5,FALSE)</f>
        <v>-100</v>
      </c>
      <c r="P1371" s="43">
        <f>VLOOKUP(L1371,银行退!A:G,6,FALSE)</f>
        <v>100</v>
      </c>
      <c r="Q1371" t="e">
        <f>VLOOKUP(L1371,银行退!A:J,10,FALSE)</f>
        <v>#N/A</v>
      </c>
      <c r="R1371" t="str">
        <f>VLOOKUP(L1371,银行退!A:K,11,FALSE)</f>
        <v>2017-08-14</v>
      </c>
    </row>
    <row r="1372" spans="1:18" ht="14.25">
      <c r="A1372" t="s">
        <v>11936</v>
      </c>
      <c r="B1372">
        <v>1362182</v>
      </c>
      <c r="C1372" t="s">
        <v>6018</v>
      </c>
      <c r="D1372" t="s">
        <v>6019</v>
      </c>
      <c r="E1372" t="s">
        <v>6020</v>
      </c>
      <c r="F1372" s="15">
        <v>89.5</v>
      </c>
      <c r="G1372" t="s">
        <v>50</v>
      </c>
      <c r="H1372" t="s">
        <v>50</v>
      </c>
      <c r="I1372" t="s">
        <v>86</v>
      </c>
      <c r="J1372" t="s">
        <v>46</v>
      </c>
      <c r="K1372" t="s">
        <v>87</v>
      </c>
      <c r="L1372" t="s">
        <v>11937</v>
      </c>
      <c r="M1372" t="s">
        <v>11938</v>
      </c>
      <c r="N1372" t="s">
        <v>11939</v>
      </c>
      <c r="O1372">
        <f>VLOOKUP(B1372,HIS退!B:F,5,FALSE)</f>
        <v>-89.5</v>
      </c>
      <c r="P1372" s="43">
        <f>VLOOKUP(L1372,银行退!A:G,6,FALSE)</f>
        <v>89.5</v>
      </c>
      <c r="Q1372" t="e">
        <f>VLOOKUP(L1372,银行退!A:J,10,FALSE)</f>
        <v>#N/A</v>
      </c>
      <c r="R1372" t="e">
        <f>VLOOKUP(L1372,银行退!A:K,11,FALSE)</f>
        <v>#N/A</v>
      </c>
    </row>
    <row r="1373" spans="1:18" ht="14.25">
      <c r="A1373" t="s">
        <v>11940</v>
      </c>
      <c r="B1373">
        <v>1362354</v>
      </c>
      <c r="C1373" t="s">
        <v>6022</v>
      </c>
      <c r="D1373" t="s">
        <v>6023</v>
      </c>
      <c r="E1373" t="s">
        <v>6024</v>
      </c>
      <c r="F1373" s="15">
        <v>3770.21</v>
      </c>
      <c r="G1373" t="s">
        <v>50</v>
      </c>
      <c r="H1373" t="s">
        <v>50</v>
      </c>
      <c r="I1373" t="s">
        <v>86</v>
      </c>
      <c r="J1373" t="s">
        <v>46</v>
      </c>
      <c r="K1373" t="s">
        <v>87</v>
      </c>
      <c r="L1373" t="s">
        <v>11941</v>
      </c>
      <c r="M1373" t="s">
        <v>11942</v>
      </c>
      <c r="N1373" t="s">
        <v>11943</v>
      </c>
      <c r="O1373">
        <f>VLOOKUP(B1373,HIS退!B:F,5,FALSE)</f>
        <v>-3770.21</v>
      </c>
      <c r="P1373" s="43">
        <f>VLOOKUP(L1373,银行退!A:G,6,FALSE)</f>
        <v>3770.21</v>
      </c>
      <c r="Q1373" t="e">
        <f>VLOOKUP(L1373,银行退!A:J,10,FALSE)</f>
        <v>#N/A</v>
      </c>
      <c r="R1373" t="e">
        <f>VLOOKUP(L1373,银行退!A:K,11,FALSE)</f>
        <v>#N/A</v>
      </c>
    </row>
    <row r="1374" spans="1:18" ht="14.25">
      <c r="A1374" t="s">
        <v>11944</v>
      </c>
      <c r="B1374">
        <v>1362358</v>
      </c>
      <c r="C1374" t="s">
        <v>6026</v>
      </c>
      <c r="D1374" t="s">
        <v>6027</v>
      </c>
      <c r="E1374" t="s">
        <v>6028</v>
      </c>
      <c r="F1374" s="15">
        <v>4800</v>
      </c>
      <c r="G1374" t="s">
        <v>50</v>
      </c>
      <c r="H1374" t="s">
        <v>50</v>
      </c>
      <c r="I1374" t="s">
        <v>86</v>
      </c>
      <c r="J1374" t="s">
        <v>46</v>
      </c>
      <c r="K1374" t="s">
        <v>87</v>
      </c>
      <c r="L1374" t="s">
        <v>11945</v>
      </c>
      <c r="M1374" t="s">
        <v>11946</v>
      </c>
      <c r="N1374" t="s">
        <v>11943</v>
      </c>
      <c r="O1374">
        <f>VLOOKUP(B1374,HIS退!B:F,5,FALSE)</f>
        <v>-4800</v>
      </c>
      <c r="P1374" s="43">
        <f>VLOOKUP(L1374,银行退!A:G,6,FALSE)</f>
        <v>4800</v>
      </c>
      <c r="Q1374" t="e">
        <f>VLOOKUP(L1374,银行退!A:J,10,FALSE)</f>
        <v>#N/A</v>
      </c>
      <c r="R1374" t="e">
        <f>VLOOKUP(L1374,银行退!A:K,11,FALSE)</f>
        <v>#N/A</v>
      </c>
    </row>
    <row r="1375" spans="1:18" ht="14.25">
      <c r="A1375" t="s">
        <v>11947</v>
      </c>
      <c r="B1375">
        <v>1362359</v>
      </c>
      <c r="C1375" t="s">
        <v>6030</v>
      </c>
      <c r="D1375" t="s">
        <v>6027</v>
      </c>
      <c r="E1375" t="s">
        <v>6028</v>
      </c>
      <c r="F1375" s="15">
        <v>63</v>
      </c>
      <c r="G1375" t="s">
        <v>50</v>
      </c>
      <c r="H1375" t="s">
        <v>50</v>
      </c>
      <c r="I1375" t="s">
        <v>86</v>
      </c>
      <c r="J1375" t="s">
        <v>46</v>
      </c>
      <c r="K1375" t="s">
        <v>87</v>
      </c>
      <c r="L1375" t="s">
        <v>11948</v>
      </c>
      <c r="M1375" t="s">
        <v>11949</v>
      </c>
      <c r="N1375" t="s">
        <v>11943</v>
      </c>
      <c r="O1375">
        <f>VLOOKUP(B1375,HIS退!B:F,5,FALSE)</f>
        <v>-63</v>
      </c>
      <c r="P1375" s="43">
        <f>VLOOKUP(L1375,银行退!A:G,6,FALSE)</f>
        <v>63</v>
      </c>
      <c r="Q1375" t="e">
        <f>VLOOKUP(L1375,银行退!A:J,10,FALSE)</f>
        <v>#N/A</v>
      </c>
      <c r="R1375" t="e">
        <f>VLOOKUP(L1375,银行退!A:K,11,FALSE)</f>
        <v>#N/A</v>
      </c>
    </row>
    <row r="1376" spans="1:18" ht="14.25">
      <c r="A1376" t="s">
        <v>11950</v>
      </c>
      <c r="B1376">
        <v>1362617</v>
      </c>
      <c r="C1376" t="s">
        <v>6032</v>
      </c>
      <c r="D1376" t="s">
        <v>6033</v>
      </c>
      <c r="E1376" t="s">
        <v>6034</v>
      </c>
      <c r="F1376" s="15">
        <v>170</v>
      </c>
      <c r="G1376" t="s">
        <v>155</v>
      </c>
      <c r="H1376" t="s">
        <v>50</v>
      </c>
      <c r="I1376" t="s">
        <v>86</v>
      </c>
      <c r="J1376" t="s">
        <v>46</v>
      </c>
      <c r="K1376" t="s">
        <v>87</v>
      </c>
      <c r="L1376" t="s">
        <v>11951</v>
      </c>
      <c r="M1376" t="s">
        <v>11952</v>
      </c>
      <c r="N1376" t="s">
        <v>11953</v>
      </c>
      <c r="O1376">
        <f>VLOOKUP(B1376,HIS退!B:F,5,FALSE)</f>
        <v>-170</v>
      </c>
      <c r="P1376" s="43">
        <f>VLOOKUP(L1376,银行退!A:G,6,FALSE)</f>
        <v>170</v>
      </c>
      <c r="Q1376" t="e">
        <f>VLOOKUP(L1376,银行退!A:J,10,FALSE)</f>
        <v>#N/A</v>
      </c>
      <c r="R1376" t="e">
        <f>VLOOKUP(L1376,银行退!A:K,11,FALSE)</f>
        <v>#N/A</v>
      </c>
    </row>
    <row r="1377" spans="1:18" ht="14.25">
      <c r="A1377" t="s">
        <v>11954</v>
      </c>
      <c r="B1377">
        <v>1362628</v>
      </c>
      <c r="C1377" t="s">
        <v>6036</v>
      </c>
      <c r="D1377" t="s">
        <v>6037</v>
      </c>
      <c r="E1377" t="s">
        <v>6038</v>
      </c>
      <c r="F1377" s="15">
        <v>5500</v>
      </c>
      <c r="G1377" t="s">
        <v>155</v>
      </c>
      <c r="H1377" t="s">
        <v>50</v>
      </c>
      <c r="I1377" t="s">
        <v>86</v>
      </c>
      <c r="J1377" t="s">
        <v>46</v>
      </c>
      <c r="K1377" t="s">
        <v>87</v>
      </c>
      <c r="L1377" t="s">
        <v>11955</v>
      </c>
      <c r="M1377" t="s">
        <v>11956</v>
      </c>
      <c r="N1377" t="s">
        <v>11957</v>
      </c>
      <c r="O1377">
        <f>VLOOKUP(B1377,HIS退!B:F,5,FALSE)</f>
        <v>-5500</v>
      </c>
      <c r="P1377" s="43">
        <f>VLOOKUP(L1377,银行退!A:G,6,FALSE)</f>
        <v>5500</v>
      </c>
      <c r="Q1377" t="e">
        <f>VLOOKUP(L1377,银行退!A:J,10,FALSE)</f>
        <v>#N/A</v>
      </c>
      <c r="R1377" t="e">
        <f>VLOOKUP(L1377,银行退!A:K,11,FALSE)</f>
        <v>#N/A</v>
      </c>
    </row>
    <row r="1378" spans="1:18" ht="14.25">
      <c r="A1378" t="s">
        <v>11958</v>
      </c>
      <c r="B1378">
        <v>1363216</v>
      </c>
      <c r="C1378" t="s">
        <v>6040</v>
      </c>
      <c r="D1378" t="s">
        <v>6041</v>
      </c>
      <c r="E1378" t="s">
        <v>6042</v>
      </c>
      <c r="F1378" s="15">
        <v>300</v>
      </c>
      <c r="G1378" t="s">
        <v>50</v>
      </c>
      <c r="H1378" t="s">
        <v>50</v>
      </c>
      <c r="I1378" t="s">
        <v>86</v>
      </c>
      <c r="J1378" t="s">
        <v>46</v>
      </c>
      <c r="K1378" t="s">
        <v>87</v>
      </c>
      <c r="L1378" t="s">
        <v>11959</v>
      </c>
      <c r="M1378" t="s">
        <v>11960</v>
      </c>
      <c r="N1378" t="s">
        <v>11961</v>
      </c>
      <c r="O1378">
        <f>VLOOKUP(B1378,HIS退!B:F,5,FALSE)</f>
        <v>-300</v>
      </c>
      <c r="P1378" s="43">
        <f>VLOOKUP(L1378,银行退!A:G,6,FALSE)</f>
        <v>300</v>
      </c>
      <c r="Q1378" t="e">
        <f>VLOOKUP(L1378,银行退!A:J,10,FALSE)</f>
        <v>#N/A</v>
      </c>
      <c r="R1378" t="e">
        <f>VLOOKUP(L1378,银行退!A:K,11,FALSE)</f>
        <v>#N/A</v>
      </c>
    </row>
    <row r="1379" spans="1:18" ht="14.25">
      <c r="A1379" t="s">
        <v>11962</v>
      </c>
      <c r="B1379">
        <v>1363561</v>
      </c>
      <c r="C1379" t="s">
        <v>6044</v>
      </c>
      <c r="D1379" t="s">
        <v>6045</v>
      </c>
      <c r="E1379" t="s">
        <v>6046</v>
      </c>
      <c r="F1379" s="15">
        <v>30</v>
      </c>
      <c r="G1379" t="s">
        <v>50</v>
      </c>
      <c r="H1379" t="s">
        <v>50</v>
      </c>
      <c r="I1379" t="s">
        <v>86</v>
      </c>
      <c r="J1379" t="s">
        <v>46</v>
      </c>
      <c r="K1379" t="s">
        <v>87</v>
      </c>
      <c r="L1379" t="s">
        <v>11963</v>
      </c>
      <c r="M1379" t="s">
        <v>11964</v>
      </c>
      <c r="N1379" t="s">
        <v>11965</v>
      </c>
      <c r="O1379">
        <f>VLOOKUP(B1379,HIS退!B:F,5,FALSE)</f>
        <v>-30</v>
      </c>
      <c r="P1379" s="43">
        <f>VLOOKUP(L1379,银行退!A:G,6,FALSE)</f>
        <v>30</v>
      </c>
      <c r="Q1379" t="e">
        <f>VLOOKUP(L1379,银行退!A:J,10,FALSE)</f>
        <v>#N/A</v>
      </c>
      <c r="R1379" t="e">
        <f>VLOOKUP(L1379,银行退!A:K,11,FALSE)</f>
        <v>#N/A</v>
      </c>
    </row>
    <row r="1380" spans="1:18" ht="14.25">
      <c r="A1380" t="s">
        <v>11966</v>
      </c>
      <c r="B1380">
        <v>1363814</v>
      </c>
      <c r="C1380" t="s">
        <v>6048</v>
      </c>
      <c r="D1380" t="s">
        <v>6049</v>
      </c>
      <c r="E1380" t="s">
        <v>6050</v>
      </c>
      <c r="F1380" s="15">
        <v>182.62</v>
      </c>
      <c r="G1380" t="s">
        <v>50</v>
      </c>
      <c r="H1380" t="s">
        <v>50</v>
      </c>
      <c r="I1380" t="s">
        <v>86</v>
      </c>
      <c r="J1380" t="s">
        <v>46</v>
      </c>
      <c r="K1380" t="s">
        <v>87</v>
      </c>
      <c r="L1380" t="s">
        <v>11967</v>
      </c>
      <c r="M1380" t="s">
        <v>11968</v>
      </c>
      <c r="N1380" t="s">
        <v>11969</v>
      </c>
      <c r="O1380">
        <f>VLOOKUP(B1380,HIS退!B:F,5,FALSE)</f>
        <v>-182.62</v>
      </c>
      <c r="P1380" s="43">
        <f>VLOOKUP(L1380,银行退!A:G,6,FALSE)</f>
        <v>182.62</v>
      </c>
      <c r="Q1380" t="e">
        <f>VLOOKUP(L1380,银行退!A:J,10,FALSE)</f>
        <v>#N/A</v>
      </c>
      <c r="R1380" t="e">
        <f>VLOOKUP(L1380,银行退!A:K,11,FALSE)</f>
        <v>#N/A</v>
      </c>
    </row>
    <row r="1381" spans="1:18" ht="14.25">
      <c r="A1381" t="s">
        <v>11970</v>
      </c>
      <c r="B1381">
        <v>1364053</v>
      </c>
      <c r="C1381" t="s">
        <v>6052</v>
      </c>
      <c r="D1381" t="s">
        <v>6053</v>
      </c>
      <c r="E1381" t="s">
        <v>6054</v>
      </c>
      <c r="F1381" s="15">
        <v>1600</v>
      </c>
      <c r="G1381" t="s">
        <v>50</v>
      </c>
      <c r="H1381" t="s">
        <v>50</v>
      </c>
      <c r="I1381" t="s">
        <v>86</v>
      </c>
      <c r="J1381" t="s">
        <v>46</v>
      </c>
      <c r="K1381" t="s">
        <v>87</v>
      </c>
      <c r="L1381" t="s">
        <v>11971</v>
      </c>
      <c r="M1381" t="s">
        <v>11972</v>
      </c>
      <c r="N1381" t="s">
        <v>11973</v>
      </c>
      <c r="O1381">
        <f>VLOOKUP(B1381,HIS退!B:F,5,FALSE)</f>
        <v>-1600</v>
      </c>
      <c r="P1381" s="43">
        <f>VLOOKUP(L1381,银行退!A:G,6,FALSE)</f>
        <v>1600</v>
      </c>
      <c r="Q1381" t="e">
        <f>VLOOKUP(L1381,银行退!A:J,10,FALSE)</f>
        <v>#N/A</v>
      </c>
      <c r="R1381" t="e">
        <f>VLOOKUP(L1381,银行退!A:K,11,FALSE)</f>
        <v>#N/A</v>
      </c>
    </row>
    <row r="1382" spans="1:18" ht="14.25">
      <c r="A1382" t="s">
        <v>11974</v>
      </c>
      <c r="B1382">
        <v>1365067</v>
      </c>
      <c r="C1382" t="s">
        <v>6056</v>
      </c>
      <c r="D1382" t="s">
        <v>6057</v>
      </c>
      <c r="E1382" t="s">
        <v>6058</v>
      </c>
      <c r="F1382" s="15">
        <v>2000</v>
      </c>
      <c r="G1382" t="s">
        <v>50</v>
      </c>
      <c r="H1382" t="s">
        <v>50</v>
      </c>
      <c r="I1382" t="s">
        <v>86</v>
      </c>
      <c r="J1382" t="s">
        <v>46</v>
      </c>
      <c r="K1382" t="s">
        <v>87</v>
      </c>
      <c r="L1382" s="19" t="s">
        <v>13777</v>
      </c>
      <c r="M1382" t="s">
        <v>11976</v>
      </c>
      <c r="N1382" t="s">
        <v>11977</v>
      </c>
      <c r="O1382">
        <f>VLOOKUP(B1382,HIS退!B:F,5,FALSE)</f>
        <v>-2000</v>
      </c>
      <c r="P1382" s="43">
        <f>VLOOKUP(L1382,银行退!A:G,6,FALSE)</f>
        <v>2000</v>
      </c>
      <c r="Q1382" t="e">
        <f>VLOOKUP(L1382,银行退!A:J,10,FALSE)</f>
        <v>#N/A</v>
      </c>
      <c r="R1382" t="str">
        <f>VLOOKUP(L1382,银行退!A:K,11,FALSE)</f>
        <v>2017-08-14</v>
      </c>
    </row>
    <row r="1383" spans="1:18" ht="14.25">
      <c r="A1383" t="s">
        <v>11978</v>
      </c>
      <c r="B1383">
        <v>1365305</v>
      </c>
      <c r="C1383" t="s">
        <v>6060</v>
      </c>
      <c r="D1383" t="s">
        <v>6061</v>
      </c>
      <c r="E1383" t="s">
        <v>6062</v>
      </c>
      <c r="F1383" s="15">
        <v>14598.44</v>
      </c>
      <c r="G1383" t="s">
        <v>50</v>
      </c>
      <c r="H1383" t="s">
        <v>50</v>
      </c>
      <c r="I1383" t="s">
        <v>86</v>
      </c>
      <c r="J1383" t="s">
        <v>46</v>
      </c>
      <c r="K1383" t="s">
        <v>87</v>
      </c>
      <c r="L1383" t="s">
        <v>11979</v>
      </c>
      <c r="M1383" t="s">
        <v>11980</v>
      </c>
      <c r="N1383" t="s">
        <v>11981</v>
      </c>
      <c r="O1383">
        <f>VLOOKUP(B1383,HIS退!B:F,5,FALSE)</f>
        <v>-14598.44</v>
      </c>
      <c r="P1383" s="43">
        <f>VLOOKUP(L1383,银行退!A:G,6,FALSE)</f>
        <v>14598.44</v>
      </c>
      <c r="Q1383" t="e">
        <f>VLOOKUP(L1383,银行退!A:J,10,FALSE)</f>
        <v>#N/A</v>
      </c>
      <c r="R1383" t="e">
        <f>VLOOKUP(L1383,银行退!A:K,11,FALSE)</f>
        <v>#N/A</v>
      </c>
    </row>
    <row r="1384" spans="1:18" ht="14.25">
      <c r="A1384" t="s">
        <v>11982</v>
      </c>
      <c r="B1384">
        <v>1365427</v>
      </c>
      <c r="C1384" t="s">
        <v>6064</v>
      </c>
      <c r="D1384" t="s">
        <v>6065</v>
      </c>
      <c r="E1384" t="s">
        <v>6066</v>
      </c>
      <c r="F1384" s="15">
        <v>50</v>
      </c>
      <c r="G1384" t="s">
        <v>50</v>
      </c>
      <c r="H1384" t="s">
        <v>50</v>
      </c>
      <c r="I1384" t="s">
        <v>86</v>
      </c>
      <c r="J1384" t="s">
        <v>46</v>
      </c>
      <c r="K1384" t="s">
        <v>87</v>
      </c>
      <c r="L1384" t="s">
        <v>11983</v>
      </c>
      <c r="M1384" t="s">
        <v>11984</v>
      </c>
      <c r="N1384" t="s">
        <v>11985</v>
      </c>
      <c r="O1384">
        <f>VLOOKUP(B1384,HIS退!B:F,5,FALSE)</f>
        <v>-50</v>
      </c>
      <c r="P1384" s="43">
        <f>VLOOKUP(L1384,银行退!A:G,6,FALSE)</f>
        <v>50</v>
      </c>
      <c r="Q1384" t="e">
        <f>VLOOKUP(L1384,银行退!A:J,10,FALSE)</f>
        <v>#N/A</v>
      </c>
      <c r="R1384" t="e">
        <f>VLOOKUP(L1384,银行退!A:K,11,FALSE)</f>
        <v>#N/A</v>
      </c>
    </row>
    <row r="1385" spans="1:18" ht="14.25">
      <c r="A1385" t="s">
        <v>11986</v>
      </c>
      <c r="B1385">
        <v>1365783</v>
      </c>
      <c r="C1385" t="s">
        <v>6068</v>
      </c>
      <c r="D1385" t="s">
        <v>6069</v>
      </c>
      <c r="E1385" t="s">
        <v>6070</v>
      </c>
      <c r="F1385" s="15">
        <v>50</v>
      </c>
      <c r="G1385" t="s">
        <v>50</v>
      </c>
      <c r="H1385" t="s">
        <v>50</v>
      </c>
      <c r="I1385" t="s">
        <v>86</v>
      </c>
      <c r="J1385" t="s">
        <v>46</v>
      </c>
      <c r="K1385" t="s">
        <v>87</v>
      </c>
      <c r="L1385" t="s">
        <v>11987</v>
      </c>
      <c r="M1385" t="s">
        <v>11988</v>
      </c>
      <c r="N1385" t="s">
        <v>11989</v>
      </c>
      <c r="O1385">
        <f>VLOOKUP(B1385,HIS退!B:F,5,FALSE)</f>
        <v>-50</v>
      </c>
      <c r="P1385" s="43">
        <f>VLOOKUP(L1385,银行退!A:G,6,FALSE)</f>
        <v>50</v>
      </c>
      <c r="Q1385" t="e">
        <f>VLOOKUP(L1385,银行退!A:J,10,FALSE)</f>
        <v>#N/A</v>
      </c>
      <c r="R1385" t="e">
        <f>VLOOKUP(L1385,银行退!A:K,11,FALSE)</f>
        <v>#N/A</v>
      </c>
    </row>
    <row r="1386" spans="1:18" ht="14.25">
      <c r="A1386" t="s">
        <v>11990</v>
      </c>
      <c r="B1386">
        <v>1365951</v>
      </c>
      <c r="C1386" t="s">
        <v>6072</v>
      </c>
      <c r="D1386" t="s">
        <v>6073</v>
      </c>
      <c r="E1386" t="s">
        <v>6074</v>
      </c>
      <c r="F1386" s="15">
        <v>1591.2</v>
      </c>
      <c r="G1386" t="s">
        <v>50</v>
      </c>
      <c r="H1386" t="s">
        <v>50</v>
      </c>
      <c r="I1386" t="s">
        <v>86</v>
      </c>
      <c r="J1386" t="s">
        <v>46</v>
      </c>
      <c r="K1386" t="s">
        <v>87</v>
      </c>
      <c r="L1386" s="19" t="s">
        <v>13778</v>
      </c>
      <c r="M1386" t="s">
        <v>11992</v>
      </c>
      <c r="N1386" t="s">
        <v>11993</v>
      </c>
      <c r="O1386">
        <f>VLOOKUP(B1386,HIS退!B:F,5,FALSE)</f>
        <v>-1591.2</v>
      </c>
      <c r="P1386" s="43">
        <f>VLOOKUP(L1386,银行退!A:G,6,FALSE)</f>
        <v>1591.2</v>
      </c>
      <c r="Q1386" t="e">
        <f>VLOOKUP(L1386,银行退!A:J,10,FALSE)</f>
        <v>#N/A</v>
      </c>
      <c r="R1386" t="str">
        <f>VLOOKUP(L1386,银行退!A:K,11,FALSE)</f>
        <v>2017-08-14</v>
      </c>
    </row>
    <row r="1387" spans="1:18" ht="14.25">
      <c r="A1387" t="s">
        <v>11994</v>
      </c>
      <c r="B1387">
        <v>1368565</v>
      </c>
      <c r="C1387" t="s">
        <v>6076</v>
      </c>
      <c r="D1387" t="s">
        <v>6077</v>
      </c>
      <c r="E1387" t="s">
        <v>6078</v>
      </c>
      <c r="F1387" s="15">
        <v>339.5</v>
      </c>
      <c r="G1387" t="s">
        <v>50</v>
      </c>
      <c r="H1387" t="s">
        <v>50</v>
      </c>
      <c r="I1387" t="s">
        <v>86</v>
      </c>
      <c r="J1387" t="s">
        <v>46</v>
      </c>
      <c r="K1387" t="s">
        <v>87</v>
      </c>
      <c r="L1387" t="s">
        <v>11995</v>
      </c>
      <c r="M1387" t="s">
        <v>11996</v>
      </c>
      <c r="N1387" t="s">
        <v>11997</v>
      </c>
      <c r="O1387">
        <f>VLOOKUP(B1387,HIS退!B:F,5,FALSE)</f>
        <v>-339.5</v>
      </c>
      <c r="P1387" s="43">
        <f>VLOOKUP(L1387,银行退!A:G,6,FALSE)</f>
        <v>339.5</v>
      </c>
      <c r="Q1387" t="e">
        <f>VLOOKUP(L1387,银行退!A:J,10,FALSE)</f>
        <v>#N/A</v>
      </c>
      <c r="R1387" t="e">
        <f>VLOOKUP(L1387,银行退!A:K,11,FALSE)</f>
        <v>#N/A</v>
      </c>
    </row>
    <row r="1388" spans="1:18" ht="14.25">
      <c r="A1388" t="s">
        <v>11998</v>
      </c>
      <c r="B1388">
        <v>1372459</v>
      </c>
      <c r="C1388" t="s">
        <v>6080</v>
      </c>
      <c r="D1388" t="s">
        <v>6081</v>
      </c>
      <c r="E1388" t="s">
        <v>6082</v>
      </c>
      <c r="F1388" s="15">
        <v>1670.91</v>
      </c>
      <c r="G1388" t="s">
        <v>50</v>
      </c>
      <c r="H1388" t="s">
        <v>50</v>
      </c>
      <c r="I1388" t="s">
        <v>86</v>
      </c>
      <c r="J1388" t="s">
        <v>46</v>
      </c>
      <c r="K1388" t="s">
        <v>87</v>
      </c>
      <c r="L1388" s="19" t="s">
        <v>13779</v>
      </c>
      <c r="M1388" t="s">
        <v>12000</v>
      </c>
      <c r="N1388" t="s">
        <v>12001</v>
      </c>
      <c r="O1388">
        <f>VLOOKUP(B1388,HIS退!B:F,5,FALSE)</f>
        <v>-1670.91</v>
      </c>
      <c r="P1388" s="43">
        <f>VLOOKUP(L1388,银行退!A:G,6,FALSE)</f>
        <v>1670.91</v>
      </c>
      <c r="Q1388" t="e">
        <f>VLOOKUP(L1388,银行退!A:J,10,FALSE)</f>
        <v>#N/A</v>
      </c>
      <c r="R1388" t="str">
        <f>VLOOKUP(L1388,银行退!A:K,11,FALSE)</f>
        <v>2017-08-14</v>
      </c>
    </row>
    <row r="1389" spans="1:18" ht="14.25">
      <c r="A1389" t="s">
        <v>12002</v>
      </c>
      <c r="B1389">
        <v>1372695</v>
      </c>
      <c r="C1389" t="s">
        <v>6084</v>
      </c>
      <c r="D1389" t="s">
        <v>6085</v>
      </c>
      <c r="E1389" t="s">
        <v>6086</v>
      </c>
      <c r="F1389" s="15">
        <v>448</v>
      </c>
      <c r="G1389" t="s">
        <v>50</v>
      </c>
      <c r="H1389" t="s">
        <v>50</v>
      </c>
      <c r="I1389" t="s">
        <v>86</v>
      </c>
      <c r="J1389" t="s">
        <v>46</v>
      </c>
      <c r="K1389" t="s">
        <v>87</v>
      </c>
      <c r="L1389" t="s">
        <v>12003</v>
      </c>
      <c r="M1389" t="s">
        <v>12004</v>
      </c>
      <c r="N1389" t="s">
        <v>12005</v>
      </c>
      <c r="O1389">
        <f>VLOOKUP(B1389,HIS退!B:F,5,FALSE)</f>
        <v>-448</v>
      </c>
      <c r="P1389" s="43">
        <f>VLOOKUP(L1389,银行退!A:G,6,FALSE)</f>
        <v>448</v>
      </c>
      <c r="Q1389" t="e">
        <f>VLOOKUP(L1389,银行退!A:J,10,FALSE)</f>
        <v>#N/A</v>
      </c>
      <c r="R1389" t="e">
        <f>VLOOKUP(L1389,银行退!A:K,11,FALSE)</f>
        <v>#N/A</v>
      </c>
    </row>
    <row r="1390" spans="1:18" ht="14.25">
      <c r="A1390" t="s">
        <v>12006</v>
      </c>
      <c r="B1390">
        <v>1374707</v>
      </c>
      <c r="C1390" t="s">
        <v>6088</v>
      </c>
      <c r="D1390" t="s">
        <v>6089</v>
      </c>
      <c r="E1390" t="s">
        <v>6090</v>
      </c>
      <c r="F1390" s="15">
        <v>340.47</v>
      </c>
      <c r="G1390" t="s">
        <v>50</v>
      </c>
      <c r="H1390" t="s">
        <v>50</v>
      </c>
      <c r="I1390" t="s">
        <v>86</v>
      </c>
      <c r="J1390" t="s">
        <v>46</v>
      </c>
      <c r="K1390" t="s">
        <v>87</v>
      </c>
      <c r="L1390" t="s">
        <v>12007</v>
      </c>
      <c r="M1390" t="s">
        <v>12008</v>
      </c>
      <c r="N1390" t="s">
        <v>12009</v>
      </c>
      <c r="O1390">
        <f>VLOOKUP(B1390,HIS退!B:F,5,FALSE)</f>
        <v>-340.47</v>
      </c>
      <c r="P1390" s="43">
        <f>VLOOKUP(L1390,银行退!A:G,6,FALSE)</f>
        <v>340.47</v>
      </c>
      <c r="Q1390" t="e">
        <f>VLOOKUP(L1390,银行退!A:J,10,FALSE)</f>
        <v>#N/A</v>
      </c>
      <c r="R1390" t="e">
        <f>VLOOKUP(L1390,银行退!A:K,11,FALSE)</f>
        <v>#N/A</v>
      </c>
    </row>
    <row r="1391" spans="1:18" ht="14.25">
      <c r="A1391" t="s">
        <v>12010</v>
      </c>
      <c r="B1391">
        <v>1374823</v>
      </c>
      <c r="C1391" t="s">
        <v>6092</v>
      </c>
      <c r="D1391" t="s">
        <v>6093</v>
      </c>
      <c r="E1391" t="s">
        <v>6094</v>
      </c>
      <c r="F1391" s="15">
        <v>32.92</v>
      </c>
      <c r="G1391" t="s">
        <v>155</v>
      </c>
      <c r="H1391" t="s">
        <v>50</v>
      </c>
      <c r="I1391" t="s">
        <v>86</v>
      </c>
      <c r="J1391" t="s">
        <v>46</v>
      </c>
      <c r="K1391" t="s">
        <v>87</v>
      </c>
      <c r="L1391" t="s">
        <v>12011</v>
      </c>
      <c r="M1391" t="s">
        <v>12012</v>
      </c>
      <c r="N1391" t="s">
        <v>12013</v>
      </c>
      <c r="O1391">
        <f>VLOOKUP(B1391,HIS退!B:F,5,FALSE)</f>
        <v>-32.92</v>
      </c>
      <c r="P1391" s="43">
        <f>VLOOKUP(L1391,银行退!A:G,6,FALSE)</f>
        <v>32.92</v>
      </c>
      <c r="Q1391" t="e">
        <f>VLOOKUP(L1391,银行退!A:J,10,FALSE)</f>
        <v>#N/A</v>
      </c>
      <c r="R1391" t="e">
        <f>VLOOKUP(L1391,银行退!A:K,11,FALSE)</f>
        <v>#N/A</v>
      </c>
    </row>
    <row r="1392" spans="1:18" ht="14.25">
      <c r="A1392" t="s">
        <v>12014</v>
      </c>
      <c r="B1392">
        <v>1375353</v>
      </c>
      <c r="C1392" t="s">
        <v>6097</v>
      </c>
      <c r="D1392" t="s">
        <v>6098</v>
      </c>
      <c r="E1392" t="s">
        <v>6099</v>
      </c>
      <c r="F1392" s="15">
        <v>601.12</v>
      </c>
      <c r="G1392" t="s">
        <v>50</v>
      </c>
      <c r="H1392" t="s">
        <v>50</v>
      </c>
      <c r="I1392" t="s">
        <v>86</v>
      </c>
      <c r="J1392" t="s">
        <v>46</v>
      </c>
      <c r="K1392" t="s">
        <v>87</v>
      </c>
      <c r="L1392" t="s">
        <v>12015</v>
      </c>
      <c r="M1392" t="s">
        <v>12016</v>
      </c>
      <c r="N1392" t="s">
        <v>12017</v>
      </c>
      <c r="O1392">
        <f>VLOOKUP(B1392,HIS退!B:F,5,FALSE)</f>
        <v>-601.12</v>
      </c>
      <c r="P1392" s="43">
        <f>VLOOKUP(L1392,银行退!A:G,6,FALSE)</f>
        <v>601.12</v>
      </c>
      <c r="Q1392" t="e">
        <f>VLOOKUP(L1392,银行退!A:J,10,FALSE)</f>
        <v>#N/A</v>
      </c>
      <c r="R1392" t="e">
        <f>VLOOKUP(L1392,银行退!A:K,11,FALSE)</f>
        <v>#N/A</v>
      </c>
    </row>
    <row r="1393" spans="1:18" ht="14.25">
      <c r="A1393" t="s">
        <v>12018</v>
      </c>
      <c r="B1393">
        <v>1377087</v>
      </c>
      <c r="C1393" t="s">
        <v>6101</v>
      </c>
      <c r="D1393" t="s">
        <v>6102</v>
      </c>
      <c r="E1393" t="s">
        <v>6103</v>
      </c>
      <c r="F1393" s="15">
        <v>132</v>
      </c>
      <c r="G1393" t="s">
        <v>50</v>
      </c>
      <c r="H1393" t="s">
        <v>50</v>
      </c>
      <c r="I1393" t="s">
        <v>86</v>
      </c>
      <c r="J1393" t="s">
        <v>46</v>
      </c>
      <c r="K1393" t="s">
        <v>87</v>
      </c>
      <c r="L1393" s="19" t="s">
        <v>13780</v>
      </c>
      <c r="M1393" t="s">
        <v>12020</v>
      </c>
      <c r="N1393" t="s">
        <v>12021</v>
      </c>
      <c r="O1393">
        <f>VLOOKUP(B1393,HIS退!B:F,5,FALSE)</f>
        <v>-132</v>
      </c>
      <c r="P1393" s="43">
        <f>VLOOKUP(L1393,银行退!A:G,6,FALSE)</f>
        <v>132</v>
      </c>
      <c r="Q1393" t="e">
        <f>VLOOKUP(L1393,银行退!A:J,10,FALSE)</f>
        <v>#N/A</v>
      </c>
      <c r="R1393" t="str">
        <f>VLOOKUP(L1393,银行退!A:K,11,FALSE)</f>
        <v>2017-08-14</v>
      </c>
    </row>
    <row r="1394" spans="1:18" ht="14.25">
      <c r="A1394" t="s">
        <v>12022</v>
      </c>
      <c r="B1394">
        <v>1377647</v>
      </c>
      <c r="C1394" t="s">
        <v>6105</v>
      </c>
      <c r="D1394" t="s">
        <v>6106</v>
      </c>
      <c r="E1394" t="s">
        <v>6107</v>
      </c>
      <c r="F1394" s="15">
        <v>94.5</v>
      </c>
      <c r="G1394" t="s">
        <v>50</v>
      </c>
      <c r="H1394" t="s">
        <v>50</v>
      </c>
      <c r="I1394" t="s">
        <v>86</v>
      </c>
      <c r="J1394" t="s">
        <v>46</v>
      </c>
      <c r="K1394" t="s">
        <v>87</v>
      </c>
      <c r="L1394" t="s">
        <v>12023</v>
      </c>
      <c r="M1394" t="s">
        <v>12024</v>
      </c>
      <c r="N1394" t="s">
        <v>12025</v>
      </c>
      <c r="O1394">
        <f>VLOOKUP(B1394,HIS退!B:F,5,FALSE)</f>
        <v>-94.5</v>
      </c>
      <c r="P1394" s="43">
        <f>VLOOKUP(L1394,银行退!A:G,6,FALSE)</f>
        <v>94.5</v>
      </c>
      <c r="Q1394" t="e">
        <f>VLOOKUP(L1394,银行退!A:J,10,FALSE)</f>
        <v>#N/A</v>
      </c>
      <c r="R1394" t="e">
        <f>VLOOKUP(L1394,银行退!A:K,11,FALSE)</f>
        <v>#N/A</v>
      </c>
    </row>
    <row r="1395" spans="1:18" ht="14.25">
      <c r="A1395" t="s">
        <v>12026</v>
      </c>
      <c r="B1395">
        <v>1377895</v>
      </c>
      <c r="C1395" t="s">
        <v>6109</v>
      </c>
      <c r="D1395" t="s">
        <v>6110</v>
      </c>
      <c r="E1395" t="s">
        <v>6111</v>
      </c>
      <c r="F1395" s="15">
        <v>20</v>
      </c>
      <c r="G1395" t="s">
        <v>50</v>
      </c>
      <c r="H1395" t="s">
        <v>50</v>
      </c>
      <c r="I1395" t="s">
        <v>86</v>
      </c>
      <c r="J1395" t="s">
        <v>46</v>
      </c>
      <c r="K1395" t="s">
        <v>87</v>
      </c>
      <c r="L1395" t="s">
        <v>12027</v>
      </c>
      <c r="M1395" t="s">
        <v>12028</v>
      </c>
      <c r="N1395" t="s">
        <v>12029</v>
      </c>
      <c r="O1395">
        <f>VLOOKUP(B1395,HIS退!B:F,5,FALSE)</f>
        <v>-20</v>
      </c>
      <c r="P1395" s="43">
        <f>VLOOKUP(L1395,银行退!A:G,6,FALSE)</f>
        <v>20</v>
      </c>
      <c r="Q1395" t="e">
        <f>VLOOKUP(L1395,银行退!A:J,10,FALSE)</f>
        <v>#N/A</v>
      </c>
      <c r="R1395" t="e">
        <f>VLOOKUP(L1395,银行退!A:K,11,FALSE)</f>
        <v>#N/A</v>
      </c>
    </row>
    <row r="1396" spans="1:18" ht="14.25">
      <c r="A1396" t="s">
        <v>12030</v>
      </c>
      <c r="B1396">
        <v>1377968</v>
      </c>
      <c r="C1396" t="s">
        <v>6113</v>
      </c>
      <c r="D1396" t="s">
        <v>6110</v>
      </c>
      <c r="E1396" t="s">
        <v>6111</v>
      </c>
      <c r="F1396" s="15">
        <v>791.83</v>
      </c>
      <c r="G1396" t="s">
        <v>50</v>
      </c>
      <c r="H1396" t="s">
        <v>50</v>
      </c>
      <c r="I1396" t="s">
        <v>86</v>
      </c>
      <c r="J1396" t="s">
        <v>46</v>
      </c>
      <c r="K1396" t="s">
        <v>87</v>
      </c>
      <c r="L1396" t="s">
        <v>12031</v>
      </c>
      <c r="M1396" t="s">
        <v>12032</v>
      </c>
      <c r="N1396" t="s">
        <v>12029</v>
      </c>
      <c r="O1396">
        <f>VLOOKUP(B1396,HIS退!B:F,5,FALSE)</f>
        <v>-791.83</v>
      </c>
      <c r="P1396" s="43">
        <f>VLOOKUP(L1396,银行退!A:G,6,FALSE)</f>
        <v>791.83</v>
      </c>
      <c r="Q1396" t="e">
        <f>VLOOKUP(L1396,银行退!A:J,10,FALSE)</f>
        <v>#N/A</v>
      </c>
      <c r="R1396" t="e">
        <f>VLOOKUP(L1396,银行退!A:K,11,FALSE)</f>
        <v>#N/A</v>
      </c>
    </row>
    <row r="1397" spans="1:18" ht="14.25">
      <c r="A1397" t="s">
        <v>12033</v>
      </c>
      <c r="B1397">
        <v>1378031</v>
      </c>
      <c r="C1397" t="s">
        <v>6115</v>
      </c>
      <c r="D1397" t="s">
        <v>6116</v>
      </c>
      <c r="E1397" t="s">
        <v>6117</v>
      </c>
      <c r="F1397" s="15">
        <v>900</v>
      </c>
      <c r="G1397" t="s">
        <v>50</v>
      </c>
      <c r="H1397" t="s">
        <v>50</v>
      </c>
      <c r="I1397" t="s">
        <v>86</v>
      </c>
      <c r="J1397" t="s">
        <v>46</v>
      </c>
      <c r="K1397" t="s">
        <v>87</v>
      </c>
      <c r="L1397" t="s">
        <v>12034</v>
      </c>
      <c r="M1397" t="s">
        <v>12035</v>
      </c>
      <c r="N1397" t="s">
        <v>12036</v>
      </c>
      <c r="O1397">
        <f>VLOOKUP(B1397,HIS退!B:F,5,FALSE)</f>
        <v>-900</v>
      </c>
      <c r="P1397" s="43">
        <f>VLOOKUP(L1397,银行退!A:G,6,FALSE)</f>
        <v>900</v>
      </c>
      <c r="Q1397" t="e">
        <f>VLOOKUP(L1397,银行退!A:J,10,FALSE)</f>
        <v>#N/A</v>
      </c>
      <c r="R1397" t="e">
        <f>VLOOKUP(L1397,银行退!A:K,11,FALSE)</f>
        <v>#N/A</v>
      </c>
    </row>
    <row r="1398" spans="1:18" ht="14.25">
      <c r="A1398" t="s">
        <v>12037</v>
      </c>
      <c r="B1398">
        <v>1378111</v>
      </c>
      <c r="C1398" t="s">
        <v>6119</v>
      </c>
      <c r="D1398" t="s">
        <v>6120</v>
      </c>
      <c r="E1398" t="s">
        <v>6121</v>
      </c>
      <c r="F1398" s="15">
        <v>586</v>
      </c>
      <c r="G1398" t="s">
        <v>50</v>
      </c>
      <c r="H1398" t="s">
        <v>50</v>
      </c>
      <c r="I1398" t="s">
        <v>86</v>
      </c>
      <c r="J1398" t="s">
        <v>46</v>
      </c>
      <c r="K1398" t="s">
        <v>87</v>
      </c>
      <c r="L1398" t="s">
        <v>12038</v>
      </c>
      <c r="M1398" t="s">
        <v>12039</v>
      </c>
      <c r="N1398" t="s">
        <v>12040</v>
      </c>
      <c r="O1398">
        <f>VLOOKUP(B1398,HIS退!B:F,5,FALSE)</f>
        <v>-586</v>
      </c>
      <c r="P1398" s="43">
        <f>VLOOKUP(L1398,银行退!A:G,6,FALSE)</f>
        <v>586</v>
      </c>
      <c r="Q1398" t="e">
        <f>VLOOKUP(L1398,银行退!A:J,10,FALSE)</f>
        <v>#N/A</v>
      </c>
      <c r="R1398" t="e">
        <f>VLOOKUP(L1398,银行退!A:K,11,FALSE)</f>
        <v>#N/A</v>
      </c>
    </row>
    <row r="1399" spans="1:18" ht="14.25">
      <c r="A1399" t="s">
        <v>12041</v>
      </c>
      <c r="B1399">
        <v>1378842</v>
      </c>
      <c r="C1399" t="s">
        <v>6123</v>
      </c>
      <c r="D1399" t="s">
        <v>6124</v>
      </c>
      <c r="E1399" t="s">
        <v>6125</v>
      </c>
      <c r="F1399" s="15">
        <v>3000</v>
      </c>
      <c r="G1399" t="s">
        <v>50</v>
      </c>
      <c r="H1399" t="s">
        <v>50</v>
      </c>
      <c r="I1399" t="s">
        <v>86</v>
      </c>
      <c r="J1399" t="s">
        <v>46</v>
      </c>
      <c r="K1399" t="s">
        <v>87</v>
      </c>
      <c r="L1399" t="s">
        <v>12042</v>
      </c>
      <c r="M1399" t="s">
        <v>12043</v>
      </c>
      <c r="N1399" t="s">
        <v>12044</v>
      </c>
      <c r="O1399">
        <f>VLOOKUP(B1399,HIS退!B:F,5,FALSE)</f>
        <v>-3000</v>
      </c>
      <c r="P1399" s="43">
        <f>VLOOKUP(L1399,银行退!A:G,6,FALSE)</f>
        <v>3000</v>
      </c>
      <c r="Q1399" t="e">
        <f>VLOOKUP(L1399,银行退!A:J,10,FALSE)</f>
        <v>#N/A</v>
      </c>
      <c r="R1399" t="e">
        <f>VLOOKUP(L1399,银行退!A:K,11,FALSE)</f>
        <v>#N/A</v>
      </c>
    </row>
    <row r="1400" spans="1:18" ht="14.25">
      <c r="A1400" t="s">
        <v>12045</v>
      </c>
      <c r="B1400">
        <v>1380203</v>
      </c>
      <c r="C1400" t="s">
        <v>6127</v>
      </c>
      <c r="D1400" t="s">
        <v>6128</v>
      </c>
      <c r="E1400" t="s">
        <v>6129</v>
      </c>
      <c r="F1400" s="15">
        <v>600</v>
      </c>
      <c r="G1400" t="s">
        <v>50</v>
      </c>
      <c r="H1400" t="s">
        <v>50</v>
      </c>
      <c r="I1400" t="s">
        <v>86</v>
      </c>
      <c r="J1400" t="s">
        <v>46</v>
      </c>
      <c r="K1400" t="s">
        <v>87</v>
      </c>
      <c r="L1400" s="19" t="s">
        <v>13781</v>
      </c>
      <c r="M1400" t="s">
        <v>12047</v>
      </c>
      <c r="N1400" t="s">
        <v>12048</v>
      </c>
      <c r="O1400">
        <f>VLOOKUP(B1400,HIS退!B:F,5,FALSE)</f>
        <v>-600</v>
      </c>
      <c r="P1400" s="43">
        <f>VLOOKUP(L1400,银行退!A:G,6,FALSE)</f>
        <v>600</v>
      </c>
      <c r="Q1400" t="e">
        <f>VLOOKUP(L1400,银行退!A:J,10,FALSE)</f>
        <v>#N/A</v>
      </c>
      <c r="R1400" t="str">
        <f>VLOOKUP(L1400,银行退!A:K,11,FALSE)</f>
        <v>2017-08-14</v>
      </c>
    </row>
    <row r="1401" spans="1:18" ht="14.25">
      <c r="A1401" t="s">
        <v>12049</v>
      </c>
      <c r="B1401">
        <v>1380256</v>
      </c>
      <c r="C1401" t="s">
        <v>6131</v>
      </c>
      <c r="D1401" t="s">
        <v>6132</v>
      </c>
      <c r="E1401" t="s">
        <v>6133</v>
      </c>
      <c r="F1401" s="15">
        <v>489.5</v>
      </c>
      <c r="G1401" t="s">
        <v>50</v>
      </c>
      <c r="H1401" t="s">
        <v>50</v>
      </c>
      <c r="I1401" t="s">
        <v>86</v>
      </c>
      <c r="J1401" t="s">
        <v>46</v>
      </c>
      <c r="K1401" t="s">
        <v>87</v>
      </c>
      <c r="L1401" t="s">
        <v>12050</v>
      </c>
      <c r="M1401" t="s">
        <v>12051</v>
      </c>
      <c r="N1401" t="s">
        <v>12052</v>
      </c>
      <c r="O1401">
        <f>VLOOKUP(B1401,HIS退!B:F,5,FALSE)</f>
        <v>-489.5</v>
      </c>
      <c r="P1401" s="43">
        <f>VLOOKUP(L1401,银行退!A:G,6,FALSE)</f>
        <v>489.5</v>
      </c>
      <c r="Q1401" t="e">
        <f>VLOOKUP(L1401,银行退!A:J,10,FALSE)</f>
        <v>#N/A</v>
      </c>
      <c r="R1401" t="e">
        <f>VLOOKUP(L1401,银行退!A:K,11,FALSE)</f>
        <v>#N/A</v>
      </c>
    </row>
    <row r="1402" spans="1:18" ht="14.25">
      <c r="A1402" t="s">
        <v>12053</v>
      </c>
      <c r="B1402">
        <v>1380335</v>
      </c>
      <c r="C1402" t="s">
        <v>12054</v>
      </c>
      <c r="D1402" t="s">
        <v>6135</v>
      </c>
      <c r="E1402" t="s">
        <v>6136</v>
      </c>
      <c r="F1402" s="15">
        <v>500</v>
      </c>
      <c r="G1402" t="s">
        <v>50</v>
      </c>
      <c r="H1402" t="s">
        <v>50</v>
      </c>
      <c r="I1402" t="s">
        <v>12055</v>
      </c>
      <c r="J1402" t="s">
        <v>12055</v>
      </c>
      <c r="K1402" t="s">
        <v>87</v>
      </c>
      <c r="L1402" t="s">
        <v>12056</v>
      </c>
      <c r="M1402" t="s">
        <v>12057</v>
      </c>
      <c r="N1402" t="s">
        <v>12058</v>
      </c>
      <c r="O1402">
        <f>VLOOKUP(B1402,HIS退!B:F,5,FALSE)</f>
        <v>-500</v>
      </c>
      <c r="P1402" s="43">
        <f>VLOOKUP(L1402,银行退!A:G,6,FALSE)</f>
        <v>500</v>
      </c>
      <c r="Q1402" t="e">
        <f>VLOOKUP(L1402,银行退!A:J,10,FALSE)</f>
        <v>#N/A</v>
      </c>
      <c r="R1402" t="e">
        <f>VLOOKUP(L1402,银行退!A:K,11,FALSE)</f>
        <v>#N/A</v>
      </c>
    </row>
    <row r="1403" spans="1:18" ht="14.25">
      <c r="A1403" t="s">
        <v>12059</v>
      </c>
      <c r="B1403">
        <v>1380539</v>
      </c>
      <c r="C1403" t="s">
        <v>6138</v>
      </c>
      <c r="D1403" t="s">
        <v>6139</v>
      </c>
      <c r="E1403" t="s">
        <v>6140</v>
      </c>
      <c r="F1403" s="15">
        <v>92.5</v>
      </c>
      <c r="G1403" t="s">
        <v>50</v>
      </c>
      <c r="H1403" t="s">
        <v>50</v>
      </c>
      <c r="I1403" t="s">
        <v>86</v>
      </c>
      <c r="J1403" t="s">
        <v>46</v>
      </c>
      <c r="K1403" t="s">
        <v>87</v>
      </c>
      <c r="L1403" t="s">
        <v>12060</v>
      </c>
      <c r="M1403" t="s">
        <v>12061</v>
      </c>
      <c r="N1403" t="s">
        <v>12062</v>
      </c>
      <c r="O1403">
        <f>VLOOKUP(B1403,HIS退!B:F,5,FALSE)</f>
        <v>-92.5</v>
      </c>
      <c r="P1403" s="43">
        <f>VLOOKUP(L1403,银行退!A:G,6,FALSE)</f>
        <v>92.5</v>
      </c>
      <c r="Q1403" t="e">
        <f>VLOOKUP(L1403,银行退!A:J,10,FALSE)</f>
        <v>#N/A</v>
      </c>
      <c r="R1403" t="e">
        <f>VLOOKUP(L1403,银行退!A:K,11,FALSE)</f>
        <v>#N/A</v>
      </c>
    </row>
    <row r="1404" spans="1:18" ht="14.25">
      <c r="A1404" t="s">
        <v>12063</v>
      </c>
      <c r="B1404">
        <v>1380759</v>
      </c>
      <c r="C1404" t="s">
        <v>6142</v>
      </c>
      <c r="D1404" t="s">
        <v>6143</v>
      </c>
      <c r="E1404" t="s">
        <v>6144</v>
      </c>
      <c r="F1404" s="15">
        <v>999.5</v>
      </c>
      <c r="G1404" t="s">
        <v>50</v>
      </c>
      <c r="H1404" t="s">
        <v>50</v>
      </c>
      <c r="I1404" t="s">
        <v>86</v>
      </c>
      <c r="J1404" t="s">
        <v>46</v>
      </c>
      <c r="K1404" t="s">
        <v>87</v>
      </c>
      <c r="L1404" t="s">
        <v>12064</v>
      </c>
      <c r="M1404" t="s">
        <v>12065</v>
      </c>
      <c r="N1404" t="s">
        <v>12066</v>
      </c>
      <c r="O1404">
        <f>VLOOKUP(B1404,HIS退!B:F,5,FALSE)</f>
        <v>-999.5</v>
      </c>
      <c r="P1404" s="43">
        <f>VLOOKUP(L1404,银行退!A:G,6,FALSE)</f>
        <v>999.5</v>
      </c>
      <c r="Q1404" t="e">
        <f>VLOOKUP(L1404,银行退!A:J,10,FALSE)</f>
        <v>#N/A</v>
      </c>
      <c r="R1404" t="e">
        <f>VLOOKUP(L1404,银行退!A:K,11,FALSE)</f>
        <v>#N/A</v>
      </c>
    </row>
    <row r="1405" spans="1:18" ht="14.25">
      <c r="A1405" t="s">
        <v>12067</v>
      </c>
      <c r="B1405">
        <v>1381273</v>
      </c>
      <c r="C1405" t="s">
        <v>6146</v>
      </c>
      <c r="D1405" t="s">
        <v>6147</v>
      </c>
      <c r="E1405" t="s">
        <v>6148</v>
      </c>
      <c r="F1405" s="15">
        <v>600</v>
      </c>
      <c r="G1405" t="s">
        <v>50</v>
      </c>
      <c r="H1405" t="s">
        <v>50</v>
      </c>
      <c r="I1405" t="s">
        <v>86</v>
      </c>
      <c r="J1405" t="s">
        <v>46</v>
      </c>
      <c r="K1405" t="s">
        <v>87</v>
      </c>
      <c r="L1405" t="s">
        <v>12068</v>
      </c>
      <c r="M1405" t="s">
        <v>12069</v>
      </c>
      <c r="N1405" t="s">
        <v>12070</v>
      </c>
      <c r="O1405">
        <f>VLOOKUP(B1405,HIS退!B:F,5,FALSE)</f>
        <v>-600</v>
      </c>
      <c r="P1405" s="43">
        <f>VLOOKUP(L1405,银行退!A:G,6,FALSE)</f>
        <v>600</v>
      </c>
      <c r="Q1405" t="e">
        <f>VLOOKUP(L1405,银行退!A:J,10,FALSE)</f>
        <v>#N/A</v>
      </c>
      <c r="R1405" t="e">
        <f>VLOOKUP(L1405,银行退!A:K,11,FALSE)</f>
        <v>#N/A</v>
      </c>
    </row>
    <row r="1406" spans="1:18" ht="14.25">
      <c r="A1406" t="s">
        <v>12071</v>
      </c>
      <c r="B1406">
        <v>1381602</v>
      </c>
      <c r="C1406" t="s">
        <v>6150</v>
      </c>
      <c r="D1406" t="s">
        <v>6151</v>
      </c>
      <c r="E1406" t="s">
        <v>6152</v>
      </c>
      <c r="F1406" s="15">
        <v>184</v>
      </c>
      <c r="G1406" t="s">
        <v>50</v>
      </c>
      <c r="H1406" t="s">
        <v>50</v>
      </c>
      <c r="I1406" t="s">
        <v>86</v>
      </c>
      <c r="J1406" t="s">
        <v>46</v>
      </c>
      <c r="K1406" t="s">
        <v>87</v>
      </c>
      <c r="L1406" t="s">
        <v>12072</v>
      </c>
      <c r="M1406" t="s">
        <v>12073</v>
      </c>
      <c r="N1406" t="s">
        <v>12074</v>
      </c>
      <c r="O1406">
        <f>VLOOKUP(B1406,HIS退!B:F,5,FALSE)</f>
        <v>-184</v>
      </c>
      <c r="P1406" s="43">
        <f>VLOOKUP(L1406,银行退!A:G,6,FALSE)</f>
        <v>184</v>
      </c>
      <c r="Q1406" t="e">
        <f>VLOOKUP(L1406,银行退!A:J,10,FALSE)</f>
        <v>#N/A</v>
      </c>
      <c r="R1406" t="e">
        <f>VLOOKUP(L1406,银行退!A:K,11,FALSE)</f>
        <v>#N/A</v>
      </c>
    </row>
    <row r="1407" spans="1:18" ht="14.25">
      <c r="A1407" t="s">
        <v>12075</v>
      </c>
      <c r="B1407">
        <v>1381764</v>
      </c>
      <c r="C1407" t="s">
        <v>6154</v>
      </c>
      <c r="D1407" t="s">
        <v>6155</v>
      </c>
      <c r="E1407" t="s">
        <v>6156</v>
      </c>
      <c r="F1407" s="15">
        <v>31.5</v>
      </c>
      <c r="G1407" t="s">
        <v>50</v>
      </c>
      <c r="H1407" t="s">
        <v>50</v>
      </c>
      <c r="I1407" t="s">
        <v>86</v>
      </c>
      <c r="J1407" t="s">
        <v>46</v>
      </c>
      <c r="K1407" t="s">
        <v>87</v>
      </c>
      <c r="L1407" s="19" t="s">
        <v>13782</v>
      </c>
      <c r="M1407" t="s">
        <v>12077</v>
      </c>
      <c r="N1407" t="s">
        <v>12078</v>
      </c>
      <c r="O1407">
        <f>VLOOKUP(B1407,HIS退!B:F,5,FALSE)</f>
        <v>-31.5</v>
      </c>
      <c r="P1407" s="43">
        <f>VLOOKUP(L1407,银行退!A:G,6,FALSE)</f>
        <v>31.5</v>
      </c>
      <c r="Q1407" t="e">
        <f>VLOOKUP(L1407,银行退!A:J,10,FALSE)</f>
        <v>#N/A</v>
      </c>
      <c r="R1407" t="str">
        <f>VLOOKUP(L1407,银行退!A:K,11,FALSE)</f>
        <v>2017-08-14</v>
      </c>
    </row>
    <row r="1408" spans="1:18" ht="14.25">
      <c r="A1408" t="s">
        <v>12079</v>
      </c>
      <c r="B1408">
        <v>1382015</v>
      </c>
      <c r="C1408" t="s">
        <v>6158</v>
      </c>
      <c r="D1408" t="s">
        <v>6159</v>
      </c>
      <c r="E1408" t="s">
        <v>6160</v>
      </c>
      <c r="F1408" s="15">
        <v>319</v>
      </c>
      <c r="G1408" t="s">
        <v>50</v>
      </c>
      <c r="H1408" t="s">
        <v>50</v>
      </c>
      <c r="I1408" t="s">
        <v>86</v>
      </c>
      <c r="J1408" t="s">
        <v>46</v>
      </c>
      <c r="K1408" t="s">
        <v>87</v>
      </c>
      <c r="L1408" t="s">
        <v>12080</v>
      </c>
      <c r="M1408" t="s">
        <v>12081</v>
      </c>
      <c r="N1408" t="s">
        <v>12082</v>
      </c>
      <c r="O1408">
        <f>VLOOKUP(B1408,HIS退!B:F,5,FALSE)</f>
        <v>-319</v>
      </c>
      <c r="P1408" s="43">
        <f>VLOOKUP(L1408,银行退!A:G,6,FALSE)</f>
        <v>319</v>
      </c>
      <c r="Q1408" t="e">
        <f>VLOOKUP(L1408,银行退!A:J,10,FALSE)</f>
        <v>#N/A</v>
      </c>
      <c r="R1408" t="e">
        <f>VLOOKUP(L1408,银行退!A:K,11,FALSE)</f>
        <v>#N/A</v>
      </c>
    </row>
    <row r="1409" spans="1:18" ht="14.25">
      <c r="A1409" t="s">
        <v>12083</v>
      </c>
      <c r="B1409">
        <v>1382349</v>
      </c>
      <c r="C1409" t="s">
        <v>6162</v>
      </c>
      <c r="D1409" t="s">
        <v>6163</v>
      </c>
      <c r="E1409" t="s">
        <v>6164</v>
      </c>
      <c r="F1409" s="15">
        <v>540</v>
      </c>
      <c r="G1409" t="s">
        <v>50</v>
      </c>
      <c r="H1409" t="s">
        <v>50</v>
      </c>
      <c r="I1409" t="s">
        <v>86</v>
      </c>
      <c r="J1409" t="s">
        <v>46</v>
      </c>
      <c r="K1409" t="s">
        <v>87</v>
      </c>
      <c r="L1409" t="s">
        <v>12084</v>
      </c>
      <c r="M1409" t="s">
        <v>12085</v>
      </c>
      <c r="N1409" t="s">
        <v>12086</v>
      </c>
      <c r="O1409">
        <f>VLOOKUP(B1409,HIS退!B:F,5,FALSE)</f>
        <v>-540</v>
      </c>
      <c r="P1409" s="43">
        <f>VLOOKUP(L1409,银行退!A:G,6,FALSE)</f>
        <v>540</v>
      </c>
      <c r="Q1409" t="e">
        <f>VLOOKUP(L1409,银行退!A:J,10,FALSE)</f>
        <v>#N/A</v>
      </c>
      <c r="R1409" t="e">
        <f>VLOOKUP(L1409,银行退!A:K,11,FALSE)</f>
        <v>#N/A</v>
      </c>
    </row>
    <row r="1410" spans="1:18" ht="14.25">
      <c r="A1410" t="s">
        <v>12087</v>
      </c>
      <c r="B1410">
        <v>1382411</v>
      </c>
      <c r="C1410" t="s">
        <v>6166</v>
      </c>
      <c r="D1410" t="s">
        <v>6167</v>
      </c>
      <c r="E1410" t="s">
        <v>6168</v>
      </c>
      <c r="F1410" s="15">
        <v>168</v>
      </c>
      <c r="G1410" t="s">
        <v>50</v>
      </c>
      <c r="H1410" t="s">
        <v>50</v>
      </c>
      <c r="I1410" t="s">
        <v>86</v>
      </c>
      <c r="J1410" t="s">
        <v>46</v>
      </c>
      <c r="K1410" t="s">
        <v>87</v>
      </c>
      <c r="L1410" t="s">
        <v>12088</v>
      </c>
      <c r="M1410" t="s">
        <v>12089</v>
      </c>
      <c r="N1410" t="s">
        <v>12090</v>
      </c>
      <c r="O1410">
        <f>VLOOKUP(B1410,HIS退!B:F,5,FALSE)</f>
        <v>-168</v>
      </c>
      <c r="P1410" s="43">
        <f>VLOOKUP(L1410,银行退!A:G,6,FALSE)</f>
        <v>168</v>
      </c>
      <c r="Q1410" t="e">
        <f>VLOOKUP(L1410,银行退!A:J,10,FALSE)</f>
        <v>#N/A</v>
      </c>
      <c r="R1410" t="e">
        <f>VLOOKUP(L1410,银行退!A:K,11,FALSE)</f>
        <v>#N/A</v>
      </c>
    </row>
    <row r="1411" spans="1:18" ht="14.25">
      <c r="A1411" t="s">
        <v>12091</v>
      </c>
      <c r="B1411">
        <v>1382670</v>
      </c>
      <c r="C1411" t="s">
        <v>6170</v>
      </c>
      <c r="D1411" t="s">
        <v>6171</v>
      </c>
      <c r="E1411" t="s">
        <v>6172</v>
      </c>
      <c r="F1411" s="15">
        <v>630</v>
      </c>
      <c r="G1411" t="s">
        <v>50</v>
      </c>
      <c r="H1411" t="s">
        <v>50</v>
      </c>
      <c r="I1411" t="s">
        <v>86</v>
      </c>
      <c r="J1411" t="s">
        <v>46</v>
      </c>
      <c r="K1411" t="s">
        <v>87</v>
      </c>
      <c r="L1411" t="s">
        <v>12092</v>
      </c>
      <c r="M1411" t="s">
        <v>12093</v>
      </c>
      <c r="N1411" t="s">
        <v>12094</v>
      </c>
      <c r="O1411">
        <f>VLOOKUP(B1411,HIS退!B:F,5,FALSE)</f>
        <v>-630</v>
      </c>
      <c r="P1411" s="43">
        <f>VLOOKUP(L1411,银行退!A:G,6,FALSE)</f>
        <v>630</v>
      </c>
      <c r="Q1411" t="e">
        <f>VLOOKUP(L1411,银行退!A:J,10,FALSE)</f>
        <v>#N/A</v>
      </c>
      <c r="R1411" t="e">
        <f>VLOOKUP(L1411,银行退!A:K,11,FALSE)</f>
        <v>#N/A</v>
      </c>
    </row>
    <row r="1412" spans="1:18" ht="14.25">
      <c r="A1412" t="s">
        <v>12095</v>
      </c>
      <c r="B1412">
        <v>1382758</v>
      </c>
      <c r="C1412" t="s">
        <v>6174</v>
      </c>
      <c r="D1412" t="s">
        <v>6175</v>
      </c>
      <c r="E1412" t="s">
        <v>6176</v>
      </c>
      <c r="F1412" s="15">
        <v>741.2</v>
      </c>
      <c r="G1412" t="s">
        <v>50</v>
      </c>
      <c r="H1412" t="s">
        <v>50</v>
      </c>
      <c r="I1412" t="s">
        <v>86</v>
      </c>
      <c r="J1412" t="s">
        <v>46</v>
      </c>
      <c r="K1412" t="s">
        <v>87</v>
      </c>
      <c r="L1412" t="s">
        <v>12096</v>
      </c>
      <c r="M1412" t="s">
        <v>12097</v>
      </c>
      <c r="N1412" t="s">
        <v>12098</v>
      </c>
      <c r="O1412">
        <f>VLOOKUP(B1412,HIS退!B:F,5,FALSE)</f>
        <v>-741.2</v>
      </c>
      <c r="P1412" s="43">
        <f>VLOOKUP(L1412,银行退!A:G,6,FALSE)</f>
        <v>741.2</v>
      </c>
      <c r="Q1412" t="e">
        <f>VLOOKUP(L1412,银行退!A:J,10,FALSE)</f>
        <v>#N/A</v>
      </c>
      <c r="R1412" t="e">
        <f>VLOOKUP(L1412,银行退!A:K,11,FALSE)</f>
        <v>#N/A</v>
      </c>
    </row>
    <row r="1413" spans="1:18" ht="14.25">
      <c r="A1413" t="s">
        <v>12099</v>
      </c>
      <c r="B1413">
        <v>1382828</v>
      </c>
      <c r="C1413" t="s">
        <v>6178</v>
      </c>
      <c r="D1413" t="s">
        <v>6179</v>
      </c>
      <c r="E1413" t="s">
        <v>6180</v>
      </c>
      <c r="F1413" s="15">
        <v>881.2</v>
      </c>
      <c r="G1413" t="s">
        <v>50</v>
      </c>
      <c r="H1413" t="s">
        <v>50</v>
      </c>
      <c r="I1413" t="s">
        <v>86</v>
      </c>
      <c r="J1413" t="s">
        <v>46</v>
      </c>
      <c r="K1413" t="s">
        <v>87</v>
      </c>
      <c r="L1413" t="s">
        <v>12100</v>
      </c>
      <c r="M1413" t="s">
        <v>12101</v>
      </c>
      <c r="N1413" t="s">
        <v>12098</v>
      </c>
      <c r="O1413">
        <f>VLOOKUP(B1413,HIS退!B:F,5,FALSE)</f>
        <v>-881.2</v>
      </c>
      <c r="P1413" s="43">
        <f>VLOOKUP(L1413,银行退!A:G,6,FALSE)</f>
        <v>881.2</v>
      </c>
      <c r="Q1413" t="e">
        <f>VLOOKUP(L1413,银行退!A:J,10,FALSE)</f>
        <v>#N/A</v>
      </c>
      <c r="R1413" t="e">
        <f>VLOOKUP(L1413,银行退!A:K,11,FALSE)</f>
        <v>#N/A</v>
      </c>
    </row>
    <row r="1414" spans="1:18" ht="14.25">
      <c r="A1414" t="s">
        <v>12102</v>
      </c>
      <c r="B1414">
        <v>1383368</v>
      </c>
      <c r="C1414" t="s">
        <v>6182</v>
      </c>
      <c r="D1414" t="s">
        <v>6183</v>
      </c>
      <c r="E1414" t="s">
        <v>6184</v>
      </c>
      <c r="F1414" s="15">
        <v>260</v>
      </c>
      <c r="G1414" t="s">
        <v>50</v>
      </c>
      <c r="H1414" t="s">
        <v>50</v>
      </c>
      <c r="I1414" t="s">
        <v>86</v>
      </c>
      <c r="J1414" t="s">
        <v>46</v>
      </c>
      <c r="K1414" t="s">
        <v>87</v>
      </c>
      <c r="L1414" t="s">
        <v>12103</v>
      </c>
      <c r="M1414" t="s">
        <v>12104</v>
      </c>
      <c r="N1414" t="s">
        <v>12105</v>
      </c>
      <c r="O1414">
        <f>VLOOKUP(B1414,HIS退!B:F,5,FALSE)</f>
        <v>-260</v>
      </c>
      <c r="P1414" s="43">
        <f>VLOOKUP(L1414,银行退!A:G,6,FALSE)</f>
        <v>260</v>
      </c>
      <c r="Q1414" t="e">
        <f>VLOOKUP(L1414,银行退!A:J,10,FALSE)</f>
        <v>#N/A</v>
      </c>
      <c r="R1414" t="e">
        <f>VLOOKUP(L1414,银行退!A:K,11,FALSE)</f>
        <v>#N/A</v>
      </c>
    </row>
    <row r="1415" spans="1:18" ht="14.25">
      <c r="A1415" t="s">
        <v>12106</v>
      </c>
      <c r="B1415">
        <v>1383670</v>
      </c>
      <c r="C1415" t="s">
        <v>6186</v>
      </c>
      <c r="D1415" t="s">
        <v>6187</v>
      </c>
      <c r="E1415" t="s">
        <v>6188</v>
      </c>
      <c r="F1415" s="15">
        <v>3000</v>
      </c>
      <c r="G1415" t="s">
        <v>50</v>
      </c>
      <c r="H1415" t="s">
        <v>50</v>
      </c>
      <c r="I1415" t="s">
        <v>86</v>
      </c>
      <c r="J1415" t="s">
        <v>46</v>
      </c>
      <c r="K1415" t="s">
        <v>87</v>
      </c>
      <c r="L1415" t="s">
        <v>12107</v>
      </c>
      <c r="M1415" t="s">
        <v>12108</v>
      </c>
      <c r="N1415" t="s">
        <v>12109</v>
      </c>
      <c r="O1415">
        <f>VLOOKUP(B1415,HIS退!B:F,5,FALSE)</f>
        <v>-3000</v>
      </c>
      <c r="P1415" s="43">
        <f>VLOOKUP(L1415,银行退!A:G,6,FALSE)</f>
        <v>3000</v>
      </c>
      <c r="Q1415" t="e">
        <f>VLOOKUP(L1415,银行退!A:J,10,FALSE)</f>
        <v>#N/A</v>
      </c>
      <c r="R1415" t="e">
        <f>VLOOKUP(L1415,银行退!A:K,11,FALSE)</f>
        <v>#N/A</v>
      </c>
    </row>
    <row r="1416" spans="1:18" ht="14.25">
      <c r="A1416" t="s">
        <v>12110</v>
      </c>
      <c r="B1416">
        <v>1383730</v>
      </c>
      <c r="C1416" t="s">
        <v>6190</v>
      </c>
      <c r="D1416" t="s">
        <v>6191</v>
      </c>
      <c r="E1416" t="s">
        <v>6192</v>
      </c>
      <c r="F1416" s="15">
        <v>358.4</v>
      </c>
      <c r="G1416" t="s">
        <v>50</v>
      </c>
      <c r="H1416" t="s">
        <v>50</v>
      </c>
      <c r="I1416" t="s">
        <v>86</v>
      </c>
      <c r="J1416" t="s">
        <v>46</v>
      </c>
      <c r="K1416" t="s">
        <v>87</v>
      </c>
      <c r="L1416" t="s">
        <v>12111</v>
      </c>
      <c r="M1416" t="s">
        <v>12112</v>
      </c>
      <c r="N1416" t="s">
        <v>12113</v>
      </c>
      <c r="O1416">
        <f>VLOOKUP(B1416,HIS退!B:F,5,FALSE)</f>
        <v>-358.4</v>
      </c>
      <c r="P1416" s="43">
        <f>VLOOKUP(L1416,银行退!A:G,6,FALSE)</f>
        <v>358.4</v>
      </c>
      <c r="Q1416" t="e">
        <f>VLOOKUP(L1416,银行退!A:J,10,FALSE)</f>
        <v>#N/A</v>
      </c>
      <c r="R1416" t="e">
        <f>VLOOKUP(L1416,银行退!A:K,11,FALSE)</f>
        <v>#N/A</v>
      </c>
    </row>
    <row r="1417" spans="1:18" ht="14.25">
      <c r="A1417" t="s">
        <v>12114</v>
      </c>
      <c r="B1417">
        <v>1383781</v>
      </c>
      <c r="C1417" t="s">
        <v>6194</v>
      </c>
      <c r="D1417" t="s">
        <v>6195</v>
      </c>
      <c r="E1417" t="s">
        <v>6196</v>
      </c>
      <c r="F1417" s="15">
        <v>1113.2</v>
      </c>
      <c r="G1417" t="s">
        <v>50</v>
      </c>
      <c r="H1417" t="s">
        <v>50</v>
      </c>
      <c r="I1417" t="s">
        <v>86</v>
      </c>
      <c r="J1417" t="s">
        <v>46</v>
      </c>
      <c r="K1417" t="s">
        <v>87</v>
      </c>
      <c r="L1417" s="19" t="s">
        <v>13783</v>
      </c>
      <c r="M1417" t="s">
        <v>12116</v>
      </c>
      <c r="N1417" t="s">
        <v>12113</v>
      </c>
      <c r="O1417">
        <f>VLOOKUP(B1417,HIS退!B:F,5,FALSE)</f>
        <v>-1113.2</v>
      </c>
      <c r="P1417" s="43">
        <f>VLOOKUP(L1417,银行退!A:G,6,FALSE)</f>
        <v>1113.2</v>
      </c>
      <c r="Q1417" t="e">
        <f>VLOOKUP(L1417,银行退!A:J,10,FALSE)</f>
        <v>#N/A</v>
      </c>
      <c r="R1417" t="str">
        <f>VLOOKUP(L1417,银行退!A:K,11,FALSE)</f>
        <v>2017-08-14</v>
      </c>
    </row>
    <row r="1418" spans="1:18" ht="14.25">
      <c r="A1418" t="s">
        <v>12117</v>
      </c>
      <c r="B1418">
        <v>1383851</v>
      </c>
      <c r="C1418" t="s">
        <v>6198</v>
      </c>
      <c r="D1418" t="s">
        <v>6199</v>
      </c>
      <c r="E1418" t="s">
        <v>6200</v>
      </c>
      <c r="F1418" s="15">
        <v>1245.2</v>
      </c>
      <c r="G1418" t="s">
        <v>50</v>
      </c>
      <c r="H1418" t="s">
        <v>50</v>
      </c>
      <c r="I1418" t="s">
        <v>86</v>
      </c>
      <c r="J1418" t="s">
        <v>46</v>
      </c>
      <c r="K1418" t="s">
        <v>87</v>
      </c>
      <c r="L1418" s="19" t="s">
        <v>13784</v>
      </c>
      <c r="M1418" t="s">
        <v>12119</v>
      </c>
      <c r="N1418" t="s">
        <v>12113</v>
      </c>
      <c r="O1418">
        <f>VLOOKUP(B1418,HIS退!B:F,5,FALSE)</f>
        <v>-1245.2</v>
      </c>
      <c r="P1418" s="43">
        <f>VLOOKUP(L1418,银行退!A:G,6,FALSE)</f>
        <v>1245.2</v>
      </c>
      <c r="Q1418" t="e">
        <f>VLOOKUP(L1418,银行退!A:J,10,FALSE)</f>
        <v>#N/A</v>
      </c>
      <c r="R1418" t="str">
        <f>VLOOKUP(L1418,银行退!A:K,11,FALSE)</f>
        <v>2017-08-14</v>
      </c>
    </row>
    <row r="1419" spans="1:18" ht="14.25">
      <c r="A1419" t="s">
        <v>12120</v>
      </c>
      <c r="B1419">
        <v>1384252</v>
      </c>
      <c r="C1419" t="s">
        <v>6202</v>
      </c>
      <c r="D1419" t="s">
        <v>6203</v>
      </c>
      <c r="E1419" t="s">
        <v>3460</v>
      </c>
      <c r="F1419" s="15">
        <v>1967</v>
      </c>
      <c r="G1419" t="s">
        <v>50</v>
      </c>
      <c r="H1419" t="s">
        <v>50</v>
      </c>
      <c r="I1419" t="s">
        <v>86</v>
      </c>
      <c r="J1419" t="s">
        <v>46</v>
      </c>
      <c r="K1419" t="s">
        <v>87</v>
      </c>
      <c r="L1419" t="s">
        <v>12121</v>
      </c>
      <c r="M1419" t="s">
        <v>12122</v>
      </c>
      <c r="N1419" t="s">
        <v>12123</v>
      </c>
      <c r="O1419">
        <f>VLOOKUP(B1419,HIS退!B:F,5,FALSE)</f>
        <v>-1967</v>
      </c>
      <c r="P1419" s="43">
        <f>VLOOKUP(L1419,银行退!A:G,6,FALSE)</f>
        <v>1967</v>
      </c>
      <c r="Q1419" t="e">
        <f>VLOOKUP(L1419,银行退!A:J,10,FALSE)</f>
        <v>#N/A</v>
      </c>
      <c r="R1419" t="e">
        <f>VLOOKUP(L1419,银行退!A:K,11,FALSE)</f>
        <v>#N/A</v>
      </c>
    </row>
    <row r="1420" spans="1:18" ht="14.25">
      <c r="A1420" t="s">
        <v>12124</v>
      </c>
      <c r="B1420">
        <v>1384318</v>
      </c>
      <c r="C1420" t="s">
        <v>6205</v>
      </c>
      <c r="D1420" t="s">
        <v>6206</v>
      </c>
      <c r="E1420" t="s">
        <v>6207</v>
      </c>
      <c r="F1420" s="15">
        <v>263.2</v>
      </c>
      <c r="G1420" t="s">
        <v>50</v>
      </c>
      <c r="H1420" t="s">
        <v>50</v>
      </c>
      <c r="I1420" t="s">
        <v>86</v>
      </c>
      <c r="J1420" t="s">
        <v>46</v>
      </c>
      <c r="K1420" t="s">
        <v>87</v>
      </c>
      <c r="L1420" t="s">
        <v>12125</v>
      </c>
      <c r="M1420" t="s">
        <v>12126</v>
      </c>
      <c r="N1420" t="s">
        <v>12127</v>
      </c>
      <c r="O1420">
        <f>VLOOKUP(B1420,HIS退!B:F,5,FALSE)</f>
        <v>-263.2</v>
      </c>
      <c r="P1420" s="43">
        <f>VLOOKUP(L1420,银行退!A:G,6,FALSE)</f>
        <v>263.2</v>
      </c>
      <c r="Q1420" t="e">
        <f>VLOOKUP(L1420,银行退!A:J,10,FALSE)</f>
        <v>#N/A</v>
      </c>
      <c r="R1420" t="e">
        <f>VLOOKUP(L1420,银行退!A:K,11,FALSE)</f>
        <v>#N/A</v>
      </c>
    </row>
    <row r="1421" spans="1:18" ht="14.25">
      <c r="A1421" t="s">
        <v>12128</v>
      </c>
      <c r="B1421">
        <v>1384414</v>
      </c>
      <c r="C1421" t="s">
        <v>6209</v>
      </c>
      <c r="D1421" t="s">
        <v>6210</v>
      </c>
      <c r="E1421" t="s">
        <v>6211</v>
      </c>
      <c r="F1421" s="15">
        <v>2000</v>
      </c>
      <c r="G1421" t="s">
        <v>50</v>
      </c>
      <c r="H1421" t="s">
        <v>50</v>
      </c>
      <c r="I1421" t="s">
        <v>86</v>
      </c>
      <c r="J1421" t="s">
        <v>46</v>
      </c>
      <c r="K1421" t="s">
        <v>87</v>
      </c>
      <c r="L1421" t="s">
        <v>12129</v>
      </c>
      <c r="M1421" t="s">
        <v>12130</v>
      </c>
      <c r="N1421" t="s">
        <v>12131</v>
      </c>
      <c r="O1421">
        <f>VLOOKUP(B1421,HIS退!B:F,5,FALSE)</f>
        <v>-2000</v>
      </c>
      <c r="P1421" s="43">
        <f>VLOOKUP(L1421,银行退!A:G,6,FALSE)</f>
        <v>2000</v>
      </c>
      <c r="Q1421" t="e">
        <f>VLOOKUP(L1421,银行退!A:J,10,FALSE)</f>
        <v>#N/A</v>
      </c>
      <c r="R1421" t="e">
        <f>VLOOKUP(L1421,银行退!A:K,11,FALSE)</f>
        <v>#N/A</v>
      </c>
    </row>
    <row r="1422" spans="1:18" ht="14.25">
      <c r="A1422" t="s">
        <v>12132</v>
      </c>
      <c r="B1422">
        <v>1384513</v>
      </c>
      <c r="C1422" t="s">
        <v>6213</v>
      </c>
      <c r="D1422" t="s">
        <v>6214</v>
      </c>
      <c r="E1422" t="s">
        <v>6215</v>
      </c>
      <c r="F1422" s="15">
        <v>1092</v>
      </c>
      <c r="G1422" t="s">
        <v>50</v>
      </c>
      <c r="H1422" t="s">
        <v>50</v>
      </c>
      <c r="I1422" t="s">
        <v>86</v>
      </c>
      <c r="J1422" t="s">
        <v>46</v>
      </c>
      <c r="K1422" t="s">
        <v>87</v>
      </c>
      <c r="L1422" t="s">
        <v>12133</v>
      </c>
      <c r="M1422" t="s">
        <v>12134</v>
      </c>
      <c r="N1422" t="s">
        <v>12131</v>
      </c>
      <c r="O1422">
        <f>VLOOKUP(B1422,HIS退!B:F,5,FALSE)</f>
        <v>-1092</v>
      </c>
      <c r="P1422" s="43">
        <f>VLOOKUP(L1422,银行退!A:G,6,FALSE)</f>
        <v>1092</v>
      </c>
      <c r="Q1422" t="e">
        <f>VLOOKUP(L1422,银行退!A:J,10,FALSE)</f>
        <v>#N/A</v>
      </c>
      <c r="R1422" t="e">
        <f>VLOOKUP(L1422,银行退!A:K,11,FALSE)</f>
        <v>#N/A</v>
      </c>
    </row>
    <row r="1423" spans="1:18" ht="14.25">
      <c r="A1423" t="s">
        <v>12135</v>
      </c>
      <c r="B1423">
        <v>1384775</v>
      </c>
      <c r="C1423" t="s">
        <v>6217</v>
      </c>
      <c r="D1423" t="s">
        <v>6218</v>
      </c>
      <c r="E1423" t="s">
        <v>6219</v>
      </c>
      <c r="F1423" s="15">
        <v>205.13</v>
      </c>
      <c r="G1423" t="s">
        <v>50</v>
      </c>
      <c r="H1423" t="s">
        <v>50</v>
      </c>
      <c r="I1423" t="s">
        <v>86</v>
      </c>
      <c r="J1423" t="s">
        <v>46</v>
      </c>
      <c r="K1423" t="s">
        <v>87</v>
      </c>
      <c r="L1423" t="s">
        <v>12136</v>
      </c>
      <c r="M1423" t="s">
        <v>12137</v>
      </c>
      <c r="N1423" t="s">
        <v>12138</v>
      </c>
      <c r="O1423">
        <f>VLOOKUP(B1423,HIS退!B:F,5,FALSE)</f>
        <v>-205.13</v>
      </c>
      <c r="P1423" s="43">
        <f>VLOOKUP(L1423,银行退!A:G,6,FALSE)</f>
        <v>205.13</v>
      </c>
      <c r="Q1423" t="e">
        <f>VLOOKUP(L1423,银行退!A:J,10,FALSE)</f>
        <v>#N/A</v>
      </c>
      <c r="R1423" t="e">
        <f>VLOOKUP(L1423,银行退!A:K,11,FALSE)</f>
        <v>#N/A</v>
      </c>
    </row>
    <row r="1424" spans="1:18" ht="14.25">
      <c r="A1424" t="s">
        <v>12139</v>
      </c>
      <c r="B1424">
        <v>1384998</v>
      </c>
      <c r="C1424" t="s">
        <v>6221</v>
      </c>
      <c r="D1424" t="s">
        <v>6222</v>
      </c>
      <c r="E1424" t="s">
        <v>6223</v>
      </c>
      <c r="F1424" s="15">
        <v>400</v>
      </c>
      <c r="G1424" t="s">
        <v>50</v>
      </c>
      <c r="H1424" t="s">
        <v>50</v>
      </c>
      <c r="I1424" t="s">
        <v>86</v>
      </c>
      <c r="J1424" t="s">
        <v>46</v>
      </c>
      <c r="K1424" t="s">
        <v>87</v>
      </c>
      <c r="L1424" t="s">
        <v>12140</v>
      </c>
      <c r="M1424" t="s">
        <v>12141</v>
      </c>
      <c r="N1424" t="s">
        <v>12142</v>
      </c>
      <c r="O1424">
        <f>VLOOKUP(B1424,HIS退!B:F,5,FALSE)</f>
        <v>-400</v>
      </c>
      <c r="P1424" s="43">
        <f>VLOOKUP(L1424,银行退!A:G,6,FALSE)</f>
        <v>400</v>
      </c>
      <c r="Q1424" t="e">
        <f>VLOOKUP(L1424,银行退!A:J,10,FALSE)</f>
        <v>#N/A</v>
      </c>
      <c r="R1424" t="e">
        <f>VLOOKUP(L1424,银行退!A:K,11,FALSE)</f>
        <v>#N/A</v>
      </c>
    </row>
    <row r="1425" spans="1:18" ht="14.25">
      <c r="A1425" t="s">
        <v>12143</v>
      </c>
      <c r="B1425">
        <v>1385010</v>
      </c>
      <c r="C1425" t="s">
        <v>6225</v>
      </c>
      <c r="D1425" t="s">
        <v>6226</v>
      </c>
      <c r="E1425" t="s">
        <v>6227</v>
      </c>
      <c r="F1425" s="15">
        <v>500</v>
      </c>
      <c r="G1425" t="s">
        <v>50</v>
      </c>
      <c r="H1425" t="s">
        <v>50</v>
      </c>
      <c r="I1425" t="s">
        <v>86</v>
      </c>
      <c r="J1425" t="s">
        <v>46</v>
      </c>
      <c r="K1425" t="s">
        <v>87</v>
      </c>
      <c r="L1425" t="s">
        <v>12144</v>
      </c>
      <c r="M1425" t="s">
        <v>12145</v>
      </c>
      <c r="N1425" t="s">
        <v>12146</v>
      </c>
      <c r="O1425">
        <f>VLOOKUP(B1425,HIS退!B:F,5,FALSE)</f>
        <v>-500</v>
      </c>
      <c r="P1425" s="43">
        <f>VLOOKUP(L1425,银行退!A:G,6,FALSE)</f>
        <v>500</v>
      </c>
      <c r="Q1425" t="e">
        <f>VLOOKUP(L1425,银行退!A:J,10,FALSE)</f>
        <v>#N/A</v>
      </c>
      <c r="R1425" t="e">
        <f>VLOOKUP(L1425,银行退!A:K,11,FALSE)</f>
        <v>#N/A</v>
      </c>
    </row>
    <row r="1426" spans="1:18" ht="14.25">
      <c r="A1426" t="s">
        <v>12147</v>
      </c>
      <c r="B1426">
        <v>1385049</v>
      </c>
      <c r="C1426" t="s">
        <v>6229</v>
      </c>
      <c r="D1426" t="s">
        <v>6230</v>
      </c>
      <c r="E1426" t="s">
        <v>6231</v>
      </c>
      <c r="F1426" s="15">
        <v>200</v>
      </c>
      <c r="G1426" t="s">
        <v>50</v>
      </c>
      <c r="H1426" t="s">
        <v>50</v>
      </c>
      <c r="I1426" t="s">
        <v>86</v>
      </c>
      <c r="J1426" t="s">
        <v>46</v>
      </c>
      <c r="K1426" t="s">
        <v>87</v>
      </c>
      <c r="L1426" t="s">
        <v>12148</v>
      </c>
      <c r="M1426" t="s">
        <v>12149</v>
      </c>
      <c r="N1426" t="s">
        <v>12150</v>
      </c>
      <c r="O1426">
        <f>VLOOKUP(B1426,HIS退!B:F,5,FALSE)</f>
        <v>-200</v>
      </c>
      <c r="P1426" s="43">
        <f>VLOOKUP(L1426,银行退!A:G,6,FALSE)</f>
        <v>200</v>
      </c>
      <c r="Q1426" t="e">
        <f>VLOOKUP(L1426,银行退!A:J,10,FALSE)</f>
        <v>#N/A</v>
      </c>
      <c r="R1426" t="e">
        <f>VLOOKUP(L1426,银行退!A:K,11,FALSE)</f>
        <v>#N/A</v>
      </c>
    </row>
    <row r="1427" spans="1:18" ht="14.25">
      <c r="A1427" t="s">
        <v>12151</v>
      </c>
      <c r="B1427">
        <v>1385325</v>
      </c>
      <c r="C1427" t="s">
        <v>6233</v>
      </c>
      <c r="D1427" t="s">
        <v>6234</v>
      </c>
      <c r="E1427" t="s">
        <v>6235</v>
      </c>
      <c r="F1427" s="15">
        <v>989.5</v>
      </c>
      <c r="G1427" t="s">
        <v>50</v>
      </c>
      <c r="H1427" t="s">
        <v>50</v>
      </c>
      <c r="I1427" t="s">
        <v>86</v>
      </c>
      <c r="J1427" t="s">
        <v>46</v>
      </c>
      <c r="K1427" t="s">
        <v>87</v>
      </c>
      <c r="L1427" t="s">
        <v>12152</v>
      </c>
      <c r="M1427" t="s">
        <v>12153</v>
      </c>
      <c r="N1427" t="s">
        <v>12154</v>
      </c>
      <c r="O1427">
        <f>VLOOKUP(B1427,HIS退!B:F,5,FALSE)</f>
        <v>-989.5</v>
      </c>
      <c r="P1427" s="43">
        <f>VLOOKUP(L1427,银行退!A:G,6,FALSE)</f>
        <v>989.5</v>
      </c>
      <c r="Q1427" t="e">
        <f>VLOOKUP(L1427,银行退!A:J,10,FALSE)</f>
        <v>#N/A</v>
      </c>
      <c r="R1427" t="e">
        <f>VLOOKUP(L1427,银行退!A:K,11,FALSE)</f>
        <v>#N/A</v>
      </c>
    </row>
    <row r="1428" spans="1:18" ht="14.25">
      <c r="A1428" t="s">
        <v>12155</v>
      </c>
      <c r="B1428">
        <v>1385366</v>
      </c>
      <c r="C1428" t="s">
        <v>6237</v>
      </c>
      <c r="D1428" t="s">
        <v>6238</v>
      </c>
      <c r="E1428" t="s">
        <v>5555</v>
      </c>
      <c r="F1428" s="15">
        <v>1263.2</v>
      </c>
      <c r="G1428" t="s">
        <v>50</v>
      </c>
      <c r="H1428" t="s">
        <v>50</v>
      </c>
      <c r="I1428" t="s">
        <v>86</v>
      </c>
      <c r="J1428" t="s">
        <v>46</v>
      </c>
      <c r="K1428" t="s">
        <v>87</v>
      </c>
      <c r="L1428" t="s">
        <v>12156</v>
      </c>
      <c r="M1428" t="s">
        <v>12157</v>
      </c>
      <c r="N1428" t="s">
        <v>12158</v>
      </c>
      <c r="O1428">
        <f>VLOOKUP(B1428,HIS退!B:F,5,FALSE)</f>
        <v>-1263.2</v>
      </c>
      <c r="P1428" s="43">
        <f>VLOOKUP(L1428,银行退!A:G,6,FALSE)</f>
        <v>1263.2</v>
      </c>
      <c r="Q1428" t="e">
        <f>VLOOKUP(L1428,银行退!A:J,10,FALSE)</f>
        <v>#N/A</v>
      </c>
      <c r="R1428" t="e">
        <f>VLOOKUP(L1428,银行退!A:K,11,FALSE)</f>
        <v>#N/A</v>
      </c>
    </row>
    <row r="1429" spans="1:18" ht="14.25">
      <c r="A1429" t="s">
        <v>12159</v>
      </c>
      <c r="B1429">
        <v>1385532</v>
      </c>
      <c r="C1429" t="s">
        <v>6240</v>
      </c>
      <c r="D1429" t="s">
        <v>6241</v>
      </c>
      <c r="E1429" t="s">
        <v>6242</v>
      </c>
      <c r="F1429" s="15">
        <v>261</v>
      </c>
      <c r="G1429" t="s">
        <v>50</v>
      </c>
      <c r="H1429" t="s">
        <v>50</v>
      </c>
      <c r="I1429" t="s">
        <v>86</v>
      </c>
      <c r="J1429" t="s">
        <v>46</v>
      </c>
      <c r="K1429" t="s">
        <v>87</v>
      </c>
      <c r="L1429" t="s">
        <v>12160</v>
      </c>
      <c r="M1429" t="s">
        <v>12161</v>
      </c>
      <c r="N1429" t="s">
        <v>12162</v>
      </c>
      <c r="O1429">
        <f>VLOOKUP(B1429,HIS退!B:F,5,FALSE)</f>
        <v>-261</v>
      </c>
      <c r="P1429" s="43">
        <f>VLOOKUP(L1429,银行退!A:G,6,FALSE)</f>
        <v>261</v>
      </c>
      <c r="Q1429" t="e">
        <f>VLOOKUP(L1429,银行退!A:J,10,FALSE)</f>
        <v>#N/A</v>
      </c>
      <c r="R1429" t="e">
        <f>VLOOKUP(L1429,银行退!A:K,11,FALSE)</f>
        <v>#N/A</v>
      </c>
    </row>
    <row r="1430" spans="1:18" ht="14.25">
      <c r="A1430" t="s">
        <v>12163</v>
      </c>
      <c r="B1430">
        <v>1385549</v>
      </c>
      <c r="C1430" t="s">
        <v>6244</v>
      </c>
      <c r="D1430" t="s">
        <v>6245</v>
      </c>
      <c r="E1430" t="s">
        <v>6246</v>
      </c>
      <c r="F1430" s="15">
        <v>64.5</v>
      </c>
      <c r="G1430" t="s">
        <v>50</v>
      </c>
      <c r="H1430" t="s">
        <v>50</v>
      </c>
      <c r="I1430" t="s">
        <v>86</v>
      </c>
      <c r="J1430" t="s">
        <v>46</v>
      </c>
      <c r="K1430" t="s">
        <v>87</v>
      </c>
      <c r="L1430" t="s">
        <v>12164</v>
      </c>
      <c r="M1430" t="s">
        <v>12165</v>
      </c>
      <c r="N1430" t="s">
        <v>12166</v>
      </c>
      <c r="O1430">
        <f>VLOOKUP(B1430,HIS退!B:F,5,FALSE)</f>
        <v>-64.5</v>
      </c>
      <c r="P1430" s="43">
        <f>VLOOKUP(L1430,银行退!A:G,6,FALSE)</f>
        <v>64.5</v>
      </c>
      <c r="Q1430" t="e">
        <f>VLOOKUP(L1430,银行退!A:J,10,FALSE)</f>
        <v>#N/A</v>
      </c>
      <c r="R1430" t="e">
        <f>VLOOKUP(L1430,银行退!A:K,11,FALSE)</f>
        <v>#N/A</v>
      </c>
    </row>
    <row r="1431" spans="1:18" ht="14.25">
      <c r="A1431" t="s">
        <v>12167</v>
      </c>
      <c r="B1431">
        <v>1385585</v>
      </c>
      <c r="C1431" t="s">
        <v>6248</v>
      </c>
      <c r="D1431" t="s">
        <v>6249</v>
      </c>
      <c r="E1431" t="s">
        <v>6250</v>
      </c>
      <c r="F1431" s="15">
        <v>5500</v>
      </c>
      <c r="G1431" t="s">
        <v>50</v>
      </c>
      <c r="H1431" t="s">
        <v>50</v>
      </c>
      <c r="I1431" t="s">
        <v>86</v>
      </c>
      <c r="J1431" t="s">
        <v>46</v>
      </c>
      <c r="K1431" t="s">
        <v>87</v>
      </c>
      <c r="L1431" t="s">
        <v>12168</v>
      </c>
      <c r="M1431" t="s">
        <v>12169</v>
      </c>
      <c r="N1431" t="s">
        <v>12170</v>
      </c>
      <c r="O1431">
        <f>VLOOKUP(B1431,HIS退!B:F,5,FALSE)</f>
        <v>-5500</v>
      </c>
      <c r="P1431" s="43">
        <f>VLOOKUP(L1431,银行退!A:G,6,FALSE)</f>
        <v>5500</v>
      </c>
      <c r="Q1431" t="e">
        <f>VLOOKUP(L1431,银行退!A:J,10,FALSE)</f>
        <v>#N/A</v>
      </c>
      <c r="R1431" t="e">
        <f>VLOOKUP(L1431,银行退!A:K,11,FALSE)</f>
        <v>#N/A</v>
      </c>
    </row>
    <row r="1432" spans="1:18" ht="14.25">
      <c r="A1432" t="s">
        <v>12171</v>
      </c>
      <c r="B1432">
        <v>1385759</v>
      </c>
      <c r="C1432" t="s">
        <v>6252</v>
      </c>
      <c r="D1432" t="s">
        <v>6253</v>
      </c>
      <c r="E1432" t="s">
        <v>6254</v>
      </c>
      <c r="F1432" s="15">
        <v>435</v>
      </c>
      <c r="G1432" t="s">
        <v>50</v>
      </c>
      <c r="H1432" t="s">
        <v>50</v>
      </c>
      <c r="I1432" t="s">
        <v>86</v>
      </c>
      <c r="J1432" t="s">
        <v>46</v>
      </c>
      <c r="K1432" t="s">
        <v>87</v>
      </c>
      <c r="L1432" t="s">
        <v>12172</v>
      </c>
      <c r="M1432" t="s">
        <v>12173</v>
      </c>
      <c r="N1432" t="s">
        <v>12174</v>
      </c>
      <c r="O1432">
        <f>VLOOKUP(B1432,HIS退!B:F,5,FALSE)</f>
        <v>-435</v>
      </c>
      <c r="P1432" s="43">
        <f>VLOOKUP(L1432,银行退!A:G,6,FALSE)</f>
        <v>435</v>
      </c>
      <c r="Q1432" t="e">
        <f>VLOOKUP(L1432,银行退!A:J,10,FALSE)</f>
        <v>#N/A</v>
      </c>
      <c r="R1432" t="e">
        <f>VLOOKUP(L1432,银行退!A:K,11,FALSE)</f>
        <v>#N/A</v>
      </c>
    </row>
    <row r="1433" spans="1:18" ht="14.25">
      <c r="A1433" t="s">
        <v>12175</v>
      </c>
      <c r="B1433">
        <v>1385768</v>
      </c>
      <c r="C1433" t="s">
        <v>6256</v>
      </c>
      <c r="D1433" t="s">
        <v>6257</v>
      </c>
      <c r="E1433" t="s">
        <v>6258</v>
      </c>
      <c r="F1433" s="15">
        <v>1000</v>
      </c>
      <c r="G1433" t="s">
        <v>50</v>
      </c>
      <c r="H1433" t="s">
        <v>50</v>
      </c>
      <c r="I1433" t="s">
        <v>86</v>
      </c>
      <c r="J1433" t="s">
        <v>46</v>
      </c>
      <c r="K1433" t="s">
        <v>87</v>
      </c>
      <c r="L1433" s="19" t="s">
        <v>13785</v>
      </c>
      <c r="M1433" t="s">
        <v>12177</v>
      </c>
      <c r="N1433" t="s">
        <v>12178</v>
      </c>
      <c r="O1433">
        <f>VLOOKUP(B1433,HIS退!B:F,5,FALSE)</f>
        <v>-1000</v>
      </c>
      <c r="P1433" s="43">
        <f>VLOOKUP(L1433,银行退!A:G,6,FALSE)</f>
        <v>1000</v>
      </c>
      <c r="Q1433" t="e">
        <f>VLOOKUP(L1433,银行退!A:J,10,FALSE)</f>
        <v>#N/A</v>
      </c>
      <c r="R1433" t="str">
        <f>VLOOKUP(L1433,银行退!A:K,11,FALSE)</f>
        <v>2017-08-14</v>
      </c>
    </row>
    <row r="1434" spans="1:18" ht="14.25">
      <c r="A1434" t="s">
        <v>12179</v>
      </c>
      <c r="B1434">
        <v>1385783</v>
      </c>
      <c r="C1434" t="s">
        <v>6260</v>
      </c>
      <c r="D1434" t="s">
        <v>6261</v>
      </c>
      <c r="E1434" t="s">
        <v>6262</v>
      </c>
      <c r="F1434" s="15">
        <v>230</v>
      </c>
      <c r="G1434" t="s">
        <v>155</v>
      </c>
      <c r="H1434" t="s">
        <v>50</v>
      </c>
      <c r="I1434" t="s">
        <v>86</v>
      </c>
      <c r="J1434" t="s">
        <v>46</v>
      </c>
      <c r="K1434" t="s">
        <v>87</v>
      </c>
      <c r="L1434" t="s">
        <v>12180</v>
      </c>
      <c r="M1434" t="s">
        <v>12181</v>
      </c>
      <c r="N1434" t="s">
        <v>12182</v>
      </c>
      <c r="O1434">
        <f>VLOOKUP(B1434,HIS退!B:F,5,FALSE)</f>
        <v>-230</v>
      </c>
      <c r="P1434" s="43">
        <f>VLOOKUP(L1434,银行退!A:G,6,FALSE)</f>
        <v>230</v>
      </c>
      <c r="Q1434" t="e">
        <f>VLOOKUP(L1434,银行退!A:J,10,FALSE)</f>
        <v>#N/A</v>
      </c>
      <c r="R1434" t="e">
        <f>VLOOKUP(L1434,银行退!A:K,11,FALSE)</f>
        <v>#N/A</v>
      </c>
    </row>
    <row r="1435" spans="1:18" ht="14.25">
      <c r="A1435" t="s">
        <v>12183</v>
      </c>
      <c r="B1435">
        <v>1385817</v>
      </c>
      <c r="C1435" t="s">
        <v>6265</v>
      </c>
      <c r="D1435" t="s">
        <v>6266</v>
      </c>
      <c r="E1435" t="s">
        <v>6267</v>
      </c>
      <c r="F1435" s="15">
        <v>25.14</v>
      </c>
      <c r="G1435" t="s">
        <v>155</v>
      </c>
      <c r="H1435" t="s">
        <v>50</v>
      </c>
      <c r="I1435" t="s">
        <v>86</v>
      </c>
      <c r="J1435" t="s">
        <v>46</v>
      </c>
      <c r="K1435" t="s">
        <v>87</v>
      </c>
      <c r="L1435" t="s">
        <v>12184</v>
      </c>
      <c r="M1435" t="s">
        <v>12185</v>
      </c>
      <c r="N1435" t="s">
        <v>12182</v>
      </c>
      <c r="O1435">
        <f>VLOOKUP(B1435,HIS退!B:F,5,FALSE)</f>
        <v>-25.14</v>
      </c>
      <c r="P1435" s="43">
        <f>VLOOKUP(L1435,银行退!A:G,6,FALSE)</f>
        <v>25.14</v>
      </c>
      <c r="Q1435" t="e">
        <f>VLOOKUP(L1435,银行退!A:J,10,FALSE)</f>
        <v>#N/A</v>
      </c>
      <c r="R1435" t="e">
        <f>VLOOKUP(L1435,银行退!A:K,11,FALSE)</f>
        <v>#N/A</v>
      </c>
    </row>
    <row r="1436" spans="1:18" ht="14.25">
      <c r="A1436" t="s">
        <v>12186</v>
      </c>
      <c r="B1436">
        <v>1385834</v>
      </c>
      <c r="C1436" t="s">
        <v>6269</v>
      </c>
      <c r="D1436" t="s">
        <v>6270</v>
      </c>
      <c r="E1436" t="s">
        <v>6271</v>
      </c>
      <c r="F1436" s="15">
        <v>25.14</v>
      </c>
      <c r="G1436" t="s">
        <v>155</v>
      </c>
      <c r="H1436" t="s">
        <v>50</v>
      </c>
      <c r="I1436" t="s">
        <v>86</v>
      </c>
      <c r="J1436" t="s">
        <v>46</v>
      </c>
      <c r="K1436" t="s">
        <v>87</v>
      </c>
      <c r="L1436" t="s">
        <v>12187</v>
      </c>
      <c r="M1436" t="s">
        <v>12188</v>
      </c>
      <c r="N1436" t="s">
        <v>12182</v>
      </c>
      <c r="O1436">
        <f>VLOOKUP(B1436,HIS退!B:F,5,FALSE)</f>
        <v>-25.14</v>
      </c>
      <c r="P1436" s="43">
        <f>VLOOKUP(L1436,银行退!A:G,6,FALSE)</f>
        <v>25.14</v>
      </c>
      <c r="Q1436" t="e">
        <f>VLOOKUP(L1436,银行退!A:J,10,FALSE)</f>
        <v>#N/A</v>
      </c>
      <c r="R1436" t="e">
        <f>VLOOKUP(L1436,银行退!A:K,11,FALSE)</f>
        <v>#N/A</v>
      </c>
    </row>
    <row r="1437" spans="1:18" ht="14.25">
      <c r="A1437" t="s">
        <v>12189</v>
      </c>
      <c r="B1437">
        <v>1385876</v>
      </c>
      <c r="C1437" t="s">
        <v>6273</v>
      </c>
      <c r="D1437" t="s">
        <v>6274</v>
      </c>
      <c r="E1437" t="s">
        <v>6275</v>
      </c>
      <c r="F1437" s="15">
        <v>1482.31</v>
      </c>
      <c r="G1437" t="s">
        <v>50</v>
      </c>
      <c r="H1437" t="s">
        <v>50</v>
      </c>
      <c r="I1437" t="s">
        <v>86</v>
      </c>
      <c r="J1437" t="s">
        <v>46</v>
      </c>
      <c r="K1437" t="s">
        <v>87</v>
      </c>
      <c r="L1437" t="s">
        <v>12190</v>
      </c>
      <c r="M1437" t="s">
        <v>12191</v>
      </c>
      <c r="N1437" t="s">
        <v>12192</v>
      </c>
      <c r="O1437">
        <f>VLOOKUP(B1437,HIS退!B:F,5,FALSE)</f>
        <v>-1482.31</v>
      </c>
      <c r="P1437" s="43">
        <f>VLOOKUP(L1437,银行退!A:G,6,FALSE)</f>
        <v>1482.31</v>
      </c>
      <c r="Q1437" t="e">
        <f>VLOOKUP(L1437,银行退!A:J,10,FALSE)</f>
        <v>#N/A</v>
      </c>
      <c r="R1437" t="e">
        <f>VLOOKUP(L1437,银行退!A:K,11,FALSE)</f>
        <v>#N/A</v>
      </c>
    </row>
    <row r="1438" spans="1:18" ht="14.25">
      <c r="A1438" t="s">
        <v>12193</v>
      </c>
      <c r="B1438">
        <v>1385936</v>
      </c>
      <c r="C1438" t="s">
        <v>6277</v>
      </c>
      <c r="D1438" t="s">
        <v>6278</v>
      </c>
      <c r="E1438" t="s">
        <v>6279</v>
      </c>
      <c r="F1438" s="15">
        <v>763.2</v>
      </c>
      <c r="G1438" t="s">
        <v>50</v>
      </c>
      <c r="H1438" t="s">
        <v>50</v>
      </c>
      <c r="I1438" t="s">
        <v>86</v>
      </c>
      <c r="J1438" t="s">
        <v>46</v>
      </c>
      <c r="K1438" t="s">
        <v>87</v>
      </c>
      <c r="L1438" s="19" t="s">
        <v>13786</v>
      </c>
      <c r="M1438" t="s">
        <v>12195</v>
      </c>
      <c r="N1438" t="s">
        <v>12196</v>
      </c>
      <c r="O1438">
        <f>VLOOKUP(B1438,HIS退!B:F,5,FALSE)</f>
        <v>-763.2</v>
      </c>
      <c r="P1438" s="43">
        <f>VLOOKUP(L1438,银行退!A:G,6,FALSE)</f>
        <v>763.2</v>
      </c>
      <c r="Q1438" t="e">
        <f>VLOOKUP(L1438,银行退!A:J,10,FALSE)</f>
        <v>#N/A</v>
      </c>
      <c r="R1438" t="str">
        <f>VLOOKUP(L1438,银行退!A:K,11,FALSE)</f>
        <v>2017-08-14</v>
      </c>
    </row>
    <row r="1439" spans="1:18" ht="14.25">
      <c r="A1439" t="s">
        <v>12197</v>
      </c>
      <c r="B1439">
        <v>1385957</v>
      </c>
      <c r="C1439" t="s">
        <v>6281</v>
      </c>
      <c r="D1439" t="s">
        <v>6282</v>
      </c>
      <c r="E1439" t="s">
        <v>6283</v>
      </c>
      <c r="F1439" s="15">
        <v>1245.2</v>
      </c>
      <c r="G1439" t="s">
        <v>50</v>
      </c>
      <c r="H1439" t="s">
        <v>50</v>
      </c>
      <c r="I1439" t="s">
        <v>86</v>
      </c>
      <c r="J1439" t="s">
        <v>46</v>
      </c>
      <c r="K1439" t="s">
        <v>87</v>
      </c>
      <c r="L1439" t="s">
        <v>12198</v>
      </c>
      <c r="M1439" t="s">
        <v>12199</v>
      </c>
      <c r="N1439" t="s">
        <v>12196</v>
      </c>
      <c r="O1439">
        <f>VLOOKUP(B1439,HIS退!B:F,5,FALSE)</f>
        <v>-1245.2</v>
      </c>
      <c r="P1439" s="43">
        <f>VLOOKUP(L1439,银行退!A:G,6,FALSE)</f>
        <v>1245.2</v>
      </c>
      <c r="Q1439" t="e">
        <f>VLOOKUP(L1439,银行退!A:J,10,FALSE)</f>
        <v>#N/A</v>
      </c>
      <c r="R1439" t="e">
        <f>VLOOKUP(L1439,银行退!A:K,11,FALSE)</f>
        <v>#N/A</v>
      </c>
    </row>
    <row r="1440" spans="1:18" ht="14.25">
      <c r="A1440" t="s">
        <v>12200</v>
      </c>
      <c r="B1440">
        <v>1385986</v>
      </c>
      <c r="C1440" t="s">
        <v>6285</v>
      </c>
      <c r="D1440" t="s">
        <v>6286</v>
      </c>
      <c r="E1440" t="s">
        <v>6287</v>
      </c>
      <c r="F1440" s="15">
        <v>4900</v>
      </c>
      <c r="G1440" t="s">
        <v>50</v>
      </c>
      <c r="H1440" t="s">
        <v>50</v>
      </c>
      <c r="I1440" t="s">
        <v>86</v>
      </c>
      <c r="J1440" t="s">
        <v>46</v>
      </c>
      <c r="K1440" t="s">
        <v>87</v>
      </c>
      <c r="L1440" t="s">
        <v>12201</v>
      </c>
      <c r="M1440" t="s">
        <v>12202</v>
      </c>
      <c r="N1440" t="s">
        <v>12203</v>
      </c>
      <c r="O1440">
        <f>VLOOKUP(B1440,HIS退!B:F,5,FALSE)</f>
        <v>-4900</v>
      </c>
      <c r="P1440" s="43">
        <f>VLOOKUP(L1440,银行退!A:G,6,FALSE)</f>
        <v>4900</v>
      </c>
      <c r="Q1440" t="e">
        <f>VLOOKUP(L1440,银行退!A:J,10,FALSE)</f>
        <v>#N/A</v>
      </c>
      <c r="R1440" t="e">
        <f>VLOOKUP(L1440,银行退!A:K,11,FALSE)</f>
        <v>#N/A</v>
      </c>
    </row>
    <row r="1441" spans="1:18" ht="14.25">
      <c r="A1441" t="s">
        <v>12204</v>
      </c>
      <c r="B1441">
        <v>1386013</v>
      </c>
      <c r="C1441" t="s">
        <v>6289</v>
      </c>
      <c r="D1441" t="s">
        <v>6191</v>
      </c>
      <c r="E1441" t="s">
        <v>6192</v>
      </c>
      <c r="F1441" s="15">
        <v>754.8</v>
      </c>
      <c r="G1441" t="s">
        <v>50</v>
      </c>
      <c r="H1441" t="s">
        <v>50</v>
      </c>
      <c r="I1441" t="s">
        <v>86</v>
      </c>
      <c r="J1441" t="s">
        <v>46</v>
      </c>
      <c r="K1441" t="s">
        <v>87</v>
      </c>
      <c r="L1441" t="s">
        <v>12205</v>
      </c>
      <c r="M1441" t="s">
        <v>12206</v>
      </c>
      <c r="N1441" t="s">
        <v>12113</v>
      </c>
      <c r="O1441">
        <f>VLOOKUP(B1441,HIS退!B:F,5,FALSE)</f>
        <v>-754.8</v>
      </c>
      <c r="P1441" s="43">
        <f>VLOOKUP(L1441,银行退!A:G,6,FALSE)</f>
        <v>754.8</v>
      </c>
      <c r="Q1441" t="e">
        <f>VLOOKUP(L1441,银行退!A:J,10,FALSE)</f>
        <v>#N/A</v>
      </c>
      <c r="R1441" t="e">
        <f>VLOOKUP(L1441,银行退!A:K,11,FALSE)</f>
        <v>#N/A</v>
      </c>
    </row>
    <row r="1442" spans="1:18" ht="14.25">
      <c r="A1442" t="s">
        <v>12207</v>
      </c>
      <c r="B1442">
        <v>1386037</v>
      </c>
      <c r="C1442" t="s">
        <v>6291</v>
      </c>
      <c r="D1442" t="s">
        <v>6292</v>
      </c>
      <c r="E1442" t="s">
        <v>6293</v>
      </c>
      <c r="F1442" s="15">
        <v>1800</v>
      </c>
      <c r="G1442" t="s">
        <v>50</v>
      </c>
      <c r="H1442" t="s">
        <v>50</v>
      </c>
      <c r="I1442" t="s">
        <v>86</v>
      </c>
      <c r="J1442" t="s">
        <v>46</v>
      </c>
      <c r="K1442" t="s">
        <v>87</v>
      </c>
      <c r="L1442" t="s">
        <v>12208</v>
      </c>
      <c r="M1442" t="s">
        <v>12209</v>
      </c>
      <c r="N1442" t="s">
        <v>12210</v>
      </c>
      <c r="O1442">
        <f>VLOOKUP(B1442,HIS退!B:F,5,FALSE)</f>
        <v>-1800</v>
      </c>
      <c r="P1442" s="43">
        <f>VLOOKUP(L1442,银行退!A:G,6,FALSE)</f>
        <v>1800</v>
      </c>
      <c r="Q1442" t="e">
        <f>VLOOKUP(L1442,银行退!A:J,10,FALSE)</f>
        <v>#N/A</v>
      </c>
      <c r="R1442" t="e">
        <f>VLOOKUP(L1442,银行退!A:K,11,FALSE)</f>
        <v>#N/A</v>
      </c>
    </row>
    <row r="1443" spans="1:18" ht="14.25">
      <c r="A1443" t="s">
        <v>12211</v>
      </c>
      <c r="B1443">
        <v>1386240</v>
      </c>
      <c r="C1443" t="s">
        <v>6295</v>
      </c>
      <c r="D1443" t="s">
        <v>6296</v>
      </c>
      <c r="E1443" t="s">
        <v>6297</v>
      </c>
      <c r="F1443" s="15">
        <v>342.28</v>
      </c>
      <c r="G1443" t="s">
        <v>50</v>
      </c>
      <c r="H1443" t="s">
        <v>50</v>
      </c>
      <c r="I1443" t="s">
        <v>86</v>
      </c>
      <c r="J1443" t="s">
        <v>46</v>
      </c>
      <c r="K1443" t="s">
        <v>87</v>
      </c>
      <c r="L1443" s="19" t="s">
        <v>13787</v>
      </c>
      <c r="M1443" t="s">
        <v>12213</v>
      </c>
      <c r="N1443" t="s">
        <v>12214</v>
      </c>
      <c r="O1443">
        <f>VLOOKUP(B1443,HIS退!B:F,5,FALSE)</f>
        <v>-342.28</v>
      </c>
      <c r="P1443" s="43">
        <f>VLOOKUP(L1443,银行退!A:G,6,FALSE)</f>
        <v>342.28</v>
      </c>
      <c r="Q1443" t="e">
        <f>VLOOKUP(L1443,银行退!A:J,10,FALSE)</f>
        <v>#N/A</v>
      </c>
      <c r="R1443" t="str">
        <f>VLOOKUP(L1443,银行退!A:K,11,FALSE)</f>
        <v>2017-08-14</v>
      </c>
    </row>
    <row r="1444" spans="1:18" ht="14.25">
      <c r="A1444" t="s">
        <v>12215</v>
      </c>
      <c r="B1444">
        <v>1386261</v>
      </c>
      <c r="C1444" t="s">
        <v>6299</v>
      </c>
      <c r="D1444" t="s">
        <v>6300</v>
      </c>
      <c r="E1444" t="s">
        <v>6301</v>
      </c>
      <c r="F1444" s="15">
        <v>2000</v>
      </c>
      <c r="G1444" t="s">
        <v>50</v>
      </c>
      <c r="H1444" t="s">
        <v>50</v>
      </c>
      <c r="I1444" t="s">
        <v>86</v>
      </c>
      <c r="J1444" t="s">
        <v>46</v>
      </c>
      <c r="K1444" t="s">
        <v>87</v>
      </c>
      <c r="L1444" t="s">
        <v>12216</v>
      </c>
      <c r="M1444" t="s">
        <v>12217</v>
      </c>
      <c r="N1444" t="s">
        <v>12218</v>
      </c>
      <c r="O1444">
        <f>VLOOKUP(B1444,HIS退!B:F,5,FALSE)</f>
        <v>-2000</v>
      </c>
      <c r="P1444" s="43">
        <f>VLOOKUP(L1444,银行退!A:G,6,FALSE)</f>
        <v>2000</v>
      </c>
      <c r="Q1444" t="e">
        <f>VLOOKUP(L1444,银行退!A:J,10,FALSE)</f>
        <v>#N/A</v>
      </c>
      <c r="R1444" t="e">
        <f>VLOOKUP(L1444,银行退!A:K,11,FALSE)</f>
        <v>#N/A</v>
      </c>
    </row>
    <row r="1445" spans="1:18" ht="14.25">
      <c r="A1445" t="s">
        <v>12219</v>
      </c>
      <c r="B1445">
        <v>1386303</v>
      </c>
      <c r="C1445" t="s">
        <v>6303</v>
      </c>
      <c r="D1445" t="s">
        <v>6304</v>
      </c>
      <c r="E1445" t="s">
        <v>6305</v>
      </c>
      <c r="F1445" s="15">
        <v>88</v>
      </c>
      <c r="G1445" t="s">
        <v>50</v>
      </c>
      <c r="H1445" t="s">
        <v>50</v>
      </c>
      <c r="I1445" t="s">
        <v>86</v>
      </c>
      <c r="J1445" t="s">
        <v>46</v>
      </c>
      <c r="K1445" t="s">
        <v>87</v>
      </c>
      <c r="L1445" t="s">
        <v>12220</v>
      </c>
      <c r="M1445" t="s">
        <v>12221</v>
      </c>
      <c r="N1445" t="s">
        <v>12222</v>
      </c>
      <c r="O1445">
        <f>VLOOKUP(B1445,HIS退!B:F,5,FALSE)</f>
        <v>-88</v>
      </c>
      <c r="P1445" s="43">
        <f>VLOOKUP(L1445,银行退!A:G,6,FALSE)</f>
        <v>88</v>
      </c>
      <c r="Q1445" t="e">
        <f>VLOOKUP(L1445,银行退!A:J,10,FALSE)</f>
        <v>#N/A</v>
      </c>
      <c r="R1445" t="e">
        <f>VLOOKUP(L1445,银行退!A:K,11,FALSE)</f>
        <v>#N/A</v>
      </c>
    </row>
    <row r="1446" spans="1:18" ht="14.25">
      <c r="A1446" t="s">
        <v>12223</v>
      </c>
      <c r="B1446">
        <v>1386314</v>
      </c>
      <c r="C1446" t="s">
        <v>6307</v>
      </c>
      <c r="D1446" t="s">
        <v>6308</v>
      </c>
      <c r="E1446" t="s">
        <v>6309</v>
      </c>
      <c r="F1446" s="15">
        <v>557</v>
      </c>
      <c r="G1446" t="s">
        <v>50</v>
      </c>
      <c r="H1446" t="s">
        <v>50</v>
      </c>
      <c r="I1446" t="s">
        <v>86</v>
      </c>
      <c r="J1446" t="s">
        <v>46</v>
      </c>
      <c r="K1446" t="s">
        <v>87</v>
      </c>
      <c r="L1446" t="s">
        <v>12224</v>
      </c>
      <c r="M1446" t="s">
        <v>12225</v>
      </c>
      <c r="N1446" t="s">
        <v>12226</v>
      </c>
      <c r="O1446">
        <f>VLOOKUP(B1446,HIS退!B:F,5,FALSE)</f>
        <v>-557</v>
      </c>
      <c r="P1446" s="43">
        <f>VLOOKUP(L1446,银行退!A:G,6,FALSE)</f>
        <v>557</v>
      </c>
      <c r="Q1446" t="e">
        <f>VLOOKUP(L1446,银行退!A:J,10,FALSE)</f>
        <v>#N/A</v>
      </c>
      <c r="R1446" t="e">
        <f>VLOOKUP(L1446,银行退!A:K,11,FALSE)</f>
        <v>#N/A</v>
      </c>
    </row>
    <row r="1447" spans="1:18" ht="14.25">
      <c r="A1447" t="s">
        <v>12227</v>
      </c>
      <c r="B1447">
        <v>1386578</v>
      </c>
      <c r="C1447" t="s">
        <v>6311</v>
      </c>
      <c r="D1447" t="s">
        <v>6312</v>
      </c>
      <c r="E1447" t="s">
        <v>6313</v>
      </c>
      <c r="F1447" s="15">
        <v>10001</v>
      </c>
      <c r="G1447" t="s">
        <v>50</v>
      </c>
      <c r="H1447" t="s">
        <v>50</v>
      </c>
      <c r="I1447" t="s">
        <v>86</v>
      </c>
      <c r="J1447" t="s">
        <v>46</v>
      </c>
      <c r="K1447" t="s">
        <v>87</v>
      </c>
      <c r="L1447" t="s">
        <v>12228</v>
      </c>
      <c r="M1447" t="s">
        <v>12229</v>
      </c>
      <c r="N1447" t="s">
        <v>12230</v>
      </c>
      <c r="O1447">
        <f>VLOOKUP(B1447,HIS退!B:F,5,FALSE)</f>
        <v>-10001</v>
      </c>
      <c r="P1447" s="43">
        <f>VLOOKUP(L1447,银行退!A:G,6,FALSE)</f>
        <v>10001</v>
      </c>
      <c r="Q1447" t="e">
        <f>VLOOKUP(L1447,银行退!A:J,10,FALSE)</f>
        <v>#N/A</v>
      </c>
      <c r="R1447" t="e">
        <f>VLOOKUP(L1447,银行退!A:K,11,FALSE)</f>
        <v>#N/A</v>
      </c>
    </row>
    <row r="1448" spans="1:18" ht="14.25">
      <c r="A1448" t="s">
        <v>12231</v>
      </c>
      <c r="B1448">
        <v>1386585</v>
      </c>
      <c r="C1448" t="s">
        <v>6315</v>
      </c>
      <c r="D1448" t="s">
        <v>6316</v>
      </c>
      <c r="E1448" t="s">
        <v>6317</v>
      </c>
      <c r="F1448" s="15">
        <v>14.16</v>
      </c>
      <c r="G1448" t="s">
        <v>50</v>
      </c>
      <c r="H1448" t="s">
        <v>50</v>
      </c>
      <c r="I1448" t="s">
        <v>86</v>
      </c>
      <c r="J1448" t="s">
        <v>46</v>
      </c>
      <c r="K1448" t="s">
        <v>87</v>
      </c>
      <c r="L1448" t="s">
        <v>12232</v>
      </c>
      <c r="M1448" t="s">
        <v>12233</v>
      </c>
      <c r="N1448" t="s">
        <v>12234</v>
      </c>
      <c r="O1448">
        <f>VLOOKUP(B1448,HIS退!B:F,5,FALSE)</f>
        <v>-14.16</v>
      </c>
      <c r="P1448" s="43">
        <f>VLOOKUP(L1448,银行退!A:G,6,FALSE)</f>
        <v>14.16</v>
      </c>
      <c r="Q1448" t="e">
        <f>VLOOKUP(L1448,银行退!A:J,10,FALSE)</f>
        <v>#N/A</v>
      </c>
      <c r="R1448" t="e">
        <f>VLOOKUP(L1448,银行退!A:K,11,FALSE)</f>
        <v>#N/A</v>
      </c>
    </row>
    <row r="1449" spans="1:18" ht="14.25">
      <c r="A1449" t="s">
        <v>12235</v>
      </c>
      <c r="B1449">
        <v>1386656</v>
      </c>
      <c r="C1449" t="s">
        <v>6319</v>
      </c>
      <c r="D1449" t="s">
        <v>6320</v>
      </c>
      <c r="E1449" t="s">
        <v>6321</v>
      </c>
      <c r="F1449" s="15">
        <v>2471.54</v>
      </c>
      <c r="G1449" t="s">
        <v>50</v>
      </c>
      <c r="H1449" t="s">
        <v>50</v>
      </c>
      <c r="I1449" t="s">
        <v>86</v>
      </c>
      <c r="J1449" t="s">
        <v>46</v>
      </c>
      <c r="K1449" t="s">
        <v>87</v>
      </c>
      <c r="L1449" t="s">
        <v>12236</v>
      </c>
      <c r="M1449" t="s">
        <v>12237</v>
      </c>
      <c r="N1449" t="s">
        <v>12238</v>
      </c>
      <c r="O1449">
        <f>VLOOKUP(B1449,HIS退!B:F,5,FALSE)</f>
        <v>-2471.54</v>
      </c>
      <c r="P1449" s="43">
        <f>VLOOKUP(L1449,银行退!A:G,6,FALSE)</f>
        <v>2471.54</v>
      </c>
      <c r="Q1449" t="e">
        <f>VLOOKUP(L1449,银行退!A:J,10,FALSE)</f>
        <v>#N/A</v>
      </c>
      <c r="R1449" t="e">
        <f>VLOOKUP(L1449,银行退!A:K,11,FALSE)</f>
        <v>#N/A</v>
      </c>
    </row>
    <row r="1450" spans="1:18" ht="14.25">
      <c r="A1450" t="s">
        <v>12239</v>
      </c>
      <c r="B1450">
        <v>1388050</v>
      </c>
      <c r="C1450" t="s">
        <v>6323</v>
      </c>
      <c r="D1450" t="s">
        <v>6324</v>
      </c>
      <c r="E1450" t="s">
        <v>6325</v>
      </c>
      <c r="F1450" s="15">
        <v>5000</v>
      </c>
      <c r="G1450" t="s">
        <v>50</v>
      </c>
      <c r="H1450" t="s">
        <v>50</v>
      </c>
      <c r="I1450" t="s">
        <v>86</v>
      </c>
      <c r="J1450" t="s">
        <v>46</v>
      </c>
      <c r="K1450" t="s">
        <v>87</v>
      </c>
      <c r="L1450" t="s">
        <v>12240</v>
      </c>
      <c r="M1450" t="s">
        <v>12241</v>
      </c>
      <c r="N1450" t="s">
        <v>12242</v>
      </c>
      <c r="O1450">
        <f>VLOOKUP(B1450,HIS退!B:F,5,FALSE)</f>
        <v>-5000</v>
      </c>
      <c r="P1450" s="43">
        <f>VLOOKUP(L1450,银行退!A:G,6,FALSE)</f>
        <v>5000</v>
      </c>
      <c r="Q1450" t="e">
        <f>VLOOKUP(L1450,银行退!A:J,10,FALSE)</f>
        <v>#N/A</v>
      </c>
      <c r="R1450" t="e">
        <f>VLOOKUP(L1450,银行退!A:K,11,FALSE)</f>
        <v>#N/A</v>
      </c>
    </row>
    <row r="1451" spans="1:18" ht="14.25">
      <c r="A1451" t="s">
        <v>12243</v>
      </c>
      <c r="B1451">
        <v>1388340</v>
      </c>
      <c r="C1451" t="s">
        <v>6327</v>
      </c>
      <c r="D1451" t="s">
        <v>6328</v>
      </c>
      <c r="E1451" t="s">
        <v>6329</v>
      </c>
      <c r="F1451" s="15">
        <v>185</v>
      </c>
      <c r="G1451" t="s">
        <v>50</v>
      </c>
      <c r="H1451" t="s">
        <v>50</v>
      </c>
      <c r="I1451" t="s">
        <v>86</v>
      </c>
      <c r="J1451" t="s">
        <v>46</v>
      </c>
      <c r="K1451" t="s">
        <v>87</v>
      </c>
      <c r="L1451" t="s">
        <v>12244</v>
      </c>
      <c r="M1451" t="s">
        <v>12245</v>
      </c>
      <c r="N1451" t="s">
        <v>12246</v>
      </c>
      <c r="O1451">
        <f>VLOOKUP(B1451,HIS退!B:F,5,FALSE)</f>
        <v>-185</v>
      </c>
      <c r="P1451" s="43">
        <f>VLOOKUP(L1451,银行退!A:G,6,FALSE)</f>
        <v>185</v>
      </c>
      <c r="Q1451" t="e">
        <f>VLOOKUP(L1451,银行退!A:J,10,FALSE)</f>
        <v>#N/A</v>
      </c>
      <c r="R1451" t="e">
        <f>VLOOKUP(L1451,银行退!A:K,11,FALSE)</f>
        <v>#N/A</v>
      </c>
    </row>
    <row r="1452" spans="1:18" ht="14.25">
      <c r="A1452" t="s">
        <v>12247</v>
      </c>
      <c r="B1452">
        <v>1388622</v>
      </c>
      <c r="C1452" t="s">
        <v>6331</v>
      </c>
      <c r="D1452" t="s">
        <v>6332</v>
      </c>
      <c r="E1452" t="s">
        <v>6333</v>
      </c>
      <c r="F1452" s="15">
        <v>3390</v>
      </c>
      <c r="G1452" t="s">
        <v>50</v>
      </c>
      <c r="H1452" t="s">
        <v>50</v>
      </c>
      <c r="I1452" t="s">
        <v>86</v>
      </c>
      <c r="J1452" t="s">
        <v>46</v>
      </c>
      <c r="K1452" t="s">
        <v>87</v>
      </c>
      <c r="L1452" t="s">
        <v>12248</v>
      </c>
      <c r="M1452" t="s">
        <v>12249</v>
      </c>
      <c r="N1452" t="s">
        <v>12250</v>
      </c>
      <c r="O1452">
        <f>VLOOKUP(B1452,HIS退!B:F,5,FALSE)</f>
        <v>-3390</v>
      </c>
      <c r="P1452" s="43">
        <f>VLOOKUP(L1452,银行退!A:G,6,FALSE)</f>
        <v>3390</v>
      </c>
      <c r="Q1452" t="e">
        <f>VLOOKUP(L1452,银行退!A:J,10,FALSE)</f>
        <v>#N/A</v>
      </c>
      <c r="R1452" t="e">
        <f>VLOOKUP(L1452,银行退!A:K,11,FALSE)</f>
        <v>#N/A</v>
      </c>
    </row>
    <row r="1453" spans="1:18" ht="14.25">
      <c r="A1453" t="s">
        <v>12251</v>
      </c>
      <c r="B1453">
        <v>1388936</v>
      </c>
      <c r="C1453" t="s">
        <v>6335</v>
      </c>
      <c r="D1453" t="s">
        <v>6336</v>
      </c>
      <c r="E1453" t="s">
        <v>6337</v>
      </c>
      <c r="F1453" s="15">
        <v>700</v>
      </c>
      <c r="G1453" t="s">
        <v>50</v>
      </c>
      <c r="H1453" t="s">
        <v>50</v>
      </c>
      <c r="I1453" t="s">
        <v>86</v>
      </c>
      <c r="J1453" t="s">
        <v>46</v>
      </c>
      <c r="K1453" t="s">
        <v>87</v>
      </c>
      <c r="L1453" t="s">
        <v>12252</v>
      </c>
      <c r="M1453" t="s">
        <v>12253</v>
      </c>
      <c r="N1453" t="s">
        <v>12254</v>
      </c>
      <c r="O1453">
        <f>VLOOKUP(B1453,HIS退!B:F,5,FALSE)</f>
        <v>-700</v>
      </c>
      <c r="P1453" s="43">
        <f>VLOOKUP(L1453,银行退!A:G,6,FALSE)</f>
        <v>700</v>
      </c>
      <c r="Q1453" t="e">
        <f>VLOOKUP(L1453,银行退!A:J,10,FALSE)</f>
        <v>#N/A</v>
      </c>
      <c r="R1453" t="e">
        <f>VLOOKUP(L1453,银行退!A:K,11,FALSE)</f>
        <v>#N/A</v>
      </c>
    </row>
    <row r="1454" spans="1:18" ht="14.25">
      <c r="A1454" t="s">
        <v>12255</v>
      </c>
      <c r="B1454">
        <v>1389178</v>
      </c>
      <c r="C1454" t="s">
        <v>6339</v>
      </c>
      <c r="D1454" t="s">
        <v>6340</v>
      </c>
      <c r="E1454" t="s">
        <v>6341</v>
      </c>
      <c r="F1454" s="15">
        <v>94.5</v>
      </c>
      <c r="G1454" t="s">
        <v>50</v>
      </c>
      <c r="H1454" t="s">
        <v>50</v>
      </c>
      <c r="I1454" t="s">
        <v>86</v>
      </c>
      <c r="J1454" t="s">
        <v>46</v>
      </c>
      <c r="K1454" t="s">
        <v>87</v>
      </c>
      <c r="L1454" t="s">
        <v>12256</v>
      </c>
      <c r="M1454" t="s">
        <v>12257</v>
      </c>
      <c r="N1454" t="s">
        <v>12258</v>
      </c>
      <c r="O1454">
        <f>VLOOKUP(B1454,HIS退!B:F,5,FALSE)</f>
        <v>-94.5</v>
      </c>
      <c r="P1454" s="43">
        <f>VLOOKUP(L1454,银行退!A:G,6,FALSE)</f>
        <v>94.5</v>
      </c>
      <c r="Q1454" t="e">
        <f>VLOOKUP(L1454,银行退!A:J,10,FALSE)</f>
        <v>#N/A</v>
      </c>
      <c r="R1454" t="e">
        <f>VLOOKUP(L1454,银行退!A:K,11,FALSE)</f>
        <v>#N/A</v>
      </c>
    </row>
    <row r="1455" spans="1:18" ht="14.25">
      <c r="A1455" t="s">
        <v>12259</v>
      </c>
      <c r="B1455">
        <v>1389699</v>
      </c>
      <c r="C1455" t="s">
        <v>6343</v>
      </c>
      <c r="D1455" t="s">
        <v>6344</v>
      </c>
      <c r="E1455" t="s">
        <v>6345</v>
      </c>
      <c r="F1455" s="15">
        <v>5000</v>
      </c>
      <c r="G1455" t="s">
        <v>50</v>
      </c>
      <c r="H1455" t="s">
        <v>50</v>
      </c>
      <c r="I1455" t="s">
        <v>86</v>
      </c>
      <c r="J1455" t="s">
        <v>46</v>
      </c>
      <c r="K1455" t="s">
        <v>87</v>
      </c>
      <c r="L1455" t="s">
        <v>12260</v>
      </c>
      <c r="M1455" t="s">
        <v>12261</v>
      </c>
      <c r="N1455" t="s">
        <v>12262</v>
      </c>
      <c r="O1455">
        <f>VLOOKUP(B1455,HIS退!B:F,5,FALSE)</f>
        <v>-5000</v>
      </c>
      <c r="P1455" s="43">
        <f>VLOOKUP(L1455,银行退!A:G,6,FALSE)</f>
        <v>5000</v>
      </c>
      <c r="Q1455" t="e">
        <f>VLOOKUP(L1455,银行退!A:J,10,FALSE)</f>
        <v>#N/A</v>
      </c>
      <c r="R1455" t="e">
        <f>VLOOKUP(L1455,银行退!A:K,11,FALSE)</f>
        <v>#N/A</v>
      </c>
    </row>
    <row r="1456" spans="1:18" ht="14.25">
      <c r="A1456" t="s">
        <v>12263</v>
      </c>
      <c r="B1456">
        <v>1389782</v>
      </c>
      <c r="C1456" t="s">
        <v>6347</v>
      </c>
      <c r="D1456" t="s">
        <v>6344</v>
      </c>
      <c r="E1456" t="s">
        <v>6345</v>
      </c>
      <c r="F1456" s="15">
        <v>6294</v>
      </c>
      <c r="G1456" t="s">
        <v>50</v>
      </c>
      <c r="H1456" t="s">
        <v>50</v>
      </c>
      <c r="I1456" t="s">
        <v>86</v>
      </c>
      <c r="J1456" t="s">
        <v>46</v>
      </c>
      <c r="K1456" t="s">
        <v>87</v>
      </c>
      <c r="L1456" t="s">
        <v>12264</v>
      </c>
      <c r="M1456" t="s">
        <v>12265</v>
      </c>
      <c r="N1456" t="s">
        <v>12262</v>
      </c>
      <c r="O1456">
        <f>VLOOKUP(B1456,HIS退!B:F,5,FALSE)</f>
        <v>-6294</v>
      </c>
      <c r="P1456" s="43">
        <f>VLOOKUP(L1456,银行退!A:G,6,FALSE)</f>
        <v>6294</v>
      </c>
      <c r="Q1456" t="e">
        <f>VLOOKUP(L1456,银行退!A:J,10,FALSE)</f>
        <v>#N/A</v>
      </c>
      <c r="R1456" t="e">
        <f>VLOOKUP(L1456,银行退!A:K,11,FALSE)</f>
        <v>#N/A</v>
      </c>
    </row>
    <row r="1457" spans="1:18" ht="14.25">
      <c r="A1457" t="s">
        <v>12266</v>
      </c>
      <c r="B1457">
        <v>1389825</v>
      </c>
      <c r="C1457" t="s">
        <v>6349</v>
      </c>
      <c r="D1457" t="s">
        <v>6350</v>
      </c>
      <c r="E1457" t="s">
        <v>6351</v>
      </c>
      <c r="F1457" s="15">
        <v>120.9</v>
      </c>
      <c r="G1457" t="s">
        <v>50</v>
      </c>
      <c r="H1457" t="s">
        <v>50</v>
      </c>
      <c r="I1457" t="s">
        <v>86</v>
      </c>
      <c r="J1457" t="s">
        <v>46</v>
      </c>
      <c r="K1457" t="s">
        <v>87</v>
      </c>
      <c r="L1457" t="s">
        <v>12267</v>
      </c>
      <c r="M1457" t="s">
        <v>12268</v>
      </c>
      <c r="N1457" t="s">
        <v>12269</v>
      </c>
      <c r="O1457">
        <f>VLOOKUP(B1457,HIS退!B:F,5,FALSE)</f>
        <v>-120.9</v>
      </c>
      <c r="P1457" s="43">
        <f>VLOOKUP(L1457,银行退!A:G,6,FALSE)</f>
        <v>120.9</v>
      </c>
      <c r="Q1457" t="e">
        <f>VLOOKUP(L1457,银行退!A:J,10,FALSE)</f>
        <v>#N/A</v>
      </c>
      <c r="R1457" t="e">
        <f>VLOOKUP(L1457,银行退!A:K,11,FALSE)</f>
        <v>#N/A</v>
      </c>
    </row>
    <row r="1458" spans="1:18" ht="14.25">
      <c r="A1458" t="s">
        <v>12270</v>
      </c>
      <c r="B1458">
        <v>1390071</v>
      </c>
      <c r="C1458" t="s">
        <v>6353</v>
      </c>
      <c r="D1458" t="s">
        <v>6354</v>
      </c>
      <c r="E1458" t="s">
        <v>6355</v>
      </c>
      <c r="F1458" s="15">
        <v>10000</v>
      </c>
      <c r="G1458" t="s">
        <v>50</v>
      </c>
      <c r="H1458" t="s">
        <v>50</v>
      </c>
      <c r="I1458" t="s">
        <v>86</v>
      </c>
      <c r="J1458" t="s">
        <v>46</v>
      </c>
      <c r="K1458" t="s">
        <v>87</v>
      </c>
      <c r="L1458" t="s">
        <v>12271</v>
      </c>
      <c r="M1458" t="s">
        <v>12272</v>
      </c>
      <c r="N1458" t="s">
        <v>12273</v>
      </c>
      <c r="O1458">
        <f>VLOOKUP(B1458,HIS退!B:F,5,FALSE)</f>
        <v>-10000</v>
      </c>
      <c r="P1458" s="43">
        <f>VLOOKUP(L1458,银行退!A:G,6,FALSE)</f>
        <v>10000</v>
      </c>
      <c r="Q1458" t="e">
        <f>VLOOKUP(L1458,银行退!A:J,10,FALSE)</f>
        <v>#N/A</v>
      </c>
      <c r="R1458" t="e">
        <f>VLOOKUP(L1458,银行退!A:K,11,FALSE)</f>
        <v>#N/A</v>
      </c>
    </row>
    <row r="1459" spans="1:18" ht="14.25">
      <c r="A1459" t="s">
        <v>12274</v>
      </c>
      <c r="B1459">
        <v>1390270</v>
      </c>
      <c r="C1459" t="s">
        <v>6357</v>
      </c>
      <c r="D1459" t="s">
        <v>6358</v>
      </c>
      <c r="E1459" t="s">
        <v>6359</v>
      </c>
      <c r="F1459" s="15">
        <v>2.66</v>
      </c>
      <c r="G1459" t="s">
        <v>50</v>
      </c>
      <c r="H1459" t="s">
        <v>50</v>
      </c>
      <c r="I1459" t="s">
        <v>86</v>
      </c>
      <c r="J1459" t="s">
        <v>46</v>
      </c>
      <c r="K1459" t="s">
        <v>87</v>
      </c>
      <c r="L1459" t="s">
        <v>12275</v>
      </c>
      <c r="M1459" t="s">
        <v>12276</v>
      </c>
      <c r="N1459" t="s">
        <v>12277</v>
      </c>
      <c r="O1459">
        <f>VLOOKUP(B1459,HIS退!B:F,5,FALSE)</f>
        <v>-2.66</v>
      </c>
      <c r="P1459" s="43">
        <f>VLOOKUP(L1459,银行退!A:G,6,FALSE)</f>
        <v>2.66</v>
      </c>
      <c r="Q1459" t="e">
        <f>VLOOKUP(L1459,银行退!A:J,10,FALSE)</f>
        <v>#N/A</v>
      </c>
      <c r="R1459" t="e">
        <f>VLOOKUP(L1459,银行退!A:K,11,FALSE)</f>
        <v>#N/A</v>
      </c>
    </row>
    <row r="1460" spans="1:18" ht="14.25">
      <c r="A1460" t="s">
        <v>12278</v>
      </c>
      <c r="B1460">
        <v>1390348</v>
      </c>
      <c r="C1460" t="s">
        <v>6361</v>
      </c>
      <c r="D1460" t="s">
        <v>6362</v>
      </c>
      <c r="E1460" t="s">
        <v>6363</v>
      </c>
      <c r="F1460" s="15">
        <v>20</v>
      </c>
      <c r="G1460" t="s">
        <v>50</v>
      </c>
      <c r="H1460" t="s">
        <v>50</v>
      </c>
      <c r="I1460" t="s">
        <v>86</v>
      </c>
      <c r="J1460" t="s">
        <v>46</v>
      </c>
      <c r="K1460" t="s">
        <v>87</v>
      </c>
      <c r="L1460" t="s">
        <v>12279</v>
      </c>
      <c r="M1460" t="s">
        <v>12280</v>
      </c>
      <c r="N1460" t="s">
        <v>12281</v>
      </c>
      <c r="O1460">
        <f>VLOOKUP(B1460,HIS退!B:F,5,FALSE)</f>
        <v>-20</v>
      </c>
      <c r="P1460" s="43">
        <f>VLOOKUP(L1460,银行退!A:G,6,FALSE)</f>
        <v>20</v>
      </c>
      <c r="Q1460" t="e">
        <f>VLOOKUP(L1460,银行退!A:J,10,FALSE)</f>
        <v>#N/A</v>
      </c>
      <c r="R1460" t="e">
        <f>VLOOKUP(L1460,银行退!A:K,11,FALSE)</f>
        <v>#N/A</v>
      </c>
    </row>
    <row r="1461" spans="1:18" ht="14.25">
      <c r="A1461" t="s">
        <v>12282</v>
      </c>
      <c r="B1461">
        <v>1390913</v>
      </c>
      <c r="C1461" t="s">
        <v>6365</v>
      </c>
      <c r="D1461" t="s">
        <v>5707</v>
      </c>
      <c r="E1461" t="s">
        <v>5708</v>
      </c>
      <c r="F1461" s="15">
        <v>500</v>
      </c>
      <c r="G1461" t="s">
        <v>50</v>
      </c>
      <c r="H1461" t="s">
        <v>50</v>
      </c>
      <c r="I1461" t="s">
        <v>86</v>
      </c>
      <c r="J1461" t="s">
        <v>46</v>
      </c>
      <c r="K1461" t="s">
        <v>87</v>
      </c>
      <c r="L1461" s="19" t="s">
        <v>13788</v>
      </c>
      <c r="M1461" t="s">
        <v>12284</v>
      </c>
      <c r="N1461" t="s">
        <v>11620</v>
      </c>
      <c r="O1461">
        <f>VLOOKUP(B1461,HIS退!B:F,5,FALSE)</f>
        <v>-500</v>
      </c>
      <c r="P1461" s="43">
        <f>VLOOKUP(L1461,银行退!A:G,6,FALSE)</f>
        <v>500</v>
      </c>
      <c r="Q1461" t="e">
        <f>VLOOKUP(L1461,银行退!A:J,10,FALSE)</f>
        <v>#N/A</v>
      </c>
      <c r="R1461" t="str">
        <f>VLOOKUP(L1461,银行退!A:K,11,FALSE)</f>
        <v>2017-08-14</v>
      </c>
    </row>
    <row r="1462" spans="1:18" ht="14.25">
      <c r="A1462" t="s">
        <v>12285</v>
      </c>
      <c r="B1462">
        <v>1390932</v>
      </c>
      <c r="C1462" t="s">
        <v>6367</v>
      </c>
      <c r="D1462" t="s">
        <v>6368</v>
      </c>
      <c r="E1462" t="s">
        <v>6369</v>
      </c>
      <c r="F1462" s="15">
        <v>20</v>
      </c>
      <c r="G1462" t="s">
        <v>50</v>
      </c>
      <c r="H1462" t="s">
        <v>50</v>
      </c>
      <c r="I1462" t="s">
        <v>86</v>
      </c>
      <c r="J1462" t="s">
        <v>46</v>
      </c>
      <c r="K1462" t="s">
        <v>87</v>
      </c>
      <c r="L1462" s="19" t="s">
        <v>13789</v>
      </c>
      <c r="M1462" t="s">
        <v>12287</v>
      </c>
      <c r="N1462" t="s">
        <v>12288</v>
      </c>
      <c r="O1462">
        <f>VLOOKUP(B1462,HIS退!B:F,5,FALSE)</f>
        <v>-20</v>
      </c>
      <c r="P1462" s="43">
        <f>VLOOKUP(L1462,银行退!A:G,6,FALSE)</f>
        <v>20</v>
      </c>
      <c r="Q1462" t="e">
        <f>VLOOKUP(L1462,银行退!A:J,10,FALSE)</f>
        <v>#N/A</v>
      </c>
      <c r="R1462" t="str">
        <f>VLOOKUP(L1462,银行退!A:K,11,FALSE)</f>
        <v>2017-08-14</v>
      </c>
    </row>
    <row r="1463" spans="1:18" ht="14.25">
      <c r="A1463" t="s">
        <v>12289</v>
      </c>
      <c r="B1463">
        <v>1391264</v>
      </c>
      <c r="C1463" t="s">
        <v>6371</v>
      </c>
      <c r="D1463" t="s">
        <v>3256</v>
      </c>
      <c r="E1463" t="s">
        <v>3257</v>
      </c>
      <c r="F1463" s="15">
        <v>144.5</v>
      </c>
      <c r="G1463" t="s">
        <v>50</v>
      </c>
      <c r="H1463" t="s">
        <v>50</v>
      </c>
      <c r="I1463" t="s">
        <v>86</v>
      </c>
      <c r="J1463" t="s">
        <v>46</v>
      </c>
      <c r="K1463" t="s">
        <v>87</v>
      </c>
      <c r="L1463" t="s">
        <v>12290</v>
      </c>
      <c r="M1463" t="s">
        <v>12291</v>
      </c>
      <c r="N1463" t="s">
        <v>9108</v>
      </c>
      <c r="O1463">
        <f>VLOOKUP(B1463,HIS退!B:F,5,FALSE)</f>
        <v>-144.5</v>
      </c>
      <c r="P1463" s="43">
        <f>VLOOKUP(L1463,银行退!A:G,6,FALSE)</f>
        <v>144.5</v>
      </c>
      <c r="Q1463" t="e">
        <f>VLOOKUP(L1463,银行退!A:J,10,FALSE)</f>
        <v>#N/A</v>
      </c>
      <c r="R1463" t="e">
        <f>VLOOKUP(L1463,银行退!A:K,11,FALSE)</f>
        <v>#N/A</v>
      </c>
    </row>
    <row r="1464" spans="1:18" ht="14.25">
      <c r="A1464" t="s">
        <v>12292</v>
      </c>
      <c r="B1464">
        <v>1391565</v>
      </c>
      <c r="C1464" t="s">
        <v>6373</v>
      </c>
      <c r="D1464" t="s">
        <v>6374</v>
      </c>
      <c r="E1464" t="s">
        <v>6375</v>
      </c>
      <c r="F1464" s="15">
        <v>632.94000000000005</v>
      </c>
      <c r="G1464" t="s">
        <v>50</v>
      </c>
      <c r="H1464" t="s">
        <v>50</v>
      </c>
      <c r="I1464" t="s">
        <v>86</v>
      </c>
      <c r="J1464" t="s">
        <v>46</v>
      </c>
      <c r="K1464" t="s">
        <v>87</v>
      </c>
      <c r="L1464" t="s">
        <v>12293</v>
      </c>
      <c r="M1464" t="s">
        <v>12294</v>
      </c>
      <c r="N1464" t="s">
        <v>12295</v>
      </c>
      <c r="O1464">
        <f>VLOOKUP(B1464,HIS退!B:F,5,FALSE)</f>
        <v>-632.94000000000005</v>
      </c>
      <c r="P1464" s="43">
        <f>VLOOKUP(L1464,银行退!A:G,6,FALSE)</f>
        <v>632.94000000000005</v>
      </c>
      <c r="Q1464" t="e">
        <f>VLOOKUP(L1464,银行退!A:J,10,FALSE)</f>
        <v>#N/A</v>
      </c>
      <c r="R1464" t="e">
        <f>VLOOKUP(L1464,银行退!A:K,11,FALSE)</f>
        <v>#N/A</v>
      </c>
    </row>
    <row r="1465" spans="1:18" ht="14.25">
      <c r="A1465" t="s">
        <v>12296</v>
      </c>
      <c r="B1465">
        <v>1391756</v>
      </c>
      <c r="C1465" t="s">
        <v>6377</v>
      </c>
      <c r="D1465" t="s">
        <v>6378</v>
      </c>
      <c r="E1465" t="s">
        <v>6379</v>
      </c>
      <c r="F1465" s="15">
        <v>231.42</v>
      </c>
      <c r="G1465" t="s">
        <v>50</v>
      </c>
      <c r="H1465" t="s">
        <v>50</v>
      </c>
      <c r="I1465" t="s">
        <v>86</v>
      </c>
      <c r="J1465" t="s">
        <v>46</v>
      </c>
      <c r="K1465" t="s">
        <v>87</v>
      </c>
      <c r="L1465" t="s">
        <v>12297</v>
      </c>
      <c r="M1465" t="s">
        <v>12298</v>
      </c>
      <c r="N1465" t="s">
        <v>12299</v>
      </c>
      <c r="O1465">
        <f>VLOOKUP(B1465,HIS退!B:F,5,FALSE)</f>
        <v>-231.42</v>
      </c>
      <c r="P1465" s="43">
        <f>VLOOKUP(L1465,银行退!A:G,6,FALSE)</f>
        <v>231.42</v>
      </c>
      <c r="Q1465" t="e">
        <f>VLOOKUP(L1465,银行退!A:J,10,FALSE)</f>
        <v>#N/A</v>
      </c>
      <c r="R1465" t="e">
        <f>VLOOKUP(L1465,银行退!A:K,11,FALSE)</f>
        <v>#N/A</v>
      </c>
    </row>
    <row r="1466" spans="1:18" ht="14.25">
      <c r="A1466" t="s">
        <v>12300</v>
      </c>
      <c r="B1466">
        <v>1391947</v>
      </c>
      <c r="C1466" t="s">
        <v>6381</v>
      </c>
      <c r="D1466" t="s">
        <v>6382</v>
      </c>
      <c r="E1466" t="s">
        <v>6383</v>
      </c>
      <c r="F1466" s="15">
        <v>380.5</v>
      </c>
      <c r="G1466" t="s">
        <v>50</v>
      </c>
      <c r="H1466" t="s">
        <v>50</v>
      </c>
      <c r="I1466" t="s">
        <v>86</v>
      </c>
      <c r="J1466" t="s">
        <v>46</v>
      </c>
      <c r="K1466" t="s">
        <v>87</v>
      </c>
      <c r="L1466" t="s">
        <v>12301</v>
      </c>
      <c r="M1466" t="s">
        <v>12302</v>
      </c>
      <c r="N1466" t="s">
        <v>12303</v>
      </c>
      <c r="O1466">
        <f>VLOOKUP(B1466,HIS退!B:F,5,FALSE)</f>
        <v>-380.5</v>
      </c>
      <c r="P1466" s="43">
        <f>VLOOKUP(L1466,银行退!A:G,6,FALSE)</f>
        <v>380.5</v>
      </c>
      <c r="Q1466" t="e">
        <f>VLOOKUP(L1466,银行退!A:J,10,FALSE)</f>
        <v>#N/A</v>
      </c>
      <c r="R1466" t="e">
        <f>VLOOKUP(L1466,银行退!A:K,11,FALSE)</f>
        <v>#N/A</v>
      </c>
    </row>
    <row r="1467" spans="1:18" ht="14.25">
      <c r="A1467" t="s">
        <v>12304</v>
      </c>
      <c r="B1467">
        <v>1392045</v>
      </c>
      <c r="C1467" t="s">
        <v>6385</v>
      </c>
      <c r="D1467" t="s">
        <v>6386</v>
      </c>
      <c r="E1467" t="s">
        <v>6387</v>
      </c>
      <c r="F1467" s="15">
        <v>310</v>
      </c>
      <c r="G1467" t="s">
        <v>50</v>
      </c>
      <c r="H1467" t="s">
        <v>50</v>
      </c>
      <c r="I1467" t="s">
        <v>86</v>
      </c>
      <c r="J1467" t="s">
        <v>46</v>
      </c>
      <c r="K1467" t="s">
        <v>87</v>
      </c>
      <c r="L1467" t="s">
        <v>12305</v>
      </c>
      <c r="M1467" t="s">
        <v>12306</v>
      </c>
      <c r="N1467" t="s">
        <v>12307</v>
      </c>
      <c r="O1467">
        <f>VLOOKUP(B1467,HIS退!B:F,5,FALSE)</f>
        <v>-310</v>
      </c>
      <c r="P1467" s="43">
        <f>VLOOKUP(L1467,银行退!A:G,6,FALSE)</f>
        <v>310</v>
      </c>
      <c r="Q1467" t="e">
        <f>VLOOKUP(L1467,银行退!A:J,10,FALSE)</f>
        <v>#N/A</v>
      </c>
      <c r="R1467" t="e">
        <f>VLOOKUP(L1467,银行退!A:K,11,FALSE)</f>
        <v>#N/A</v>
      </c>
    </row>
    <row r="1468" spans="1:18" ht="14.25">
      <c r="A1468" t="s">
        <v>12308</v>
      </c>
      <c r="B1468">
        <v>1392049</v>
      </c>
      <c r="C1468" t="s">
        <v>6389</v>
      </c>
      <c r="D1468" t="s">
        <v>6390</v>
      </c>
      <c r="E1468" t="s">
        <v>6391</v>
      </c>
      <c r="F1468" s="15">
        <v>700</v>
      </c>
      <c r="G1468" t="s">
        <v>50</v>
      </c>
      <c r="H1468" t="s">
        <v>50</v>
      </c>
      <c r="I1468" t="s">
        <v>86</v>
      </c>
      <c r="J1468" t="s">
        <v>46</v>
      </c>
      <c r="K1468" t="s">
        <v>87</v>
      </c>
      <c r="L1468" t="s">
        <v>12309</v>
      </c>
      <c r="M1468" t="s">
        <v>12310</v>
      </c>
      <c r="N1468" t="s">
        <v>12311</v>
      </c>
      <c r="O1468">
        <f>VLOOKUP(B1468,HIS退!B:F,5,FALSE)</f>
        <v>-700</v>
      </c>
      <c r="P1468" s="43">
        <f>VLOOKUP(L1468,银行退!A:G,6,FALSE)</f>
        <v>700</v>
      </c>
      <c r="Q1468" t="e">
        <f>VLOOKUP(L1468,银行退!A:J,10,FALSE)</f>
        <v>#N/A</v>
      </c>
      <c r="R1468" t="e">
        <f>VLOOKUP(L1468,银行退!A:K,11,FALSE)</f>
        <v>#N/A</v>
      </c>
    </row>
    <row r="1469" spans="1:18" ht="14.25">
      <c r="A1469" t="s">
        <v>12312</v>
      </c>
      <c r="B1469">
        <v>1392546</v>
      </c>
      <c r="C1469" t="s">
        <v>6393</v>
      </c>
      <c r="D1469" t="s">
        <v>4459</v>
      </c>
      <c r="E1469" t="s">
        <v>4460</v>
      </c>
      <c r="F1469" s="15">
        <v>22.5</v>
      </c>
      <c r="G1469" t="s">
        <v>50</v>
      </c>
      <c r="H1469" t="s">
        <v>50</v>
      </c>
      <c r="I1469" t="s">
        <v>86</v>
      </c>
      <c r="J1469" t="s">
        <v>46</v>
      </c>
      <c r="K1469" t="s">
        <v>87</v>
      </c>
      <c r="L1469" t="s">
        <v>12313</v>
      </c>
      <c r="M1469" t="s">
        <v>12314</v>
      </c>
      <c r="N1469" t="s">
        <v>10340</v>
      </c>
      <c r="O1469">
        <f>VLOOKUP(B1469,HIS退!B:F,5,FALSE)</f>
        <v>-22.5</v>
      </c>
      <c r="P1469" s="43">
        <f>VLOOKUP(L1469,银行退!A:G,6,FALSE)</f>
        <v>22.5</v>
      </c>
      <c r="Q1469" t="e">
        <f>VLOOKUP(L1469,银行退!A:J,10,FALSE)</f>
        <v>#N/A</v>
      </c>
      <c r="R1469" t="e">
        <f>VLOOKUP(L1469,银行退!A:K,11,FALSE)</f>
        <v>#N/A</v>
      </c>
    </row>
    <row r="1470" spans="1:18" ht="14.25">
      <c r="A1470" t="s">
        <v>12315</v>
      </c>
      <c r="B1470">
        <v>1392632</v>
      </c>
      <c r="C1470" t="s">
        <v>6395</v>
      </c>
      <c r="D1470" t="s">
        <v>6396</v>
      </c>
      <c r="E1470" t="s">
        <v>6397</v>
      </c>
      <c r="F1470" s="15">
        <v>900</v>
      </c>
      <c r="G1470" t="s">
        <v>50</v>
      </c>
      <c r="H1470" t="s">
        <v>50</v>
      </c>
      <c r="I1470" t="s">
        <v>86</v>
      </c>
      <c r="J1470" t="s">
        <v>46</v>
      </c>
      <c r="K1470" t="s">
        <v>87</v>
      </c>
      <c r="L1470" t="s">
        <v>12316</v>
      </c>
      <c r="M1470" t="s">
        <v>12317</v>
      </c>
      <c r="N1470" t="s">
        <v>12318</v>
      </c>
      <c r="O1470">
        <f>VLOOKUP(B1470,HIS退!B:F,5,FALSE)</f>
        <v>-900</v>
      </c>
      <c r="P1470" s="43">
        <f>VLOOKUP(L1470,银行退!A:G,6,FALSE)</f>
        <v>900</v>
      </c>
      <c r="Q1470" t="e">
        <f>VLOOKUP(L1470,银行退!A:J,10,FALSE)</f>
        <v>#N/A</v>
      </c>
      <c r="R1470" t="e">
        <f>VLOOKUP(L1470,银行退!A:K,11,FALSE)</f>
        <v>#N/A</v>
      </c>
    </row>
    <row r="1471" spans="1:18" ht="14.25">
      <c r="A1471" t="s">
        <v>12319</v>
      </c>
      <c r="B1471">
        <v>1392663</v>
      </c>
      <c r="C1471" t="s">
        <v>6399</v>
      </c>
      <c r="D1471" t="s">
        <v>6400</v>
      </c>
      <c r="E1471" t="s">
        <v>178</v>
      </c>
      <c r="F1471" s="15">
        <v>1836</v>
      </c>
      <c r="G1471" t="s">
        <v>50</v>
      </c>
      <c r="H1471" t="s">
        <v>50</v>
      </c>
      <c r="I1471" t="s">
        <v>86</v>
      </c>
      <c r="J1471" t="s">
        <v>46</v>
      </c>
      <c r="K1471" t="s">
        <v>87</v>
      </c>
      <c r="L1471" t="s">
        <v>12320</v>
      </c>
      <c r="M1471" t="s">
        <v>12321</v>
      </c>
      <c r="N1471" t="s">
        <v>12322</v>
      </c>
      <c r="O1471">
        <f>VLOOKUP(B1471,HIS退!B:F,5,FALSE)</f>
        <v>-1836</v>
      </c>
      <c r="P1471" s="43">
        <f>VLOOKUP(L1471,银行退!A:G,6,FALSE)</f>
        <v>1836</v>
      </c>
      <c r="Q1471" t="e">
        <f>VLOOKUP(L1471,银行退!A:J,10,FALSE)</f>
        <v>#N/A</v>
      </c>
      <c r="R1471" t="e">
        <f>VLOOKUP(L1471,银行退!A:K,11,FALSE)</f>
        <v>#N/A</v>
      </c>
    </row>
    <row r="1472" spans="1:18" ht="14.25">
      <c r="A1472" t="s">
        <v>12323</v>
      </c>
      <c r="B1472">
        <v>1392762</v>
      </c>
      <c r="C1472" t="s">
        <v>6402</v>
      </c>
      <c r="D1472" t="s">
        <v>6403</v>
      </c>
      <c r="E1472" t="s">
        <v>177</v>
      </c>
      <c r="F1472" s="15">
        <v>9.5</v>
      </c>
      <c r="G1472" t="s">
        <v>50</v>
      </c>
      <c r="H1472" t="s">
        <v>50</v>
      </c>
      <c r="I1472" t="s">
        <v>86</v>
      </c>
      <c r="J1472" t="s">
        <v>46</v>
      </c>
      <c r="K1472" t="s">
        <v>87</v>
      </c>
      <c r="L1472" t="s">
        <v>12324</v>
      </c>
      <c r="M1472" t="s">
        <v>12325</v>
      </c>
      <c r="N1472" t="s">
        <v>12288</v>
      </c>
      <c r="O1472">
        <f>VLOOKUP(B1472,HIS退!B:F,5,FALSE)</f>
        <v>-9.5</v>
      </c>
      <c r="P1472" s="43">
        <f>VLOOKUP(L1472,银行退!A:G,6,FALSE)</f>
        <v>9.5</v>
      </c>
      <c r="Q1472" t="e">
        <f>VLOOKUP(L1472,银行退!A:J,10,FALSE)</f>
        <v>#N/A</v>
      </c>
      <c r="R1472" t="e">
        <f>VLOOKUP(L1472,银行退!A:K,11,FALSE)</f>
        <v>#N/A</v>
      </c>
    </row>
    <row r="1473" spans="1:18" ht="14.25">
      <c r="A1473" t="s">
        <v>12326</v>
      </c>
      <c r="B1473">
        <v>1392765</v>
      </c>
      <c r="C1473" t="s">
        <v>6405</v>
      </c>
      <c r="D1473" t="s">
        <v>6406</v>
      </c>
      <c r="E1473" t="s">
        <v>6407</v>
      </c>
      <c r="F1473" s="15">
        <v>87.5</v>
      </c>
      <c r="G1473" t="s">
        <v>50</v>
      </c>
      <c r="H1473" t="s">
        <v>50</v>
      </c>
      <c r="I1473" t="s">
        <v>86</v>
      </c>
      <c r="J1473" t="s">
        <v>46</v>
      </c>
      <c r="K1473" t="s">
        <v>87</v>
      </c>
      <c r="L1473" t="s">
        <v>12327</v>
      </c>
      <c r="M1473" t="s">
        <v>12328</v>
      </c>
      <c r="N1473" t="s">
        <v>12329</v>
      </c>
      <c r="O1473">
        <f>VLOOKUP(B1473,HIS退!B:F,5,FALSE)</f>
        <v>-87.5</v>
      </c>
      <c r="P1473" s="43">
        <f>VLOOKUP(L1473,银行退!A:G,6,FALSE)</f>
        <v>87.5</v>
      </c>
      <c r="Q1473" t="e">
        <f>VLOOKUP(L1473,银行退!A:J,10,FALSE)</f>
        <v>#N/A</v>
      </c>
      <c r="R1473" t="e">
        <f>VLOOKUP(L1473,银行退!A:K,11,FALSE)</f>
        <v>#N/A</v>
      </c>
    </row>
    <row r="1474" spans="1:18" ht="14.25">
      <c r="A1474" t="s">
        <v>12330</v>
      </c>
      <c r="B1474">
        <v>1392996</v>
      </c>
      <c r="C1474" t="s">
        <v>6409</v>
      </c>
      <c r="D1474" t="s">
        <v>6410</v>
      </c>
      <c r="E1474" t="s">
        <v>6411</v>
      </c>
      <c r="F1474" s="15">
        <v>356.52</v>
      </c>
      <c r="G1474" t="s">
        <v>50</v>
      </c>
      <c r="H1474" t="s">
        <v>50</v>
      </c>
      <c r="I1474" t="s">
        <v>86</v>
      </c>
      <c r="J1474" t="s">
        <v>46</v>
      </c>
      <c r="K1474" t="s">
        <v>87</v>
      </c>
      <c r="L1474" t="s">
        <v>12331</v>
      </c>
      <c r="M1474" t="s">
        <v>12332</v>
      </c>
      <c r="N1474" t="s">
        <v>12333</v>
      </c>
      <c r="O1474">
        <f>VLOOKUP(B1474,HIS退!B:F,5,FALSE)</f>
        <v>-356.52</v>
      </c>
      <c r="P1474" s="43">
        <f>VLOOKUP(L1474,银行退!A:G,6,FALSE)</f>
        <v>356.52</v>
      </c>
      <c r="Q1474" t="e">
        <f>VLOOKUP(L1474,银行退!A:J,10,FALSE)</f>
        <v>#N/A</v>
      </c>
      <c r="R1474" t="e">
        <f>VLOOKUP(L1474,银行退!A:K,11,FALSE)</f>
        <v>#N/A</v>
      </c>
    </row>
    <row r="1475" spans="1:18" ht="14.25">
      <c r="A1475" t="s">
        <v>12334</v>
      </c>
      <c r="B1475">
        <v>1393016</v>
      </c>
      <c r="C1475" t="s">
        <v>6413</v>
      </c>
      <c r="D1475" t="s">
        <v>6414</v>
      </c>
      <c r="E1475" t="s">
        <v>6415</v>
      </c>
      <c r="F1475" s="15">
        <v>1082.73</v>
      </c>
      <c r="G1475" t="s">
        <v>50</v>
      </c>
      <c r="H1475" t="s">
        <v>50</v>
      </c>
      <c r="I1475" t="s">
        <v>86</v>
      </c>
      <c r="J1475" t="s">
        <v>46</v>
      </c>
      <c r="K1475" t="s">
        <v>87</v>
      </c>
      <c r="L1475" t="s">
        <v>12335</v>
      </c>
      <c r="M1475" t="s">
        <v>12336</v>
      </c>
      <c r="N1475" t="s">
        <v>12337</v>
      </c>
      <c r="O1475">
        <f>VLOOKUP(B1475,HIS退!B:F,5,FALSE)</f>
        <v>-1082.73</v>
      </c>
      <c r="P1475" s="43">
        <f>VLOOKUP(L1475,银行退!A:G,6,FALSE)</f>
        <v>1082.73</v>
      </c>
      <c r="Q1475" t="e">
        <f>VLOOKUP(L1475,银行退!A:J,10,FALSE)</f>
        <v>#N/A</v>
      </c>
      <c r="R1475" t="e">
        <f>VLOOKUP(L1475,银行退!A:K,11,FALSE)</f>
        <v>#N/A</v>
      </c>
    </row>
    <row r="1476" spans="1:18" ht="14.25">
      <c r="A1476" t="s">
        <v>12338</v>
      </c>
      <c r="B1476">
        <v>1393939</v>
      </c>
      <c r="C1476" t="s">
        <v>6417</v>
      </c>
      <c r="D1476" t="s">
        <v>6418</v>
      </c>
      <c r="E1476" t="s">
        <v>6419</v>
      </c>
      <c r="F1476" s="15">
        <v>570</v>
      </c>
      <c r="G1476" t="s">
        <v>50</v>
      </c>
      <c r="H1476" t="s">
        <v>50</v>
      </c>
      <c r="I1476" t="s">
        <v>86</v>
      </c>
      <c r="J1476" t="s">
        <v>46</v>
      </c>
      <c r="K1476" t="s">
        <v>87</v>
      </c>
      <c r="L1476" t="s">
        <v>12339</v>
      </c>
      <c r="M1476" t="s">
        <v>12340</v>
      </c>
      <c r="N1476" t="s">
        <v>12341</v>
      </c>
      <c r="O1476">
        <f>VLOOKUP(B1476,HIS退!B:F,5,FALSE)</f>
        <v>-570</v>
      </c>
      <c r="P1476" s="43">
        <f>VLOOKUP(L1476,银行退!A:G,6,FALSE)</f>
        <v>570</v>
      </c>
      <c r="Q1476" t="e">
        <f>VLOOKUP(L1476,银行退!A:J,10,FALSE)</f>
        <v>#N/A</v>
      </c>
      <c r="R1476" t="e">
        <f>VLOOKUP(L1476,银行退!A:K,11,FALSE)</f>
        <v>#N/A</v>
      </c>
    </row>
    <row r="1477" spans="1:18" ht="14.25">
      <c r="A1477" t="s">
        <v>12342</v>
      </c>
      <c r="B1477">
        <v>1394282</v>
      </c>
      <c r="C1477" t="s">
        <v>6421</v>
      </c>
      <c r="D1477" t="s">
        <v>6422</v>
      </c>
      <c r="E1477" t="s">
        <v>6423</v>
      </c>
      <c r="F1477" s="15">
        <v>9.94</v>
      </c>
      <c r="G1477" t="s">
        <v>50</v>
      </c>
      <c r="H1477" t="s">
        <v>50</v>
      </c>
      <c r="I1477" t="s">
        <v>86</v>
      </c>
      <c r="J1477" t="s">
        <v>46</v>
      </c>
      <c r="K1477" t="s">
        <v>87</v>
      </c>
      <c r="L1477" t="s">
        <v>12343</v>
      </c>
      <c r="M1477" t="s">
        <v>12344</v>
      </c>
      <c r="N1477" t="s">
        <v>12345</v>
      </c>
      <c r="O1477">
        <f>VLOOKUP(B1477,HIS退!B:F,5,FALSE)</f>
        <v>-9.94</v>
      </c>
      <c r="P1477" s="43">
        <f>VLOOKUP(L1477,银行退!A:G,6,FALSE)</f>
        <v>9.94</v>
      </c>
      <c r="Q1477" t="e">
        <f>VLOOKUP(L1477,银行退!A:J,10,FALSE)</f>
        <v>#N/A</v>
      </c>
      <c r="R1477" t="e">
        <f>VLOOKUP(L1477,银行退!A:K,11,FALSE)</f>
        <v>#N/A</v>
      </c>
    </row>
    <row r="1478" spans="1:18" ht="14.25">
      <c r="A1478" t="s">
        <v>12346</v>
      </c>
      <c r="B1478">
        <v>1394414</v>
      </c>
      <c r="C1478" t="s">
        <v>6425</v>
      </c>
      <c r="D1478" t="s">
        <v>6426</v>
      </c>
      <c r="E1478" t="s">
        <v>6427</v>
      </c>
      <c r="F1478" s="15">
        <v>800</v>
      </c>
      <c r="G1478" t="s">
        <v>50</v>
      </c>
      <c r="H1478" t="s">
        <v>50</v>
      </c>
      <c r="I1478" t="s">
        <v>86</v>
      </c>
      <c r="J1478" t="s">
        <v>46</v>
      </c>
      <c r="K1478" t="s">
        <v>87</v>
      </c>
      <c r="L1478" t="s">
        <v>12347</v>
      </c>
      <c r="M1478" t="s">
        <v>12348</v>
      </c>
      <c r="N1478" t="s">
        <v>12349</v>
      </c>
      <c r="O1478">
        <f>VLOOKUP(B1478,HIS退!B:F,5,FALSE)</f>
        <v>-800</v>
      </c>
      <c r="P1478" s="43">
        <f>VLOOKUP(L1478,银行退!A:G,6,FALSE)</f>
        <v>800</v>
      </c>
      <c r="Q1478" t="e">
        <f>VLOOKUP(L1478,银行退!A:J,10,FALSE)</f>
        <v>#N/A</v>
      </c>
      <c r="R1478" t="e">
        <f>VLOOKUP(L1478,银行退!A:K,11,FALSE)</f>
        <v>#N/A</v>
      </c>
    </row>
    <row r="1479" spans="1:18" ht="14.25">
      <c r="A1479" t="s">
        <v>12350</v>
      </c>
      <c r="B1479">
        <v>1394654</v>
      </c>
      <c r="C1479" t="s">
        <v>6429</v>
      </c>
      <c r="D1479" t="s">
        <v>6430</v>
      </c>
      <c r="E1479" t="s">
        <v>6431</v>
      </c>
      <c r="F1479" s="15">
        <v>141.27000000000001</v>
      </c>
      <c r="G1479" t="s">
        <v>50</v>
      </c>
      <c r="H1479" t="s">
        <v>50</v>
      </c>
      <c r="I1479" t="s">
        <v>86</v>
      </c>
      <c r="J1479" t="s">
        <v>46</v>
      </c>
      <c r="K1479" t="s">
        <v>87</v>
      </c>
      <c r="L1479" t="s">
        <v>12351</v>
      </c>
      <c r="M1479" t="s">
        <v>12352</v>
      </c>
      <c r="N1479" t="s">
        <v>12353</v>
      </c>
      <c r="O1479">
        <f>VLOOKUP(B1479,HIS退!B:F,5,FALSE)</f>
        <v>-141.27000000000001</v>
      </c>
      <c r="P1479" s="43">
        <f>VLOOKUP(L1479,银行退!A:G,6,FALSE)</f>
        <v>141.27000000000001</v>
      </c>
      <c r="Q1479" t="e">
        <f>VLOOKUP(L1479,银行退!A:J,10,FALSE)</f>
        <v>#N/A</v>
      </c>
      <c r="R1479" t="e">
        <f>VLOOKUP(L1479,银行退!A:K,11,FALSE)</f>
        <v>#N/A</v>
      </c>
    </row>
    <row r="1480" spans="1:18" ht="14.25">
      <c r="A1480" t="s">
        <v>12354</v>
      </c>
      <c r="B1480">
        <v>1394735</v>
      </c>
      <c r="C1480" t="s">
        <v>6433</v>
      </c>
      <c r="D1480" t="s">
        <v>6434</v>
      </c>
      <c r="E1480" t="s">
        <v>6435</v>
      </c>
      <c r="F1480" s="15">
        <v>290</v>
      </c>
      <c r="G1480" t="s">
        <v>50</v>
      </c>
      <c r="H1480" t="s">
        <v>50</v>
      </c>
      <c r="I1480" t="s">
        <v>86</v>
      </c>
      <c r="J1480" t="s">
        <v>46</v>
      </c>
      <c r="K1480" t="s">
        <v>87</v>
      </c>
      <c r="L1480" t="s">
        <v>12355</v>
      </c>
      <c r="M1480" t="s">
        <v>12356</v>
      </c>
      <c r="N1480" t="s">
        <v>12357</v>
      </c>
      <c r="O1480">
        <f>VLOOKUP(B1480,HIS退!B:F,5,FALSE)</f>
        <v>-290</v>
      </c>
      <c r="P1480" s="43">
        <f>VLOOKUP(L1480,银行退!A:G,6,FALSE)</f>
        <v>290</v>
      </c>
      <c r="Q1480" t="e">
        <f>VLOOKUP(L1480,银行退!A:J,10,FALSE)</f>
        <v>#N/A</v>
      </c>
      <c r="R1480" t="e">
        <f>VLOOKUP(L1480,银行退!A:K,11,FALSE)</f>
        <v>#N/A</v>
      </c>
    </row>
    <row r="1481" spans="1:18" ht="14.25">
      <c r="A1481" t="s">
        <v>12358</v>
      </c>
      <c r="B1481">
        <v>1394786</v>
      </c>
      <c r="C1481" t="s">
        <v>6437</v>
      </c>
      <c r="D1481" t="s">
        <v>6438</v>
      </c>
      <c r="E1481" t="s">
        <v>6439</v>
      </c>
      <c r="F1481" s="15">
        <v>1002</v>
      </c>
      <c r="G1481" t="s">
        <v>50</v>
      </c>
      <c r="H1481" t="s">
        <v>50</v>
      </c>
      <c r="I1481" t="s">
        <v>86</v>
      </c>
      <c r="J1481" t="s">
        <v>46</v>
      </c>
      <c r="K1481" t="s">
        <v>87</v>
      </c>
      <c r="L1481" t="s">
        <v>12359</v>
      </c>
      <c r="M1481" t="s">
        <v>12360</v>
      </c>
      <c r="N1481" t="s">
        <v>12361</v>
      </c>
      <c r="O1481">
        <f>VLOOKUP(B1481,HIS退!B:F,5,FALSE)</f>
        <v>-1002</v>
      </c>
      <c r="P1481" s="43">
        <f>VLOOKUP(L1481,银行退!A:G,6,FALSE)</f>
        <v>1002</v>
      </c>
      <c r="Q1481" t="e">
        <f>VLOOKUP(L1481,银行退!A:J,10,FALSE)</f>
        <v>#N/A</v>
      </c>
      <c r="R1481" t="e">
        <f>VLOOKUP(L1481,银行退!A:K,11,FALSE)</f>
        <v>#N/A</v>
      </c>
    </row>
    <row r="1482" spans="1:18" ht="14.25">
      <c r="A1482" t="s">
        <v>12362</v>
      </c>
      <c r="B1482">
        <v>1394930</v>
      </c>
      <c r="C1482" t="s">
        <v>6441</v>
      </c>
      <c r="D1482" t="s">
        <v>6442</v>
      </c>
      <c r="E1482" t="s">
        <v>6443</v>
      </c>
      <c r="F1482" s="15">
        <v>564.45000000000005</v>
      </c>
      <c r="G1482" t="s">
        <v>50</v>
      </c>
      <c r="H1482" t="s">
        <v>50</v>
      </c>
      <c r="I1482" t="s">
        <v>86</v>
      </c>
      <c r="J1482" t="s">
        <v>46</v>
      </c>
      <c r="K1482" t="s">
        <v>87</v>
      </c>
      <c r="L1482" t="s">
        <v>12363</v>
      </c>
      <c r="M1482" t="s">
        <v>12364</v>
      </c>
      <c r="N1482" t="s">
        <v>12365</v>
      </c>
      <c r="O1482">
        <f>VLOOKUP(B1482,HIS退!B:F,5,FALSE)</f>
        <v>-564.45000000000005</v>
      </c>
      <c r="P1482" s="43">
        <f>VLOOKUP(L1482,银行退!A:G,6,FALSE)</f>
        <v>564.45000000000005</v>
      </c>
      <c r="Q1482" t="e">
        <f>VLOOKUP(L1482,银行退!A:J,10,FALSE)</f>
        <v>#N/A</v>
      </c>
      <c r="R1482" t="e">
        <f>VLOOKUP(L1482,银行退!A:K,11,FALSE)</f>
        <v>#N/A</v>
      </c>
    </row>
    <row r="1483" spans="1:18" ht="14.25">
      <c r="A1483" t="s">
        <v>12366</v>
      </c>
      <c r="B1483">
        <v>1395266</v>
      </c>
      <c r="C1483" t="s">
        <v>6445</v>
      </c>
      <c r="D1483" t="s">
        <v>6446</v>
      </c>
      <c r="E1483" t="s">
        <v>6447</v>
      </c>
      <c r="F1483" s="15">
        <v>1668.58</v>
      </c>
      <c r="G1483" t="s">
        <v>50</v>
      </c>
      <c r="H1483" t="s">
        <v>50</v>
      </c>
      <c r="I1483" t="s">
        <v>86</v>
      </c>
      <c r="J1483" t="s">
        <v>46</v>
      </c>
      <c r="K1483" t="s">
        <v>87</v>
      </c>
      <c r="L1483" t="s">
        <v>12367</v>
      </c>
      <c r="M1483" t="s">
        <v>12368</v>
      </c>
      <c r="N1483" t="s">
        <v>12369</v>
      </c>
      <c r="O1483">
        <f>VLOOKUP(B1483,HIS退!B:F,5,FALSE)</f>
        <v>-1668.58</v>
      </c>
      <c r="P1483" s="43">
        <f>VLOOKUP(L1483,银行退!A:G,6,FALSE)</f>
        <v>1668.58</v>
      </c>
      <c r="Q1483" t="e">
        <f>VLOOKUP(L1483,银行退!A:J,10,FALSE)</f>
        <v>#N/A</v>
      </c>
      <c r="R1483" t="e">
        <f>VLOOKUP(L1483,银行退!A:K,11,FALSE)</f>
        <v>#N/A</v>
      </c>
    </row>
    <row r="1484" spans="1:18" ht="14.25">
      <c r="A1484" t="s">
        <v>12370</v>
      </c>
      <c r="B1484">
        <v>1395435</v>
      </c>
      <c r="C1484" t="s">
        <v>6449</v>
      </c>
      <c r="D1484" t="s">
        <v>6450</v>
      </c>
      <c r="E1484" t="s">
        <v>3810</v>
      </c>
      <c r="F1484" s="15">
        <v>82.5</v>
      </c>
      <c r="G1484" t="s">
        <v>50</v>
      </c>
      <c r="H1484" t="s">
        <v>50</v>
      </c>
      <c r="I1484" t="s">
        <v>86</v>
      </c>
      <c r="J1484" t="s">
        <v>46</v>
      </c>
      <c r="K1484" t="s">
        <v>87</v>
      </c>
      <c r="L1484" s="19" t="s">
        <v>13790</v>
      </c>
      <c r="M1484" t="s">
        <v>12372</v>
      </c>
      <c r="N1484" t="s">
        <v>12373</v>
      </c>
      <c r="O1484">
        <f>VLOOKUP(B1484,HIS退!B:F,5,FALSE)</f>
        <v>-82.5</v>
      </c>
      <c r="P1484" s="43">
        <f>VLOOKUP(L1484,银行退!A:G,6,FALSE)</f>
        <v>82.5</v>
      </c>
      <c r="Q1484" t="e">
        <f>VLOOKUP(L1484,银行退!A:J,10,FALSE)</f>
        <v>#N/A</v>
      </c>
      <c r="R1484" t="str">
        <f>VLOOKUP(L1484,银行退!A:K,11,FALSE)</f>
        <v>2017-08-14</v>
      </c>
    </row>
    <row r="1485" spans="1:18" ht="14.25">
      <c r="A1485" t="s">
        <v>12374</v>
      </c>
      <c r="B1485">
        <v>1395915</v>
      </c>
      <c r="C1485" t="s">
        <v>6452</v>
      </c>
      <c r="D1485" t="s">
        <v>6453</v>
      </c>
      <c r="E1485" t="s">
        <v>6454</v>
      </c>
      <c r="F1485" s="15">
        <v>62.5</v>
      </c>
      <c r="G1485" t="s">
        <v>50</v>
      </c>
      <c r="H1485" t="s">
        <v>50</v>
      </c>
      <c r="I1485" t="s">
        <v>86</v>
      </c>
      <c r="J1485" t="s">
        <v>46</v>
      </c>
      <c r="K1485" t="s">
        <v>87</v>
      </c>
      <c r="L1485" t="s">
        <v>12375</v>
      </c>
      <c r="M1485" t="s">
        <v>12376</v>
      </c>
      <c r="N1485" t="s">
        <v>12377</v>
      </c>
      <c r="O1485">
        <f>VLOOKUP(B1485,HIS退!B:F,5,FALSE)</f>
        <v>-62.5</v>
      </c>
      <c r="P1485" s="43">
        <f>VLOOKUP(L1485,银行退!A:G,6,FALSE)</f>
        <v>62.5</v>
      </c>
      <c r="Q1485" t="e">
        <f>VLOOKUP(L1485,银行退!A:J,10,FALSE)</f>
        <v>#N/A</v>
      </c>
      <c r="R1485" t="e">
        <f>VLOOKUP(L1485,银行退!A:K,11,FALSE)</f>
        <v>#N/A</v>
      </c>
    </row>
    <row r="1486" spans="1:18" ht="14.25">
      <c r="A1486" t="s">
        <v>12378</v>
      </c>
      <c r="B1486">
        <v>1395916</v>
      </c>
      <c r="C1486" t="s">
        <v>6456</v>
      </c>
      <c r="D1486" t="s">
        <v>6457</v>
      </c>
      <c r="E1486" t="s">
        <v>6458</v>
      </c>
      <c r="F1486" s="15">
        <v>500</v>
      </c>
      <c r="G1486" t="s">
        <v>50</v>
      </c>
      <c r="H1486" t="s">
        <v>50</v>
      </c>
      <c r="I1486" t="s">
        <v>86</v>
      </c>
      <c r="J1486" t="s">
        <v>46</v>
      </c>
      <c r="K1486" t="s">
        <v>87</v>
      </c>
      <c r="L1486" t="s">
        <v>12379</v>
      </c>
      <c r="M1486" t="s">
        <v>12380</v>
      </c>
      <c r="N1486" t="s">
        <v>12381</v>
      </c>
      <c r="O1486">
        <f>VLOOKUP(B1486,HIS退!B:F,5,FALSE)</f>
        <v>-500</v>
      </c>
      <c r="P1486" s="43">
        <f>VLOOKUP(L1486,银行退!A:G,6,FALSE)</f>
        <v>500</v>
      </c>
      <c r="Q1486" t="e">
        <f>VLOOKUP(L1486,银行退!A:J,10,FALSE)</f>
        <v>#N/A</v>
      </c>
      <c r="R1486" t="e">
        <f>VLOOKUP(L1486,银行退!A:K,11,FALSE)</f>
        <v>#N/A</v>
      </c>
    </row>
    <row r="1487" spans="1:18" ht="14.25">
      <c r="A1487" t="s">
        <v>12382</v>
      </c>
      <c r="B1487">
        <v>1395920</v>
      </c>
      <c r="C1487" t="s">
        <v>6460</v>
      </c>
      <c r="D1487" t="s">
        <v>6461</v>
      </c>
      <c r="E1487" t="s">
        <v>6462</v>
      </c>
      <c r="F1487" s="15">
        <v>1000</v>
      </c>
      <c r="G1487" t="s">
        <v>50</v>
      </c>
      <c r="H1487" t="s">
        <v>50</v>
      </c>
      <c r="I1487" t="s">
        <v>86</v>
      </c>
      <c r="J1487" t="s">
        <v>46</v>
      </c>
      <c r="K1487" t="s">
        <v>87</v>
      </c>
      <c r="L1487" t="s">
        <v>12383</v>
      </c>
      <c r="M1487" t="s">
        <v>12384</v>
      </c>
      <c r="N1487" t="s">
        <v>12385</v>
      </c>
      <c r="O1487">
        <f>VLOOKUP(B1487,HIS退!B:F,5,FALSE)</f>
        <v>-1000</v>
      </c>
      <c r="P1487" s="43">
        <f>VLOOKUP(L1487,银行退!A:G,6,FALSE)</f>
        <v>1000</v>
      </c>
      <c r="Q1487" t="e">
        <f>VLOOKUP(L1487,银行退!A:J,10,FALSE)</f>
        <v>#N/A</v>
      </c>
      <c r="R1487" t="e">
        <f>VLOOKUP(L1487,银行退!A:K,11,FALSE)</f>
        <v>#N/A</v>
      </c>
    </row>
    <row r="1488" spans="1:18" ht="14.25">
      <c r="A1488" t="s">
        <v>12386</v>
      </c>
      <c r="B1488">
        <v>1396307</v>
      </c>
      <c r="C1488" t="s">
        <v>6464</v>
      </c>
      <c r="D1488" t="s">
        <v>6465</v>
      </c>
      <c r="E1488" t="s">
        <v>6466</v>
      </c>
      <c r="F1488" s="15">
        <v>55</v>
      </c>
      <c r="G1488" t="s">
        <v>50</v>
      </c>
      <c r="H1488" t="s">
        <v>50</v>
      </c>
      <c r="I1488" t="s">
        <v>86</v>
      </c>
      <c r="J1488" t="s">
        <v>46</v>
      </c>
      <c r="K1488" t="s">
        <v>87</v>
      </c>
      <c r="L1488" t="s">
        <v>12387</v>
      </c>
      <c r="M1488" t="s">
        <v>12388</v>
      </c>
      <c r="N1488" t="s">
        <v>12389</v>
      </c>
      <c r="O1488">
        <f>VLOOKUP(B1488,HIS退!B:F,5,FALSE)</f>
        <v>-55</v>
      </c>
      <c r="P1488" s="43">
        <f>VLOOKUP(L1488,银行退!A:G,6,FALSE)</f>
        <v>55</v>
      </c>
      <c r="Q1488" t="e">
        <f>VLOOKUP(L1488,银行退!A:J,10,FALSE)</f>
        <v>#N/A</v>
      </c>
      <c r="R1488" t="e">
        <f>VLOOKUP(L1488,银行退!A:K,11,FALSE)</f>
        <v>#N/A</v>
      </c>
    </row>
    <row r="1489" spans="1:18" ht="14.25">
      <c r="A1489" t="s">
        <v>12390</v>
      </c>
      <c r="B1489">
        <v>1396579</v>
      </c>
      <c r="C1489" t="s">
        <v>6468</v>
      </c>
      <c r="D1489" t="s">
        <v>6469</v>
      </c>
      <c r="E1489" t="s">
        <v>6470</v>
      </c>
      <c r="F1489" s="15">
        <v>994.5</v>
      </c>
      <c r="G1489" t="s">
        <v>50</v>
      </c>
      <c r="H1489" t="s">
        <v>50</v>
      </c>
      <c r="I1489" t="s">
        <v>86</v>
      </c>
      <c r="J1489" t="s">
        <v>46</v>
      </c>
      <c r="K1489" t="s">
        <v>87</v>
      </c>
      <c r="L1489" t="s">
        <v>12391</v>
      </c>
      <c r="M1489" t="s">
        <v>12392</v>
      </c>
      <c r="N1489" t="s">
        <v>12393</v>
      </c>
      <c r="O1489">
        <f>VLOOKUP(B1489,HIS退!B:F,5,FALSE)</f>
        <v>-994.5</v>
      </c>
      <c r="P1489" s="43">
        <f>VLOOKUP(L1489,银行退!A:G,6,FALSE)</f>
        <v>994.5</v>
      </c>
      <c r="Q1489" t="e">
        <f>VLOOKUP(L1489,银行退!A:J,10,FALSE)</f>
        <v>#N/A</v>
      </c>
      <c r="R1489" t="e">
        <f>VLOOKUP(L1489,银行退!A:K,11,FALSE)</f>
        <v>#N/A</v>
      </c>
    </row>
    <row r="1490" spans="1:18" ht="14.25">
      <c r="A1490" t="s">
        <v>12394</v>
      </c>
      <c r="B1490">
        <v>1396590</v>
      </c>
      <c r="C1490" t="s">
        <v>6472</v>
      </c>
      <c r="D1490" t="s">
        <v>6473</v>
      </c>
      <c r="E1490" t="s">
        <v>6474</v>
      </c>
      <c r="F1490" s="15">
        <v>222.72</v>
      </c>
      <c r="G1490" t="s">
        <v>50</v>
      </c>
      <c r="H1490" t="s">
        <v>50</v>
      </c>
      <c r="I1490" t="s">
        <v>86</v>
      </c>
      <c r="J1490" t="s">
        <v>46</v>
      </c>
      <c r="K1490" t="s">
        <v>87</v>
      </c>
      <c r="L1490" t="s">
        <v>12395</v>
      </c>
      <c r="M1490" t="s">
        <v>12396</v>
      </c>
      <c r="N1490" t="s">
        <v>965</v>
      </c>
      <c r="O1490">
        <f>VLOOKUP(B1490,HIS退!B:F,5,FALSE)</f>
        <v>-222.72</v>
      </c>
      <c r="P1490" s="43">
        <f>VLOOKUP(L1490,银行退!A:G,6,FALSE)</f>
        <v>222.72</v>
      </c>
      <c r="Q1490" t="e">
        <f>VLOOKUP(L1490,银行退!A:J,10,FALSE)</f>
        <v>#N/A</v>
      </c>
      <c r="R1490" t="e">
        <f>VLOOKUP(L1490,银行退!A:K,11,FALSE)</f>
        <v>#N/A</v>
      </c>
    </row>
    <row r="1491" spans="1:18" ht="14.25">
      <c r="A1491" t="s">
        <v>12397</v>
      </c>
      <c r="B1491">
        <v>1396748</v>
      </c>
      <c r="C1491" t="s">
        <v>6476</v>
      </c>
      <c r="D1491" t="s">
        <v>6477</v>
      </c>
      <c r="E1491" t="s">
        <v>6478</v>
      </c>
      <c r="F1491" s="15">
        <v>200</v>
      </c>
      <c r="G1491" t="s">
        <v>50</v>
      </c>
      <c r="H1491" t="s">
        <v>50</v>
      </c>
      <c r="I1491" t="s">
        <v>86</v>
      </c>
      <c r="J1491" t="s">
        <v>46</v>
      </c>
      <c r="K1491" t="s">
        <v>87</v>
      </c>
      <c r="L1491" t="s">
        <v>12398</v>
      </c>
      <c r="M1491" t="s">
        <v>12399</v>
      </c>
      <c r="N1491" t="s">
        <v>12400</v>
      </c>
      <c r="O1491">
        <f>VLOOKUP(B1491,HIS退!B:F,5,FALSE)</f>
        <v>-200</v>
      </c>
      <c r="P1491" s="43">
        <f>VLOOKUP(L1491,银行退!A:G,6,FALSE)</f>
        <v>200</v>
      </c>
      <c r="Q1491" t="e">
        <f>VLOOKUP(L1491,银行退!A:J,10,FALSE)</f>
        <v>#N/A</v>
      </c>
      <c r="R1491" t="e">
        <f>VLOOKUP(L1491,银行退!A:K,11,FALSE)</f>
        <v>#N/A</v>
      </c>
    </row>
    <row r="1492" spans="1:18" ht="14.25">
      <c r="A1492" t="s">
        <v>12401</v>
      </c>
      <c r="B1492">
        <v>1396772</v>
      </c>
      <c r="C1492" t="s">
        <v>6480</v>
      </c>
      <c r="D1492" t="s">
        <v>6477</v>
      </c>
      <c r="E1492" t="s">
        <v>6478</v>
      </c>
      <c r="F1492" s="15">
        <v>3</v>
      </c>
      <c r="G1492" t="s">
        <v>50</v>
      </c>
      <c r="H1492" t="s">
        <v>50</v>
      </c>
      <c r="I1492" t="s">
        <v>86</v>
      </c>
      <c r="J1492" t="s">
        <v>46</v>
      </c>
      <c r="K1492" t="s">
        <v>87</v>
      </c>
      <c r="L1492" t="s">
        <v>12402</v>
      </c>
      <c r="M1492" t="s">
        <v>12403</v>
      </c>
      <c r="N1492" t="s">
        <v>12400</v>
      </c>
      <c r="O1492">
        <f>VLOOKUP(B1492,HIS退!B:F,5,FALSE)</f>
        <v>-3</v>
      </c>
      <c r="P1492" s="43">
        <f>VLOOKUP(L1492,银行退!A:G,6,FALSE)</f>
        <v>3</v>
      </c>
      <c r="Q1492" t="e">
        <f>VLOOKUP(L1492,银行退!A:J,10,FALSE)</f>
        <v>#N/A</v>
      </c>
      <c r="R1492" t="e">
        <f>VLOOKUP(L1492,银行退!A:K,11,FALSE)</f>
        <v>#N/A</v>
      </c>
    </row>
    <row r="1493" spans="1:18" ht="14.25">
      <c r="A1493" t="s">
        <v>12404</v>
      </c>
      <c r="B1493">
        <v>1396778</v>
      </c>
      <c r="C1493" t="s">
        <v>6482</v>
      </c>
      <c r="D1493" t="s">
        <v>6483</v>
      </c>
      <c r="E1493" t="s">
        <v>6484</v>
      </c>
      <c r="F1493" s="15">
        <v>32.5</v>
      </c>
      <c r="G1493" t="s">
        <v>50</v>
      </c>
      <c r="H1493" t="s">
        <v>50</v>
      </c>
      <c r="I1493" t="s">
        <v>86</v>
      </c>
      <c r="J1493" t="s">
        <v>46</v>
      </c>
      <c r="K1493" t="s">
        <v>87</v>
      </c>
      <c r="L1493" t="s">
        <v>12405</v>
      </c>
      <c r="M1493" t="s">
        <v>12406</v>
      </c>
      <c r="N1493" t="s">
        <v>12407</v>
      </c>
      <c r="O1493">
        <f>VLOOKUP(B1493,HIS退!B:F,5,FALSE)</f>
        <v>-32.5</v>
      </c>
      <c r="P1493" s="43">
        <f>VLOOKUP(L1493,银行退!A:G,6,FALSE)</f>
        <v>32.5</v>
      </c>
      <c r="Q1493" t="e">
        <f>VLOOKUP(L1493,银行退!A:J,10,FALSE)</f>
        <v>#N/A</v>
      </c>
      <c r="R1493" t="e">
        <f>VLOOKUP(L1493,银行退!A:K,11,FALSE)</f>
        <v>#N/A</v>
      </c>
    </row>
    <row r="1494" spans="1:18" ht="14.25">
      <c r="A1494" t="s">
        <v>12408</v>
      </c>
      <c r="B1494">
        <v>1396849</v>
      </c>
      <c r="C1494" t="s">
        <v>6486</v>
      </c>
      <c r="D1494" t="s">
        <v>6487</v>
      </c>
      <c r="E1494" t="s">
        <v>6488</v>
      </c>
      <c r="F1494" s="15">
        <v>93</v>
      </c>
      <c r="G1494" t="s">
        <v>50</v>
      </c>
      <c r="H1494" t="s">
        <v>50</v>
      </c>
      <c r="I1494" t="s">
        <v>86</v>
      </c>
      <c r="J1494" t="s">
        <v>46</v>
      </c>
      <c r="K1494" t="s">
        <v>87</v>
      </c>
      <c r="L1494" t="s">
        <v>12409</v>
      </c>
      <c r="M1494" t="s">
        <v>12410</v>
      </c>
      <c r="N1494" t="s">
        <v>12411</v>
      </c>
      <c r="O1494">
        <f>VLOOKUP(B1494,HIS退!B:F,5,FALSE)</f>
        <v>-93</v>
      </c>
      <c r="P1494" s="43">
        <f>VLOOKUP(L1494,银行退!A:G,6,FALSE)</f>
        <v>93</v>
      </c>
      <c r="Q1494" t="e">
        <f>VLOOKUP(L1494,银行退!A:J,10,FALSE)</f>
        <v>#N/A</v>
      </c>
      <c r="R1494" t="e">
        <f>VLOOKUP(L1494,银行退!A:K,11,FALSE)</f>
        <v>#N/A</v>
      </c>
    </row>
    <row r="1495" spans="1:18" ht="14.25">
      <c r="A1495" t="s">
        <v>12412</v>
      </c>
      <c r="B1495">
        <v>1397021</v>
      </c>
      <c r="C1495" t="s">
        <v>6490</v>
      </c>
      <c r="D1495" t="s">
        <v>6491</v>
      </c>
      <c r="E1495" t="s">
        <v>6492</v>
      </c>
      <c r="F1495" s="15">
        <v>82</v>
      </c>
      <c r="G1495" t="s">
        <v>50</v>
      </c>
      <c r="H1495" t="s">
        <v>50</v>
      </c>
      <c r="I1495" t="s">
        <v>86</v>
      </c>
      <c r="J1495" t="s">
        <v>46</v>
      </c>
      <c r="K1495" t="s">
        <v>87</v>
      </c>
      <c r="L1495" t="s">
        <v>12413</v>
      </c>
      <c r="M1495" t="s">
        <v>12414</v>
      </c>
      <c r="N1495" t="s">
        <v>12415</v>
      </c>
      <c r="O1495">
        <f>VLOOKUP(B1495,HIS退!B:F,5,FALSE)</f>
        <v>-82</v>
      </c>
      <c r="P1495" s="43">
        <f>VLOOKUP(L1495,银行退!A:G,6,FALSE)</f>
        <v>82</v>
      </c>
      <c r="Q1495" t="e">
        <f>VLOOKUP(L1495,银行退!A:J,10,FALSE)</f>
        <v>#N/A</v>
      </c>
      <c r="R1495" t="e">
        <f>VLOOKUP(L1495,银行退!A:K,11,FALSE)</f>
        <v>#N/A</v>
      </c>
    </row>
    <row r="1496" spans="1:18" ht="14.25">
      <c r="A1496" t="s">
        <v>12416</v>
      </c>
      <c r="B1496">
        <v>1397067</v>
      </c>
      <c r="C1496" t="s">
        <v>6494</v>
      </c>
      <c r="D1496" t="s">
        <v>6495</v>
      </c>
      <c r="E1496" t="s">
        <v>6496</v>
      </c>
      <c r="F1496" s="15">
        <v>39</v>
      </c>
      <c r="G1496" t="s">
        <v>50</v>
      </c>
      <c r="H1496" t="s">
        <v>50</v>
      </c>
      <c r="I1496" t="s">
        <v>86</v>
      </c>
      <c r="J1496" t="s">
        <v>46</v>
      </c>
      <c r="K1496" t="s">
        <v>87</v>
      </c>
      <c r="L1496" t="s">
        <v>12417</v>
      </c>
      <c r="M1496" t="s">
        <v>12418</v>
      </c>
      <c r="N1496" t="s">
        <v>12419</v>
      </c>
      <c r="O1496">
        <f>VLOOKUP(B1496,HIS退!B:F,5,FALSE)</f>
        <v>-39</v>
      </c>
      <c r="P1496" s="43">
        <f>VLOOKUP(L1496,银行退!A:G,6,FALSE)</f>
        <v>39</v>
      </c>
      <c r="Q1496" t="e">
        <f>VLOOKUP(L1496,银行退!A:J,10,FALSE)</f>
        <v>#N/A</v>
      </c>
      <c r="R1496" t="e">
        <f>VLOOKUP(L1496,银行退!A:K,11,FALSE)</f>
        <v>#N/A</v>
      </c>
    </row>
    <row r="1497" spans="1:18" ht="14.25">
      <c r="A1497" t="s">
        <v>12420</v>
      </c>
      <c r="B1497">
        <v>1397316</v>
      </c>
      <c r="C1497" t="s">
        <v>6498</v>
      </c>
      <c r="D1497" t="s">
        <v>6499</v>
      </c>
      <c r="E1497" t="s">
        <v>6500</v>
      </c>
      <c r="F1497" s="15">
        <v>319.33999999999997</v>
      </c>
      <c r="G1497" t="s">
        <v>50</v>
      </c>
      <c r="H1497" t="s">
        <v>50</v>
      </c>
      <c r="I1497" t="s">
        <v>86</v>
      </c>
      <c r="J1497" t="s">
        <v>46</v>
      </c>
      <c r="K1497" t="s">
        <v>87</v>
      </c>
      <c r="L1497" t="s">
        <v>12421</v>
      </c>
      <c r="M1497" t="s">
        <v>12422</v>
      </c>
      <c r="N1497" t="s">
        <v>12423</v>
      </c>
      <c r="O1497">
        <f>VLOOKUP(B1497,HIS退!B:F,5,FALSE)</f>
        <v>-319.33999999999997</v>
      </c>
      <c r="P1497" s="43">
        <f>VLOOKUP(L1497,银行退!A:G,6,FALSE)</f>
        <v>319.33999999999997</v>
      </c>
      <c r="Q1497" t="e">
        <f>VLOOKUP(L1497,银行退!A:J,10,FALSE)</f>
        <v>#N/A</v>
      </c>
      <c r="R1497" t="e">
        <f>VLOOKUP(L1497,银行退!A:K,11,FALSE)</f>
        <v>#N/A</v>
      </c>
    </row>
    <row r="1498" spans="1:18" ht="14.25">
      <c r="A1498" t="s">
        <v>12424</v>
      </c>
      <c r="B1498">
        <v>1397383</v>
      </c>
      <c r="C1498" t="s">
        <v>6502</v>
      </c>
      <c r="D1498" t="s">
        <v>6503</v>
      </c>
      <c r="E1498" t="s">
        <v>6504</v>
      </c>
      <c r="F1498" s="15">
        <v>1122.83</v>
      </c>
      <c r="G1498" t="s">
        <v>50</v>
      </c>
      <c r="H1498" t="s">
        <v>50</v>
      </c>
      <c r="I1498" t="s">
        <v>86</v>
      </c>
      <c r="J1498" t="s">
        <v>46</v>
      </c>
      <c r="K1498" t="s">
        <v>87</v>
      </c>
      <c r="L1498" t="s">
        <v>12425</v>
      </c>
      <c r="M1498" t="s">
        <v>12426</v>
      </c>
      <c r="N1498" t="s">
        <v>12427</v>
      </c>
      <c r="O1498">
        <f>VLOOKUP(B1498,HIS退!B:F,5,FALSE)</f>
        <v>-1122.83</v>
      </c>
      <c r="P1498" s="43">
        <f>VLOOKUP(L1498,银行退!A:G,6,FALSE)</f>
        <v>1122.83</v>
      </c>
      <c r="Q1498" t="e">
        <f>VLOOKUP(L1498,银行退!A:J,10,FALSE)</f>
        <v>#N/A</v>
      </c>
      <c r="R1498" t="e">
        <f>VLOOKUP(L1498,银行退!A:K,11,FALSE)</f>
        <v>#N/A</v>
      </c>
    </row>
    <row r="1499" spans="1:18" ht="14.25">
      <c r="A1499" t="s">
        <v>12428</v>
      </c>
      <c r="B1499">
        <v>1397410</v>
      </c>
      <c r="C1499" t="s">
        <v>6506</v>
      </c>
      <c r="D1499" t="s">
        <v>6507</v>
      </c>
      <c r="E1499" t="s">
        <v>6508</v>
      </c>
      <c r="F1499" s="15">
        <v>2</v>
      </c>
      <c r="G1499" t="s">
        <v>50</v>
      </c>
      <c r="H1499" t="s">
        <v>50</v>
      </c>
      <c r="I1499" t="s">
        <v>86</v>
      </c>
      <c r="J1499" t="s">
        <v>46</v>
      </c>
      <c r="K1499" t="s">
        <v>87</v>
      </c>
      <c r="L1499" t="s">
        <v>12429</v>
      </c>
      <c r="M1499" t="s">
        <v>12430</v>
      </c>
      <c r="N1499" t="s">
        <v>12431</v>
      </c>
      <c r="O1499">
        <f>VLOOKUP(B1499,HIS退!B:F,5,FALSE)</f>
        <v>-2</v>
      </c>
      <c r="P1499" s="43">
        <f>VLOOKUP(L1499,银行退!A:G,6,FALSE)</f>
        <v>2</v>
      </c>
      <c r="Q1499" t="e">
        <f>VLOOKUP(L1499,银行退!A:J,10,FALSE)</f>
        <v>#N/A</v>
      </c>
      <c r="R1499" t="e">
        <f>VLOOKUP(L1499,银行退!A:K,11,FALSE)</f>
        <v>#N/A</v>
      </c>
    </row>
    <row r="1500" spans="1:18" ht="14.25">
      <c r="A1500" t="s">
        <v>12432</v>
      </c>
      <c r="B1500">
        <v>1397562</v>
      </c>
      <c r="C1500" t="s">
        <v>6510</v>
      </c>
      <c r="D1500" t="s">
        <v>6511</v>
      </c>
      <c r="E1500" t="s">
        <v>6512</v>
      </c>
      <c r="F1500" s="15">
        <v>547.29999999999995</v>
      </c>
      <c r="G1500" t="s">
        <v>50</v>
      </c>
      <c r="H1500" t="s">
        <v>50</v>
      </c>
      <c r="I1500" t="s">
        <v>86</v>
      </c>
      <c r="J1500" t="s">
        <v>46</v>
      </c>
      <c r="K1500" t="s">
        <v>87</v>
      </c>
      <c r="L1500" t="s">
        <v>12433</v>
      </c>
      <c r="M1500" t="s">
        <v>12434</v>
      </c>
      <c r="N1500" t="s">
        <v>12435</v>
      </c>
      <c r="O1500">
        <f>VLOOKUP(B1500,HIS退!B:F,5,FALSE)</f>
        <v>-547.29999999999995</v>
      </c>
      <c r="P1500" s="43">
        <f>VLOOKUP(L1500,银行退!A:G,6,FALSE)</f>
        <v>547.29999999999995</v>
      </c>
      <c r="Q1500" t="e">
        <f>VLOOKUP(L1500,银行退!A:J,10,FALSE)</f>
        <v>#N/A</v>
      </c>
      <c r="R1500" t="e">
        <f>VLOOKUP(L1500,银行退!A:K,11,FALSE)</f>
        <v>#N/A</v>
      </c>
    </row>
    <row r="1501" spans="1:18" ht="14.25">
      <c r="A1501" t="s">
        <v>12436</v>
      </c>
      <c r="B1501">
        <v>1397565</v>
      </c>
      <c r="C1501" t="s">
        <v>6514</v>
      </c>
      <c r="D1501" t="s">
        <v>6515</v>
      </c>
      <c r="E1501" t="s">
        <v>172</v>
      </c>
      <c r="F1501" s="15">
        <v>295.67</v>
      </c>
      <c r="G1501" t="s">
        <v>50</v>
      </c>
      <c r="H1501" t="s">
        <v>50</v>
      </c>
      <c r="I1501" t="s">
        <v>86</v>
      </c>
      <c r="J1501" t="s">
        <v>46</v>
      </c>
      <c r="K1501" t="s">
        <v>87</v>
      </c>
      <c r="L1501" t="s">
        <v>12437</v>
      </c>
      <c r="M1501" t="s">
        <v>12438</v>
      </c>
      <c r="N1501" t="s">
        <v>12439</v>
      </c>
      <c r="O1501">
        <f>VLOOKUP(B1501,HIS退!B:F,5,FALSE)</f>
        <v>-295.67</v>
      </c>
      <c r="P1501" s="43">
        <f>VLOOKUP(L1501,银行退!A:G,6,FALSE)</f>
        <v>295.67</v>
      </c>
      <c r="Q1501" t="e">
        <f>VLOOKUP(L1501,银行退!A:J,10,FALSE)</f>
        <v>#N/A</v>
      </c>
      <c r="R1501" t="e">
        <f>VLOOKUP(L1501,银行退!A:K,11,FALSE)</f>
        <v>#N/A</v>
      </c>
    </row>
    <row r="1502" spans="1:18" ht="14.25">
      <c r="A1502" t="s">
        <v>12440</v>
      </c>
      <c r="B1502">
        <v>1397578</v>
      </c>
      <c r="C1502" t="s">
        <v>6517</v>
      </c>
      <c r="D1502" t="s">
        <v>6518</v>
      </c>
      <c r="E1502" t="s">
        <v>6519</v>
      </c>
      <c r="F1502" s="15">
        <v>97</v>
      </c>
      <c r="G1502" t="s">
        <v>50</v>
      </c>
      <c r="H1502" t="s">
        <v>50</v>
      </c>
      <c r="I1502" t="s">
        <v>86</v>
      </c>
      <c r="J1502" t="s">
        <v>46</v>
      </c>
      <c r="K1502" t="s">
        <v>87</v>
      </c>
      <c r="L1502" t="s">
        <v>12441</v>
      </c>
      <c r="M1502" t="s">
        <v>12442</v>
      </c>
      <c r="N1502" t="s">
        <v>12443</v>
      </c>
      <c r="O1502">
        <f>VLOOKUP(B1502,HIS退!B:F,5,FALSE)</f>
        <v>-97</v>
      </c>
      <c r="P1502" s="43">
        <f>VLOOKUP(L1502,银行退!A:G,6,FALSE)</f>
        <v>97</v>
      </c>
      <c r="Q1502" t="e">
        <f>VLOOKUP(L1502,银行退!A:J,10,FALSE)</f>
        <v>#N/A</v>
      </c>
      <c r="R1502" t="e">
        <f>VLOOKUP(L1502,银行退!A:K,11,FALSE)</f>
        <v>#N/A</v>
      </c>
    </row>
    <row r="1503" spans="1:18" ht="14.25">
      <c r="A1503" t="s">
        <v>12444</v>
      </c>
      <c r="B1503">
        <v>1397661</v>
      </c>
      <c r="C1503" t="s">
        <v>6521</v>
      </c>
      <c r="D1503" t="s">
        <v>6522</v>
      </c>
      <c r="E1503" t="s">
        <v>6523</v>
      </c>
      <c r="F1503" s="15">
        <v>193.58</v>
      </c>
      <c r="G1503" t="s">
        <v>50</v>
      </c>
      <c r="H1503" t="s">
        <v>50</v>
      </c>
      <c r="I1503" t="s">
        <v>86</v>
      </c>
      <c r="J1503" t="s">
        <v>46</v>
      </c>
      <c r="K1503" t="s">
        <v>87</v>
      </c>
      <c r="L1503" t="s">
        <v>12445</v>
      </c>
      <c r="M1503" t="s">
        <v>12446</v>
      </c>
      <c r="N1503" t="s">
        <v>12447</v>
      </c>
      <c r="O1503">
        <f>VLOOKUP(B1503,HIS退!B:F,5,FALSE)</f>
        <v>-193.58</v>
      </c>
      <c r="P1503" s="43">
        <f>VLOOKUP(L1503,银行退!A:G,6,FALSE)</f>
        <v>193.58</v>
      </c>
      <c r="Q1503" t="e">
        <f>VLOOKUP(L1503,银行退!A:J,10,FALSE)</f>
        <v>#N/A</v>
      </c>
      <c r="R1503" t="e">
        <f>VLOOKUP(L1503,银行退!A:K,11,FALSE)</f>
        <v>#N/A</v>
      </c>
    </row>
    <row r="1504" spans="1:18" ht="14.25">
      <c r="A1504" t="s">
        <v>12448</v>
      </c>
      <c r="B1504">
        <v>1397746</v>
      </c>
      <c r="C1504" t="s">
        <v>6525</v>
      </c>
      <c r="D1504" t="s">
        <v>6526</v>
      </c>
      <c r="E1504" t="s">
        <v>6527</v>
      </c>
      <c r="F1504" s="15">
        <v>215.3</v>
      </c>
      <c r="G1504" t="s">
        <v>50</v>
      </c>
      <c r="H1504" t="s">
        <v>50</v>
      </c>
      <c r="I1504" t="s">
        <v>86</v>
      </c>
      <c r="J1504" t="s">
        <v>46</v>
      </c>
      <c r="K1504" t="s">
        <v>87</v>
      </c>
      <c r="L1504" t="s">
        <v>12449</v>
      </c>
      <c r="M1504" t="s">
        <v>12450</v>
      </c>
      <c r="N1504" t="s">
        <v>12451</v>
      </c>
      <c r="O1504">
        <f>VLOOKUP(B1504,HIS退!B:F,5,FALSE)</f>
        <v>-215.3</v>
      </c>
      <c r="P1504" s="43">
        <f>VLOOKUP(L1504,银行退!A:G,6,FALSE)</f>
        <v>215.3</v>
      </c>
      <c r="Q1504" t="e">
        <f>VLOOKUP(L1504,银行退!A:J,10,FALSE)</f>
        <v>#N/A</v>
      </c>
      <c r="R1504" t="e">
        <f>VLOOKUP(L1504,银行退!A:K,11,FALSE)</f>
        <v>#N/A</v>
      </c>
    </row>
    <row r="1505" spans="1:18" ht="14.25">
      <c r="A1505" t="s">
        <v>12452</v>
      </c>
      <c r="B1505">
        <v>1397807</v>
      </c>
      <c r="C1505" t="s">
        <v>6529</v>
      </c>
      <c r="D1505" t="s">
        <v>6530</v>
      </c>
      <c r="E1505" t="s">
        <v>6531</v>
      </c>
      <c r="F1505" s="15">
        <v>362.76</v>
      </c>
      <c r="G1505" t="s">
        <v>50</v>
      </c>
      <c r="H1505" t="s">
        <v>50</v>
      </c>
      <c r="I1505" t="s">
        <v>86</v>
      </c>
      <c r="J1505" t="s">
        <v>46</v>
      </c>
      <c r="K1505" t="s">
        <v>87</v>
      </c>
      <c r="L1505" t="s">
        <v>12453</v>
      </c>
      <c r="M1505" t="s">
        <v>12454</v>
      </c>
      <c r="N1505" t="s">
        <v>12455</v>
      </c>
      <c r="O1505">
        <f>VLOOKUP(B1505,HIS退!B:F,5,FALSE)</f>
        <v>-362.76</v>
      </c>
      <c r="P1505" s="43">
        <f>VLOOKUP(L1505,银行退!A:G,6,FALSE)</f>
        <v>362.76</v>
      </c>
      <c r="Q1505" t="e">
        <f>VLOOKUP(L1505,银行退!A:J,10,FALSE)</f>
        <v>#N/A</v>
      </c>
      <c r="R1505" t="e">
        <f>VLOOKUP(L1505,银行退!A:K,11,FALSE)</f>
        <v>#N/A</v>
      </c>
    </row>
    <row r="1506" spans="1:18" ht="14.25">
      <c r="A1506" t="s">
        <v>12456</v>
      </c>
      <c r="B1506">
        <v>1397838</v>
      </c>
      <c r="C1506" t="s">
        <v>6533</v>
      </c>
      <c r="D1506" t="s">
        <v>6534</v>
      </c>
      <c r="E1506" t="s">
        <v>6535</v>
      </c>
      <c r="F1506" s="15">
        <v>14.5</v>
      </c>
      <c r="G1506" t="s">
        <v>50</v>
      </c>
      <c r="H1506" t="s">
        <v>50</v>
      </c>
      <c r="I1506" t="s">
        <v>86</v>
      </c>
      <c r="J1506" t="s">
        <v>46</v>
      </c>
      <c r="K1506" t="s">
        <v>87</v>
      </c>
      <c r="L1506" t="s">
        <v>12457</v>
      </c>
      <c r="M1506" t="s">
        <v>12458</v>
      </c>
      <c r="N1506" t="s">
        <v>12459</v>
      </c>
      <c r="O1506">
        <f>VLOOKUP(B1506,HIS退!B:F,5,FALSE)</f>
        <v>-14.5</v>
      </c>
      <c r="P1506" s="43">
        <f>VLOOKUP(L1506,银行退!A:G,6,FALSE)</f>
        <v>14.5</v>
      </c>
      <c r="Q1506" t="e">
        <f>VLOOKUP(L1506,银行退!A:J,10,FALSE)</f>
        <v>#N/A</v>
      </c>
      <c r="R1506" t="e">
        <f>VLOOKUP(L1506,银行退!A:K,11,FALSE)</f>
        <v>#N/A</v>
      </c>
    </row>
    <row r="1507" spans="1:18" ht="14.25">
      <c r="A1507" t="s">
        <v>12460</v>
      </c>
      <c r="B1507">
        <v>1398110</v>
      </c>
      <c r="C1507" t="s">
        <v>6537</v>
      </c>
      <c r="D1507" t="s">
        <v>6538</v>
      </c>
      <c r="E1507" t="s">
        <v>6539</v>
      </c>
      <c r="F1507" s="15">
        <v>636.71</v>
      </c>
      <c r="G1507" t="s">
        <v>50</v>
      </c>
      <c r="H1507" t="s">
        <v>50</v>
      </c>
      <c r="I1507" t="s">
        <v>86</v>
      </c>
      <c r="J1507" t="s">
        <v>46</v>
      </c>
      <c r="K1507" t="s">
        <v>87</v>
      </c>
      <c r="L1507" t="s">
        <v>12461</v>
      </c>
      <c r="M1507" t="s">
        <v>12462</v>
      </c>
      <c r="N1507" t="s">
        <v>12463</v>
      </c>
      <c r="O1507">
        <f>VLOOKUP(B1507,HIS退!B:F,5,FALSE)</f>
        <v>-636.71</v>
      </c>
      <c r="P1507" s="43">
        <f>VLOOKUP(L1507,银行退!A:G,6,FALSE)</f>
        <v>636.71</v>
      </c>
      <c r="Q1507" t="e">
        <f>VLOOKUP(L1507,银行退!A:J,10,FALSE)</f>
        <v>#N/A</v>
      </c>
      <c r="R1507" t="e">
        <f>VLOOKUP(L1507,银行退!A:K,11,FALSE)</f>
        <v>#N/A</v>
      </c>
    </row>
    <row r="1508" spans="1:18" ht="14.25">
      <c r="A1508" t="s">
        <v>12464</v>
      </c>
      <c r="B1508">
        <v>1398226</v>
      </c>
      <c r="C1508" t="s">
        <v>6541</v>
      </c>
      <c r="D1508" t="s">
        <v>6542</v>
      </c>
      <c r="E1508" t="s">
        <v>6543</v>
      </c>
      <c r="F1508" s="15">
        <v>450</v>
      </c>
      <c r="G1508" t="s">
        <v>50</v>
      </c>
      <c r="H1508" t="s">
        <v>50</v>
      </c>
      <c r="I1508" t="s">
        <v>86</v>
      </c>
      <c r="J1508" t="s">
        <v>46</v>
      </c>
      <c r="K1508" t="s">
        <v>87</v>
      </c>
      <c r="L1508" t="s">
        <v>12465</v>
      </c>
      <c r="M1508" t="s">
        <v>12466</v>
      </c>
      <c r="N1508" t="s">
        <v>12467</v>
      </c>
      <c r="O1508">
        <f>VLOOKUP(B1508,HIS退!B:F,5,FALSE)</f>
        <v>-450</v>
      </c>
      <c r="P1508" s="43">
        <f>VLOOKUP(L1508,银行退!A:G,6,FALSE)</f>
        <v>450</v>
      </c>
      <c r="Q1508" t="e">
        <f>VLOOKUP(L1508,银行退!A:J,10,FALSE)</f>
        <v>#N/A</v>
      </c>
      <c r="R1508" t="e">
        <f>VLOOKUP(L1508,银行退!A:K,11,FALSE)</f>
        <v>#N/A</v>
      </c>
    </row>
    <row r="1509" spans="1:18" ht="14.25">
      <c r="A1509" t="s">
        <v>12468</v>
      </c>
      <c r="B1509">
        <v>1398321</v>
      </c>
      <c r="C1509" t="s">
        <v>6545</v>
      </c>
      <c r="D1509" t="s">
        <v>6546</v>
      </c>
      <c r="E1509" t="s">
        <v>6547</v>
      </c>
      <c r="F1509" s="15">
        <v>84.5</v>
      </c>
      <c r="G1509" t="s">
        <v>50</v>
      </c>
      <c r="H1509" t="s">
        <v>50</v>
      </c>
      <c r="I1509" t="s">
        <v>86</v>
      </c>
      <c r="J1509" t="s">
        <v>46</v>
      </c>
      <c r="K1509" t="s">
        <v>87</v>
      </c>
      <c r="L1509" t="s">
        <v>12469</v>
      </c>
      <c r="M1509" t="s">
        <v>12470</v>
      </c>
      <c r="N1509" t="s">
        <v>12471</v>
      </c>
      <c r="O1509">
        <f>VLOOKUP(B1509,HIS退!B:F,5,FALSE)</f>
        <v>-84.5</v>
      </c>
      <c r="P1509" s="43">
        <f>VLOOKUP(L1509,银行退!A:G,6,FALSE)</f>
        <v>84.5</v>
      </c>
      <c r="Q1509" t="e">
        <f>VLOOKUP(L1509,银行退!A:J,10,FALSE)</f>
        <v>#N/A</v>
      </c>
      <c r="R1509" t="e">
        <f>VLOOKUP(L1509,银行退!A:K,11,FALSE)</f>
        <v>#N/A</v>
      </c>
    </row>
    <row r="1510" spans="1:18" ht="14.25">
      <c r="A1510" t="s">
        <v>12472</v>
      </c>
      <c r="B1510">
        <v>1398369</v>
      </c>
      <c r="C1510" t="s">
        <v>6549</v>
      </c>
      <c r="D1510" t="s">
        <v>6550</v>
      </c>
      <c r="E1510" t="s">
        <v>6551</v>
      </c>
      <c r="F1510" s="15">
        <v>563.55999999999995</v>
      </c>
      <c r="G1510" t="s">
        <v>50</v>
      </c>
      <c r="H1510" t="s">
        <v>50</v>
      </c>
      <c r="I1510" t="s">
        <v>86</v>
      </c>
      <c r="J1510" t="s">
        <v>46</v>
      </c>
      <c r="K1510" t="s">
        <v>87</v>
      </c>
      <c r="L1510" t="s">
        <v>12473</v>
      </c>
      <c r="M1510" t="s">
        <v>12474</v>
      </c>
      <c r="N1510" t="s">
        <v>12475</v>
      </c>
      <c r="O1510">
        <f>VLOOKUP(B1510,HIS退!B:F,5,FALSE)</f>
        <v>-563.55999999999995</v>
      </c>
      <c r="P1510" s="43">
        <f>VLOOKUP(L1510,银行退!A:G,6,FALSE)</f>
        <v>563.55999999999995</v>
      </c>
      <c r="Q1510" t="e">
        <f>VLOOKUP(L1510,银行退!A:J,10,FALSE)</f>
        <v>#N/A</v>
      </c>
      <c r="R1510" t="e">
        <f>VLOOKUP(L1510,银行退!A:K,11,FALSE)</f>
        <v>#N/A</v>
      </c>
    </row>
    <row r="1511" spans="1:18" ht="14.25">
      <c r="A1511" t="s">
        <v>12476</v>
      </c>
      <c r="B1511">
        <v>1398377</v>
      </c>
      <c r="C1511" t="s">
        <v>6553</v>
      </c>
      <c r="D1511" t="s">
        <v>6554</v>
      </c>
      <c r="E1511" t="s">
        <v>6555</v>
      </c>
      <c r="F1511" s="15">
        <v>981.08</v>
      </c>
      <c r="G1511" t="s">
        <v>50</v>
      </c>
      <c r="H1511" t="s">
        <v>50</v>
      </c>
      <c r="I1511" t="s">
        <v>86</v>
      </c>
      <c r="J1511" t="s">
        <v>46</v>
      </c>
      <c r="K1511" t="s">
        <v>87</v>
      </c>
      <c r="L1511" t="s">
        <v>12477</v>
      </c>
      <c r="M1511" t="s">
        <v>12478</v>
      </c>
      <c r="N1511" t="s">
        <v>12479</v>
      </c>
      <c r="O1511">
        <f>VLOOKUP(B1511,HIS退!B:F,5,FALSE)</f>
        <v>-981.08</v>
      </c>
      <c r="P1511" s="43">
        <f>VLOOKUP(L1511,银行退!A:G,6,FALSE)</f>
        <v>981.08</v>
      </c>
      <c r="Q1511" t="e">
        <f>VLOOKUP(L1511,银行退!A:J,10,FALSE)</f>
        <v>#N/A</v>
      </c>
      <c r="R1511" t="e">
        <f>VLOOKUP(L1511,银行退!A:K,11,FALSE)</f>
        <v>#N/A</v>
      </c>
    </row>
    <row r="1512" spans="1:18" ht="14.25">
      <c r="A1512" t="s">
        <v>12480</v>
      </c>
      <c r="B1512">
        <v>1398402</v>
      </c>
      <c r="C1512" t="s">
        <v>6557</v>
      </c>
      <c r="D1512" t="s">
        <v>6558</v>
      </c>
      <c r="E1512" t="s">
        <v>6559</v>
      </c>
      <c r="F1512" s="15">
        <v>3000</v>
      </c>
      <c r="G1512" t="s">
        <v>50</v>
      </c>
      <c r="H1512" t="s">
        <v>50</v>
      </c>
      <c r="I1512" t="s">
        <v>86</v>
      </c>
      <c r="J1512" t="s">
        <v>46</v>
      </c>
      <c r="K1512" t="s">
        <v>87</v>
      </c>
      <c r="L1512" t="s">
        <v>12481</v>
      </c>
      <c r="M1512" t="s">
        <v>12482</v>
      </c>
      <c r="N1512" t="s">
        <v>12483</v>
      </c>
      <c r="O1512">
        <f>VLOOKUP(B1512,HIS退!B:F,5,FALSE)</f>
        <v>-3000</v>
      </c>
      <c r="P1512" s="43">
        <f>VLOOKUP(L1512,银行退!A:G,6,FALSE)</f>
        <v>3000</v>
      </c>
      <c r="Q1512" t="e">
        <f>VLOOKUP(L1512,银行退!A:J,10,FALSE)</f>
        <v>#N/A</v>
      </c>
      <c r="R1512" t="e">
        <f>VLOOKUP(L1512,银行退!A:K,11,FALSE)</f>
        <v>#N/A</v>
      </c>
    </row>
    <row r="1513" spans="1:18" ht="14.25">
      <c r="A1513" t="s">
        <v>12484</v>
      </c>
      <c r="B1513">
        <v>1398403</v>
      </c>
      <c r="C1513" t="s">
        <v>6561</v>
      </c>
      <c r="D1513" t="s">
        <v>4439</v>
      </c>
      <c r="E1513" t="s">
        <v>4440</v>
      </c>
      <c r="F1513" s="15">
        <v>3267</v>
      </c>
      <c r="G1513" t="s">
        <v>50</v>
      </c>
      <c r="H1513" t="s">
        <v>50</v>
      </c>
      <c r="I1513" t="s">
        <v>86</v>
      </c>
      <c r="J1513" t="s">
        <v>46</v>
      </c>
      <c r="K1513" t="s">
        <v>87</v>
      </c>
      <c r="L1513" t="s">
        <v>12485</v>
      </c>
      <c r="M1513" t="s">
        <v>12486</v>
      </c>
      <c r="N1513" t="s">
        <v>10320</v>
      </c>
      <c r="O1513">
        <f>VLOOKUP(B1513,HIS退!B:F,5,FALSE)</f>
        <v>-3267</v>
      </c>
      <c r="P1513" s="43">
        <f>VLOOKUP(L1513,银行退!A:G,6,FALSE)</f>
        <v>3267</v>
      </c>
      <c r="Q1513" t="e">
        <f>VLOOKUP(L1513,银行退!A:J,10,FALSE)</f>
        <v>#N/A</v>
      </c>
      <c r="R1513" t="e">
        <f>VLOOKUP(L1513,银行退!A:K,11,FALSE)</f>
        <v>#N/A</v>
      </c>
    </row>
    <row r="1514" spans="1:18" ht="14.25">
      <c r="A1514" t="s">
        <v>12487</v>
      </c>
      <c r="B1514">
        <v>1398619</v>
      </c>
      <c r="C1514" t="s">
        <v>6563</v>
      </c>
      <c r="D1514" t="s">
        <v>348</v>
      </c>
      <c r="E1514" t="s">
        <v>349</v>
      </c>
      <c r="F1514" s="15">
        <v>630</v>
      </c>
      <c r="G1514" t="s">
        <v>50</v>
      </c>
      <c r="H1514" t="s">
        <v>50</v>
      </c>
      <c r="I1514" t="s">
        <v>86</v>
      </c>
      <c r="J1514" t="s">
        <v>46</v>
      </c>
      <c r="K1514" t="s">
        <v>87</v>
      </c>
      <c r="L1514" t="s">
        <v>12488</v>
      </c>
      <c r="M1514" t="s">
        <v>12489</v>
      </c>
      <c r="N1514" t="s">
        <v>12490</v>
      </c>
      <c r="O1514">
        <f>VLOOKUP(B1514,HIS退!B:F,5,FALSE)</f>
        <v>-630</v>
      </c>
      <c r="P1514" s="43">
        <f>VLOOKUP(L1514,银行退!A:G,6,FALSE)</f>
        <v>630</v>
      </c>
      <c r="Q1514" t="e">
        <f>VLOOKUP(L1514,银行退!A:J,10,FALSE)</f>
        <v>#N/A</v>
      </c>
      <c r="R1514" t="e">
        <f>VLOOKUP(L1514,银行退!A:K,11,FALSE)</f>
        <v>#N/A</v>
      </c>
    </row>
    <row r="1515" spans="1:18" ht="14.25">
      <c r="A1515" t="s">
        <v>12491</v>
      </c>
      <c r="B1515">
        <v>1398760</v>
      </c>
      <c r="C1515" t="s">
        <v>6565</v>
      </c>
      <c r="D1515" t="s">
        <v>6566</v>
      </c>
      <c r="E1515" t="s">
        <v>6567</v>
      </c>
      <c r="F1515" s="15">
        <v>268.02999999999997</v>
      </c>
      <c r="G1515" t="s">
        <v>50</v>
      </c>
      <c r="H1515" t="s">
        <v>50</v>
      </c>
      <c r="I1515" t="s">
        <v>86</v>
      </c>
      <c r="J1515" t="s">
        <v>46</v>
      </c>
      <c r="K1515" t="s">
        <v>87</v>
      </c>
      <c r="L1515" t="s">
        <v>12492</v>
      </c>
      <c r="M1515" t="s">
        <v>12493</v>
      </c>
      <c r="N1515" t="s">
        <v>12494</v>
      </c>
      <c r="O1515">
        <f>VLOOKUP(B1515,HIS退!B:F,5,FALSE)</f>
        <v>-268.02999999999997</v>
      </c>
      <c r="P1515" s="43">
        <f>VLOOKUP(L1515,银行退!A:G,6,FALSE)</f>
        <v>268.02999999999997</v>
      </c>
      <c r="Q1515" t="e">
        <f>VLOOKUP(L1515,银行退!A:J,10,FALSE)</f>
        <v>#N/A</v>
      </c>
      <c r="R1515" t="e">
        <f>VLOOKUP(L1515,银行退!A:K,11,FALSE)</f>
        <v>#N/A</v>
      </c>
    </row>
    <row r="1516" spans="1:18" ht="14.25">
      <c r="A1516" t="s">
        <v>12495</v>
      </c>
      <c r="B1516">
        <v>1400737</v>
      </c>
      <c r="C1516" t="s">
        <v>6569</v>
      </c>
      <c r="D1516" t="s">
        <v>6570</v>
      </c>
      <c r="E1516" t="s">
        <v>6571</v>
      </c>
      <c r="F1516" s="15">
        <v>100</v>
      </c>
      <c r="G1516" t="s">
        <v>50</v>
      </c>
      <c r="H1516" t="s">
        <v>50</v>
      </c>
      <c r="I1516" t="s">
        <v>86</v>
      </c>
      <c r="J1516" t="s">
        <v>46</v>
      </c>
      <c r="K1516" t="s">
        <v>87</v>
      </c>
      <c r="L1516" t="s">
        <v>12496</v>
      </c>
      <c r="M1516" t="s">
        <v>12497</v>
      </c>
      <c r="N1516" t="s">
        <v>12498</v>
      </c>
      <c r="O1516">
        <f>VLOOKUP(B1516,HIS退!B:F,5,FALSE)</f>
        <v>-100</v>
      </c>
      <c r="P1516" s="43" t="e">
        <f>VLOOKUP(L1516,银行退!A:G,6,FALSE)</f>
        <v>#N/A</v>
      </c>
      <c r="Q1516" t="e">
        <f>VLOOKUP(L1516,银行退!A:J,10,FALSE)</f>
        <v>#N/A</v>
      </c>
      <c r="R1516" t="e">
        <f>VLOOKUP(L1516,银行退!A:K,11,FALSE)</f>
        <v>#N/A</v>
      </c>
    </row>
    <row r="1517" spans="1:18" ht="14.25">
      <c r="A1517" t="s">
        <v>12499</v>
      </c>
      <c r="B1517">
        <v>1403823</v>
      </c>
      <c r="C1517" t="s">
        <v>6573</v>
      </c>
      <c r="D1517" t="s">
        <v>6574</v>
      </c>
      <c r="E1517" t="s">
        <v>6575</v>
      </c>
      <c r="F1517" s="15">
        <v>283</v>
      </c>
      <c r="G1517" t="s">
        <v>50</v>
      </c>
      <c r="H1517" t="s">
        <v>50</v>
      </c>
      <c r="I1517" t="s">
        <v>86</v>
      </c>
      <c r="J1517" t="s">
        <v>46</v>
      </c>
      <c r="K1517" t="s">
        <v>87</v>
      </c>
      <c r="L1517" t="s">
        <v>12500</v>
      </c>
      <c r="M1517" t="s">
        <v>12501</v>
      </c>
      <c r="N1517" t="s">
        <v>12502</v>
      </c>
      <c r="O1517">
        <f>VLOOKUP(B1517,HIS退!B:F,5,FALSE)</f>
        <v>-283</v>
      </c>
      <c r="P1517" s="43" t="e">
        <f>VLOOKUP(L1517,银行退!A:G,6,FALSE)</f>
        <v>#N/A</v>
      </c>
      <c r="Q1517" t="e">
        <f>VLOOKUP(L1517,银行退!A:J,10,FALSE)</f>
        <v>#N/A</v>
      </c>
      <c r="R1517" t="e">
        <f>VLOOKUP(L1517,银行退!A:K,11,FALSE)</f>
        <v>#N/A</v>
      </c>
    </row>
    <row r="1518" spans="1:18" ht="14.25">
      <c r="A1518" t="s">
        <v>12503</v>
      </c>
      <c r="B1518">
        <v>1404348</v>
      </c>
      <c r="C1518" t="s">
        <v>6577</v>
      </c>
      <c r="D1518" t="s">
        <v>6578</v>
      </c>
      <c r="E1518" t="s">
        <v>6579</v>
      </c>
      <c r="F1518" s="15">
        <v>780</v>
      </c>
      <c r="G1518" t="s">
        <v>50</v>
      </c>
      <c r="H1518" t="s">
        <v>50</v>
      </c>
      <c r="I1518" t="s">
        <v>86</v>
      </c>
      <c r="J1518" t="s">
        <v>46</v>
      </c>
      <c r="K1518" t="s">
        <v>87</v>
      </c>
      <c r="L1518" t="s">
        <v>12504</v>
      </c>
      <c r="M1518" t="s">
        <v>12505</v>
      </c>
      <c r="N1518" t="s">
        <v>236</v>
      </c>
      <c r="O1518">
        <f>VLOOKUP(B1518,HIS退!B:F,5,FALSE)</f>
        <v>-780</v>
      </c>
      <c r="P1518" s="43" t="e">
        <f>VLOOKUP(L1518,银行退!A:G,6,FALSE)</f>
        <v>#N/A</v>
      </c>
      <c r="Q1518" t="e">
        <f>VLOOKUP(L1518,银行退!A:J,10,FALSE)</f>
        <v>#N/A</v>
      </c>
      <c r="R1518" t="e">
        <f>VLOOKUP(L1518,银行退!A:K,11,FALSE)</f>
        <v>#N/A</v>
      </c>
    </row>
    <row r="1519" spans="1:18" ht="14.25">
      <c r="A1519" t="s">
        <v>12506</v>
      </c>
      <c r="B1519">
        <v>1405760</v>
      </c>
      <c r="C1519" t="s">
        <v>6581</v>
      </c>
      <c r="D1519" t="s">
        <v>242</v>
      </c>
      <c r="E1519" t="s">
        <v>204</v>
      </c>
      <c r="F1519" s="15">
        <v>200</v>
      </c>
      <c r="G1519" t="s">
        <v>50</v>
      </c>
      <c r="H1519" t="s">
        <v>50</v>
      </c>
      <c r="I1519" t="s">
        <v>86</v>
      </c>
      <c r="J1519" t="s">
        <v>46</v>
      </c>
      <c r="K1519" t="s">
        <v>87</v>
      </c>
      <c r="L1519" t="s">
        <v>12507</v>
      </c>
      <c r="M1519" t="s">
        <v>12508</v>
      </c>
      <c r="N1519" t="s">
        <v>243</v>
      </c>
      <c r="O1519">
        <f>VLOOKUP(B1519,HIS退!B:F,5,FALSE)</f>
        <v>-200</v>
      </c>
      <c r="P1519" s="43" t="e">
        <f>VLOOKUP(L1519,银行退!A:G,6,FALSE)</f>
        <v>#N/A</v>
      </c>
      <c r="Q1519" t="e">
        <f>VLOOKUP(L1519,银行退!A:J,10,FALSE)</f>
        <v>#N/A</v>
      </c>
      <c r="R1519" t="e">
        <f>VLOOKUP(L1519,银行退!A:K,11,FALSE)</f>
        <v>#N/A</v>
      </c>
    </row>
    <row r="1520" spans="1:18" ht="14.25">
      <c r="A1520" t="s">
        <v>12509</v>
      </c>
      <c r="B1520">
        <v>1405900</v>
      </c>
      <c r="C1520" t="s">
        <v>6583</v>
      </c>
      <c r="D1520" t="s">
        <v>6584</v>
      </c>
      <c r="E1520" t="s">
        <v>6585</v>
      </c>
      <c r="F1520" s="15">
        <v>1000</v>
      </c>
      <c r="G1520" t="s">
        <v>50</v>
      </c>
      <c r="H1520" t="s">
        <v>50</v>
      </c>
      <c r="I1520" t="s">
        <v>86</v>
      </c>
      <c r="J1520" t="s">
        <v>46</v>
      </c>
      <c r="K1520" t="s">
        <v>87</v>
      </c>
      <c r="L1520" t="s">
        <v>12510</v>
      </c>
      <c r="M1520" t="s">
        <v>12511</v>
      </c>
      <c r="N1520" t="s">
        <v>12512</v>
      </c>
      <c r="O1520">
        <f>VLOOKUP(B1520,HIS退!B:F,5,FALSE)</f>
        <v>-1000</v>
      </c>
      <c r="P1520" s="43" t="e">
        <f>VLOOKUP(L1520,银行退!A:G,6,FALSE)</f>
        <v>#N/A</v>
      </c>
      <c r="Q1520" t="e">
        <f>VLOOKUP(L1520,银行退!A:J,10,FALSE)</f>
        <v>#N/A</v>
      </c>
      <c r="R1520" t="e">
        <f>VLOOKUP(L1520,银行退!A:K,11,FALSE)</f>
        <v>#N/A</v>
      </c>
    </row>
    <row r="1521" spans="1:18" ht="14.25">
      <c r="A1521" t="s">
        <v>12513</v>
      </c>
      <c r="B1521">
        <v>1406792</v>
      </c>
      <c r="C1521" t="s">
        <v>6587</v>
      </c>
      <c r="D1521" t="s">
        <v>6588</v>
      </c>
      <c r="E1521" t="s">
        <v>6589</v>
      </c>
      <c r="F1521" s="15">
        <v>700</v>
      </c>
      <c r="G1521" t="s">
        <v>50</v>
      </c>
      <c r="H1521" t="s">
        <v>50</v>
      </c>
      <c r="I1521" t="s">
        <v>86</v>
      </c>
      <c r="J1521" t="s">
        <v>46</v>
      </c>
      <c r="K1521" t="s">
        <v>87</v>
      </c>
      <c r="L1521" t="s">
        <v>12514</v>
      </c>
      <c r="M1521" t="s">
        <v>12515</v>
      </c>
      <c r="N1521" t="s">
        <v>12516</v>
      </c>
      <c r="O1521">
        <f>VLOOKUP(B1521,HIS退!B:F,5,FALSE)</f>
        <v>-700</v>
      </c>
      <c r="P1521" s="43" t="e">
        <f>VLOOKUP(L1521,银行退!A:G,6,FALSE)</f>
        <v>#N/A</v>
      </c>
      <c r="Q1521" t="e">
        <f>VLOOKUP(L1521,银行退!A:J,10,FALSE)</f>
        <v>#N/A</v>
      </c>
      <c r="R1521" t="e">
        <f>VLOOKUP(L1521,银行退!A:K,11,FALSE)</f>
        <v>#N/A</v>
      </c>
    </row>
    <row r="1522" spans="1:18" ht="14.25">
      <c r="A1522" t="s">
        <v>12517</v>
      </c>
      <c r="B1522">
        <v>1407092</v>
      </c>
      <c r="C1522" t="s">
        <v>6591</v>
      </c>
      <c r="D1522" t="s">
        <v>6592</v>
      </c>
      <c r="E1522" t="s">
        <v>6593</v>
      </c>
      <c r="F1522" s="15">
        <v>3</v>
      </c>
      <c r="G1522" t="s">
        <v>50</v>
      </c>
      <c r="H1522" t="s">
        <v>50</v>
      </c>
      <c r="I1522" t="s">
        <v>86</v>
      </c>
      <c r="J1522" t="s">
        <v>46</v>
      </c>
      <c r="K1522" t="s">
        <v>87</v>
      </c>
      <c r="L1522" t="s">
        <v>12518</v>
      </c>
      <c r="M1522" t="s">
        <v>12519</v>
      </c>
      <c r="N1522" t="s">
        <v>12520</v>
      </c>
      <c r="O1522">
        <f>VLOOKUP(B1522,HIS退!B:F,5,FALSE)</f>
        <v>-3</v>
      </c>
      <c r="P1522" s="43" t="e">
        <f>VLOOKUP(L1522,银行退!A:G,6,FALSE)</f>
        <v>#N/A</v>
      </c>
      <c r="Q1522" t="e">
        <f>VLOOKUP(L1522,银行退!A:J,10,FALSE)</f>
        <v>#N/A</v>
      </c>
      <c r="R1522" t="e">
        <f>VLOOKUP(L1522,银行退!A:K,11,FALSE)</f>
        <v>#N/A</v>
      </c>
    </row>
    <row r="1523" spans="1:18" ht="14.25">
      <c r="A1523" t="s">
        <v>12521</v>
      </c>
      <c r="B1523">
        <v>1407282</v>
      </c>
      <c r="C1523" t="s">
        <v>6595</v>
      </c>
      <c r="D1523" t="s">
        <v>6596</v>
      </c>
      <c r="E1523" t="s">
        <v>6597</v>
      </c>
      <c r="F1523" s="15">
        <v>5000</v>
      </c>
      <c r="G1523" t="s">
        <v>50</v>
      </c>
      <c r="H1523" t="s">
        <v>50</v>
      </c>
      <c r="I1523" t="s">
        <v>86</v>
      </c>
      <c r="J1523" t="s">
        <v>46</v>
      </c>
      <c r="K1523" t="s">
        <v>87</v>
      </c>
      <c r="L1523" t="s">
        <v>12522</v>
      </c>
      <c r="M1523" t="s">
        <v>12523</v>
      </c>
      <c r="N1523" t="s">
        <v>12524</v>
      </c>
      <c r="O1523">
        <f>VLOOKUP(B1523,HIS退!B:F,5,FALSE)</f>
        <v>-5000</v>
      </c>
      <c r="P1523" s="43" t="e">
        <f>VLOOKUP(L1523,银行退!A:G,6,FALSE)</f>
        <v>#N/A</v>
      </c>
      <c r="Q1523" t="e">
        <f>VLOOKUP(L1523,银行退!A:J,10,FALSE)</f>
        <v>#N/A</v>
      </c>
      <c r="R1523" t="e">
        <f>VLOOKUP(L1523,银行退!A:K,11,FALSE)</f>
        <v>#N/A</v>
      </c>
    </row>
    <row r="1524" spans="1:18" ht="14.25">
      <c r="A1524" t="s">
        <v>12525</v>
      </c>
      <c r="B1524">
        <v>1407330</v>
      </c>
      <c r="C1524" t="s">
        <v>6599</v>
      </c>
      <c r="D1524" t="s">
        <v>6600</v>
      </c>
      <c r="E1524" t="s">
        <v>6601</v>
      </c>
      <c r="F1524" s="15">
        <v>5.5</v>
      </c>
      <c r="G1524" t="s">
        <v>50</v>
      </c>
      <c r="H1524" t="s">
        <v>50</v>
      </c>
      <c r="I1524" t="s">
        <v>86</v>
      </c>
      <c r="J1524" t="s">
        <v>46</v>
      </c>
      <c r="K1524" t="s">
        <v>87</v>
      </c>
      <c r="L1524" t="s">
        <v>12526</v>
      </c>
      <c r="M1524" t="s">
        <v>12527</v>
      </c>
      <c r="N1524" t="s">
        <v>12528</v>
      </c>
      <c r="O1524">
        <f>VLOOKUP(B1524,HIS退!B:F,5,FALSE)</f>
        <v>-5.5</v>
      </c>
      <c r="P1524" s="43" t="e">
        <f>VLOOKUP(L1524,银行退!A:G,6,FALSE)</f>
        <v>#N/A</v>
      </c>
      <c r="Q1524" t="e">
        <f>VLOOKUP(L1524,银行退!A:J,10,FALSE)</f>
        <v>#N/A</v>
      </c>
      <c r="R1524" t="e">
        <f>VLOOKUP(L1524,银行退!A:K,11,FALSE)</f>
        <v>#N/A</v>
      </c>
    </row>
    <row r="1525" spans="1:18" ht="14.25">
      <c r="A1525" t="s">
        <v>12529</v>
      </c>
      <c r="B1525">
        <v>1407370</v>
      </c>
      <c r="C1525" t="s">
        <v>6603</v>
      </c>
      <c r="D1525" t="s">
        <v>6604</v>
      </c>
      <c r="E1525" t="s">
        <v>6605</v>
      </c>
      <c r="F1525" s="15">
        <v>1000</v>
      </c>
      <c r="G1525" t="s">
        <v>50</v>
      </c>
      <c r="H1525" t="s">
        <v>50</v>
      </c>
      <c r="I1525" t="s">
        <v>86</v>
      </c>
      <c r="J1525" t="s">
        <v>46</v>
      </c>
      <c r="K1525" t="s">
        <v>87</v>
      </c>
      <c r="L1525" t="s">
        <v>12530</v>
      </c>
      <c r="M1525" t="s">
        <v>12531</v>
      </c>
      <c r="N1525" t="s">
        <v>12532</v>
      </c>
      <c r="O1525">
        <f>VLOOKUP(B1525,HIS退!B:F,5,FALSE)</f>
        <v>-1000</v>
      </c>
      <c r="P1525" s="43" t="e">
        <f>VLOOKUP(L1525,银行退!A:G,6,FALSE)</f>
        <v>#N/A</v>
      </c>
      <c r="Q1525" t="e">
        <f>VLOOKUP(L1525,银行退!A:J,10,FALSE)</f>
        <v>#N/A</v>
      </c>
      <c r="R1525" t="e">
        <f>VLOOKUP(L1525,银行退!A:K,11,FALSE)</f>
        <v>#N/A</v>
      </c>
    </row>
    <row r="1526" spans="1:18" ht="14.25">
      <c r="A1526" t="s">
        <v>12533</v>
      </c>
      <c r="B1526">
        <v>1407498</v>
      </c>
      <c r="C1526" t="s">
        <v>6607</v>
      </c>
      <c r="D1526" t="s">
        <v>6608</v>
      </c>
      <c r="E1526" t="s">
        <v>6609</v>
      </c>
      <c r="F1526" s="15">
        <v>182.42</v>
      </c>
      <c r="G1526" t="s">
        <v>50</v>
      </c>
      <c r="H1526" t="s">
        <v>50</v>
      </c>
      <c r="I1526" t="s">
        <v>86</v>
      </c>
      <c r="J1526" t="s">
        <v>46</v>
      </c>
      <c r="K1526" t="s">
        <v>87</v>
      </c>
      <c r="L1526" t="s">
        <v>12534</v>
      </c>
      <c r="M1526" t="s">
        <v>12535</v>
      </c>
      <c r="N1526" t="s">
        <v>12536</v>
      </c>
      <c r="O1526">
        <f>VLOOKUP(B1526,HIS退!B:F,5,FALSE)</f>
        <v>-182.42</v>
      </c>
      <c r="P1526" s="43" t="e">
        <f>VLOOKUP(L1526,银行退!A:G,6,FALSE)</f>
        <v>#N/A</v>
      </c>
      <c r="Q1526" t="e">
        <f>VLOOKUP(L1526,银行退!A:J,10,FALSE)</f>
        <v>#N/A</v>
      </c>
      <c r="R1526" t="e">
        <f>VLOOKUP(L1526,银行退!A:K,11,FALSE)</f>
        <v>#N/A</v>
      </c>
    </row>
    <row r="1527" spans="1:18" ht="14.25">
      <c r="A1527" t="s">
        <v>12537</v>
      </c>
      <c r="B1527">
        <v>1407578</v>
      </c>
      <c r="C1527" t="s">
        <v>6611</v>
      </c>
      <c r="D1527" t="s">
        <v>6588</v>
      </c>
      <c r="E1527" t="s">
        <v>6589</v>
      </c>
      <c r="F1527" s="15">
        <v>800</v>
      </c>
      <c r="G1527" t="s">
        <v>50</v>
      </c>
      <c r="H1527" t="s">
        <v>50</v>
      </c>
      <c r="I1527" t="s">
        <v>86</v>
      </c>
      <c r="J1527" t="s">
        <v>46</v>
      </c>
      <c r="K1527" t="s">
        <v>87</v>
      </c>
      <c r="L1527" t="s">
        <v>12538</v>
      </c>
      <c r="M1527" t="s">
        <v>12539</v>
      </c>
      <c r="N1527" t="s">
        <v>12516</v>
      </c>
      <c r="O1527">
        <f>VLOOKUP(B1527,HIS退!B:F,5,FALSE)</f>
        <v>-800</v>
      </c>
      <c r="P1527" s="43" t="e">
        <f>VLOOKUP(L1527,银行退!A:G,6,FALSE)</f>
        <v>#N/A</v>
      </c>
      <c r="Q1527" t="e">
        <f>VLOOKUP(L1527,银行退!A:J,10,FALSE)</f>
        <v>#N/A</v>
      </c>
      <c r="R1527" t="e">
        <f>VLOOKUP(L1527,银行退!A:K,11,FALSE)</f>
        <v>#N/A</v>
      </c>
    </row>
    <row r="1528" spans="1:18" ht="14.25">
      <c r="A1528" t="s">
        <v>12540</v>
      </c>
      <c r="B1528">
        <v>1407810</v>
      </c>
      <c r="C1528" t="s">
        <v>6613</v>
      </c>
      <c r="D1528" t="s">
        <v>6614</v>
      </c>
      <c r="E1528" t="s">
        <v>6615</v>
      </c>
      <c r="F1528" s="15">
        <v>114</v>
      </c>
      <c r="G1528" t="s">
        <v>50</v>
      </c>
      <c r="H1528" t="s">
        <v>50</v>
      </c>
      <c r="I1528" t="s">
        <v>86</v>
      </c>
      <c r="J1528" t="s">
        <v>46</v>
      </c>
      <c r="K1528" t="s">
        <v>87</v>
      </c>
      <c r="L1528" t="s">
        <v>12541</v>
      </c>
      <c r="M1528" t="s">
        <v>12542</v>
      </c>
      <c r="N1528" t="s">
        <v>12543</v>
      </c>
      <c r="O1528">
        <f>VLOOKUP(B1528,HIS退!B:F,5,FALSE)</f>
        <v>-114</v>
      </c>
      <c r="P1528" s="43" t="e">
        <f>VLOOKUP(L1528,银行退!A:G,6,FALSE)</f>
        <v>#N/A</v>
      </c>
      <c r="Q1528" t="e">
        <f>VLOOKUP(L1528,银行退!A:J,10,FALSE)</f>
        <v>#N/A</v>
      </c>
      <c r="R1528" t="e">
        <f>VLOOKUP(L1528,银行退!A:K,11,FALSE)</f>
        <v>#N/A</v>
      </c>
    </row>
    <row r="1529" spans="1:18" ht="14.25">
      <c r="A1529" t="s">
        <v>12544</v>
      </c>
      <c r="B1529">
        <v>1408034</v>
      </c>
      <c r="C1529" t="s">
        <v>6617</v>
      </c>
      <c r="D1529" t="s">
        <v>6618</v>
      </c>
      <c r="E1529" t="s">
        <v>6619</v>
      </c>
      <c r="F1529" s="15">
        <v>171</v>
      </c>
      <c r="G1529" t="s">
        <v>50</v>
      </c>
      <c r="H1529" t="s">
        <v>50</v>
      </c>
      <c r="I1529" t="s">
        <v>86</v>
      </c>
      <c r="J1529" t="s">
        <v>46</v>
      </c>
      <c r="K1529" t="s">
        <v>87</v>
      </c>
      <c r="L1529" t="s">
        <v>12545</v>
      </c>
      <c r="M1529" t="s">
        <v>12546</v>
      </c>
      <c r="N1529" t="s">
        <v>12547</v>
      </c>
      <c r="O1529">
        <f>VLOOKUP(B1529,HIS退!B:F,5,FALSE)</f>
        <v>-171</v>
      </c>
      <c r="P1529" s="43" t="e">
        <f>VLOOKUP(L1529,银行退!A:G,6,FALSE)</f>
        <v>#N/A</v>
      </c>
      <c r="Q1529" t="e">
        <f>VLOOKUP(L1529,银行退!A:J,10,FALSE)</f>
        <v>#N/A</v>
      </c>
      <c r="R1529" t="e">
        <f>VLOOKUP(L1529,银行退!A:K,11,FALSE)</f>
        <v>#N/A</v>
      </c>
    </row>
    <row r="1530" spans="1:18" ht="14.25">
      <c r="A1530" t="s">
        <v>12548</v>
      </c>
      <c r="B1530">
        <v>1409072</v>
      </c>
      <c r="C1530" t="s">
        <v>6621</v>
      </c>
      <c r="D1530" t="s">
        <v>3998</v>
      </c>
      <c r="E1530" t="s">
        <v>3999</v>
      </c>
      <c r="F1530" s="15">
        <v>994.5</v>
      </c>
      <c r="G1530" t="s">
        <v>50</v>
      </c>
      <c r="H1530" t="s">
        <v>50</v>
      </c>
      <c r="I1530" t="s">
        <v>86</v>
      </c>
      <c r="J1530" t="s">
        <v>46</v>
      </c>
      <c r="K1530" t="s">
        <v>87</v>
      </c>
      <c r="L1530" t="s">
        <v>12549</v>
      </c>
      <c r="M1530" t="s">
        <v>12550</v>
      </c>
      <c r="N1530" t="s">
        <v>9863</v>
      </c>
      <c r="O1530">
        <f>VLOOKUP(B1530,HIS退!B:F,5,FALSE)</f>
        <v>-994.5</v>
      </c>
      <c r="P1530" s="43" t="e">
        <f>VLOOKUP(L1530,银行退!A:G,6,FALSE)</f>
        <v>#N/A</v>
      </c>
      <c r="Q1530" t="e">
        <f>VLOOKUP(L1530,银行退!A:J,10,FALSE)</f>
        <v>#N/A</v>
      </c>
      <c r="R1530" t="e">
        <f>VLOOKUP(L1530,银行退!A:K,11,FALSE)</f>
        <v>#N/A</v>
      </c>
    </row>
    <row r="1531" spans="1:18" ht="14.25">
      <c r="A1531" t="s">
        <v>12551</v>
      </c>
      <c r="B1531">
        <v>1409364</v>
      </c>
      <c r="C1531" t="s">
        <v>6623</v>
      </c>
      <c r="D1531" t="s">
        <v>6624</v>
      </c>
      <c r="E1531" t="s">
        <v>6625</v>
      </c>
      <c r="F1531" s="15">
        <v>491.32</v>
      </c>
      <c r="G1531" t="s">
        <v>50</v>
      </c>
      <c r="H1531" t="s">
        <v>50</v>
      </c>
      <c r="I1531" t="s">
        <v>86</v>
      </c>
      <c r="J1531" t="s">
        <v>46</v>
      </c>
      <c r="K1531" t="s">
        <v>87</v>
      </c>
      <c r="L1531" t="s">
        <v>12552</v>
      </c>
      <c r="M1531" t="s">
        <v>12553</v>
      </c>
      <c r="N1531" t="s">
        <v>12554</v>
      </c>
      <c r="O1531">
        <f>VLOOKUP(B1531,HIS退!B:F,5,FALSE)</f>
        <v>-491.32</v>
      </c>
      <c r="P1531" s="43" t="e">
        <f>VLOOKUP(L1531,银行退!A:G,6,FALSE)</f>
        <v>#N/A</v>
      </c>
      <c r="Q1531" t="e">
        <f>VLOOKUP(L1531,银行退!A:J,10,FALSE)</f>
        <v>#N/A</v>
      </c>
      <c r="R1531" t="e">
        <f>VLOOKUP(L1531,银行退!A:K,11,FALSE)</f>
        <v>#N/A</v>
      </c>
    </row>
    <row r="1532" spans="1:18" ht="14.25">
      <c r="A1532" t="s">
        <v>12555</v>
      </c>
      <c r="B1532">
        <v>1410192</v>
      </c>
      <c r="C1532" t="s">
        <v>6627</v>
      </c>
      <c r="D1532" t="s">
        <v>6628</v>
      </c>
      <c r="E1532" t="s">
        <v>6629</v>
      </c>
      <c r="F1532" s="15">
        <v>185</v>
      </c>
      <c r="G1532" t="s">
        <v>50</v>
      </c>
      <c r="H1532" t="s">
        <v>50</v>
      </c>
      <c r="I1532" t="s">
        <v>86</v>
      </c>
      <c r="J1532" t="s">
        <v>46</v>
      </c>
      <c r="K1532" t="s">
        <v>87</v>
      </c>
      <c r="L1532" t="s">
        <v>12556</v>
      </c>
      <c r="M1532" t="s">
        <v>12557</v>
      </c>
      <c r="N1532" t="s">
        <v>12558</v>
      </c>
      <c r="O1532">
        <f>VLOOKUP(B1532,HIS退!B:F,5,FALSE)</f>
        <v>-185</v>
      </c>
      <c r="P1532" s="43" t="e">
        <f>VLOOKUP(L1532,银行退!A:G,6,FALSE)</f>
        <v>#N/A</v>
      </c>
      <c r="Q1532" t="e">
        <f>VLOOKUP(L1532,银行退!A:J,10,FALSE)</f>
        <v>#N/A</v>
      </c>
      <c r="R1532" t="e">
        <f>VLOOKUP(L1532,银行退!A:K,11,FALSE)</f>
        <v>#N/A</v>
      </c>
    </row>
    <row r="1533" spans="1:18" ht="14.25">
      <c r="A1533" t="s">
        <v>12559</v>
      </c>
      <c r="B1533">
        <v>1410746</v>
      </c>
      <c r="C1533" t="s">
        <v>6631</v>
      </c>
      <c r="D1533" t="s">
        <v>6632</v>
      </c>
      <c r="E1533" t="s">
        <v>6633</v>
      </c>
      <c r="F1533" s="15">
        <v>274.98</v>
      </c>
      <c r="G1533" t="s">
        <v>50</v>
      </c>
      <c r="H1533" t="s">
        <v>50</v>
      </c>
      <c r="I1533" t="s">
        <v>86</v>
      </c>
      <c r="J1533" t="s">
        <v>46</v>
      </c>
      <c r="K1533" t="s">
        <v>87</v>
      </c>
      <c r="L1533" t="s">
        <v>12560</v>
      </c>
      <c r="M1533" t="s">
        <v>12561</v>
      </c>
      <c r="N1533" t="s">
        <v>12562</v>
      </c>
      <c r="O1533">
        <f>VLOOKUP(B1533,HIS退!B:F,5,FALSE)</f>
        <v>-274.98</v>
      </c>
      <c r="P1533" s="43" t="e">
        <f>VLOOKUP(L1533,银行退!A:G,6,FALSE)</f>
        <v>#N/A</v>
      </c>
      <c r="Q1533" t="e">
        <f>VLOOKUP(L1533,银行退!A:J,10,FALSE)</f>
        <v>#N/A</v>
      </c>
      <c r="R1533" t="e">
        <f>VLOOKUP(L1533,银行退!A:K,11,FALSE)</f>
        <v>#N/A</v>
      </c>
    </row>
    <row r="1534" spans="1:18" ht="14.25">
      <c r="A1534" t="s">
        <v>12563</v>
      </c>
      <c r="B1534">
        <v>1410943</v>
      </c>
      <c r="C1534" t="s">
        <v>6635</v>
      </c>
      <c r="D1534" t="s">
        <v>6636</v>
      </c>
      <c r="E1534" t="s">
        <v>6637</v>
      </c>
      <c r="F1534" s="15">
        <v>115</v>
      </c>
      <c r="G1534" t="s">
        <v>50</v>
      </c>
      <c r="H1534" t="s">
        <v>50</v>
      </c>
      <c r="I1534" t="s">
        <v>86</v>
      </c>
      <c r="J1534" t="s">
        <v>46</v>
      </c>
      <c r="K1534" t="s">
        <v>87</v>
      </c>
      <c r="L1534" t="s">
        <v>12564</v>
      </c>
      <c r="M1534" t="s">
        <v>12565</v>
      </c>
      <c r="N1534" t="s">
        <v>12566</v>
      </c>
      <c r="O1534">
        <f>VLOOKUP(B1534,HIS退!B:F,5,FALSE)</f>
        <v>-115</v>
      </c>
      <c r="P1534" s="43" t="e">
        <f>VLOOKUP(L1534,银行退!A:G,6,FALSE)</f>
        <v>#N/A</v>
      </c>
      <c r="Q1534" t="e">
        <f>VLOOKUP(L1534,银行退!A:J,10,FALSE)</f>
        <v>#N/A</v>
      </c>
      <c r="R1534" t="e">
        <f>VLOOKUP(L1534,银行退!A:K,11,FALSE)</f>
        <v>#N/A</v>
      </c>
    </row>
    <row r="1535" spans="1:18" ht="14.25">
      <c r="A1535" t="s">
        <v>12567</v>
      </c>
      <c r="B1535">
        <v>1411040</v>
      </c>
      <c r="C1535" t="s">
        <v>6639</v>
      </c>
      <c r="D1535" t="s">
        <v>6640</v>
      </c>
      <c r="E1535" t="s">
        <v>6641</v>
      </c>
      <c r="F1535" s="15">
        <v>1300</v>
      </c>
      <c r="G1535" t="s">
        <v>50</v>
      </c>
      <c r="H1535" t="s">
        <v>50</v>
      </c>
      <c r="I1535" t="s">
        <v>86</v>
      </c>
      <c r="J1535" t="s">
        <v>46</v>
      </c>
      <c r="K1535" t="s">
        <v>87</v>
      </c>
      <c r="L1535" t="s">
        <v>12568</v>
      </c>
      <c r="M1535" t="s">
        <v>12569</v>
      </c>
      <c r="N1535" t="s">
        <v>12570</v>
      </c>
      <c r="O1535">
        <f>VLOOKUP(B1535,HIS退!B:F,5,FALSE)</f>
        <v>-1300</v>
      </c>
      <c r="P1535" s="43" t="e">
        <f>VLOOKUP(L1535,银行退!A:G,6,FALSE)</f>
        <v>#N/A</v>
      </c>
      <c r="Q1535" t="e">
        <f>VLOOKUP(L1535,银行退!A:J,10,FALSE)</f>
        <v>#N/A</v>
      </c>
      <c r="R1535" t="e">
        <f>VLOOKUP(L1535,银行退!A:K,11,FALSE)</f>
        <v>#N/A</v>
      </c>
    </row>
    <row r="1536" spans="1:18" ht="14.25">
      <c r="A1536" t="s">
        <v>12571</v>
      </c>
      <c r="B1536">
        <v>1412372</v>
      </c>
      <c r="C1536" t="s">
        <v>6643</v>
      </c>
      <c r="D1536" t="s">
        <v>6644</v>
      </c>
      <c r="E1536" t="s">
        <v>6645</v>
      </c>
      <c r="F1536" s="15">
        <v>450.25</v>
      </c>
      <c r="G1536" t="s">
        <v>50</v>
      </c>
      <c r="H1536" t="s">
        <v>50</v>
      </c>
      <c r="I1536" t="s">
        <v>86</v>
      </c>
      <c r="J1536" t="s">
        <v>46</v>
      </c>
      <c r="K1536" t="s">
        <v>87</v>
      </c>
      <c r="L1536" t="s">
        <v>12572</v>
      </c>
      <c r="M1536" t="s">
        <v>12573</v>
      </c>
      <c r="N1536" t="s">
        <v>12574</v>
      </c>
      <c r="O1536">
        <f>VLOOKUP(B1536,HIS退!B:F,5,FALSE)</f>
        <v>-450.25</v>
      </c>
      <c r="P1536" s="43" t="e">
        <f>VLOOKUP(L1536,银行退!A:G,6,FALSE)</f>
        <v>#N/A</v>
      </c>
      <c r="Q1536" t="e">
        <f>VLOOKUP(L1536,银行退!A:J,10,FALSE)</f>
        <v>#N/A</v>
      </c>
      <c r="R1536" t="e">
        <f>VLOOKUP(L1536,银行退!A:K,11,FALSE)</f>
        <v>#N/A</v>
      </c>
    </row>
    <row r="1537" spans="1:18" ht="14.25">
      <c r="A1537" t="s">
        <v>12575</v>
      </c>
      <c r="B1537">
        <v>1412465</v>
      </c>
      <c r="C1537" t="s">
        <v>6647</v>
      </c>
      <c r="D1537" t="s">
        <v>6648</v>
      </c>
      <c r="E1537" t="s">
        <v>6649</v>
      </c>
      <c r="F1537" s="15">
        <v>100</v>
      </c>
      <c r="G1537" t="s">
        <v>50</v>
      </c>
      <c r="H1537" t="s">
        <v>50</v>
      </c>
      <c r="I1537" t="s">
        <v>86</v>
      </c>
      <c r="J1537" t="s">
        <v>46</v>
      </c>
      <c r="K1537" t="s">
        <v>87</v>
      </c>
      <c r="L1537" t="s">
        <v>12576</v>
      </c>
      <c r="M1537" t="s">
        <v>12577</v>
      </c>
      <c r="N1537" t="s">
        <v>12578</v>
      </c>
      <c r="O1537">
        <f>VLOOKUP(B1537,HIS退!B:F,5,FALSE)</f>
        <v>-100</v>
      </c>
      <c r="P1537" s="43" t="e">
        <f>VLOOKUP(L1537,银行退!A:G,6,FALSE)</f>
        <v>#N/A</v>
      </c>
      <c r="Q1537" t="e">
        <f>VLOOKUP(L1537,银行退!A:J,10,FALSE)</f>
        <v>#N/A</v>
      </c>
      <c r="R1537" t="e">
        <f>VLOOKUP(L1537,银行退!A:K,11,FALSE)</f>
        <v>#N/A</v>
      </c>
    </row>
    <row r="1538" spans="1:18" ht="14.25">
      <c r="A1538" t="s">
        <v>12579</v>
      </c>
      <c r="B1538">
        <v>1412753</v>
      </c>
      <c r="C1538" t="s">
        <v>6651</v>
      </c>
      <c r="D1538" t="s">
        <v>6652</v>
      </c>
      <c r="E1538" t="s">
        <v>6653</v>
      </c>
      <c r="F1538" s="15">
        <v>388</v>
      </c>
      <c r="G1538" t="s">
        <v>50</v>
      </c>
      <c r="H1538" t="s">
        <v>50</v>
      </c>
      <c r="I1538" t="s">
        <v>86</v>
      </c>
      <c r="J1538" t="s">
        <v>46</v>
      </c>
      <c r="K1538" t="s">
        <v>87</v>
      </c>
      <c r="L1538" t="s">
        <v>12580</v>
      </c>
      <c r="M1538" t="s">
        <v>12581</v>
      </c>
      <c r="N1538" t="s">
        <v>12582</v>
      </c>
      <c r="O1538">
        <f>VLOOKUP(B1538,HIS退!B:F,5,FALSE)</f>
        <v>-388</v>
      </c>
      <c r="P1538" s="43" t="e">
        <f>VLOOKUP(L1538,银行退!A:G,6,FALSE)</f>
        <v>#N/A</v>
      </c>
      <c r="Q1538" t="e">
        <f>VLOOKUP(L1538,银行退!A:J,10,FALSE)</f>
        <v>#N/A</v>
      </c>
      <c r="R1538" t="e">
        <f>VLOOKUP(L1538,银行退!A:K,11,FALSE)</f>
        <v>#N/A</v>
      </c>
    </row>
    <row r="1539" spans="1:18" ht="14.25">
      <c r="A1539" t="s">
        <v>12583</v>
      </c>
      <c r="B1539">
        <v>1413304</v>
      </c>
      <c r="C1539" t="s">
        <v>6655</v>
      </c>
      <c r="D1539" t="s">
        <v>6656</v>
      </c>
      <c r="E1539" t="s">
        <v>6657</v>
      </c>
      <c r="F1539" s="15">
        <v>189.35</v>
      </c>
      <c r="G1539" t="s">
        <v>50</v>
      </c>
      <c r="H1539" t="s">
        <v>50</v>
      </c>
      <c r="I1539" t="s">
        <v>86</v>
      </c>
      <c r="J1539" t="s">
        <v>46</v>
      </c>
      <c r="K1539" t="s">
        <v>87</v>
      </c>
      <c r="L1539" t="s">
        <v>12584</v>
      </c>
      <c r="M1539" t="s">
        <v>12585</v>
      </c>
      <c r="N1539" t="s">
        <v>12586</v>
      </c>
      <c r="O1539">
        <f>VLOOKUP(B1539,HIS退!B:F,5,FALSE)</f>
        <v>-189.35</v>
      </c>
      <c r="P1539" s="43" t="e">
        <f>VLOOKUP(L1539,银行退!A:G,6,FALSE)</f>
        <v>#N/A</v>
      </c>
      <c r="Q1539" t="e">
        <f>VLOOKUP(L1539,银行退!A:J,10,FALSE)</f>
        <v>#N/A</v>
      </c>
      <c r="R1539" t="e">
        <f>VLOOKUP(L1539,银行退!A:K,11,FALSE)</f>
        <v>#N/A</v>
      </c>
    </row>
    <row r="1540" spans="1:18" ht="14.25">
      <c r="A1540" t="s">
        <v>12587</v>
      </c>
      <c r="B1540">
        <v>1413547</v>
      </c>
      <c r="C1540" t="s">
        <v>6659</v>
      </c>
      <c r="D1540" t="s">
        <v>6660</v>
      </c>
      <c r="E1540" t="s">
        <v>6661</v>
      </c>
      <c r="F1540" s="15">
        <v>4000</v>
      </c>
      <c r="G1540" t="s">
        <v>50</v>
      </c>
      <c r="H1540" t="s">
        <v>50</v>
      </c>
      <c r="I1540" t="s">
        <v>86</v>
      </c>
      <c r="J1540" t="s">
        <v>46</v>
      </c>
      <c r="K1540" t="s">
        <v>87</v>
      </c>
      <c r="L1540" t="s">
        <v>12588</v>
      </c>
      <c r="M1540" t="s">
        <v>12589</v>
      </c>
      <c r="N1540" t="s">
        <v>12590</v>
      </c>
      <c r="O1540">
        <f>VLOOKUP(B1540,HIS退!B:F,5,FALSE)</f>
        <v>-4000</v>
      </c>
      <c r="P1540" s="43" t="e">
        <f>VLOOKUP(L1540,银行退!A:G,6,FALSE)</f>
        <v>#N/A</v>
      </c>
      <c r="Q1540" t="e">
        <f>VLOOKUP(L1540,银行退!A:J,10,FALSE)</f>
        <v>#N/A</v>
      </c>
      <c r="R1540" t="e">
        <f>VLOOKUP(L1540,银行退!A:K,11,FALSE)</f>
        <v>#N/A</v>
      </c>
    </row>
    <row r="1541" spans="1:18" ht="14.25">
      <c r="A1541" t="s">
        <v>12591</v>
      </c>
      <c r="B1541">
        <v>1413952</v>
      </c>
      <c r="C1541" t="s">
        <v>6663</v>
      </c>
      <c r="D1541" t="s">
        <v>6664</v>
      </c>
      <c r="E1541" t="s">
        <v>6665</v>
      </c>
      <c r="F1541" s="15">
        <v>753.2</v>
      </c>
      <c r="G1541" t="s">
        <v>50</v>
      </c>
      <c r="H1541" t="s">
        <v>50</v>
      </c>
      <c r="I1541" t="s">
        <v>86</v>
      </c>
      <c r="J1541" t="s">
        <v>46</v>
      </c>
      <c r="K1541" t="s">
        <v>87</v>
      </c>
      <c r="L1541" t="s">
        <v>12592</v>
      </c>
      <c r="M1541" t="s">
        <v>12593</v>
      </c>
      <c r="N1541" t="s">
        <v>12594</v>
      </c>
      <c r="O1541">
        <f>VLOOKUP(B1541,HIS退!B:F,5,FALSE)</f>
        <v>-753.2</v>
      </c>
      <c r="P1541" s="43" t="e">
        <f>VLOOKUP(L1541,银行退!A:G,6,FALSE)</f>
        <v>#N/A</v>
      </c>
      <c r="Q1541" t="e">
        <f>VLOOKUP(L1541,银行退!A:J,10,FALSE)</f>
        <v>#N/A</v>
      </c>
      <c r="R1541" t="e">
        <f>VLOOKUP(L1541,银行退!A:K,11,FALSE)</f>
        <v>#N/A</v>
      </c>
    </row>
    <row r="1542" spans="1:18" ht="14.25">
      <c r="A1542" t="s">
        <v>12595</v>
      </c>
      <c r="B1542">
        <v>1414032</v>
      </c>
      <c r="C1542" t="s">
        <v>6667</v>
      </c>
      <c r="D1542" t="s">
        <v>6668</v>
      </c>
      <c r="E1542" t="s">
        <v>6669</v>
      </c>
      <c r="F1542" s="15">
        <v>116.98</v>
      </c>
      <c r="G1542" t="s">
        <v>50</v>
      </c>
      <c r="H1542" t="s">
        <v>50</v>
      </c>
      <c r="I1542" t="s">
        <v>86</v>
      </c>
      <c r="J1542" t="s">
        <v>46</v>
      </c>
      <c r="K1542" t="s">
        <v>87</v>
      </c>
      <c r="L1542" t="s">
        <v>12596</v>
      </c>
      <c r="M1542" t="s">
        <v>12597</v>
      </c>
      <c r="N1542" t="s">
        <v>12598</v>
      </c>
      <c r="O1542">
        <f>VLOOKUP(B1542,HIS退!B:F,5,FALSE)</f>
        <v>-116.98</v>
      </c>
      <c r="P1542" s="43" t="e">
        <f>VLOOKUP(L1542,银行退!A:G,6,FALSE)</f>
        <v>#N/A</v>
      </c>
      <c r="Q1542" t="e">
        <f>VLOOKUP(L1542,银行退!A:J,10,FALSE)</f>
        <v>#N/A</v>
      </c>
      <c r="R1542" t="e">
        <f>VLOOKUP(L1542,银行退!A:K,11,FALSE)</f>
        <v>#N/A</v>
      </c>
    </row>
    <row r="1543" spans="1:18" ht="14.25">
      <c r="A1543" t="s">
        <v>12599</v>
      </c>
      <c r="B1543">
        <v>1414093</v>
      </c>
      <c r="C1543" t="s">
        <v>6671</v>
      </c>
      <c r="D1543" t="s">
        <v>6672</v>
      </c>
      <c r="E1543" t="s">
        <v>6673</v>
      </c>
      <c r="F1543" s="15">
        <v>123.4</v>
      </c>
      <c r="G1543" t="s">
        <v>50</v>
      </c>
      <c r="H1543" t="s">
        <v>50</v>
      </c>
      <c r="I1543" t="s">
        <v>86</v>
      </c>
      <c r="J1543" t="s">
        <v>46</v>
      </c>
      <c r="K1543" t="s">
        <v>87</v>
      </c>
      <c r="L1543" t="s">
        <v>12600</v>
      </c>
      <c r="M1543" t="s">
        <v>12601</v>
      </c>
      <c r="N1543" t="s">
        <v>12594</v>
      </c>
      <c r="O1543">
        <f>VLOOKUP(B1543,HIS退!B:F,5,FALSE)</f>
        <v>-123.4</v>
      </c>
      <c r="P1543" s="43" t="e">
        <f>VLOOKUP(L1543,银行退!A:G,6,FALSE)</f>
        <v>#N/A</v>
      </c>
      <c r="Q1543" t="e">
        <f>VLOOKUP(L1543,银行退!A:J,10,FALSE)</f>
        <v>#N/A</v>
      </c>
      <c r="R1543" t="e">
        <f>VLOOKUP(L1543,银行退!A:K,11,FALSE)</f>
        <v>#N/A</v>
      </c>
    </row>
    <row r="1544" spans="1:18" ht="14.25">
      <c r="A1544" t="s">
        <v>12602</v>
      </c>
      <c r="B1544">
        <v>1414115</v>
      </c>
      <c r="C1544" t="s">
        <v>6675</v>
      </c>
      <c r="D1544" t="s">
        <v>6676</v>
      </c>
      <c r="E1544" t="s">
        <v>6677</v>
      </c>
      <c r="F1544" s="15">
        <v>900</v>
      </c>
      <c r="G1544" t="s">
        <v>50</v>
      </c>
      <c r="H1544" t="s">
        <v>50</v>
      </c>
      <c r="I1544" t="s">
        <v>86</v>
      </c>
      <c r="J1544" t="s">
        <v>46</v>
      </c>
      <c r="K1544" t="s">
        <v>87</v>
      </c>
      <c r="L1544" t="s">
        <v>12603</v>
      </c>
      <c r="M1544" t="s">
        <v>12604</v>
      </c>
      <c r="N1544" t="s">
        <v>12605</v>
      </c>
      <c r="O1544">
        <f>VLOOKUP(B1544,HIS退!B:F,5,FALSE)</f>
        <v>-900</v>
      </c>
      <c r="P1544" s="43" t="e">
        <f>VLOOKUP(L1544,银行退!A:G,6,FALSE)</f>
        <v>#N/A</v>
      </c>
      <c r="Q1544" t="e">
        <f>VLOOKUP(L1544,银行退!A:J,10,FALSE)</f>
        <v>#N/A</v>
      </c>
      <c r="R1544" t="e">
        <f>VLOOKUP(L1544,银行退!A:K,11,FALSE)</f>
        <v>#N/A</v>
      </c>
    </row>
    <row r="1545" spans="1:18" ht="14.25">
      <c r="A1545" t="s">
        <v>12606</v>
      </c>
      <c r="B1545">
        <v>1414136</v>
      </c>
      <c r="C1545" t="s">
        <v>6679</v>
      </c>
      <c r="D1545" t="s">
        <v>6680</v>
      </c>
      <c r="E1545" t="s">
        <v>6681</v>
      </c>
      <c r="F1545" s="15">
        <v>78.2</v>
      </c>
      <c r="G1545" t="s">
        <v>50</v>
      </c>
      <c r="H1545" t="s">
        <v>50</v>
      </c>
      <c r="I1545" t="s">
        <v>86</v>
      </c>
      <c r="J1545" t="s">
        <v>46</v>
      </c>
      <c r="K1545" t="s">
        <v>87</v>
      </c>
      <c r="L1545" t="s">
        <v>12607</v>
      </c>
      <c r="M1545" t="s">
        <v>12608</v>
      </c>
      <c r="N1545" t="s">
        <v>12594</v>
      </c>
      <c r="O1545">
        <f>VLOOKUP(B1545,HIS退!B:F,5,FALSE)</f>
        <v>-78.2</v>
      </c>
      <c r="P1545" s="43" t="e">
        <f>VLOOKUP(L1545,银行退!A:G,6,FALSE)</f>
        <v>#N/A</v>
      </c>
      <c r="Q1545" t="e">
        <f>VLOOKUP(L1545,银行退!A:J,10,FALSE)</f>
        <v>#N/A</v>
      </c>
      <c r="R1545" t="e">
        <f>VLOOKUP(L1545,银行退!A:K,11,FALSE)</f>
        <v>#N/A</v>
      </c>
    </row>
    <row r="1546" spans="1:18" ht="14.25">
      <c r="A1546" t="s">
        <v>12609</v>
      </c>
      <c r="B1546">
        <v>1414205</v>
      </c>
      <c r="C1546" t="s">
        <v>6683</v>
      </c>
      <c r="D1546" t="s">
        <v>6684</v>
      </c>
      <c r="E1546" t="s">
        <v>6685</v>
      </c>
      <c r="F1546" s="15">
        <v>1500</v>
      </c>
      <c r="G1546" t="s">
        <v>50</v>
      </c>
      <c r="H1546" t="s">
        <v>50</v>
      </c>
      <c r="I1546" t="s">
        <v>86</v>
      </c>
      <c r="J1546" t="s">
        <v>46</v>
      </c>
      <c r="K1546" t="s">
        <v>87</v>
      </c>
      <c r="L1546" t="s">
        <v>12610</v>
      </c>
      <c r="M1546" t="s">
        <v>12611</v>
      </c>
      <c r="N1546" t="s">
        <v>12594</v>
      </c>
      <c r="O1546">
        <f>VLOOKUP(B1546,HIS退!B:F,5,FALSE)</f>
        <v>-1500</v>
      </c>
      <c r="P1546" s="43" t="e">
        <f>VLOOKUP(L1546,银行退!A:G,6,FALSE)</f>
        <v>#N/A</v>
      </c>
      <c r="Q1546" t="e">
        <f>VLOOKUP(L1546,银行退!A:J,10,FALSE)</f>
        <v>#N/A</v>
      </c>
      <c r="R1546" t="e">
        <f>VLOOKUP(L1546,银行退!A:K,11,FALSE)</f>
        <v>#N/A</v>
      </c>
    </row>
    <row r="1547" spans="1:18" ht="14.25">
      <c r="A1547" t="s">
        <v>12612</v>
      </c>
      <c r="B1547">
        <v>1414233</v>
      </c>
      <c r="C1547" t="s">
        <v>6687</v>
      </c>
      <c r="D1547" t="s">
        <v>6688</v>
      </c>
      <c r="E1547" t="s">
        <v>6689</v>
      </c>
      <c r="F1547" s="15">
        <v>34.979999999999997</v>
      </c>
      <c r="G1547" t="s">
        <v>50</v>
      </c>
      <c r="H1547" t="s">
        <v>50</v>
      </c>
      <c r="I1547" t="s">
        <v>86</v>
      </c>
      <c r="J1547" t="s">
        <v>46</v>
      </c>
      <c r="K1547" t="s">
        <v>87</v>
      </c>
      <c r="L1547" t="s">
        <v>12613</v>
      </c>
      <c r="M1547" t="s">
        <v>12614</v>
      </c>
      <c r="N1547" t="s">
        <v>12594</v>
      </c>
      <c r="O1547">
        <f>VLOOKUP(B1547,HIS退!B:F,5,FALSE)</f>
        <v>-34.979999999999997</v>
      </c>
      <c r="P1547" s="43" t="e">
        <f>VLOOKUP(L1547,银行退!A:G,6,FALSE)</f>
        <v>#N/A</v>
      </c>
      <c r="Q1547" t="e">
        <f>VLOOKUP(L1547,银行退!A:J,10,FALSE)</f>
        <v>#N/A</v>
      </c>
      <c r="R1547" t="e">
        <f>VLOOKUP(L1547,银行退!A:K,11,FALSE)</f>
        <v>#N/A</v>
      </c>
    </row>
    <row r="1548" spans="1:18" ht="14.25">
      <c r="A1548" t="s">
        <v>12615</v>
      </c>
      <c r="B1548">
        <v>1414248</v>
      </c>
      <c r="C1548" t="s">
        <v>6691</v>
      </c>
      <c r="D1548" t="s">
        <v>6692</v>
      </c>
      <c r="E1548" t="s">
        <v>6693</v>
      </c>
      <c r="F1548" s="15">
        <v>123.4</v>
      </c>
      <c r="G1548" t="s">
        <v>50</v>
      </c>
      <c r="H1548" t="s">
        <v>50</v>
      </c>
      <c r="I1548" t="s">
        <v>86</v>
      </c>
      <c r="J1548" t="s">
        <v>46</v>
      </c>
      <c r="K1548" t="s">
        <v>87</v>
      </c>
      <c r="L1548" t="s">
        <v>12616</v>
      </c>
      <c r="M1548" t="s">
        <v>12617</v>
      </c>
      <c r="N1548" t="s">
        <v>12594</v>
      </c>
      <c r="O1548">
        <f>VLOOKUP(B1548,HIS退!B:F,5,FALSE)</f>
        <v>-123.4</v>
      </c>
      <c r="P1548" s="43" t="e">
        <f>VLOOKUP(L1548,银行退!A:G,6,FALSE)</f>
        <v>#N/A</v>
      </c>
      <c r="Q1548" t="e">
        <f>VLOOKUP(L1548,银行退!A:J,10,FALSE)</f>
        <v>#N/A</v>
      </c>
      <c r="R1548" t="e">
        <f>VLOOKUP(L1548,银行退!A:K,11,FALSE)</f>
        <v>#N/A</v>
      </c>
    </row>
    <row r="1549" spans="1:18" ht="14.25">
      <c r="A1549" t="s">
        <v>12618</v>
      </c>
      <c r="B1549">
        <v>1414313</v>
      </c>
      <c r="C1549" t="s">
        <v>6695</v>
      </c>
      <c r="D1549" t="s">
        <v>6696</v>
      </c>
      <c r="E1549" t="s">
        <v>6697</v>
      </c>
      <c r="F1549" s="15">
        <v>200</v>
      </c>
      <c r="G1549" t="s">
        <v>50</v>
      </c>
      <c r="H1549" t="s">
        <v>50</v>
      </c>
      <c r="I1549" t="s">
        <v>86</v>
      </c>
      <c r="J1549" t="s">
        <v>46</v>
      </c>
      <c r="K1549" t="s">
        <v>87</v>
      </c>
      <c r="L1549" t="s">
        <v>12619</v>
      </c>
      <c r="M1549" t="s">
        <v>12620</v>
      </c>
      <c r="N1549" t="s">
        <v>12621</v>
      </c>
      <c r="O1549">
        <f>VLOOKUP(B1549,HIS退!B:F,5,FALSE)</f>
        <v>-200</v>
      </c>
      <c r="P1549" s="43" t="e">
        <f>VLOOKUP(L1549,银行退!A:G,6,FALSE)</f>
        <v>#N/A</v>
      </c>
      <c r="Q1549" t="e">
        <f>VLOOKUP(L1549,银行退!A:J,10,FALSE)</f>
        <v>#N/A</v>
      </c>
      <c r="R1549" t="e">
        <f>VLOOKUP(L1549,银行退!A:K,11,FALSE)</f>
        <v>#N/A</v>
      </c>
    </row>
    <row r="1550" spans="1:18" ht="14.25">
      <c r="A1550" t="s">
        <v>12622</v>
      </c>
      <c r="B1550">
        <v>1414357</v>
      </c>
      <c r="C1550" t="s">
        <v>6699</v>
      </c>
      <c r="D1550" t="s">
        <v>6700</v>
      </c>
      <c r="E1550" t="s">
        <v>6701</v>
      </c>
      <c r="F1550" s="15">
        <v>710</v>
      </c>
      <c r="G1550" t="s">
        <v>50</v>
      </c>
      <c r="H1550" t="s">
        <v>50</v>
      </c>
      <c r="I1550" t="s">
        <v>86</v>
      </c>
      <c r="J1550" t="s">
        <v>46</v>
      </c>
      <c r="K1550" t="s">
        <v>87</v>
      </c>
      <c r="L1550" t="s">
        <v>12623</v>
      </c>
      <c r="M1550" t="s">
        <v>12624</v>
      </c>
      <c r="N1550" t="s">
        <v>12625</v>
      </c>
      <c r="O1550">
        <f>VLOOKUP(B1550,HIS退!B:F,5,FALSE)</f>
        <v>-710</v>
      </c>
      <c r="P1550" s="43" t="e">
        <f>VLOOKUP(L1550,银行退!A:G,6,FALSE)</f>
        <v>#N/A</v>
      </c>
      <c r="Q1550" t="e">
        <f>VLOOKUP(L1550,银行退!A:J,10,FALSE)</f>
        <v>#N/A</v>
      </c>
      <c r="R1550" t="e">
        <f>VLOOKUP(L1550,银行退!A:K,11,FALSE)</f>
        <v>#N/A</v>
      </c>
    </row>
    <row r="1551" spans="1:18" ht="14.25">
      <c r="A1551" t="s">
        <v>12626</v>
      </c>
      <c r="B1551">
        <v>1414391</v>
      </c>
      <c r="C1551" t="s">
        <v>6703</v>
      </c>
      <c r="D1551" t="s">
        <v>6704</v>
      </c>
      <c r="E1551" t="s">
        <v>6705</v>
      </c>
      <c r="F1551" s="15">
        <v>100</v>
      </c>
      <c r="G1551" t="s">
        <v>50</v>
      </c>
      <c r="H1551" t="s">
        <v>50</v>
      </c>
      <c r="I1551" t="s">
        <v>86</v>
      </c>
      <c r="J1551" t="s">
        <v>46</v>
      </c>
      <c r="K1551" t="s">
        <v>87</v>
      </c>
      <c r="L1551" t="s">
        <v>12627</v>
      </c>
      <c r="M1551" t="s">
        <v>12628</v>
      </c>
      <c r="N1551" t="s">
        <v>12629</v>
      </c>
      <c r="O1551">
        <f>VLOOKUP(B1551,HIS退!B:F,5,FALSE)</f>
        <v>-100</v>
      </c>
      <c r="P1551" s="43" t="e">
        <f>VLOOKUP(L1551,银行退!A:G,6,FALSE)</f>
        <v>#N/A</v>
      </c>
      <c r="Q1551" t="e">
        <f>VLOOKUP(L1551,银行退!A:J,10,FALSE)</f>
        <v>#N/A</v>
      </c>
      <c r="R1551" t="e">
        <f>VLOOKUP(L1551,银行退!A:K,11,FALSE)</f>
        <v>#N/A</v>
      </c>
    </row>
    <row r="1552" spans="1:18" ht="14.25">
      <c r="A1552" t="s">
        <v>12630</v>
      </c>
      <c r="B1552">
        <v>1414548</v>
      </c>
      <c r="C1552" t="s">
        <v>6707</v>
      </c>
      <c r="D1552" t="s">
        <v>6708</v>
      </c>
      <c r="E1552" t="s">
        <v>6709</v>
      </c>
      <c r="F1552" s="15">
        <v>4140.92</v>
      </c>
      <c r="G1552" t="s">
        <v>50</v>
      </c>
      <c r="H1552" t="s">
        <v>50</v>
      </c>
      <c r="I1552" t="s">
        <v>86</v>
      </c>
      <c r="J1552" t="s">
        <v>46</v>
      </c>
      <c r="K1552" t="s">
        <v>87</v>
      </c>
      <c r="L1552" t="s">
        <v>12631</v>
      </c>
      <c r="M1552" t="s">
        <v>12632</v>
      </c>
      <c r="N1552" t="s">
        <v>12633</v>
      </c>
      <c r="O1552">
        <f>VLOOKUP(B1552,HIS退!B:F,5,FALSE)</f>
        <v>-4140.92</v>
      </c>
      <c r="P1552" s="43" t="e">
        <f>VLOOKUP(L1552,银行退!A:G,6,FALSE)</f>
        <v>#N/A</v>
      </c>
      <c r="Q1552" t="e">
        <f>VLOOKUP(L1552,银行退!A:J,10,FALSE)</f>
        <v>#N/A</v>
      </c>
      <c r="R1552" t="e">
        <f>VLOOKUP(L1552,银行退!A:K,11,FALSE)</f>
        <v>#N/A</v>
      </c>
    </row>
    <row r="1553" spans="1:18" ht="14.25">
      <c r="A1553" t="s">
        <v>12634</v>
      </c>
      <c r="B1553">
        <v>1414879</v>
      </c>
      <c r="C1553" t="s">
        <v>6711</v>
      </c>
      <c r="D1553" t="s">
        <v>6712</v>
      </c>
      <c r="E1553" t="s">
        <v>6713</v>
      </c>
      <c r="F1553" s="15">
        <v>339.5</v>
      </c>
      <c r="G1553" t="s">
        <v>50</v>
      </c>
      <c r="H1553" t="s">
        <v>50</v>
      </c>
      <c r="I1553" t="s">
        <v>86</v>
      </c>
      <c r="J1553" t="s">
        <v>46</v>
      </c>
      <c r="K1553" t="s">
        <v>87</v>
      </c>
      <c r="L1553" t="s">
        <v>12635</v>
      </c>
      <c r="M1553" t="s">
        <v>12636</v>
      </c>
      <c r="N1553" t="s">
        <v>12637</v>
      </c>
      <c r="O1553">
        <f>VLOOKUP(B1553,HIS退!B:F,5,FALSE)</f>
        <v>-339.5</v>
      </c>
      <c r="P1553" s="43" t="e">
        <f>VLOOKUP(L1553,银行退!A:G,6,FALSE)</f>
        <v>#N/A</v>
      </c>
      <c r="Q1553" t="e">
        <f>VLOOKUP(L1553,银行退!A:J,10,FALSE)</f>
        <v>#N/A</v>
      </c>
      <c r="R1553" t="e">
        <f>VLOOKUP(L1553,银行退!A:K,11,FALSE)</f>
        <v>#N/A</v>
      </c>
    </row>
    <row r="1554" spans="1:18" ht="14.25">
      <c r="A1554" t="s">
        <v>12638</v>
      </c>
      <c r="B1554">
        <v>1414897</v>
      </c>
      <c r="C1554" t="s">
        <v>6715</v>
      </c>
      <c r="D1554" t="s">
        <v>6716</v>
      </c>
      <c r="E1554" t="s">
        <v>6717</v>
      </c>
      <c r="F1554" s="15">
        <v>30</v>
      </c>
      <c r="G1554" t="s">
        <v>50</v>
      </c>
      <c r="H1554" t="s">
        <v>50</v>
      </c>
      <c r="I1554" t="s">
        <v>86</v>
      </c>
      <c r="J1554" t="s">
        <v>46</v>
      </c>
      <c r="K1554" t="s">
        <v>87</v>
      </c>
      <c r="L1554" t="s">
        <v>12639</v>
      </c>
      <c r="M1554" t="s">
        <v>12640</v>
      </c>
      <c r="N1554" t="s">
        <v>12641</v>
      </c>
      <c r="O1554">
        <f>VLOOKUP(B1554,HIS退!B:F,5,FALSE)</f>
        <v>-30</v>
      </c>
      <c r="P1554" s="43" t="e">
        <f>VLOOKUP(L1554,银行退!A:G,6,FALSE)</f>
        <v>#N/A</v>
      </c>
      <c r="Q1554" t="e">
        <f>VLOOKUP(L1554,银行退!A:J,10,FALSE)</f>
        <v>#N/A</v>
      </c>
      <c r="R1554" t="e">
        <f>VLOOKUP(L1554,银行退!A:K,11,FALSE)</f>
        <v>#N/A</v>
      </c>
    </row>
    <row r="1555" spans="1:18" ht="14.25">
      <c r="A1555" t="s">
        <v>12642</v>
      </c>
      <c r="B1555">
        <v>1414941</v>
      </c>
      <c r="C1555" t="s">
        <v>6719</v>
      </c>
      <c r="D1555" t="s">
        <v>6720</v>
      </c>
      <c r="E1555" t="s">
        <v>6721</v>
      </c>
      <c r="F1555" s="15">
        <v>40</v>
      </c>
      <c r="G1555" t="s">
        <v>50</v>
      </c>
      <c r="H1555" t="s">
        <v>50</v>
      </c>
      <c r="I1555" t="s">
        <v>86</v>
      </c>
      <c r="J1555" t="s">
        <v>46</v>
      </c>
      <c r="K1555" t="s">
        <v>87</v>
      </c>
      <c r="L1555" t="s">
        <v>12643</v>
      </c>
      <c r="M1555" t="s">
        <v>12644</v>
      </c>
      <c r="N1555" t="s">
        <v>12641</v>
      </c>
      <c r="O1555">
        <f>VLOOKUP(B1555,HIS退!B:F,5,FALSE)</f>
        <v>-40</v>
      </c>
      <c r="P1555" s="43" t="e">
        <f>VLOOKUP(L1555,银行退!A:G,6,FALSE)</f>
        <v>#N/A</v>
      </c>
      <c r="Q1555" t="e">
        <f>VLOOKUP(L1555,银行退!A:J,10,FALSE)</f>
        <v>#N/A</v>
      </c>
      <c r="R1555" t="e">
        <f>VLOOKUP(L1555,银行退!A:K,11,FALSE)</f>
        <v>#N/A</v>
      </c>
    </row>
    <row r="1556" spans="1:18" ht="14.25">
      <c r="A1556" t="s">
        <v>12645</v>
      </c>
      <c r="B1556">
        <v>1415055</v>
      </c>
      <c r="C1556" t="s">
        <v>6723</v>
      </c>
      <c r="D1556" t="s">
        <v>6724</v>
      </c>
      <c r="E1556" t="s">
        <v>6725</v>
      </c>
      <c r="F1556" s="15">
        <v>446</v>
      </c>
      <c r="G1556" t="s">
        <v>50</v>
      </c>
      <c r="H1556" t="s">
        <v>50</v>
      </c>
      <c r="I1556" t="s">
        <v>86</v>
      </c>
      <c r="J1556" t="s">
        <v>46</v>
      </c>
      <c r="K1556" t="s">
        <v>87</v>
      </c>
      <c r="L1556" t="s">
        <v>12646</v>
      </c>
      <c r="M1556" t="s">
        <v>12647</v>
      </c>
      <c r="N1556" t="s">
        <v>12648</v>
      </c>
      <c r="O1556">
        <f>VLOOKUP(B1556,HIS退!B:F,5,FALSE)</f>
        <v>-446</v>
      </c>
      <c r="P1556" s="43" t="e">
        <f>VLOOKUP(L1556,银行退!A:G,6,FALSE)</f>
        <v>#N/A</v>
      </c>
      <c r="Q1556" t="e">
        <f>VLOOKUP(L1556,银行退!A:J,10,FALSE)</f>
        <v>#N/A</v>
      </c>
      <c r="R1556" t="e">
        <f>VLOOKUP(L1556,银行退!A:K,11,FALSE)</f>
        <v>#N/A</v>
      </c>
    </row>
    <row r="1557" spans="1:18" ht="14.25">
      <c r="A1557" t="s">
        <v>12649</v>
      </c>
      <c r="B1557">
        <v>1415120</v>
      </c>
      <c r="C1557" t="s">
        <v>6727</v>
      </c>
      <c r="D1557" t="s">
        <v>6728</v>
      </c>
      <c r="E1557" t="s">
        <v>6729</v>
      </c>
      <c r="F1557" s="15">
        <v>21</v>
      </c>
      <c r="G1557" t="s">
        <v>50</v>
      </c>
      <c r="H1557" t="s">
        <v>50</v>
      </c>
      <c r="I1557" t="s">
        <v>86</v>
      </c>
      <c r="J1557" t="s">
        <v>46</v>
      </c>
      <c r="K1557" t="s">
        <v>87</v>
      </c>
      <c r="L1557" t="s">
        <v>12650</v>
      </c>
      <c r="M1557" t="s">
        <v>12651</v>
      </c>
      <c r="N1557" t="s">
        <v>12648</v>
      </c>
      <c r="O1557">
        <f>VLOOKUP(B1557,HIS退!B:F,5,FALSE)</f>
        <v>-21</v>
      </c>
      <c r="P1557" s="43" t="e">
        <f>VLOOKUP(L1557,银行退!A:G,6,FALSE)</f>
        <v>#N/A</v>
      </c>
      <c r="Q1557" t="e">
        <f>VLOOKUP(L1557,银行退!A:J,10,FALSE)</f>
        <v>#N/A</v>
      </c>
      <c r="R1557" t="e">
        <f>VLOOKUP(L1557,银行退!A:K,11,FALSE)</f>
        <v>#N/A</v>
      </c>
    </row>
    <row r="1558" spans="1:18" ht="14.25">
      <c r="A1558" t="s">
        <v>12652</v>
      </c>
      <c r="B1558">
        <v>1415143</v>
      </c>
      <c r="C1558" t="s">
        <v>6731</v>
      </c>
      <c r="D1558" t="s">
        <v>6732</v>
      </c>
      <c r="E1558" t="s">
        <v>6733</v>
      </c>
      <c r="F1558" s="15">
        <v>48.6</v>
      </c>
      <c r="G1558" t="s">
        <v>50</v>
      </c>
      <c r="H1558" t="s">
        <v>50</v>
      </c>
      <c r="I1558" t="s">
        <v>86</v>
      </c>
      <c r="J1558" t="s">
        <v>46</v>
      </c>
      <c r="K1558" t="s">
        <v>87</v>
      </c>
      <c r="L1558" t="s">
        <v>12653</v>
      </c>
      <c r="M1558" t="s">
        <v>12654</v>
      </c>
      <c r="N1558" t="s">
        <v>12655</v>
      </c>
      <c r="O1558">
        <f>VLOOKUP(B1558,HIS退!B:F,5,FALSE)</f>
        <v>-48.6</v>
      </c>
      <c r="P1558" s="43" t="e">
        <f>VLOOKUP(L1558,银行退!A:G,6,FALSE)</f>
        <v>#N/A</v>
      </c>
      <c r="Q1558" t="e">
        <f>VLOOKUP(L1558,银行退!A:J,10,FALSE)</f>
        <v>#N/A</v>
      </c>
      <c r="R1558" t="e">
        <f>VLOOKUP(L1558,银行退!A:K,11,FALSE)</f>
        <v>#N/A</v>
      </c>
    </row>
    <row r="1559" spans="1:18" ht="14.25">
      <c r="A1559" t="s">
        <v>12656</v>
      </c>
      <c r="B1559">
        <v>1415606</v>
      </c>
      <c r="C1559" t="s">
        <v>6735</v>
      </c>
      <c r="D1559" t="s">
        <v>6736</v>
      </c>
      <c r="E1559" t="s">
        <v>2350</v>
      </c>
      <c r="F1559" s="15">
        <v>688.5</v>
      </c>
      <c r="G1559" t="s">
        <v>50</v>
      </c>
      <c r="H1559" t="s">
        <v>50</v>
      </c>
      <c r="I1559" t="s">
        <v>86</v>
      </c>
      <c r="J1559" t="s">
        <v>46</v>
      </c>
      <c r="K1559" t="s">
        <v>87</v>
      </c>
      <c r="L1559" t="s">
        <v>12657</v>
      </c>
      <c r="M1559" t="s">
        <v>12658</v>
      </c>
      <c r="N1559" t="s">
        <v>12659</v>
      </c>
      <c r="O1559">
        <f>VLOOKUP(B1559,HIS退!B:F,5,FALSE)</f>
        <v>-688.5</v>
      </c>
      <c r="P1559" s="43" t="e">
        <f>VLOOKUP(L1559,银行退!A:G,6,FALSE)</f>
        <v>#N/A</v>
      </c>
      <c r="Q1559" t="e">
        <f>VLOOKUP(L1559,银行退!A:J,10,FALSE)</f>
        <v>#N/A</v>
      </c>
      <c r="R1559" t="e">
        <f>VLOOKUP(L1559,银行退!A:K,11,FALSE)</f>
        <v>#N/A</v>
      </c>
    </row>
    <row r="1560" spans="1:18" ht="14.25">
      <c r="A1560" t="s">
        <v>12660</v>
      </c>
      <c r="B1560">
        <v>1415711</v>
      </c>
      <c r="C1560" t="s">
        <v>6738</v>
      </c>
      <c r="D1560" t="s">
        <v>6739</v>
      </c>
      <c r="E1560" t="s">
        <v>6740</v>
      </c>
      <c r="F1560" s="15">
        <v>20</v>
      </c>
      <c r="G1560" t="s">
        <v>50</v>
      </c>
      <c r="H1560" t="s">
        <v>50</v>
      </c>
      <c r="I1560" t="s">
        <v>86</v>
      </c>
      <c r="J1560" t="s">
        <v>46</v>
      </c>
      <c r="K1560" t="s">
        <v>87</v>
      </c>
      <c r="L1560" t="s">
        <v>12661</v>
      </c>
      <c r="M1560" t="s">
        <v>12662</v>
      </c>
      <c r="N1560" t="s">
        <v>12663</v>
      </c>
      <c r="O1560">
        <f>VLOOKUP(B1560,HIS退!B:F,5,FALSE)</f>
        <v>-20</v>
      </c>
      <c r="P1560" s="43" t="e">
        <f>VLOOKUP(L1560,银行退!A:G,6,FALSE)</f>
        <v>#N/A</v>
      </c>
      <c r="Q1560" t="e">
        <f>VLOOKUP(L1560,银行退!A:J,10,FALSE)</f>
        <v>#N/A</v>
      </c>
      <c r="R1560" t="e">
        <f>VLOOKUP(L1560,银行退!A:K,11,FALSE)</f>
        <v>#N/A</v>
      </c>
    </row>
    <row r="1561" spans="1:18" ht="14.25">
      <c r="A1561" t="s">
        <v>12664</v>
      </c>
      <c r="B1561">
        <v>1415727</v>
      </c>
      <c r="C1561" t="s">
        <v>6742</v>
      </c>
      <c r="D1561" t="s">
        <v>324</v>
      </c>
      <c r="E1561" t="s">
        <v>325</v>
      </c>
      <c r="F1561" s="15">
        <v>130</v>
      </c>
      <c r="G1561" t="s">
        <v>50</v>
      </c>
      <c r="H1561" t="s">
        <v>50</v>
      </c>
      <c r="I1561" t="s">
        <v>86</v>
      </c>
      <c r="J1561" t="s">
        <v>46</v>
      </c>
      <c r="K1561" t="s">
        <v>87</v>
      </c>
      <c r="L1561" t="s">
        <v>12665</v>
      </c>
      <c r="M1561" t="s">
        <v>12666</v>
      </c>
      <c r="N1561" t="s">
        <v>960</v>
      </c>
      <c r="O1561">
        <f>VLOOKUP(B1561,HIS退!B:F,5,FALSE)</f>
        <v>-130</v>
      </c>
      <c r="P1561" s="43" t="e">
        <f>VLOOKUP(L1561,银行退!A:G,6,FALSE)</f>
        <v>#N/A</v>
      </c>
      <c r="Q1561" t="e">
        <f>VLOOKUP(L1561,银行退!A:J,10,FALSE)</f>
        <v>#N/A</v>
      </c>
      <c r="R1561" t="e">
        <f>VLOOKUP(L1561,银行退!A:K,11,FALSE)</f>
        <v>#N/A</v>
      </c>
    </row>
    <row r="1562" spans="1:18" ht="14.25">
      <c r="A1562" t="s">
        <v>12667</v>
      </c>
      <c r="B1562">
        <v>1415763</v>
      </c>
      <c r="C1562" t="s">
        <v>6744</v>
      </c>
      <c r="D1562" t="s">
        <v>6745</v>
      </c>
      <c r="E1562" t="s">
        <v>6746</v>
      </c>
      <c r="F1562" s="15">
        <v>288.45999999999998</v>
      </c>
      <c r="G1562" t="s">
        <v>50</v>
      </c>
      <c r="H1562" t="s">
        <v>50</v>
      </c>
      <c r="I1562" t="s">
        <v>86</v>
      </c>
      <c r="J1562" t="s">
        <v>46</v>
      </c>
      <c r="K1562" t="s">
        <v>87</v>
      </c>
      <c r="L1562" t="s">
        <v>12668</v>
      </c>
      <c r="M1562" t="s">
        <v>12669</v>
      </c>
      <c r="N1562" t="s">
        <v>12670</v>
      </c>
      <c r="O1562">
        <f>VLOOKUP(B1562,HIS退!B:F,5,FALSE)</f>
        <v>-288.45999999999998</v>
      </c>
      <c r="P1562" s="43" t="e">
        <f>VLOOKUP(L1562,银行退!A:G,6,FALSE)</f>
        <v>#N/A</v>
      </c>
      <c r="Q1562" t="e">
        <f>VLOOKUP(L1562,银行退!A:J,10,FALSE)</f>
        <v>#N/A</v>
      </c>
      <c r="R1562" t="e">
        <f>VLOOKUP(L1562,银行退!A:K,11,FALSE)</f>
        <v>#N/A</v>
      </c>
    </row>
    <row r="1563" spans="1:18" ht="14.25">
      <c r="A1563" t="s">
        <v>12671</v>
      </c>
      <c r="B1563">
        <v>1415765</v>
      </c>
      <c r="C1563" t="s">
        <v>6748</v>
      </c>
      <c r="D1563" t="s">
        <v>6749</v>
      </c>
      <c r="E1563" t="s">
        <v>6750</v>
      </c>
      <c r="F1563" s="15">
        <v>362</v>
      </c>
      <c r="G1563" t="s">
        <v>50</v>
      </c>
      <c r="H1563" t="s">
        <v>50</v>
      </c>
      <c r="I1563" t="s">
        <v>86</v>
      </c>
      <c r="J1563" t="s">
        <v>46</v>
      </c>
      <c r="K1563" t="s">
        <v>87</v>
      </c>
      <c r="L1563" t="s">
        <v>12672</v>
      </c>
      <c r="M1563" t="s">
        <v>12673</v>
      </c>
      <c r="N1563" t="s">
        <v>12674</v>
      </c>
      <c r="O1563">
        <f>VLOOKUP(B1563,HIS退!B:F,5,FALSE)</f>
        <v>-362</v>
      </c>
      <c r="P1563" s="43" t="e">
        <f>VLOOKUP(L1563,银行退!A:G,6,FALSE)</f>
        <v>#N/A</v>
      </c>
      <c r="Q1563" t="e">
        <f>VLOOKUP(L1563,银行退!A:J,10,FALSE)</f>
        <v>#N/A</v>
      </c>
      <c r="R1563" t="e">
        <f>VLOOKUP(L1563,银行退!A:K,11,FALSE)</f>
        <v>#N/A</v>
      </c>
    </row>
    <row r="1564" spans="1:18" ht="14.25">
      <c r="A1564" t="s">
        <v>12675</v>
      </c>
      <c r="B1564">
        <v>1415815</v>
      </c>
      <c r="C1564" t="s">
        <v>6752</v>
      </c>
      <c r="D1564" t="s">
        <v>6753</v>
      </c>
      <c r="E1564" t="s">
        <v>6754</v>
      </c>
      <c r="F1564" s="15">
        <v>387.5</v>
      </c>
      <c r="G1564" t="s">
        <v>50</v>
      </c>
      <c r="H1564" t="s">
        <v>50</v>
      </c>
      <c r="I1564" t="s">
        <v>86</v>
      </c>
      <c r="J1564" t="s">
        <v>46</v>
      </c>
      <c r="K1564" t="s">
        <v>87</v>
      </c>
      <c r="L1564" t="s">
        <v>12676</v>
      </c>
      <c r="M1564" t="s">
        <v>12677</v>
      </c>
      <c r="N1564" t="s">
        <v>12670</v>
      </c>
      <c r="O1564">
        <f>VLOOKUP(B1564,HIS退!B:F,5,FALSE)</f>
        <v>-387.5</v>
      </c>
      <c r="P1564" s="43" t="e">
        <f>VLOOKUP(L1564,银行退!A:G,6,FALSE)</f>
        <v>#N/A</v>
      </c>
      <c r="Q1564" t="e">
        <f>VLOOKUP(L1564,银行退!A:J,10,FALSE)</f>
        <v>#N/A</v>
      </c>
      <c r="R1564" t="e">
        <f>VLOOKUP(L1564,银行退!A:K,11,FALSE)</f>
        <v>#N/A</v>
      </c>
    </row>
    <row r="1565" spans="1:18" ht="14.25">
      <c r="A1565" t="s">
        <v>12678</v>
      </c>
      <c r="B1565">
        <v>1415842</v>
      </c>
      <c r="C1565" t="s">
        <v>6756</v>
      </c>
      <c r="D1565" t="s">
        <v>6757</v>
      </c>
      <c r="E1565" t="s">
        <v>6758</v>
      </c>
      <c r="F1565" s="15">
        <v>500</v>
      </c>
      <c r="G1565" t="s">
        <v>50</v>
      </c>
      <c r="H1565" t="s">
        <v>50</v>
      </c>
      <c r="I1565" t="s">
        <v>86</v>
      </c>
      <c r="J1565" t="s">
        <v>46</v>
      </c>
      <c r="K1565" t="s">
        <v>87</v>
      </c>
      <c r="L1565" t="s">
        <v>12679</v>
      </c>
      <c r="M1565" t="s">
        <v>12680</v>
      </c>
      <c r="N1565" t="s">
        <v>12681</v>
      </c>
      <c r="O1565">
        <f>VLOOKUP(B1565,HIS退!B:F,5,FALSE)</f>
        <v>-500</v>
      </c>
      <c r="P1565" s="43" t="e">
        <f>VLOOKUP(L1565,银行退!A:G,6,FALSE)</f>
        <v>#N/A</v>
      </c>
      <c r="Q1565" t="e">
        <f>VLOOKUP(L1565,银行退!A:J,10,FALSE)</f>
        <v>#N/A</v>
      </c>
      <c r="R1565" t="e">
        <f>VLOOKUP(L1565,银行退!A:K,11,FALSE)</f>
        <v>#N/A</v>
      </c>
    </row>
    <row r="1566" spans="1:18" ht="14.25">
      <c r="A1566" t="s">
        <v>12682</v>
      </c>
      <c r="B1566">
        <v>1415843</v>
      </c>
      <c r="C1566" t="s">
        <v>6760</v>
      </c>
      <c r="D1566" t="s">
        <v>6761</v>
      </c>
      <c r="E1566" t="s">
        <v>6762</v>
      </c>
      <c r="F1566" s="15">
        <v>65</v>
      </c>
      <c r="G1566" t="s">
        <v>50</v>
      </c>
      <c r="H1566" t="s">
        <v>50</v>
      </c>
      <c r="I1566" t="s">
        <v>86</v>
      </c>
      <c r="J1566" t="s">
        <v>46</v>
      </c>
      <c r="K1566" t="s">
        <v>87</v>
      </c>
      <c r="L1566" t="s">
        <v>12683</v>
      </c>
      <c r="M1566" t="s">
        <v>12684</v>
      </c>
      <c r="N1566" t="s">
        <v>12685</v>
      </c>
      <c r="O1566">
        <f>VLOOKUP(B1566,HIS退!B:F,5,FALSE)</f>
        <v>-65</v>
      </c>
      <c r="P1566" s="43" t="e">
        <f>VLOOKUP(L1566,银行退!A:G,6,FALSE)</f>
        <v>#N/A</v>
      </c>
      <c r="Q1566" t="e">
        <f>VLOOKUP(L1566,银行退!A:J,10,FALSE)</f>
        <v>#N/A</v>
      </c>
      <c r="R1566" t="e">
        <f>VLOOKUP(L1566,银行退!A:K,11,FALSE)</f>
        <v>#N/A</v>
      </c>
    </row>
    <row r="1567" spans="1:18" ht="14.25">
      <c r="A1567" t="s">
        <v>12686</v>
      </c>
      <c r="B1567">
        <v>1415897</v>
      </c>
      <c r="C1567" t="s">
        <v>6764</v>
      </c>
      <c r="D1567" t="s">
        <v>6765</v>
      </c>
      <c r="E1567" t="s">
        <v>6766</v>
      </c>
      <c r="F1567" s="15">
        <v>120</v>
      </c>
      <c r="G1567" t="s">
        <v>50</v>
      </c>
      <c r="H1567" t="s">
        <v>50</v>
      </c>
      <c r="I1567" t="s">
        <v>86</v>
      </c>
      <c r="J1567" t="s">
        <v>46</v>
      </c>
      <c r="K1567" t="s">
        <v>87</v>
      </c>
      <c r="L1567" t="s">
        <v>12687</v>
      </c>
      <c r="M1567" t="s">
        <v>12688</v>
      </c>
      <c r="N1567" t="s">
        <v>12689</v>
      </c>
      <c r="O1567">
        <f>VLOOKUP(B1567,HIS退!B:F,5,FALSE)</f>
        <v>-120</v>
      </c>
      <c r="P1567" s="43" t="e">
        <f>VLOOKUP(L1567,银行退!A:G,6,FALSE)</f>
        <v>#N/A</v>
      </c>
      <c r="Q1567" t="e">
        <f>VLOOKUP(L1567,银行退!A:J,10,FALSE)</f>
        <v>#N/A</v>
      </c>
      <c r="R1567" t="e">
        <f>VLOOKUP(L1567,银行退!A:K,11,FALSE)</f>
        <v>#N/A</v>
      </c>
    </row>
    <row r="1568" spans="1:18" ht="14.25">
      <c r="A1568" t="s">
        <v>12690</v>
      </c>
      <c r="B1568">
        <v>1415989</v>
      </c>
      <c r="C1568" t="s">
        <v>6768</v>
      </c>
      <c r="D1568" t="s">
        <v>6769</v>
      </c>
      <c r="E1568" t="s">
        <v>6770</v>
      </c>
      <c r="F1568" s="15">
        <v>9</v>
      </c>
      <c r="G1568" t="s">
        <v>50</v>
      </c>
      <c r="H1568" t="s">
        <v>50</v>
      </c>
      <c r="I1568" t="s">
        <v>86</v>
      </c>
      <c r="J1568" t="s">
        <v>46</v>
      </c>
      <c r="K1568" t="s">
        <v>87</v>
      </c>
      <c r="L1568" t="s">
        <v>12691</v>
      </c>
      <c r="M1568" t="s">
        <v>12692</v>
      </c>
      <c r="N1568" t="s">
        <v>12693</v>
      </c>
      <c r="O1568">
        <f>VLOOKUP(B1568,HIS退!B:F,5,FALSE)</f>
        <v>-9</v>
      </c>
      <c r="P1568" s="43" t="e">
        <f>VLOOKUP(L1568,银行退!A:G,6,FALSE)</f>
        <v>#N/A</v>
      </c>
      <c r="Q1568" t="e">
        <f>VLOOKUP(L1568,银行退!A:J,10,FALSE)</f>
        <v>#N/A</v>
      </c>
      <c r="R1568" t="e">
        <f>VLOOKUP(L1568,银行退!A:K,11,FALSE)</f>
        <v>#N/A</v>
      </c>
    </row>
    <row r="1569" spans="1:18" ht="14.25">
      <c r="A1569" t="s">
        <v>12694</v>
      </c>
      <c r="B1569">
        <v>1416058</v>
      </c>
      <c r="C1569" t="s">
        <v>6772</v>
      </c>
      <c r="D1569" t="s">
        <v>6773</v>
      </c>
      <c r="E1569" t="s">
        <v>6774</v>
      </c>
      <c r="F1569" s="15">
        <v>16</v>
      </c>
      <c r="G1569" t="s">
        <v>50</v>
      </c>
      <c r="H1569" t="s">
        <v>50</v>
      </c>
      <c r="I1569" t="s">
        <v>86</v>
      </c>
      <c r="J1569" t="s">
        <v>46</v>
      </c>
      <c r="K1569" t="s">
        <v>87</v>
      </c>
      <c r="L1569" t="s">
        <v>12695</v>
      </c>
      <c r="M1569" t="s">
        <v>12696</v>
      </c>
      <c r="N1569" t="s">
        <v>12693</v>
      </c>
      <c r="O1569">
        <f>VLOOKUP(B1569,HIS退!B:F,5,FALSE)</f>
        <v>-16</v>
      </c>
      <c r="P1569" s="43" t="e">
        <f>VLOOKUP(L1569,银行退!A:G,6,FALSE)</f>
        <v>#N/A</v>
      </c>
      <c r="Q1569" t="e">
        <f>VLOOKUP(L1569,银行退!A:J,10,FALSE)</f>
        <v>#N/A</v>
      </c>
      <c r="R1569" t="e">
        <f>VLOOKUP(L1569,银行退!A:K,11,FALSE)</f>
        <v>#N/A</v>
      </c>
    </row>
    <row r="1570" spans="1:18" ht="14.25">
      <c r="A1570" t="s">
        <v>12697</v>
      </c>
      <c r="B1570">
        <v>1416103</v>
      </c>
      <c r="C1570" t="s">
        <v>6776</v>
      </c>
      <c r="D1570" t="s">
        <v>6777</v>
      </c>
      <c r="E1570" t="s">
        <v>6778</v>
      </c>
      <c r="F1570" s="15">
        <v>45.2</v>
      </c>
      <c r="G1570" t="s">
        <v>50</v>
      </c>
      <c r="H1570" t="s">
        <v>50</v>
      </c>
      <c r="I1570" t="s">
        <v>86</v>
      </c>
      <c r="J1570" t="s">
        <v>46</v>
      </c>
      <c r="K1570" t="s">
        <v>87</v>
      </c>
      <c r="L1570" t="s">
        <v>12698</v>
      </c>
      <c r="M1570" t="s">
        <v>12699</v>
      </c>
      <c r="N1570" t="s">
        <v>12700</v>
      </c>
      <c r="O1570">
        <f>VLOOKUP(B1570,HIS退!B:F,5,FALSE)</f>
        <v>-45.2</v>
      </c>
      <c r="P1570" s="43" t="e">
        <f>VLOOKUP(L1570,银行退!A:G,6,FALSE)</f>
        <v>#N/A</v>
      </c>
      <c r="Q1570" t="e">
        <f>VLOOKUP(L1570,银行退!A:J,10,FALSE)</f>
        <v>#N/A</v>
      </c>
      <c r="R1570" t="e">
        <f>VLOOKUP(L1570,银行退!A:K,11,FALSE)</f>
        <v>#N/A</v>
      </c>
    </row>
    <row r="1571" spans="1:18" ht="14.25">
      <c r="A1571" t="s">
        <v>12701</v>
      </c>
      <c r="B1571">
        <v>1416146</v>
      </c>
      <c r="C1571" t="s">
        <v>6780</v>
      </c>
      <c r="D1571" t="s">
        <v>6781</v>
      </c>
      <c r="E1571" t="s">
        <v>6782</v>
      </c>
      <c r="F1571" s="15">
        <v>94.5</v>
      </c>
      <c r="G1571" t="s">
        <v>50</v>
      </c>
      <c r="H1571" t="s">
        <v>50</v>
      </c>
      <c r="I1571" t="s">
        <v>86</v>
      </c>
      <c r="J1571" t="s">
        <v>46</v>
      </c>
      <c r="K1571" t="s">
        <v>87</v>
      </c>
      <c r="L1571" t="s">
        <v>12702</v>
      </c>
      <c r="M1571" t="s">
        <v>12703</v>
      </c>
      <c r="N1571" t="s">
        <v>12704</v>
      </c>
      <c r="O1571">
        <f>VLOOKUP(B1571,HIS退!B:F,5,FALSE)</f>
        <v>-94.5</v>
      </c>
      <c r="P1571" s="43" t="e">
        <f>VLOOKUP(L1571,银行退!A:G,6,FALSE)</f>
        <v>#N/A</v>
      </c>
      <c r="Q1571" t="e">
        <f>VLOOKUP(L1571,银行退!A:J,10,FALSE)</f>
        <v>#N/A</v>
      </c>
      <c r="R1571" t="e">
        <f>VLOOKUP(L1571,银行退!A:K,11,FALSE)</f>
        <v>#N/A</v>
      </c>
    </row>
    <row r="1572" spans="1:18" ht="14.25">
      <c r="A1572" t="s">
        <v>12705</v>
      </c>
      <c r="B1572">
        <v>1416169</v>
      </c>
      <c r="C1572" t="s">
        <v>6784</v>
      </c>
      <c r="D1572" t="s">
        <v>6785</v>
      </c>
      <c r="E1572" t="s">
        <v>6786</v>
      </c>
      <c r="F1572" s="15">
        <v>99</v>
      </c>
      <c r="G1572" t="s">
        <v>50</v>
      </c>
      <c r="H1572" t="s">
        <v>50</v>
      </c>
      <c r="I1572" t="s">
        <v>86</v>
      </c>
      <c r="J1572" t="s">
        <v>46</v>
      </c>
      <c r="K1572" t="s">
        <v>87</v>
      </c>
      <c r="L1572" t="s">
        <v>12706</v>
      </c>
      <c r="M1572" t="s">
        <v>12707</v>
      </c>
      <c r="N1572" t="s">
        <v>12708</v>
      </c>
      <c r="O1572">
        <f>VLOOKUP(B1572,HIS退!B:F,5,FALSE)</f>
        <v>-99</v>
      </c>
      <c r="P1572" s="43" t="e">
        <f>VLOOKUP(L1572,银行退!A:G,6,FALSE)</f>
        <v>#N/A</v>
      </c>
      <c r="Q1572" t="e">
        <f>VLOOKUP(L1572,银行退!A:J,10,FALSE)</f>
        <v>#N/A</v>
      </c>
      <c r="R1572" t="e">
        <f>VLOOKUP(L1572,银行退!A:K,11,FALSE)</f>
        <v>#N/A</v>
      </c>
    </row>
    <row r="1573" spans="1:18" ht="14.25">
      <c r="A1573" t="s">
        <v>12709</v>
      </c>
      <c r="B1573">
        <v>1416289</v>
      </c>
      <c r="C1573" t="s">
        <v>6788</v>
      </c>
      <c r="D1573" t="s">
        <v>6789</v>
      </c>
      <c r="E1573" t="s">
        <v>6790</v>
      </c>
      <c r="F1573" s="15">
        <v>650</v>
      </c>
      <c r="G1573" t="s">
        <v>50</v>
      </c>
      <c r="H1573" t="s">
        <v>50</v>
      </c>
      <c r="I1573" t="s">
        <v>86</v>
      </c>
      <c r="J1573" t="s">
        <v>46</v>
      </c>
      <c r="K1573" t="s">
        <v>87</v>
      </c>
      <c r="L1573" t="s">
        <v>12710</v>
      </c>
      <c r="M1573" t="s">
        <v>12711</v>
      </c>
      <c r="N1573" t="s">
        <v>12712</v>
      </c>
      <c r="O1573">
        <f>VLOOKUP(B1573,HIS退!B:F,5,FALSE)</f>
        <v>-650</v>
      </c>
      <c r="P1573" s="43" t="e">
        <f>VLOOKUP(L1573,银行退!A:G,6,FALSE)</f>
        <v>#N/A</v>
      </c>
      <c r="Q1573" t="e">
        <f>VLOOKUP(L1573,银行退!A:J,10,FALSE)</f>
        <v>#N/A</v>
      </c>
      <c r="R1573" t="e">
        <f>VLOOKUP(L1573,银行退!A:K,11,FALSE)</f>
        <v>#N/A</v>
      </c>
    </row>
    <row r="1574" spans="1:18" ht="14.25">
      <c r="A1574" t="s">
        <v>12713</v>
      </c>
      <c r="B1574">
        <v>1416489</v>
      </c>
      <c r="C1574" t="s">
        <v>6792</v>
      </c>
      <c r="D1574" t="s">
        <v>6793</v>
      </c>
      <c r="E1574" t="s">
        <v>6794</v>
      </c>
      <c r="F1574" s="15">
        <v>469.44</v>
      </c>
      <c r="G1574" t="s">
        <v>50</v>
      </c>
      <c r="H1574" t="s">
        <v>50</v>
      </c>
      <c r="I1574" t="s">
        <v>86</v>
      </c>
      <c r="J1574" t="s">
        <v>46</v>
      </c>
      <c r="K1574" t="s">
        <v>87</v>
      </c>
      <c r="L1574" t="s">
        <v>12714</v>
      </c>
      <c r="M1574" t="s">
        <v>12715</v>
      </c>
      <c r="N1574" t="s">
        <v>12716</v>
      </c>
      <c r="O1574">
        <f>VLOOKUP(B1574,HIS退!B:F,5,FALSE)</f>
        <v>-469.44</v>
      </c>
      <c r="P1574" s="43" t="e">
        <f>VLOOKUP(L1574,银行退!A:G,6,FALSE)</f>
        <v>#N/A</v>
      </c>
      <c r="Q1574" t="e">
        <f>VLOOKUP(L1574,银行退!A:J,10,FALSE)</f>
        <v>#N/A</v>
      </c>
      <c r="R1574" t="e">
        <f>VLOOKUP(L1574,银行退!A:K,11,FALSE)</f>
        <v>#N/A</v>
      </c>
    </row>
    <row r="1575" spans="1:18" ht="14.25">
      <c r="A1575" t="s">
        <v>12717</v>
      </c>
      <c r="B1575">
        <v>1416730</v>
      </c>
      <c r="C1575" t="s">
        <v>6796</v>
      </c>
      <c r="D1575" t="s">
        <v>6797</v>
      </c>
      <c r="E1575" t="s">
        <v>6798</v>
      </c>
      <c r="F1575" s="15">
        <v>400</v>
      </c>
      <c r="G1575" t="s">
        <v>50</v>
      </c>
      <c r="H1575" t="s">
        <v>50</v>
      </c>
      <c r="I1575" t="s">
        <v>86</v>
      </c>
      <c r="J1575" t="s">
        <v>46</v>
      </c>
      <c r="K1575" t="s">
        <v>87</v>
      </c>
      <c r="L1575" t="s">
        <v>12718</v>
      </c>
      <c r="M1575" t="s">
        <v>12719</v>
      </c>
      <c r="N1575" t="s">
        <v>12720</v>
      </c>
      <c r="O1575">
        <f>VLOOKUP(B1575,HIS退!B:F,5,FALSE)</f>
        <v>-400</v>
      </c>
      <c r="P1575" s="43" t="e">
        <f>VLOOKUP(L1575,银行退!A:G,6,FALSE)</f>
        <v>#N/A</v>
      </c>
      <c r="Q1575" t="e">
        <f>VLOOKUP(L1575,银行退!A:J,10,FALSE)</f>
        <v>#N/A</v>
      </c>
      <c r="R1575" t="e">
        <f>VLOOKUP(L1575,银行退!A:K,11,FALSE)</f>
        <v>#N/A</v>
      </c>
    </row>
    <row r="1576" spans="1:18" ht="14.25">
      <c r="A1576" t="s">
        <v>12721</v>
      </c>
      <c r="B1576">
        <v>1416776</v>
      </c>
      <c r="C1576" t="s">
        <v>6800</v>
      </c>
      <c r="D1576" t="s">
        <v>6801</v>
      </c>
      <c r="E1576" t="s">
        <v>1656</v>
      </c>
      <c r="F1576" s="15">
        <v>3000</v>
      </c>
      <c r="G1576" t="s">
        <v>50</v>
      </c>
      <c r="H1576" t="s">
        <v>50</v>
      </c>
      <c r="I1576" t="s">
        <v>86</v>
      </c>
      <c r="J1576" t="s">
        <v>46</v>
      </c>
      <c r="K1576" t="s">
        <v>87</v>
      </c>
      <c r="L1576" t="s">
        <v>12722</v>
      </c>
      <c r="M1576" t="s">
        <v>12723</v>
      </c>
      <c r="N1576" t="s">
        <v>7458</v>
      </c>
      <c r="O1576">
        <f>VLOOKUP(B1576,HIS退!B:F,5,FALSE)</f>
        <v>-3000</v>
      </c>
      <c r="P1576" s="43" t="e">
        <f>VLOOKUP(L1576,银行退!A:G,6,FALSE)</f>
        <v>#N/A</v>
      </c>
      <c r="Q1576" t="e">
        <f>VLOOKUP(L1576,银行退!A:J,10,FALSE)</f>
        <v>#N/A</v>
      </c>
      <c r="R1576" t="e">
        <f>VLOOKUP(L1576,银行退!A:K,11,FALSE)</f>
        <v>#N/A</v>
      </c>
    </row>
    <row r="1577" spans="1:18" ht="14.25">
      <c r="A1577" t="s">
        <v>12724</v>
      </c>
      <c r="B1577">
        <v>1416947</v>
      </c>
      <c r="C1577" t="s">
        <v>6803</v>
      </c>
      <c r="D1577" t="s">
        <v>6804</v>
      </c>
      <c r="E1577" t="s">
        <v>6805</v>
      </c>
      <c r="F1577" s="15">
        <v>2100</v>
      </c>
      <c r="G1577" t="s">
        <v>50</v>
      </c>
      <c r="H1577" t="s">
        <v>50</v>
      </c>
      <c r="I1577" t="s">
        <v>86</v>
      </c>
      <c r="J1577" t="s">
        <v>46</v>
      </c>
      <c r="K1577" t="s">
        <v>87</v>
      </c>
      <c r="L1577" t="s">
        <v>12725</v>
      </c>
      <c r="M1577" t="s">
        <v>12726</v>
      </c>
      <c r="N1577" t="s">
        <v>12727</v>
      </c>
      <c r="O1577">
        <f>VLOOKUP(B1577,HIS退!B:F,5,FALSE)</f>
        <v>-2100</v>
      </c>
      <c r="P1577" s="43" t="e">
        <f>VLOOKUP(L1577,银行退!A:G,6,FALSE)</f>
        <v>#N/A</v>
      </c>
      <c r="Q1577" t="e">
        <f>VLOOKUP(L1577,银行退!A:J,10,FALSE)</f>
        <v>#N/A</v>
      </c>
      <c r="R1577" t="e">
        <f>VLOOKUP(L1577,银行退!A:K,11,FALSE)</f>
        <v>#N/A</v>
      </c>
    </row>
    <row r="1578" spans="1:18" ht="14.25">
      <c r="A1578" t="s">
        <v>12728</v>
      </c>
      <c r="B1578">
        <v>1417328</v>
      </c>
      <c r="C1578" t="s">
        <v>6807</v>
      </c>
      <c r="D1578" t="s">
        <v>6808</v>
      </c>
      <c r="E1578" t="s">
        <v>6809</v>
      </c>
      <c r="F1578" s="15">
        <v>400</v>
      </c>
      <c r="G1578" t="s">
        <v>50</v>
      </c>
      <c r="H1578" t="s">
        <v>50</v>
      </c>
      <c r="I1578" t="s">
        <v>86</v>
      </c>
      <c r="J1578" t="s">
        <v>46</v>
      </c>
      <c r="K1578" t="s">
        <v>87</v>
      </c>
      <c r="L1578" t="s">
        <v>12729</v>
      </c>
      <c r="M1578" t="s">
        <v>12730</v>
      </c>
      <c r="N1578" t="s">
        <v>12731</v>
      </c>
      <c r="O1578">
        <f>VLOOKUP(B1578,HIS退!B:F,5,FALSE)</f>
        <v>-400</v>
      </c>
      <c r="P1578" s="43" t="e">
        <f>VLOOKUP(L1578,银行退!A:G,6,FALSE)</f>
        <v>#N/A</v>
      </c>
      <c r="Q1578" t="e">
        <f>VLOOKUP(L1578,银行退!A:J,10,FALSE)</f>
        <v>#N/A</v>
      </c>
      <c r="R1578" t="e">
        <f>VLOOKUP(L1578,银行退!A:K,11,FALSE)</f>
        <v>#N/A</v>
      </c>
    </row>
    <row r="1579" spans="1:18" ht="14.25">
      <c r="A1579" t="s">
        <v>12732</v>
      </c>
      <c r="B1579">
        <v>1418090</v>
      </c>
      <c r="C1579" t="s">
        <v>6811</v>
      </c>
      <c r="D1579" t="s">
        <v>6812</v>
      </c>
      <c r="E1579" t="s">
        <v>6813</v>
      </c>
      <c r="F1579" s="15">
        <v>176.87</v>
      </c>
      <c r="G1579" t="s">
        <v>50</v>
      </c>
      <c r="H1579" t="s">
        <v>50</v>
      </c>
      <c r="I1579" t="s">
        <v>86</v>
      </c>
      <c r="J1579" t="s">
        <v>46</v>
      </c>
      <c r="K1579" t="s">
        <v>87</v>
      </c>
      <c r="L1579" t="s">
        <v>12733</v>
      </c>
      <c r="M1579" t="s">
        <v>12734</v>
      </c>
      <c r="N1579" t="s">
        <v>12735</v>
      </c>
      <c r="O1579">
        <f>VLOOKUP(B1579,HIS退!B:F,5,FALSE)</f>
        <v>-176.87</v>
      </c>
      <c r="P1579" s="43" t="e">
        <f>VLOOKUP(L1579,银行退!A:G,6,FALSE)</f>
        <v>#N/A</v>
      </c>
      <c r="Q1579" t="e">
        <f>VLOOKUP(L1579,银行退!A:J,10,FALSE)</f>
        <v>#N/A</v>
      </c>
      <c r="R1579" t="e">
        <f>VLOOKUP(L1579,银行退!A:K,11,FALSE)</f>
        <v>#N/A</v>
      </c>
    </row>
    <row r="1580" spans="1:18" ht="14.25">
      <c r="A1580" t="s">
        <v>12736</v>
      </c>
      <c r="B1580">
        <v>1418136</v>
      </c>
      <c r="C1580" t="s">
        <v>6815</v>
      </c>
      <c r="D1580" t="s">
        <v>6816</v>
      </c>
      <c r="E1580" t="s">
        <v>6817</v>
      </c>
      <c r="F1580" s="15">
        <v>170.47</v>
      </c>
      <c r="G1580" t="s">
        <v>50</v>
      </c>
      <c r="H1580" t="s">
        <v>50</v>
      </c>
      <c r="I1580" t="s">
        <v>86</v>
      </c>
      <c r="J1580" t="s">
        <v>46</v>
      </c>
      <c r="K1580" t="s">
        <v>87</v>
      </c>
      <c r="L1580" t="s">
        <v>12737</v>
      </c>
      <c r="M1580" t="s">
        <v>12738</v>
      </c>
      <c r="N1580" t="s">
        <v>12739</v>
      </c>
      <c r="O1580">
        <f>VLOOKUP(B1580,HIS退!B:F,5,FALSE)</f>
        <v>-170.47</v>
      </c>
      <c r="P1580" s="43" t="e">
        <f>VLOOKUP(L1580,银行退!A:G,6,FALSE)</f>
        <v>#N/A</v>
      </c>
      <c r="Q1580" t="e">
        <f>VLOOKUP(L1580,银行退!A:J,10,FALSE)</f>
        <v>#N/A</v>
      </c>
      <c r="R1580" t="e">
        <f>VLOOKUP(L1580,银行退!A:K,11,FALSE)</f>
        <v>#N/A</v>
      </c>
    </row>
    <row r="1581" spans="1:18" ht="14.25">
      <c r="A1581" t="s">
        <v>12740</v>
      </c>
      <c r="B1581">
        <v>1418486</v>
      </c>
      <c r="C1581" t="s">
        <v>6819</v>
      </c>
      <c r="D1581" t="s">
        <v>6820</v>
      </c>
      <c r="E1581" t="s">
        <v>6821</v>
      </c>
      <c r="F1581" s="15">
        <v>41.63</v>
      </c>
      <c r="G1581" t="s">
        <v>50</v>
      </c>
      <c r="H1581" t="s">
        <v>50</v>
      </c>
      <c r="I1581" t="s">
        <v>86</v>
      </c>
      <c r="J1581" t="s">
        <v>46</v>
      </c>
      <c r="K1581" t="s">
        <v>87</v>
      </c>
      <c r="L1581" t="s">
        <v>12741</v>
      </c>
      <c r="M1581" t="s">
        <v>12742</v>
      </c>
      <c r="N1581" t="s">
        <v>12743</v>
      </c>
      <c r="O1581">
        <f>VLOOKUP(B1581,HIS退!B:F,5,FALSE)</f>
        <v>-41.63</v>
      </c>
      <c r="P1581" s="43" t="e">
        <f>VLOOKUP(L1581,银行退!A:G,6,FALSE)</f>
        <v>#N/A</v>
      </c>
      <c r="Q1581" t="e">
        <f>VLOOKUP(L1581,银行退!A:J,10,FALSE)</f>
        <v>#N/A</v>
      </c>
      <c r="R1581" t="e">
        <f>VLOOKUP(L1581,银行退!A:K,11,FALSE)</f>
        <v>#N/A</v>
      </c>
    </row>
    <row r="1582" spans="1:18" ht="14.25">
      <c r="A1582" t="s">
        <v>12744</v>
      </c>
      <c r="B1582">
        <v>1418499</v>
      </c>
      <c r="C1582" t="s">
        <v>6823</v>
      </c>
      <c r="D1582" t="s">
        <v>6824</v>
      </c>
      <c r="E1582" t="s">
        <v>6825</v>
      </c>
      <c r="F1582" s="15">
        <v>700</v>
      </c>
      <c r="G1582" t="s">
        <v>50</v>
      </c>
      <c r="H1582" t="s">
        <v>50</v>
      </c>
      <c r="I1582" t="s">
        <v>86</v>
      </c>
      <c r="J1582" t="s">
        <v>46</v>
      </c>
      <c r="K1582" t="s">
        <v>87</v>
      </c>
      <c r="L1582" t="s">
        <v>12745</v>
      </c>
      <c r="M1582" t="s">
        <v>12746</v>
      </c>
      <c r="N1582" t="s">
        <v>12747</v>
      </c>
      <c r="O1582">
        <f>VLOOKUP(B1582,HIS退!B:F,5,FALSE)</f>
        <v>-700</v>
      </c>
      <c r="P1582" s="43" t="e">
        <f>VLOOKUP(L1582,银行退!A:G,6,FALSE)</f>
        <v>#N/A</v>
      </c>
      <c r="Q1582" t="e">
        <f>VLOOKUP(L1582,银行退!A:J,10,FALSE)</f>
        <v>#N/A</v>
      </c>
      <c r="R1582" t="e">
        <f>VLOOKUP(L1582,银行退!A:K,11,FALSE)</f>
        <v>#N/A</v>
      </c>
    </row>
    <row r="1583" spans="1:18" ht="14.25">
      <c r="A1583" t="s">
        <v>12748</v>
      </c>
      <c r="B1583">
        <v>1418831</v>
      </c>
      <c r="C1583" t="s">
        <v>6827</v>
      </c>
      <c r="D1583" t="s">
        <v>2971</v>
      </c>
      <c r="E1583" t="s">
        <v>2972</v>
      </c>
      <c r="F1583" s="15">
        <v>2400</v>
      </c>
      <c r="G1583" t="s">
        <v>50</v>
      </c>
      <c r="H1583" t="s">
        <v>50</v>
      </c>
      <c r="I1583" t="s">
        <v>86</v>
      </c>
      <c r="J1583" t="s">
        <v>46</v>
      </c>
      <c r="K1583" t="s">
        <v>87</v>
      </c>
      <c r="L1583" t="s">
        <v>12749</v>
      </c>
      <c r="M1583" t="s">
        <v>12750</v>
      </c>
      <c r="N1583" t="s">
        <v>8818</v>
      </c>
      <c r="O1583">
        <f>VLOOKUP(B1583,HIS退!B:F,5,FALSE)</f>
        <v>-2400</v>
      </c>
      <c r="P1583" s="43" t="e">
        <f>VLOOKUP(L1583,银行退!A:G,6,FALSE)</f>
        <v>#N/A</v>
      </c>
      <c r="Q1583" t="e">
        <f>VLOOKUP(L1583,银行退!A:J,10,FALSE)</f>
        <v>#N/A</v>
      </c>
      <c r="R1583" t="e">
        <f>VLOOKUP(L1583,银行退!A:K,11,FALSE)</f>
        <v>#N/A</v>
      </c>
    </row>
    <row r="1584" spans="1:18" ht="14.25">
      <c r="A1584" t="s">
        <v>12751</v>
      </c>
      <c r="B1584">
        <v>1418885</v>
      </c>
      <c r="C1584" t="s">
        <v>6829</v>
      </c>
      <c r="D1584" t="s">
        <v>6830</v>
      </c>
      <c r="E1584" t="s">
        <v>6831</v>
      </c>
      <c r="F1584" s="15">
        <v>1850.04</v>
      </c>
      <c r="G1584" t="s">
        <v>50</v>
      </c>
      <c r="H1584" t="s">
        <v>50</v>
      </c>
      <c r="I1584" t="s">
        <v>86</v>
      </c>
      <c r="J1584" t="s">
        <v>46</v>
      </c>
      <c r="K1584" t="s">
        <v>87</v>
      </c>
      <c r="L1584" t="s">
        <v>12752</v>
      </c>
      <c r="M1584" t="s">
        <v>12753</v>
      </c>
      <c r="N1584" t="s">
        <v>12754</v>
      </c>
      <c r="O1584">
        <f>VLOOKUP(B1584,HIS退!B:F,5,FALSE)</f>
        <v>-1850.04</v>
      </c>
      <c r="P1584" s="43" t="e">
        <f>VLOOKUP(L1584,银行退!A:G,6,FALSE)</f>
        <v>#N/A</v>
      </c>
      <c r="Q1584" t="e">
        <f>VLOOKUP(L1584,银行退!A:J,10,FALSE)</f>
        <v>#N/A</v>
      </c>
      <c r="R1584" t="e">
        <f>VLOOKUP(L1584,银行退!A:K,11,FALSE)</f>
        <v>#N/A</v>
      </c>
    </row>
    <row r="1585" spans="1:18" ht="14.25">
      <c r="A1585" t="s">
        <v>12755</v>
      </c>
      <c r="B1585">
        <v>1419000</v>
      </c>
      <c r="C1585" t="s">
        <v>6833</v>
      </c>
      <c r="D1585" t="s">
        <v>229</v>
      </c>
      <c r="E1585" t="s">
        <v>198</v>
      </c>
      <c r="F1585" s="15">
        <v>36.72</v>
      </c>
      <c r="G1585" t="s">
        <v>50</v>
      </c>
      <c r="H1585" t="s">
        <v>50</v>
      </c>
      <c r="I1585" t="s">
        <v>86</v>
      </c>
      <c r="J1585" t="s">
        <v>46</v>
      </c>
      <c r="K1585" t="s">
        <v>87</v>
      </c>
      <c r="L1585" t="s">
        <v>12756</v>
      </c>
      <c r="M1585" t="s">
        <v>12757</v>
      </c>
      <c r="N1585" t="s">
        <v>230</v>
      </c>
      <c r="O1585">
        <f>VLOOKUP(B1585,HIS退!B:F,5,FALSE)</f>
        <v>-36.72</v>
      </c>
      <c r="P1585" s="43" t="e">
        <f>VLOOKUP(L1585,银行退!A:G,6,FALSE)</f>
        <v>#N/A</v>
      </c>
      <c r="Q1585" t="e">
        <f>VLOOKUP(L1585,银行退!A:J,10,FALSE)</f>
        <v>#N/A</v>
      </c>
      <c r="R1585" t="e">
        <f>VLOOKUP(L1585,银行退!A:K,11,FALSE)</f>
        <v>#N/A</v>
      </c>
    </row>
    <row r="1586" spans="1:18" ht="14.25">
      <c r="A1586" t="s">
        <v>12758</v>
      </c>
      <c r="B1586">
        <v>1419638</v>
      </c>
      <c r="C1586" t="s">
        <v>6835</v>
      </c>
      <c r="D1586" t="s">
        <v>6836</v>
      </c>
      <c r="E1586" t="s">
        <v>6837</v>
      </c>
      <c r="F1586" s="15">
        <v>45</v>
      </c>
      <c r="G1586" t="s">
        <v>50</v>
      </c>
      <c r="H1586" t="s">
        <v>50</v>
      </c>
      <c r="I1586" t="s">
        <v>86</v>
      </c>
      <c r="J1586" t="s">
        <v>46</v>
      </c>
      <c r="K1586" t="s">
        <v>87</v>
      </c>
      <c r="L1586" t="s">
        <v>12759</v>
      </c>
      <c r="M1586" t="s">
        <v>12760</v>
      </c>
      <c r="N1586" t="s">
        <v>12761</v>
      </c>
      <c r="O1586">
        <f>VLOOKUP(B1586,HIS退!B:F,5,FALSE)</f>
        <v>-45</v>
      </c>
      <c r="P1586" s="43" t="e">
        <f>VLOOKUP(L1586,银行退!A:G,6,FALSE)</f>
        <v>#N/A</v>
      </c>
      <c r="Q1586" t="e">
        <f>VLOOKUP(L1586,银行退!A:J,10,FALSE)</f>
        <v>#N/A</v>
      </c>
      <c r="R1586" t="e">
        <f>VLOOKUP(L1586,银行退!A:K,11,FALSE)</f>
        <v>#N/A</v>
      </c>
    </row>
    <row r="1587" spans="1:18" ht="14.25">
      <c r="A1587" t="s">
        <v>12762</v>
      </c>
      <c r="B1587">
        <v>1419780</v>
      </c>
      <c r="C1587" t="s">
        <v>6839</v>
      </c>
      <c r="D1587" t="s">
        <v>6812</v>
      </c>
      <c r="E1587" t="s">
        <v>6813</v>
      </c>
      <c r="F1587" s="15">
        <v>132.63</v>
      </c>
      <c r="G1587" t="s">
        <v>50</v>
      </c>
      <c r="H1587" t="s">
        <v>50</v>
      </c>
      <c r="I1587" t="s">
        <v>86</v>
      </c>
      <c r="J1587" t="s">
        <v>46</v>
      </c>
      <c r="K1587" t="s">
        <v>87</v>
      </c>
      <c r="L1587" t="s">
        <v>12763</v>
      </c>
      <c r="M1587" t="s">
        <v>12764</v>
      </c>
      <c r="N1587" t="s">
        <v>12735</v>
      </c>
      <c r="O1587">
        <f>VLOOKUP(B1587,HIS退!B:F,5,FALSE)</f>
        <v>-132.63</v>
      </c>
      <c r="P1587" s="43" t="e">
        <f>VLOOKUP(L1587,银行退!A:G,6,FALSE)</f>
        <v>#N/A</v>
      </c>
      <c r="Q1587" t="e">
        <f>VLOOKUP(L1587,银行退!A:J,10,FALSE)</f>
        <v>#N/A</v>
      </c>
      <c r="R1587" t="e">
        <f>VLOOKUP(L1587,银行退!A:K,11,FALSE)</f>
        <v>#N/A</v>
      </c>
    </row>
    <row r="1588" spans="1:18" ht="14.25">
      <c r="A1588" t="s">
        <v>12765</v>
      </c>
      <c r="B1588">
        <v>1420051</v>
      </c>
      <c r="C1588" t="s">
        <v>6841</v>
      </c>
      <c r="D1588" t="s">
        <v>6842</v>
      </c>
      <c r="E1588" t="s">
        <v>6843</v>
      </c>
      <c r="F1588" s="15">
        <v>151</v>
      </c>
      <c r="G1588" t="s">
        <v>50</v>
      </c>
      <c r="H1588" t="s">
        <v>50</v>
      </c>
      <c r="I1588" t="s">
        <v>86</v>
      </c>
      <c r="J1588" t="s">
        <v>46</v>
      </c>
      <c r="K1588" t="s">
        <v>87</v>
      </c>
      <c r="L1588" t="s">
        <v>12766</v>
      </c>
      <c r="M1588" t="s">
        <v>12767</v>
      </c>
      <c r="N1588" t="s">
        <v>12768</v>
      </c>
      <c r="O1588">
        <f>VLOOKUP(B1588,HIS退!B:F,5,FALSE)</f>
        <v>-151</v>
      </c>
      <c r="P1588" s="43" t="e">
        <f>VLOOKUP(L1588,银行退!A:G,6,FALSE)</f>
        <v>#N/A</v>
      </c>
      <c r="Q1588" t="e">
        <f>VLOOKUP(L1588,银行退!A:J,10,FALSE)</f>
        <v>#N/A</v>
      </c>
      <c r="R1588" t="e">
        <f>VLOOKUP(L1588,银行退!A:K,11,FALSE)</f>
        <v>#N/A</v>
      </c>
    </row>
    <row r="1589" spans="1:18" ht="14.25">
      <c r="A1589" t="s">
        <v>12769</v>
      </c>
      <c r="B1589">
        <v>1420195</v>
      </c>
      <c r="C1589" t="s">
        <v>6845</v>
      </c>
      <c r="D1589" t="s">
        <v>6846</v>
      </c>
      <c r="E1589" t="s">
        <v>6847</v>
      </c>
      <c r="F1589" s="15">
        <v>2201.61</v>
      </c>
      <c r="G1589" t="s">
        <v>50</v>
      </c>
      <c r="H1589" t="s">
        <v>50</v>
      </c>
      <c r="I1589" t="s">
        <v>86</v>
      </c>
      <c r="J1589" t="s">
        <v>46</v>
      </c>
      <c r="K1589" t="s">
        <v>87</v>
      </c>
      <c r="L1589" t="s">
        <v>12770</v>
      </c>
      <c r="M1589" t="s">
        <v>12771</v>
      </c>
      <c r="N1589" t="s">
        <v>12772</v>
      </c>
      <c r="O1589">
        <f>VLOOKUP(B1589,HIS退!B:F,5,FALSE)</f>
        <v>-2201.61</v>
      </c>
      <c r="P1589" s="43" t="e">
        <f>VLOOKUP(L1589,银行退!A:G,6,FALSE)</f>
        <v>#N/A</v>
      </c>
      <c r="Q1589" t="e">
        <f>VLOOKUP(L1589,银行退!A:J,10,FALSE)</f>
        <v>#N/A</v>
      </c>
      <c r="R1589" t="e">
        <f>VLOOKUP(L1589,银行退!A:K,11,FALSE)</f>
        <v>#N/A</v>
      </c>
    </row>
    <row r="1590" spans="1:18" ht="14.25">
      <c r="A1590" t="s">
        <v>12773</v>
      </c>
      <c r="B1590">
        <v>1420373</v>
      </c>
      <c r="C1590" t="s">
        <v>6849</v>
      </c>
      <c r="D1590" t="s">
        <v>235</v>
      </c>
      <c r="E1590" t="s">
        <v>201</v>
      </c>
      <c r="F1590" s="15">
        <v>200</v>
      </c>
      <c r="G1590" t="s">
        <v>50</v>
      </c>
      <c r="H1590" t="s">
        <v>50</v>
      </c>
      <c r="I1590" t="s">
        <v>86</v>
      </c>
      <c r="J1590" t="s">
        <v>46</v>
      </c>
      <c r="K1590" t="s">
        <v>87</v>
      </c>
      <c r="L1590" t="s">
        <v>12774</v>
      </c>
      <c r="M1590" t="s">
        <v>12775</v>
      </c>
      <c r="N1590" t="s">
        <v>12776</v>
      </c>
      <c r="O1590">
        <f>VLOOKUP(B1590,HIS退!B:F,5,FALSE)</f>
        <v>-200</v>
      </c>
      <c r="P1590" s="43" t="e">
        <f>VLOOKUP(L1590,银行退!A:G,6,FALSE)</f>
        <v>#N/A</v>
      </c>
      <c r="Q1590" t="e">
        <f>VLOOKUP(L1590,银行退!A:J,10,FALSE)</f>
        <v>#N/A</v>
      </c>
      <c r="R1590" t="e">
        <f>VLOOKUP(L1590,银行退!A:K,11,FALSE)</f>
        <v>#N/A</v>
      </c>
    </row>
    <row r="1591" spans="1:18" ht="14.25">
      <c r="A1591" t="s">
        <v>12777</v>
      </c>
      <c r="B1591">
        <v>1420446</v>
      </c>
      <c r="C1591" t="s">
        <v>6851</v>
      </c>
      <c r="D1591" t="s">
        <v>6852</v>
      </c>
      <c r="E1591" t="s">
        <v>293</v>
      </c>
      <c r="F1591" s="15">
        <v>361.26</v>
      </c>
      <c r="G1591" t="s">
        <v>50</v>
      </c>
      <c r="H1591" t="s">
        <v>50</v>
      </c>
      <c r="I1591" t="s">
        <v>86</v>
      </c>
      <c r="J1591" t="s">
        <v>46</v>
      </c>
      <c r="K1591" t="s">
        <v>87</v>
      </c>
      <c r="L1591" t="s">
        <v>12778</v>
      </c>
      <c r="M1591" t="s">
        <v>12779</v>
      </c>
      <c r="N1591" t="s">
        <v>12780</v>
      </c>
      <c r="O1591">
        <f>VLOOKUP(B1591,HIS退!B:F,5,FALSE)</f>
        <v>-361.26</v>
      </c>
      <c r="P1591" s="43" t="e">
        <f>VLOOKUP(L1591,银行退!A:G,6,FALSE)</f>
        <v>#N/A</v>
      </c>
      <c r="Q1591" t="e">
        <f>VLOOKUP(L1591,银行退!A:J,10,FALSE)</f>
        <v>#N/A</v>
      </c>
      <c r="R1591" t="e">
        <f>VLOOKUP(L1591,银行退!A:K,11,FALSE)</f>
        <v>#N/A</v>
      </c>
    </row>
    <row r="1592" spans="1:18" ht="14.25">
      <c r="A1592" t="s">
        <v>12781</v>
      </c>
      <c r="B1592">
        <v>1420568</v>
      </c>
      <c r="C1592" t="s">
        <v>6854</v>
      </c>
      <c r="D1592" t="s">
        <v>310</v>
      </c>
      <c r="E1592" t="s">
        <v>311</v>
      </c>
      <c r="F1592" s="15">
        <v>549.72</v>
      </c>
      <c r="G1592" t="s">
        <v>50</v>
      </c>
      <c r="H1592" t="s">
        <v>50</v>
      </c>
      <c r="I1592" t="s">
        <v>86</v>
      </c>
      <c r="J1592" t="s">
        <v>46</v>
      </c>
      <c r="K1592" t="s">
        <v>87</v>
      </c>
      <c r="L1592" t="s">
        <v>12782</v>
      </c>
      <c r="M1592" t="s">
        <v>12783</v>
      </c>
      <c r="N1592" t="s">
        <v>957</v>
      </c>
      <c r="O1592">
        <f>VLOOKUP(B1592,HIS退!B:F,5,FALSE)</f>
        <v>-549.72</v>
      </c>
      <c r="P1592" s="43" t="e">
        <f>VLOOKUP(L1592,银行退!A:G,6,FALSE)</f>
        <v>#N/A</v>
      </c>
      <c r="Q1592" t="e">
        <f>VLOOKUP(L1592,银行退!A:J,10,FALSE)</f>
        <v>#N/A</v>
      </c>
      <c r="R1592" t="e">
        <f>VLOOKUP(L1592,银行退!A:K,11,FALSE)</f>
        <v>#N/A</v>
      </c>
    </row>
    <row r="1593" spans="1:18" ht="14.25">
      <c r="A1593" t="s">
        <v>12784</v>
      </c>
      <c r="B1593">
        <v>1420709</v>
      </c>
      <c r="C1593" t="s">
        <v>6856</v>
      </c>
      <c r="D1593" t="s">
        <v>6857</v>
      </c>
      <c r="E1593" t="s">
        <v>6858</v>
      </c>
      <c r="F1593" s="15">
        <v>71</v>
      </c>
      <c r="G1593" t="s">
        <v>50</v>
      </c>
      <c r="H1593" t="s">
        <v>50</v>
      </c>
      <c r="I1593" t="s">
        <v>86</v>
      </c>
      <c r="J1593" t="s">
        <v>46</v>
      </c>
      <c r="K1593" t="s">
        <v>87</v>
      </c>
      <c r="L1593" t="s">
        <v>12785</v>
      </c>
      <c r="M1593" t="s">
        <v>12786</v>
      </c>
      <c r="N1593" t="s">
        <v>12787</v>
      </c>
      <c r="O1593">
        <f>VLOOKUP(B1593,HIS退!B:F,5,FALSE)</f>
        <v>-71</v>
      </c>
      <c r="P1593" s="43" t="e">
        <f>VLOOKUP(L1593,银行退!A:G,6,FALSE)</f>
        <v>#N/A</v>
      </c>
      <c r="Q1593" t="e">
        <f>VLOOKUP(L1593,银行退!A:J,10,FALSE)</f>
        <v>#N/A</v>
      </c>
      <c r="R1593" t="e">
        <f>VLOOKUP(L1593,银行退!A:K,11,FALSE)</f>
        <v>#N/A</v>
      </c>
    </row>
    <row r="1594" spans="1:18" ht="14.25">
      <c r="A1594" t="s">
        <v>12788</v>
      </c>
      <c r="B1594">
        <v>1420862</v>
      </c>
      <c r="C1594" t="s">
        <v>6860</v>
      </c>
      <c r="D1594" t="s">
        <v>6861</v>
      </c>
      <c r="E1594" t="s">
        <v>6862</v>
      </c>
      <c r="F1594" s="15">
        <v>249.5</v>
      </c>
      <c r="G1594" t="s">
        <v>50</v>
      </c>
      <c r="H1594" t="s">
        <v>50</v>
      </c>
      <c r="I1594" t="s">
        <v>86</v>
      </c>
      <c r="J1594" t="s">
        <v>46</v>
      </c>
      <c r="K1594" t="s">
        <v>87</v>
      </c>
      <c r="L1594" t="s">
        <v>12789</v>
      </c>
      <c r="M1594" t="s">
        <v>12790</v>
      </c>
      <c r="N1594" t="s">
        <v>12791</v>
      </c>
      <c r="O1594">
        <f>VLOOKUP(B1594,HIS退!B:F,5,FALSE)</f>
        <v>-249.5</v>
      </c>
      <c r="P1594" s="43" t="e">
        <f>VLOOKUP(L1594,银行退!A:G,6,FALSE)</f>
        <v>#N/A</v>
      </c>
      <c r="Q1594" t="e">
        <f>VLOOKUP(L1594,银行退!A:J,10,FALSE)</f>
        <v>#N/A</v>
      </c>
      <c r="R1594" t="e">
        <f>VLOOKUP(L1594,银行退!A:K,11,FALSE)</f>
        <v>#N/A</v>
      </c>
    </row>
    <row r="1595" spans="1:18" ht="14.25">
      <c r="A1595" t="s">
        <v>12792</v>
      </c>
      <c r="B1595">
        <v>1420869</v>
      </c>
      <c r="C1595" t="s">
        <v>6864</v>
      </c>
      <c r="D1595" t="s">
        <v>6865</v>
      </c>
      <c r="E1595" t="s">
        <v>6866</v>
      </c>
      <c r="F1595" s="15">
        <v>12.13</v>
      </c>
      <c r="G1595" t="s">
        <v>50</v>
      </c>
      <c r="H1595" t="s">
        <v>50</v>
      </c>
      <c r="I1595" t="s">
        <v>86</v>
      </c>
      <c r="J1595" t="s">
        <v>46</v>
      </c>
      <c r="K1595" t="s">
        <v>87</v>
      </c>
      <c r="L1595" t="s">
        <v>12793</v>
      </c>
      <c r="M1595" t="s">
        <v>12794</v>
      </c>
      <c r="N1595" t="s">
        <v>12795</v>
      </c>
      <c r="O1595">
        <f>VLOOKUP(B1595,HIS退!B:F,5,FALSE)</f>
        <v>-12.13</v>
      </c>
      <c r="P1595" s="43" t="e">
        <f>VLOOKUP(L1595,银行退!A:G,6,FALSE)</f>
        <v>#N/A</v>
      </c>
      <c r="Q1595" t="e">
        <f>VLOOKUP(L1595,银行退!A:J,10,FALSE)</f>
        <v>#N/A</v>
      </c>
      <c r="R1595" t="e">
        <f>VLOOKUP(L1595,银行退!A:K,11,FALSE)</f>
        <v>#N/A</v>
      </c>
    </row>
    <row r="1596" spans="1:18" ht="14.25">
      <c r="A1596" t="s">
        <v>12796</v>
      </c>
      <c r="B1596">
        <v>1421144</v>
      </c>
      <c r="C1596" t="s">
        <v>6868</v>
      </c>
      <c r="D1596" t="s">
        <v>6869</v>
      </c>
      <c r="E1596" t="s">
        <v>6870</v>
      </c>
      <c r="F1596" s="15">
        <v>200</v>
      </c>
      <c r="G1596" t="s">
        <v>50</v>
      </c>
      <c r="H1596" t="s">
        <v>50</v>
      </c>
      <c r="I1596" t="s">
        <v>86</v>
      </c>
      <c r="J1596" t="s">
        <v>46</v>
      </c>
      <c r="K1596" t="s">
        <v>87</v>
      </c>
      <c r="L1596" t="s">
        <v>12797</v>
      </c>
      <c r="M1596" t="s">
        <v>12798</v>
      </c>
      <c r="N1596" t="s">
        <v>12799</v>
      </c>
      <c r="O1596">
        <f>VLOOKUP(B1596,HIS退!B:F,5,FALSE)</f>
        <v>-200</v>
      </c>
      <c r="P1596" s="43" t="e">
        <f>VLOOKUP(L1596,银行退!A:G,6,FALSE)</f>
        <v>#N/A</v>
      </c>
      <c r="Q1596" t="e">
        <f>VLOOKUP(L1596,银行退!A:J,10,FALSE)</f>
        <v>#N/A</v>
      </c>
      <c r="R1596" t="e">
        <f>VLOOKUP(L1596,银行退!A:K,11,FALSE)</f>
        <v>#N/A</v>
      </c>
    </row>
    <row r="1597" spans="1:18" ht="14.25">
      <c r="A1597" t="s">
        <v>12800</v>
      </c>
      <c r="B1597">
        <v>1421287</v>
      </c>
      <c r="C1597" t="s">
        <v>6872</v>
      </c>
      <c r="D1597" t="s">
        <v>6873</v>
      </c>
      <c r="E1597" t="s">
        <v>6874</v>
      </c>
      <c r="F1597" s="15">
        <v>200</v>
      </c>
      <c r="G1597" t="s">
        <v>50</v>
      </c>
      <c r="H1597" t="s">
        <v>50</v>
      </c>
      <c r="I1597" t="s">
        <v>86</v>
      </c>
      <c r="J1597" t="s">
        <v>46</v>
      </c>
      <c r="K1597" t="s">
        <v>87</v>
      </c>
      <c r="L1597" t="s">
        <v>12801</v>
      </c>
      <c r="M1597" t="s">
        <v>12802</v>
      </c>
      <c r="N1597" t="s">
        <v>12803</v>
      </c>
      <c r="O1597">
        <f>VLOOKUP(B1597,HIS退!B:F,5,FALSE)</f>
        <v>-200</v>
      </c>
      <c r="P1597" s="43" t="e">
        <f>VLOOKUP(L1597,银行退!A:G,6,FALSE)</f>
        <v>#N/A</v>
      </c>
      <c r="Q1597" t="e">
        <f>VLOOKUP(L1597,银行退!A:J,10,FALSE)</f>
        <v>#N/A</v>
      </c>
      <c r="R1597" t="e">
        <f>VLOOKUP(L1597,银行退!A:K,11,FALSE)</f>
        <v>#N/A</v>
      </c>
    </row>
    <row r="1598" spans="1:18" ht="14.25">
      <c r="A1598" t="s">
        <v>12804</v>
      </c>
      <c r="B1598">
        <v>1421373</v>
      </c>
      <c r="C1598" t="s">
        <v>6876</v>
      </c>
      <c r="D1598" t="s">
        <v>6877</v>
      </c>
      <c r="E1598" t="s">
        <v>6878</v>
      </c>
      <c r="F1598" s="15">
        <v>90.5</v>
      </c>
      <c r="G1598" t="s">
        <v>50</v>
      </c>
      <c r="H1598" t="s">
        <v>50</v>
      </c>
      <c r="I1598" t="s">
        <v>86</v>
      </c>
      <c r="J1598" t="s">
        <v>46</v>
      </c>
      <c r="K1598" t="s">
        <v>87</v>
      </c>
      <c r="L1598" t="s">
        <v>12805</v>
      </c>
      <c r="M1598" t="s">
        <v>12806</v>
      </c>
      <c r="N1598" t="s">
        <v>12807</v>
      </c>
      <c r="O1598">
        <f>VLOOKUP(B1598,HIS退!B:F,5,FALSE)</f>
        <v>-90.5</v>
      </c>
      <c r="P1598" s="43" t="e">
        <f>VLOOKUP(L1598,银行退!A:G,6,FALSE)</f>
        <v>#N/A</v>
      </c>
      <c r="Q1598" t="e">
        <f>VLOOKUP(L1598,银行退!A:J,10,FALSE)</f>
        <v>#N/A</v>
      </c>
      <c r="R1598" t="e">
        <f>VLOOKUP(L1598,银行退!A:K,11,FALSE)</f>
        <v>#N/A</v>
      </c>
    </row>
    <row r="1599" spans="1:18" ht="14.25">
      <c r="A1599" t="s">
        <v>12808</v>
      </c>
      <c r="B1599">
        <v>1421439</v>
      </c>
      <c r="C1599" t="s">
        <v>6880</v>
      </c>
      <c r="D1599" t="s">
        <v>6881</v>
      </c>
      <c r="E1599" t="s">
        <v>6882</v>
      </c>
      <c r="F1599" s="15">
        <v>110</v>
      </c>
      <c r="G1599" t="s">
        <v>50</v>
      </c>
      <c r="H1599" t="s">
        <v>50</v>
      </c>
      <c r="I1599" t="s">
        <v>86</v>
      </c>
      <c r="J1599" t="s">
        <v>46</v>
      </c>
      <c r="K1599" t="s">
        <v>87</v>
      </c>
      <c r="L1599" t="s">
        <v>12809</v>
      </c>
      <c r="M1599" t="s">
        <v>12810</v>
      </c>
      <c r="N1599" t="s">
        <v>12811</v>
      </c>
      <c r="O1599">
        <f>VLOOKUP(B1599,HIS退!B:F,5,FALSE)</f>
        <v>-110</v>
      </c>
      <c r="P1599" s="43" t="e">
        <f>VLOOKUP(L1599,银行退!A:G,6,FALSE)</f>
        <v>#N/A</v>
      </c>
      <c r="Q1599" t="e">
        <f>VLOOKUP(L1599,银行退!A:J,10,FALSE)</f>
        <v>#N/A</v>
      </c>
      <c r="R1599" t="e">
        <f>VLOOKUP(L1599,银行退!A:K,11,FALSE)</f>
        <v>#N/A</v>
      </c>
    </row>
    <row r="1600" spans="1:18" ht="14.25">
      <c r="A1600" t="s">
        <v>12812</v>
      </c>
      <c r="B1600">
        <v>1421479</v>
      </c>
      <c r="C1600" t="s">
        <v>6884</v>
      </c>
      <c r="D1600" t="s">
        <v>6885</v>
      </c>
      <c r="E1600" t="s">
        <v>6886</v>
      </c>
      <c r="F1600" s="15">
        <v>580</v>
      </c>
      <c r="G1600" t="s">
        <v>50</v>
      </c>
      <c r="H1600" t="s">
        <v>50</v>
      </c>
      <c r="I1600" t="s">
        <v>86</v>
      </c>
      <c r="J1600" t="s">
        <v>46</v>
      </c>
      <c r="K1600" t="s">
        <v>87</v>
      </c>
      <c r="L1600" t="s">
        <v>12813</v>
      </c>
      <c r="M1600" t="s">
        <v>12814</v>
      </c>
      <c r="N1600" t="s">
        <v>12815</v>
      </c>
      <c r="O1600">
        <f>VLOOKUP(B1600,HIS退!B:F,5,FALSE)</f>
        <v>-580</v>
      </c>
      <c r="P1600" s="43" t="e">
        <f>VLOOKUP(L1600,银行退!A:G,6,FALSE)</f>
        <v>#N/A</v>
      </c>
      <c r="Q1600" t="e">
        <f>VLOOKUP(L1600,银行退!A:J,10,FALSE)</f>
        <v>#N/A</v>
      </c>
      <c r="R1600" t="e">
        <f>VLOOKUP(L1600,银行退!A:K,11,FALSE)</f>
        <v>#N/A</v>
      </c>
    </row>
    <row r="1601" spans="1:18" ht="14.25">
      <c r="A1601" t="s">
        <v>12816</v>
      </c>
      <c r="B1601">
        <v>1421515</v>
      </c>
      <c r="C1601" t="s">
        <v>6888</v>
      </c>
      <c r="D1601" t="s">
        <v>6889</v>
      </c>
      <c r="E1601" t="s">
        <v>6890</v>
      </c>
      <c r="F1601" s="15">
        <v>5591.71</v>
      </c>
      <c r="G1601" t="s">
        <v>50</v>
      </c>
      <c r="H1601" t="s">
        <v>50</v>
      </c>
      <c r="I1601" t="s">
        <v>86</v>
      </c>
      <c r="J1601" t="s">
        <v>46</v>
      </c>
      <c r="K1601" t="s">
        <v>87</v>
      </c>
      <c r="L1601" t="s">
        <v>12817</v>
      </c>
      <c r="M1601" t="s">
        <v>12818</v>
      </c>
      <c r="N1601" t="s">
        <v>12819</v>
      </c>
      <c r="O1601">
        <f>VLOOKUP(B1601,HIS退!B:F,5,FALSE)</f>
        <v>-5591.71</v>
      </c>
      <c r="P1601" s="43" t="e">
        <f>VLOOKUP(L1601,银行退!A:G,6,FALSE)</f>
        <v>#N/A</v>
      </c>
      <c r="Q1601" t="e">
        <f>VLOOKUP(L1601,银行退!A:J,10,FALSE)</f>
        <v>#N/A</v>
      </c>
      <c r="R1601" t="e">
        <f>VLOOKUP(L1601,银行退!A:K,11,FALSE)</f>
        <v>#N/A</v>
      </c>
    </row>
    <row r="1602" spans="1:18" ht="14.25">
      <c r="A1602" t="s">
        <v>12820</v>
      </c>
      <c r="B1602">
        <v>1421537</v>
      </c>
      <c r="C1602" t="s">
        <v>6892</v>
      </c>
      <c r="D1602" t="s">
        <v>6885</v>
      </c>
      <c r="E1602" t="s">
        <v>6886</v>
      </c>
      <c r="F1602" s="15">
        <v>172.36</v>
      </c>
      <c r="G1602" t="s">
        <v>50</v>
      </c>
      <c r="H1602" t="s">
        <v>50</v>
      </c>
      <c r="I1602" t="s">
        <v>86</v>
      </c>
      <c r="J1602" t="s">
        <v>46</v>
      </c>
      <c r="K1602" t="s">
        <v>87</v>
      </c>
      <c r="L1602" t="s">
        <v>12821</v>
      </c>
      <c r="M1602" t="s">
        <v>12822</v>
      </c>
      <c r="N1602" t="s">
        <v>12815</v>
      </c>
      <c r="O1602">
        <f>VLOOKUP(B1602,HIS退!B:F,5,FALSE)</f>
        <v>-172.36</v>
      </c>
      <c r="P1602" s="43" t="e">
        <f>VLOOKUP(L1602,银行退!A:G,6,FALSE)</f>
        <v>#N/A</v>
      </c>
      <c r="Q1602" t="e">
        <f>VLOOKUP(L1602,银行退!A:J,10,FALSE)</f>
        <v>#N/A</v>
      </c>
      <c r="R1602" t="e">
        <f>VLOOKUP(L1602,银行退!A:K,11,FALSE)</f>
        <v>#N/A</v>
      </c>
    </row>
    <row r="1603" spans="1:18" ht="14.25">
      <c r="A1603" t="s">
        <v>12823</v>
      </c>
      <c r="B1603">
        <v>1421580</v>
      </c>
      <c r="C1603" t="s">
        <v>6894</v>
      </c>
      <c r="D1603" t="s">
        <v>6895</v>
      </c>
      <c r="E1603" t="s">
        <v>6896</v>
      </c>
      <c r="F1603" s="15">
        <v>89</v>
      </c>
      <c r="G1603" t="s">
        <v>50</v>
      </c>
      <c r="H1603" t="s">
        <v>50</v>
      </c>
      <c r="I1603" t="s">
        <v>86</v>
      </c>
      <c r="J1603" t="s">
        <v>46</v>
      </c>
      <c r="K1603" t="s">
        <v>87</v>
      </c>
      <c r="L1603" t="s">
        <v>12824</v>
      </c>
      <c r="M1603" t="s">
        <v>12825</v>
      </c>
      <c r="N1603" t="s">
        <v>12826</v>
      </c>
      <c r="O1603">
        <f>VLOOKUP(B1603,HIS退!B:F,5,FALSE)</f>
        <v>-89</v>
      </c>
      <c r="P1603" s="43" t="e">
        <f>VLOOKUP(L1603,银行退!A:G,6,FALSE)</f>
        <v>#N/A</v>
      </c>
      <c r="Q1603" t="e">
        <f>VLOOKUP(L1603,银行退!A:J,10,FALSE)</f>
        <v>#N/A</v>
      </c>
      <c r="R1603" t="e">
        <f>VLOOKUP(L1603,银行退!A:K,11,FALSE)</f>
        <v>#N/A</v>
      </c>
    </row>
    <row r="1604" spans="1:18" ht="14.25">
      <c r="A1604" t="s">
        <v>12827</v>
      </c>
      <c r="B1604">
        <v>1421616</v>
      </c>
      <c r="C1604" t="s">
        <v>6898</v>
      </c>
      <c r="D1604" t="s">
        <v>6899</v>
      </c>
      <c r="E1604" t="s">
        <v>6900</v>
      </c>
      <c r="F1604" s="15">
        <v>50</v>
      </c>
      <c r="G1604" t="s">
        <v>50</v>
      </c>
      <c r="H1604" t="s">
        <v>50</v>
      </c>
      <c r="I1604" t="s">
        <v>86</v>
      </c>
      <c r="J1604" t="s">
        <v>46</v>
      </c>
      <c r="K1604" t="s">
        <v>87</v>
      </c>
      <c r="L1604" t="s">
        <v>12828</v>
      </c>
      <c r="M1604" t="s">
        <v>12829</v>
      </c>
      <c r="N1604" t="s">
        <v>12830</v>
      </c>
      <c r="O1604">
        <f>VLOOKUP(B1604,HIS退!B:F,5,FALSE)</f>
        <v>-50</v>
      </c>
      <c r="P1604" s="43" t="e">
        <f>VLOOKUP(L1604,银行退!A:G,6,FALSE)</f>
        <v>#N/A</v>
      </c>
      <c r="Q1604" t="e">
        <f>VLOOKUP(L1604,银行退!A:J,10,FALSE)</f>
        <v>#N/A</v>
      </c>
      <c r="R1604" t="e">
        <f>VLOOKUP(L1604,银行退!A:K,11,FALSE)</f>
        <v>#N/A</v>
      </c>
    </row>
    <row r="1605" spans="1:18" ht="14.25">
      <c r="A1605" t="s">
        <v>12831</v>
      </c>
      <c r="B1605">
        <v>1421681</v>
      </c>
      <c r="C1605" t="s">
        <v>6902</v>
      </c>
      <c r="D1605" t="s">
        <v>6903</v>
      </c>
      <c r="E1605" t="s">
        <v>6904</v>
      </c>
      <c r="F1605" s="15">
        <v>124</v>
      </c>
      <c r="G1605" t="s">
        <v>50</v>
      </c>
      <c r="H1605" t="s">
        <v>50</v>
      </c>
      <c r="I1605" t="s">
        <v>86</v>
      </c>
      <c r="J1605" t="s">
        <v>46</v>
      </c>
      <c r="K1605" t="s">
        <v>87</v>
      </c>
      <c r="L1605" t="s">
        <v>12832</v>
      </c>
      <c r="M1605" t="s">
        <v>12833</v>
      </c>
      <c r="N1605" t="s">
        <v>12834</v>
      </c>
      <c r="O1605">
        <f>VLOOKUP(B1605,HIS退!B:F,5,FALSE)</f>
        <v>-124</v>
      </c>
      <c r="P1605" s="43" t="e">
        <f>VLOOKUP(L1605,银行退!A:G,6,FALSE)</f>
        <v>#N/A</v>
      </c>
      <c r="Q1605" t="e">
        <f>VLOOKUP(L1605,银行退!A:J,10,FALSE)</f>
        <v>#N/A</v>
      </c>
      <c r="R1605" t="e">
        <f>VLOOKUP(L1605,银行退!A:K,11,FALSE)</f>
        <v>#N/A</v>
      </c>
    </row>
    <row r="1606" spans="1:18" ht="14.25">
      <c r="A1606" t="s">
        <v>12835</v>
      </c>
      <c r="B1606">
        <v>1421845</v>
      </c>
      <c r="C1606" t="s">
        <v>6906</v>
      </c>
      <c r="D1606" t="s">
        <v>6907</v>
      </c>
      <c r="E1606" t="s">
        <v>6908</v>
      </c>
      <c r="F1606" s="15">
        <v>40.64</v>
      </c>
      <c r="G1606" t="s">
        <v>50</v>
      </c>
      <c r="H1606" t="s">
        <v>50</v>
      </c>
      <c r="I1606" t="s">
        <v>86</v>
      </c>
      <c r="J1606" t="s">
        <v>46</v>
      </c>
      <c r="K1606" t="s">
        <v>87</v>
      </c>
      <c r="L1606" t="s">
        <v>12836</v>
      </c>
      <c r="M1606" t="s">
        <v>12837</v>
      </c>
      <c r="N1606" t="s">
        <v>12838</v>
      </c>
      <c r="O1606">
        <f>VLOOKUP(B1606,HIS退!B:F,5,FALSE)</f>
        <v>-40.64</v>
      </c>
      <c r="P1606" s="43" t="e">
        <f>VLOOKUP(L1606,银行退!A:G,6,FALSE)</f>
        <v>#N/A</v>
      </c>
      <c r="Q1606" t="e">
        <f>VLOOKUP(L1606,银行退!A:J,10,FALSE)</f>
        <v>#N/A</v>
      </c>
      <c r="R1606" t="e">
        <f>VLOOKUP(L1606,银行退!A:K,11,FALSE)</f>
        <v>#N/A</v>
      </c>
    </row>
    <row r="1607" spans="1:18" ht="14.25">
      <c r="A1607" t="s">
        <v>12839</v>
      </c>
      <c r="B1607">
        <v>1421860</v>
      </c>
      <c r="C1607" t="s">
        <v>6910</v>
      </c>
      <c r="D1607" t="s">
        <v>6911</v>
      </c>
      <c r="E1607" t="s">
        <v>6912</v>
      </c>
      <c r="F1607" s="15">
        <v>31190.04</v>
      </c>
      <c r="G1607" t="s">
        <v>50</v>
      </c>
      <c r="H1607" t="s">
        <v>50</v>
      </c>
      <c r="I1607" t="s">
        <v>86</v>
      </c>
      <c r="J1607" t="s">
        <v>46</v>
      </c>
      <c r="K1607" t="s">
        <v>87</v>
      </c>
      <c r="L1607" t="s">
        <v>12840</v>
      </c>
      <c r="M1607" t="s">
        <v>12841</v>
      </c>
      <c r="N1607" t="s">
        <v>12842</v>
      </c>
      <c r="O1607">
        <f>VLOOKUP(B1607,HIS退!B:F,5,FALSE)</f>
        <v>-31190.04</v>
      </c>
      <c r="P1607" s="43" t="e">
        <f>VLOOKUP(L1607,银行退!A:G,6,FALSE)</f>
        <v>#N/A</v>
      </c>
      <c r="Q1607" t="e">
        <f>VLOOKUP(L1607,银行退!A:J,10,FALSE)</f>
        <v>#N/A</v>
      </c>
      <c r="R1607" t="e">
        <f>VLOOKUP(L1607,银行退!A:K,11,FALSE)</f>
        <v>#N/A</v>
      </c>
    </row>
    <row r="1608" spans="1:18" ht="14.25">
      <c r="A1608" t="s">
        <v>12843</v>
      </c>
      <c r="B1608">
        <v>1422078</v>
      </c>
      <c r="C1608" t="s">
        <v>6914</v>
      </c>
      <c r="D1608" t="s">
        <v>326</v>
      </c>
      <c r="E1608" t="s">
        <v>327</v>
      </c>
      <c r="F1608" s="15">
        <v>354</v>
      </c>
      <c r="G1608" t="s">
        <v>50</v>
      </c>
      <c r="H1608" t="s">
        <v>50</v>
      </c>
      <c r="I1608" t="s">
        <v>86</v>
      </c>
      <c r="J1608" t="s">
        <v>46</v>
      </c>
      <c r="K1608" t="s">
        <v>87</v>
      </c>
      <c r="L1608" t="s">
        <v>12844</v>
      </c>
      <c r="M1608" t="s">
        <v>12845</v>
      </c>
      <c r="N1608" t="s">
        <v>961</v>
      </c>
      <c r="O1608">
        <f>VLOOKUP(B1608,HIS退!B:F,5,FALSE)</f>
        <v>-354</v>
      </c>
      <c r="P1608" s="43" t="e">
        <f>VLOOKUP(L1608,银行退!A:G,6,FALSE)</f>
        <v>#N/A</v>
      </c>
      <c r="Q1608" t="e">
        <f>VLOOKUP(L1608,银行退!A:J,10,FALSE)</f>
        <v>#N/A</v>
      </c>
      <c r="R1608" t="e">
        <f>VLOOKUP(L1608,银行退!A:K,11,FALSE)</f>
        <v>#N/A</v>
      </c>
    </row>
    <row r="1609" spans="1:18" ht="14.25">
      <c r="A1609" t="s">
        <v>12846</v>
      </c>
      <c r="B1609">
        <v>1422136</v>
      </c>
      <c r="C1609" t="s">
        <v>6916</v>
      </c>
      <c r="D1609" t="s">
        <v>326</v>
      </c>
      <c r="E1609" t="s">
        <v>327</v>
      </c>
      <c r="F1609" s="15">
        <v>314</v>
      </c>
      <c r="G1609" t="s">
        <v>50</v>
      </c>
      <c r="H1609" t="s">
        <v>50</v>
      </c>
      <c r="I1609" t="s">
        <v>86</v>
      </c>
      <c r="J1609" t="s">
        <v>46</v>
      </c>
      <c r="K1609" t="s">
        <v>87</v>
      </c>
      <c r="L1609" t="s">
        <v>12847</v>
      </c>
      <c r="M1609" t="s">
        <v>12848</v>
      </c>
      <c r="N1609" t="s">
        <v>12849</v>
      </c>
      <c r="O1609">
        <f>VLOOKUP(B1609,HIS退!B:F,5,FALSE)</f>
        <v>-314</v>
      </c>
      <c r="P1609" s="43" t="e">
        <f>VLOOKUP(L1609,银行退!A:G,6,FALSE)</f>
        <v>#N/A</v>
      </c>
      <c r="Q1609" t="e">
        <f>VLOOKUP(L1609,银行退!A:J,10,FALSE)</f>
        <v>#N/A</v>
      </c>
      <c r="R1609" t="e">
        <f>VLOOKUP(L1609,银行退!A:K,11,FALSE)</f>
        <v>#N/A</v>
      </c>
    </row>
    <row r="1610" spans="1:18" ht="14.25">
      <c r="A1610" t="s">
        <v>12850</v>
      </c>
      <c r="B1610">
        <v>1422263</v>
      </c>
      <c r="C1610" t="s">
        <v>6918</v>
      </c>
      <c r="D1610" t="s">
        <v>6919</v>
      </c>
      <c r="E1610" t="s">
        <v>6920</v>
      </c>
      <c r="F1610" s="15">
        <v>1667</v>
      </c>
      <c r="G1610" t="s">
        <v>50</v>
      </c>
      <c r="H1610" t="s">
        <v>50</v>
      </c>
      <c r="I1610" t="s">
        <v>86</v>
      </c>
      <c r="J1610" t="s">
        <v>46</v>
      </c>
      <c r="K1610" t="s">
        <v>87</v>
      </c>
      <c r="L1610" t="s">
        <v>12851</v>
      </c>
      <c r="M1610" t="s">
        <v>12852</v>
      </c>
      <c r="N1610" t="s">
        <v>12853</v>
      </c>
      <c r="O1610">
        <f>VLOOKUP(B1610,HIS退!B:F,5,FALSE)</f>
        <v>-1667</v>
      </c>
      <c r="P1610" s="43" t="e">
        <f>VLOOKUP(L1610,银行退!A:G,6,FALSE)</f>
        <v>#N/A</v>
      </c>
      <c r="Q1610" t="e">
        <f>VLOOKUP(L1610,银行退!A:J,10,FALSE)</f>
        <v>#N/A</v>
      </c>
      <c r="R1610" t="e">
        <f>VLOOKUP(L1610,银行退!A:K,11,FALSE)</f>
        <v>#N/A</v>
      </c>
    </row>
    <row r="1611" spans="1:18" ht="14.25">
      <c r="A1611" t="s">
        <v>12854</v>
      </c>
      <c r="B1611">
        <v>1422425</v>
      </c>
      <c r="C1611" t="s">
        <v>6922</v>
      </c>
      <c r="D1611" t="s">
        <v>6923</v>
      </c>
      <c r="E1611" t="s">
        <v>6924</v>
      </c>
      <c r="F1611" s="15">
        <v>920</v>
      </c>
      <c r="G1611" t="s">
        <v>50</v>
      </c>
      <c r="H1611" t="s">
        <v>50</v>
      </c>
      <c r="I1611" t="s">
        <v>86</v>
      </c>
      <c r="J1611" t="s">
        <v>46</v>
      </c>
      <c r="K1611" t="s">
        <v>87</v>
      </c>
      <c r="L1611" t="s">
        <v>12855</v>
      </c>
      <c r="M1611" t="s">
        <v>12856</v>
      </c>
      <c r="N1611" t="s">
        <v>12857</v>
      </c>
      <c r="O1611">
        <f>VLOOKUP(B1611,HIS退!B:F,5,FALSE)</f>
        <v>-920</v>
      </c>
      <c r="P1611" s="43" t="e">
        <f>VLOOKUP(L1611,银行退!A:G,6,FALSE)</f>
        <v>#N/A</v>
      </c>
      <c r="Q1611" t="e">
        <f>VLOOKUP(L1611,银行退!A:J,10,FALSE)</f>
        <v>#N/A</v>
      </c>
      <c r="R1611" t="e">
        <f>VLOOKUP(L1611,银行退!A:K,11,FALSE)</f>
        <v>#N/A</v>
      </c>
    </row>
    <row r="1612" spans="1:18" ht="14.25">
      <c r="A1612" t="s">
        <v>12858</v>
      </c>
      <c r="B1612">
        <v>1422490</v>
      </c>
      <c r="C1612" t="s">
        <v>6926</v>
      </c>
      <c r="D1612" t="s">
        <v>6927</v>
      </c>
      <c r="E1612" t="s">
        <v>6928</v>
      </c>
      <c r="F1612" s="15">
        <v>100</v>
      </c>
      <c r="G1612" t="s">
        <v>50</v>
      </c>
      <c r="H1612" t="s">
        <v>50</v>
      </c>
      <c r="I1612" t="s">
        <v>86</v>
      </c>
      <c r="J1612" t="s">
        <v>46</v>
      </c>
      <c r="K1612" t="s">
        <v>87</v>
      </c>
      <c r="L1612" t="s">
        <v>12859</v>
      </c>
      <c r="M1612" t="s">
        <v>12860</v>
      </c>
      <c r="N1612" t="s">
        <v>12861</v>
      </c>
      <c r="O1612">
        <f>VLOOKUP(B1612,HIS退!B:F,5,FALSE)</f>
        <v>-100</v>
      </c>
      <c r="P1612" s="43" t="e">
        <f>VLOOKUP(L1612,银行退!A:G,6,FALSE)</f>
        <v>#N/A</v>
      </c>
      <c r="Q1612" t="e">
        <f>VLOOKUP(L1612,银行退!A:J,10,FALSE)</f>
        <v>#N/A</v>
      </c>
      <c r="R1612" t="e">
        <f>VLOOKUP(L1612,银行退!A:K,11,FALSE)</f>
        <v>#N/A</v>
      </c>
    </row>
    <row r="1613" spans="1:18" ht="14.25">
      <c r="A1613" t="s">
        <v>12862</v>
      </c>
      <c r="B1613">
        <v>1422541</v>
      </c>
      <c r="C1613" t="s">
        <v>6930</v>
      </c>
      <c r="D1613" t="s">
        <v>6931</v>
      </c>
      <c r="E1613" t="s">
        <v>6932</v>
      </c>
      <c r="F1613" s="15">
        <v>760</v>
      </c>
      <c r="G1613" t="s">
        <v>50</v>
      </c>
      <c r="H1613" t="s">
        <v>50</v>
      </c>
      <c r="I1613" t="s">
        <v>86</v>
      </c>
      <c r="J1613" t="s">
        <v>46</v>
      </c>
      <c r="K1613" t="s">
        <v>87</v>
      </c>
      <c r="L1613" t="s">
        <v>12863</v>
      </c>
      <c r="M1613" t="s">
        <v>12864</v>
      </c>
      <c r="N1613" t="s">
        <v>12865</v>
      </c>
      <c r="O1613">
        <f>VLOOKUP(B1613,HIS退!B:F,5,FALSE)</f>
        <v>-760</v>
      </c>
      <c r="P1613" s="43" t="e">
        <f>VLOOKUP(L1613,银行退!A:G,6,FALSE)</f>
        <v>#N/A</v>
      </c>
      <c r="Q1613" t="e">
        <f>VLOOKUP(L1613,银行退!A:J,10,FALSE)</f>
        <v>#N/A</v>
      </c>
      <c r="R1613" t="e">
        <f>VLOOKUP(L1613,银行退!A:K,11,FALSE)</f>
        <v>#N/A</v>
      </c>
    </row>
    <row r="1614" spans="1:18" ht="14.25">
      <c r="A1614" t="s">
        <v>12866</v>
      </c>
      <c r="B1614">
        <v>1422827</v>
      </c>
      <c r="C1614" t="s">
        <v>6934</v>
      </c>
      <c r="D1614" t="s">
        <v>6935</v>
      </c>
      <c r="E1614" t="s">
        <v>6936</v>
      </c>
      <c r="F1614" s="15">
        <v>3672</v>
      </c>
      <c r="G1614" t="s">
        <v>50</v>
      </c>
      <c r="H1614" t="s">
        <v>50</v>
      </c>
      <c r="I1614" t="s">
        <v>86</v>
      </c>
      <c r="J1614" t="s">
        <v>46</v>
      </c>
      <c r="K1614" t="s">
        <v>87</v>
      </c>
      <c r="L1614" t="s">
        <v>12867</v>
      </c>
      <c r="M1614" t="s">
        <v>12868</v>
      </c>
      <c r="N1614" t="s">
        <v>12869</v>
      </c>
      <c r="O1614">
        <f>VLOOKUP(B1614,HIS退!B:F,5,FALSE)</f>
        <v>-3672</v>
      </c>
      <c r="P1614" s="43" t="e">
        <f>VLOOKUP(L1614,银行退!A:G,6,FALSE)</f>
        <v>#N/A</v>
      </c>
      <c r="Q1614" t="e">
        <f>VLOOKUP(L1614,银行退!A:J,10,FALSE)</f>
        <v>#N/A</v>
      </c>
      <c r="R1614" t="e">
        <f>VLOOKUP(L1614,银行退!A:K,11,FALSE)</f>
        <v>#N/A</v>
      </c>
    </row>
    <row r="1615" spans="1:18" ht="14.25">
      <c r="A1615" t="s">
        <v>12870</v>
      </c>
      <c r="B1615">
        <v>1422975</v>
      </c>
      <c r="C1615" t="s">
        <v>6938</v>
      </c>
      <c r="D1615" t="s">
        <v>6939</v>
      </c>
      <c r="E1615" t="s">
        <v>6940</v>
      </c>
      <c r="F1615" s="15">
        <v>139</v>
      </c>
      <c r="G1615" t="s">
        <v>50</v>
      </c>
      <c r="H1615" t="s">
        <v>50</v>
      </c>
      <c r="I1615" t="s">
        <v>86</v>
      </c>
      <c r="J1615" t="s">
        <v>46</v>
      </c>
      <c r="K1615" t="s">
        <v>87</v>
      </c>
      <c r="L1615" t="s">
        <v>12871</v>
      </c>
      <c r="M1615" t="s">
        <v>12872</v>
      </c>
      <c r="N1615" t="s">
        <v>12873</v>
      </c>
      <c r="O1615">
        <f>VLOOKUP(B1615,HIS退!B:F,5,FALSE)</f>
        <v>-139</v>
      </c>
      <c r="P1615" s="43" t="e">
        <f>VLOOKUP(L1615,银行退!A:G,6,FALSE)</f>
        <v>#N/A</v>
      </c>
      <c r="Q1615" t="e">
        <f>VLOOKUP(L1615,银行退!A:J,10,FALSE)</f>
        <v>#N/A</v>
      </c>
      <c r="R1615" t="e">
        <f>VLOOKUP(L1615,银行退!A:K,11,FALSE)</f>
        <v>#N/A</v>
      </c>
    </row>
    <row r="1616" spans="1:18" ht="14.25">
      <c r="A1616" t="s">
        <v>12874</v>
      </c>
      <c r="B1616">
        <v>1423156</v>
      </c>
      <c r="C1616" t="s">
        <v>6942</v>
      </c>
      <c r="D1616" t="s">
        <v>6943</v>
      </c>
      <c r="E1616" t="s">
        <v>6944</v>
      </c>
      <c r="F1616" s="15">
        <v>9930.15</v>
      </c>
      <c r="G1616" t="s">
        <v>50</v>
      </c>
      <c r="H1616" t="s">
        <v>50</v>
      </c>
      <c r="I1616" t="s">
        <v>86</v>
      </c>
      <c r="J1616" t="s">
        <v>46</v>
      </c>
      <c r="K1616" t="s">
        <v>87</v>
      </c>
      <c r="L1616" t="s">
        <v>12875</v>
      </c>
      <c r="M1616" t="s">
        <v>12876</v>
      </c>
      <c r="N1616" t="s">
        <v>12877</v>
      </c>
      <c r="O1616">
        <f>VLOOKUP(B1616,HIS退!B:F,5,FALSE)</f>
        <v>-9930.15</v>
      </c>
      <c r="P1616" s="43" t="e">
        <f>VLOOKUP(L1616,银行退!A:G,6,FALSE)</f>
        <v>#N/A</v>
      </c>
      <c r="Q1616" t="e">
        <f>VLOOKUP(L1616,银行退!A:J,10,FALSE)</f>
        <v>#N/A</v>
      </c>
      <c r="R1616" t="e">
        <f>VLOOKUP(L1616,银行退!A:K,11,FALSE)</f>
        <v>#N/A</v>
      </c>
    </row>
    <row r="1617" spans="1:18" ht="14.25">
      <c r="A1617" t="s">
        <v>12878</v>
      </c>
      <c r="B1617">
        <v>1423278</v>
      </c>
      <c r="C1617" t="s">
        <v>6946</v>
      </c>
      <c r="D1617" t="s">
        <v>6947</v>
      </c>
      <c r="E1617" t="s">
        <v>6948</v>
      </c>
      <c r="F1617" s="15">
        <v>100</v>
      </c>
      <c r="G1617" t="s">
        <v>50</v>
      </c>
      <c r="H1617" t="s">
        <v>50</v>
      </c>
      <c r="I1617" t="s">
        <v>86</v>
      </c>
      <c r="J1617" t="s">
        <v>46</v>
      </c>
      <c r="K1617" t="s">
        <v>87</v>
      </c>
      <c r="L1617" t="s">
        <v>12879</v>
      </c>
      <c r="M1617" t="s">
        <v>12880</v>
      </c>
      <c r="N1617" t="s">
        <v>12881</v>
      </c>
      <c r="O1617">
        <f>VLOOKUP(B1617,HIS退!B:F,5,FALSE)</f>
        <v>-100</v>
      </c>
      <c r="P1617" s="43" t="e">
        <f>VLOOKUP(L1617,银行退!A:G,6,FALSE)</f>
        <v>#N/A</v>
      </c>
      <c r="Q1617" t="e">
        <f>VLOOKUP(L1617,银行退!A:J,10,FALSE)</f>
        <v>#N/A</v>
      </c>
      <c r="R1617" t="e">
        <f>VLOOKUP(L1617,银行退!A:K,11,FALSE)</f>
        <v>#N/A</v>
      </c>
    </row>
    <row r="1618" spans="1:18" ht="14.25">
      <c r="A1618" t="s">
        <v>12882</v>
      </c>
      <c r="B1618">
        <v>1423441</v>
      </c>
      <c r="C1618" t="s">
        <v>6950</v>
      </c>
      <c r="D1618" t="s">
        <v>6951</v>
      </c>
      <c r="E1618" t="s">
        <v>6952</v>
      </c>
      <c r="F1618" s="15">
        <v>103.78</v>
      </c>
      <c r="G1618" t="s">
        <v>50</v>
      </c>
      <c r="H1618" t="s">
        <v>50</v>
      </c>
      <c r="I1618" t="s">
        <v>86</v>
      </c>
      <c r="J1618" t="s">
        <v>46</v>
      </c>
      <c r="K1618" t="s">
        <v>87</v>
      </c>
      <c r="L1618" t="s">
        <v>12883</v>
      </c>
      <c r="M1618" t="s">
        <v>12884</v>
      </c>
      <c r="N1618" t="s">
        <v>12885</v>
      </c>
      <c r="O1618">
        <f>VLOOKUP(B1618,HIS退!B:F,5,FALSE)</f>
        <v>-103.78</v>
      </c>
      <c r="P1618" s="43" t="e">
        <f>VLOOKUP(L1618,银行退!A:G,6,FALSE)</f>
        <v>#N/A</v>
      </c>
      <c r="Q1618" t="e">
        <f>VLOOKUP(L1618,银行退!A:J,10,FALSE)</f>
        <v>#N/A</v>
      </c>
      <c r="R1618" t="e">
        <f>VLOOKUP(L1618,银行退!A:K,11,FALSE)</f>
        <v>#N/A</v>
      </c>
    </row>
    <row r="1619" spans="1:18" ht="14.25">
      <c r="A1619" t="s">
        <v>12886</v>
      </c>
      <c r="B1619">
        <v>1423472</v>
      </c>
      <c r="C1619" t="s">
        <v>6954</v>
      </c>
      <c r="D1619" t="s">
        <v>6955</v>
      </c>
      <c r="E1619" t="s">
        <v>6956</v>
      </c>
      <c r="F1619" s="15">
        <v>22.5</v>
      </c>
      <c r="G1619" t="s">
        <v>50</v>
      </c>
      <c r="H1619" t="s">
        <v>50</v>
      </c>
      <c r="I1619" t="s">
        <v>86</v>
      </c>
      <c r="J1619" t="s">
        <v>46</v>
      </c>
      <c r="K1619" t="s">
        <v>87</v>
      </c>
      <c r="L1619" t="s">
        <v>12887</v>
      </c>
      <c r="M1619" t="s">
        <v>12888</v>
      </c>
      <c r="N1619" t="s">
        <v>12889</v>
      </c>
      <c r="O1619">
        <f>VLOOKUP(B1619,HIS退!B:F,5,FALSE)</f>
        <v>-22.5</v>
      </c>
      <c r="P1619" s="43" t="e">
        <f>VLOOKUP(L1619,银行退!A:G,6,FALSE)</f>
        <v>#N/A</v>
      </c>
      <c r="Q1619" t="e">
        <f>VLOOKUP(L1619,银行退!A:J,10,FALSE)</f>
        <v>#N/A</v>
      </c>
      <c r="R1619" t="e">
        <f>VLOOKUP(L1619,银行退!A:K,11,FALSE)</f>
        <v>#N/A</v>
      </c>
    </row>
    <row r="1620" spans="1:18" ht="14.25">
      <c r="A1620" t="s">
        <v>12890</v>
      </c>
      <c r="B1620">
        <v>1423771</v>
      </c>
      <c r="C1620" t="s">
        <v>6958</v>
      </c>
      <c r="D1620" t="s">
        <v>6959</v>
      </c>
      <c r="E1620" t="s">
        <v>6960</v>
      </c>
      <c r="F1620" s="15">
        <v>1154.72</v>
      </c>
      <c r="G1620" t="s">
        <v>50</v>
      </c>
      <c r="H1620" t="s">
        <v>50</v>
      </c>
      <c r="I1620" t="s">
        <v>86</v>
      </c>
      <c r="J1620" t="s">
        <v>46</v>
      </c>
      <c r="K1620" t="s">
        <v>87</v>
      </c>
      <c r="L1620" t="s">
        <v>12891</v>
      </c>
      <c r="M1620" t="s">
        <v>12892</v>
      </c>
      <c r="N1620" t="s">
        <v>12893</v>
      </c>
      <c r="O1620">
        <f>VLOOKUP(B1620,HIS退!B:F,5,FALSE)</f>
        <v>-1154.72</v>
      </c>
      <c r="P1620" s="43" t="e">
        <f>VLOOKUP(L1620,银行退!A:G,6,FALSE)</f>
        <v>#N/A</v>
      </c>
      <c r="Q1620" t="e">
        <f>VLOOKUP(L1620,银行退!A:J,10,FALSE)</f>
        <v>#N/A</v>
      </c>
      <c r="R1620" t="e">
        <f>VLOOKUP(L1620,银行退!A:K,11,FALSE)</f>
        <v>#N/A</v>
      </c>
    </row>
    <row r="1621" spans="1:18" ht="14.25">
      <c r="A1621" t="s">
        <v>12894</v>
      </c>
      <c r="B1621">
        <v>1424007</v>
      </c>
      <c r="C1621" t="s">
        <v>6962</v>
      </c>
      <c r="D1621" t="s">
        <v>6963</v>
      </c>
      <c r="E1621" t="s">
        <v>6964</v>
      </c>
      <c r="F1621" s="15">
        <v>500</v>
      </c>
      <c r="G1621" t="s">
        <v>50</v>
      </c>
      <c r="H1621" t="s">
        <v>50</v>
      </c>
      <c r="I1621" t="s">
        <v>86</v>
      </c>
      <c r="J1621" t="s">
        <v>46</v>
      </c>
      <c r="K1621" t="s">
        <v>87</v>
      </c>
      <c r="L1621" t="s">
        <v>12895</v>
      </c>
      <c r="M1621" t="s">
        <v>12896</v>
      </c>
      <c r="N1621" t="s">
        <v>12897</v>
      </c>
      <c r="O1621">
        <f>VLOOKUP(B1621,HIS退!B:F,5,FALSE)</f>
        <v>-500</v>
      </c>
      <c r="P1621" s="43" t="e">
        <f>VLOOKUP(L1621,银行退!A:G,6,FALSE)</f>
        <v>#N/A</v>
      </c>
      <c r="Q1621" t="e">
        <f>VLOOKUP(L1621,银行退!A:J,10,FALSE)</f>
        <v>#N/A</v>
      </c>
      <c r="R1621" t="e">
        <f>VLOOKUP(L1621,银行退!A:K,11,FALSE)</f>
        <v>#N/A</v>
      </c>
    </row>
    <row r="1622" spans="1:18" ht="14.25">
      <c r="A1622" t="s">
        <v>12898</v>
      </c>
      <c r="B1622">
        <v>1424237</v>
      </c>
      <c r="C1622" t="s">
        <v>6966</v>
      </c>
      <c r="D1622" t="s">
        <v>6967</v>
      </c>
      <c r="E1622" t="s">
        <v>6968</v>
      </c>
      <c r="F1622" s="15">
        <v>700</v>
      </c>
      <c r="G1622" t="s">
        <v>50</v>
      </c>
      <c r="H1622" t="s">
        <v>50</v>
      </c>
      <c r="I1622" t="s">
        <v>86</v>
      </c>
      <c r="J1622" t="s">
        <v>46</v>
      </c>
      <c r="K1622" t="s">
        <v>87</v>
      </c>
      <c r="L1622" t="s">
        <v>12899</v>
      </c>
      <c r="M1622" t="s">
        <v>12900</v>
      </c>
      <c r="N1622" t="s">
        <v>12901</v>
      </c>
      <c r="O1622">
        <f>VLOOKUP(B1622,HIS退!B:F,5,FALSE)</f>
        <v>-700</v>
      </c>
      <c r="P1622" s="43" t="e">
        <f>VLOOKUP(L1622,银行退!A:G,6,FALSE)</f>
        <v>#N/A</v>
      </c>
      <c r="Q1622" t="e">
        <f>VLOOKUP(L1622,银行退!A:J,10,FALSE)</f>
        <v>#N/A</v>
      </c>
      <c r="R1622" t="e">
        <f>VLOOKUP(L1622,银行退!A:K,11,FALSE)</f>
        <v>#N/A</v>
      </c>
    </row>
    <row r="1623" spans="1:18" ht="14.25">
      <c r="A1623" t="s">
        <v>12902</v>
      </c>
      <c r="B1623">
        <v>1424264</v>
      </c>
      <c r="C1623" t="s">
        <v>6970</v>
      </c>
      <c r="D1623" t="s">
        <v>6971</v>
      </c>
      <c r="E1623" t="s">
        <v>6972</v>
      </c>
      <c r="F1623" s="15">
        <v>489</v>
      </c>
      <c r="G1623" t="s">
        <v>50</v>
      </c>
      <c r="H1623" t="s">
        <v>50</v>
      </c>
      <c r="I1623" t="s">
        <v>86</v>
      </c>
      <c r="J1623" t="s">
        <v>46</v>
      </c>
      <c r="K1623" t="s">
        <v>87</v>
      </c>
      <c r="L1623" t="s">
        <v>12903</v>
      </c>
      <c r="M1623" t="s">
        <v>12904</v>
      </c>
      <c r="N1623" t="s">
        <v>12905</v>
      </c>
      <c r="O1623">
        <f>VLOOKUP(B1623,HIS退!B:F,5,FALSE)</f>
        <v>-489</v>
      </c>
      <c r="P1623" s="43" t="e">
        <f>VLOOKUP(L1623,银行退!A:G,6,FALSE)</f>
        <v>#N/A</v>
      </c>
      <c r="Q1623" t="e">
        <f>VLOOKUP(L1623,银行退!A:J,10,FALSE)</f>
        <v>#N/A</v>
      </c>
      <c r="R1623" t="e">
        <f>VLOOKUP(L1623,银行退!A:K,11,FALSE)</f>
        <v>#N/A</v>
      </c>
    </row>
    <row r="1624" spans="1:18" ht="14.25">
      <c r="A1624" t="s">
        <v>12906</v>
      </c>
      <c r="B1624">
        <v>1424312</v>
      </c>
      <c r="C1624" t="s">
        <v>6974</v>
      </c>
      <c r="D1624" t="s">
        <v>6975</v>
      </c>
      <c r="E1624" t="s">
        <v>6976</v>
      </c>
      <c r="F1624" s="15">
        <v>94</v>
      </c>
      <c r="G1624" t="s">
        <v>50</v>
      </c>
      <c r="H1624" t="s">
        <v>50</v>
      </c>
      <c r="I1624" t="s">
        <v>86</v>
      </c>
      <c r="J1624" t="s">
        <v>46</v>
      </c>
      <c r="K1624" t="s">
        <v>87</v>
      </c>
      <c r="L1624" t="s">
        <v>12907</v>
      </c>
      <c r="M1624" t="s">
        <v>12908</v>
      </c>
      <c r="N1624" t="s">
        <v>12909</v>
      </c>
      <c r="O1624">
        <f>VLOOKUP(B1624,HIS退!B:F,5,FALSE)</f>
        <v>-94</v>
      </c>
      <c r="P1624" s="43" t="e">
        <f>VLOOKUP(L1624,银行退!A:G,6,FALSE)</f>
        <v>#N/A</v>
      </c>
      <c r="Q1624" t="e">
        <f>VLOOKUP(L1624,银行退!A:J,10,FALSE)</f>
        <v>#N/A</v>
      </c>
      <c r="R1624" t="e">
        <f>VLOOKUP(L1624,银行退!A:K,11,FALSE)</f>
        <v>#N/A</v>
      </c>
    </row>
    <row r="1625" spans="1:18" ht="14.25">
      <c r="A1625" t="s">
        <v>12910</v>
      </c>
      <c r="B1625">
        <v>1424336</v>
      </c>
      <c r="C1625" t="s">
        <v>6978</v>
      </c>
      <c r="D1625" t="s">
        <v>6979</v>
      </c>
      <c r="E1625" t="s">
        <v>6980</v>
      </c>
      <c r="F1625" s="15">
        <v>99</v>
      </c>
      <c r="G1625" t="s">
        <v>50</v>
      </c>
      <c r="H1625" t="s">
        <v>50</v>
      </c>
      <c r="I1625" t="s">
        <v>86</v>
      </c>
      <c r="J1625" t="s">
        <v>46</v>
      </c>
      <c r="K1625" t="s">
        <v>87</v>
      </c>
      <c r="L1625" t="s">
        <v>12911</v>
      </c>
      <c r="M1625" t="s">
        <v>12912</v>
      </c>
      <c r="N1625" t="s">
        <v>12913</v>
      </c>
      <c r="O1625">
        <f>VLOOKUP(B1625,HIS退!B:F,5,FALSE)</f>
        <v>-99</v>
      </c>
      <c r="P1625" s="43" t="e">
        <f>VLOOKUP(L1625,银行退!A:G,6,FALSE)</f>
        <v>#N/A</v>
      </c>
      <c r="Q1625" t="e">
        <f>VLOOKUP(L1625,银行退!A:J,10,FALSE)</f>
        <v>#N/A</v>
      </c>
      <c r="R1625" t="e">
        <f>VLOOKUP(L1625,银行退!A:K,11,FALSE)</f>
        <v>#N/A</v>
      </c>
    </row>
    <row r="1626" spans="1:18" ht="14.25">
      <c r="A1626" t="s">
        <v>12914</v>
      </c>
      <c r="B1626">
        <v>1424466</v>
      </c>
      <c r="C1626" t="s">
        <v>6982</v>
      </c>
      <c r="D1626" t="s">
        <v>6983</v>
      </c>
      <c r="E1626" t="s">
        <v>6984</v>
      </c>
      <c r="F1626" s="15">
        <v>66.63</v>
      </c>
      <c r="G1626" t="s">
        <v>50</v>
      </c>
      <c r="H1626" t="s">
        <v>50</v>
      </c>
      <c r="I1626" t="s">
        <v>86</v>
      </c>
      <c r="J1626" t="s">
        <v>46</v>
      </c>
      <c r="K1626" t="s">
        <v>87</v>
      </c>
      <c r="L1626" t="s">
        <v>12915</v>
      </c>
      <c r="M1626" t="s">
        <v>12916</v>
      </c>
      <c r="N1626" t="s">
        <v>12917</v>
      </c>
      <c r="O1626">
        <f>VLOOKUP(B1626,HIS退!B:F,5,FALSE)</f>
        <v>-66.63</v>
      </c>
      <c r="P1626" s="43" t="e">
        <f>VLOOKUP(L1626,银行退!A:G,6,FALSE)</f>
        <v>#N/A</v>
      </c>
      <c r="Q1626" t="e">
        <f>VLOOKUP(L1626,银行退!A:J,10,FALSE)</f>
        <v>#N/A</v>
      </c>
      <c r="R1626" t="e">
        <f>VLOOKUP(L1626,银行退!A:K,11,FALSE)</f>
        <v>#N/A</v>
      </c>
    </row>
    <row r="1627" spans="1:18" ht="14.25">
      <c r="A1627" t="s">
        <v>12918</v>
      </c>
      <c r="B1627">
        <v>1424470</v>
      </c>
      <c r="C1627" t="s">
        <v>6986</v>
      </c>
      <c r="D1627" t="s">
        <v>350</v>
      </c>
      <c r="E1627" t="s">
        <v>351</v>
      </c>
      <c r="F1627" s="15">
        <v>563.59</v>
      </c>
      <c r="G1627" t="s">
        <v>50</v>
      </c>
      <c r="H1627" t="s">
        <v>50</v>
      </c>
      <c r="I1627" t="s">
        <v>86</v>
      </c>
      <c r="J1627" t="s">
        <v>46</v>
      </c>
      <c r="K1627" t="s">
        <v>87</v>
      </c>
      <c r="L1627" t="s">
        <v>12919</v>
      </c>
      <c r="M1627" t="s">
        <v>12920</v>
      </c>
      <c r="N1627" t="s">
        <v>12921</v>
      </c>
      <c r="O1627">
        <f>VLOOKUP(B1627,HIS退!B:F,5,FALSE)</f>
        <v>-563.59</v>
      </c>
      <c r="P1627" s="43" t="e">
        <f>VLOOKUP(L1627,银行退!A:G,6,FALSE)</f>
        <v>#N/A</v>
      </c>
      <c r="Q1627" t="e">
        <f>VLOOKUP(L1627,银行退!A:J,10,FALSE)</f>
        <v>#N/A</v>
      </c>
      <c r="R1627" t="e">
        <f>VLOOKUP(L1627,银行退!A:K,11,FALSE)</f>
        <v>#N/A</v>
      </c>
    </row>
    <row r="1628" spans="1:18" ht="14.25">
      <c r="A1628" t="s">
        <v>12922</v>
      </c>
      <c r="B1628">
        <v>1424550</v>
      </c>
      <c r="C1628" t="s">
        <v>6988</v>
      </c>
      <c r="D1628" t="s">
        <v>6989</v>
      </c>
      <c r="E1628" t="s">
        <v>6990</v>
      </c>
      <c r="F1628" s="15">
        <v>322</v>
      </c>
      <c r="G1628" t="s">
        <v>50</v>
      </c>
      <c r="H1628" t="s">
        <v>50</v>
      </c>
      <c r="I1628" t="s">
        <v>86</v>
      </c>
      <c r="J1628" t="s">
        <v>46</v>
      </c>
      <c r="K1628" t="s">
        <v>87</v>
      </c>
      <c r="L1628" t="s">
        <v>12923</v>
      </c>
      <c r="M1628" t="s">
        <v>12924</v>
      </c>
      <c r="N1628" t="s">
        <v>12905</v>
      </c>
      <c r="O1628">
        <f>VLOOKUP(B1628,HIS退!B:F,5,FALSE)</f>
        <v>-322</v>
      </c>
      <c r="P1628" s="43" t="e">
        <f>VLOOKUP(L1628,银行退!A:G,6,FALSE)</f>
        <v>#N/A</v>
      </c>
      <c r="Q1628" t="e">
        <f>VLOOKUP(L1628,银行退!A:J,10,FALSE)</f>
        <v>#N/A</v>
      </c>
      <c r="R1628" t="e">
        <f>VLOOKUP(L1628,银行退!A:K,11,FALSE)</f>
        <v>#N/A</v>
      </c>
    </row>
    <row r="1629" spans="1:18" ht="14.25">
      <c r="A1629" t="s">
        <v>12925</v>
      </c>
      <c r="B1629">
        <v>1424589</v>
      </c>
      <c r="C1629" t="s">
        <v>6992</v>
      </c>
      <c r="D1629" t="s">
        <v>6993</v>
      </c>
      <c r="E1629" t="s">
        <v>6994</v>
      </c>
      <c r="F1629" s="15">
        <v>333.58</v>
      </c>
      <c r="G1629" t="s">
        <v>50</v>
      </c>
      <c r="H1629" t="s">
        <v>50</v>
      </c>
      <c r="I1629" t="s">
        <v>86</v>
      </c>
      <c r="J1629" t="s">
        <v>46</v>
      </c>
      <c r="K1629" t="s">
        <v>87</v>
      </c>
      <c r="L1629" t="s">
        <v>12926</v>
      </c>
      <c r="M1629" t="s">
        <v>12927</v>
      </c>
      <c r="N1629" t="s">
        <v>12928</v>
      </c>
      <c r="O1629">
        <f>VLOOKUP(B1629,HIS退!B:F,5,FALSE)</f>
        <v>-333.58</v>
      </c>
      <c r="P1629" s="43" t="e">
        <f>VLOOKUP(L1629,银行退!A:G,6,FALSE)</f>
        <v>#N/A</v>
      </c>
      <c r="Q1629" t="e">
        <f>VLOOKUP(L1629,银行退!A:J,10,FALSE)</f>
        <v>#N/A</v>
      </c>
      <c r="R1629" t="e">
        <f>VLOOKUP(L1629,银行退!A:K,11,FALSE)</f>
        <v>#N/A</v>
      </c>
    </row>
    <row r="1630" spans="1:18" ht="14.25">
      <c r="A1630" t="s">
        <v>12929</v>
      </c>
      <c r="B1630">
        <v>1424765</v>
      </c>
      <c r="C1630" t="s">
        <v>6996</v>
      </c>
      <c r="D1630" t="s">
        <v>6997</v>
      </c>
      <c r="E1630" t="s">
        <v>6998</v>
      </c>
      <c r="F1630" s="15">
        <v>1000</v>
      </c>
      <c r="G1630" t="s">
        <v>50</v>
      </c>
      <c r="H1630" t="s">
        <v>50</v>
      </c>
      <c r="I1630" t="s">
        <v>86</v>
      </c>
      <c r="J1630" t="s">
        <v>46</v>
      </c>
      <c r="K1630" t="s">
        <v>87</v>
      </c>
      <c r="L1630" t="s">
        <v>12930</v>
      </c>
      <c r="M1630" t="s">
        <v>12931</v>
      </c>
      <c r="N1630" t="s">
        <v>12932</v>
      </c>
      <c r="O1630">
        <f>VLOOKUP(B1630,HIS退!B:F,5,FALSE)</f>
        <v>-1000</v>
      </c>
      <c r="P1630" s="43" t="e">
        <f>VLOOKUP(L1630,银行退!A:G,6,FALSE)</f>
        <v>#N/A</v>
      </c>
      <c r="Q1630" t="e">
        <f>VLOOKUP(L1630,银行退!A:J,10,FALSE)</f>
        <v>#N/A</v>
      </c>
      <c r="R1630" t="e">
        <f>VLOOKUP(L1630,银行退!A:K,11,FALSE)</f>
        <v>#N/A</v>
      </c>
    </row>
    <row r="1631" spans="1:18" ht="14.25">
      <c r="A1631" t="s">
        <v>12933</v>
      </c>
      <c r="B1631">
        <v>1424844</v>
      </c>
      <c r="C1631" t="s">
        <v>7000</v>
      </c>
      <c r="D1631" t="s">
        <v>7001</v>
      </c>
      <c r="E1631" t="s">
        <v>7002</v>
      </c>
      <c r="F1631" s="15">
        <v>180</v>
      </c>
      <c r="G1631" t="s">
        <v>50</v>
      </c>
      <c r="H1631" t="s">
        <v>50</v>
      </c>
      <c r="I1631" t="s">
        <v>86</v>
      </c>
      <c r="J1631" t="s">
        <v>46</v>
      </c>
      <c r="K1631" t="s">
        <v>87</v>
      </c>
      <c r="L1631" t="s">
        <v>12934</v>
      </c>
      <c r="M1631" t="s">
        <v>12935</v>
      </c>
      <c r="N1631" t="s">
        <v>12936</v>
      </c>
      <c r="O1631">
        <f>VLOOKUP(B1631,HIS退!B:F,5,FALSE)</f>
        <v>-180</v>
      </c>
      <c r="P1631" s="43" t="e">
        <f>VLOOKUP(L1631,银行退!A:G,6,FALSE)</f>
        <v>#N/A</v>
      </c>
      <c r="Q1631" t="e">
        <f>VLOOKUP(L1631,银行退!A:J,10,FALSE)</f>
        <v>#N/A</v>
      </c>
      <c r="R1631" t="e">
        <f>VLOOKUP(L1631,银行退!A:K,11,FALSE)</f>
        <v>#N/A</v>
      </c>
    </row>
    <row r="1632" spans="1:18" ht="14.25">
      <c r="A1632" t="s">
        <v>12937</v>
      </c>
      <c r="B1632">
        <v>1424947</v>
      </c>
      <c r="C1632" t="s">
        <v>7004</v>
      </c>
      <c r="D1632" t="s">
        <v>7005</v>
      </c>
      <c r="E1632" t="s">
        <v>7006</v>
      </c>
      <c r="F1632" s="15">
        <v>24046.9</v>
      </c>
      <c r="G1632" t="s">
        <v>50</v>
      </c>
      <c r="H1632" t="s">
        <v>50</v>
      </c>
      <c r="I1632" t="s">
        <v>86</v>
      </c>
      <c r="J1632" t="s">
        <v>46</v>
      </c>
      <c r="K1632" t="s">
        <v>87</v>
      </c>
      <c r="L1632" t="s">
        <v>12938</v>
      </c>
      <c r="M1632" t="s">
        <v>12939</v>
      </c>
      <c r="N1632" t="s">
        <v>12940</v>
      </c>
      <c r="O1632">
        <f>VLOOKUP(B1632,HIS退!B:F,5,FALSE)</f>
        <v>-24046.9</v>
      </c>
      <c r="P1632" s="43" t="e">
        <f>VLOOKUP(L1632,银行退!A:G,6,FALSE)</f>
        <v>#N/A</v>
      </c>
      <c r="Q1632" t="e">
        <f>VLOOKUP(L1632,银行退!A:J,10,FALSE)</f>
        <v>#N/A</v>
      </c>
      <c r="R1632" t="e">
        <f>VLOOKUP(L1632,银行退!A:K,11,FALSE)</f>
        <v>#N/A</v>
      </c>
    </row>
    <row r="1633" spans="1:18" ht="14.25">
      <c r="A1633" t="s">
        <v>12941</v>
      </c>
      <c r="B1633">
        <v>1424959</v>
      </c>
      <c r="C1633" t="s">
        <v>7008</v>
      </c>
      <c r="D1633" t="s">
        <v>7009</v>
      </c>
      <c r="E1633" t="s">
        <v>7010</v>
      </c>
      <c r="F1633" s="15">
        <v>285</v>
      </c>
      <c r="G1633" t="s">
        <v>50</v>
      </c>
      <c r="H1633" t="s">
        <v>50</v>
      </c>
      <c r="I1633" t="s">
        <v>86</v>
      </c>
      <c r="J1633" t="s">
        <v>46</v>
      </c>
      <c r="K1633" t="s">
        <v>87</v>
      </c>
      <c r="L1633" t="s">
        <v>12942</v>
      </c>
      <c r="M1633" t="s">
        <v>12943</v>
      </c>
      <c r="N1633" t="s">
        <v>12944</v>
      </c>
      <c r="O1633">
        <f>VLOOKUP(B1633,HIS退!B:F,5,FALSE)</f>
        <v>-285</v>
      </c>
      <c r="P1633" s="43" t="e">
        <f>VLOOKUP(L1633,银行退!A:G,6,FALSE)</f>
        <v>#N/A</v>
      </c>
      <c r="Q1633" t="e">
        <f>VLOOKUP(L1633,银行退!A:J,10,FALSE)</f>
        <v>#N/A</v>
      </c>
      <c r="R1633" t="e">
        <f>VLOOKUP(L1633,银行退!A:K,11,FALSE)</f>
        <v>#N/A</v>
      </c>
    </row>
    <row r="1634" spans="1:18" ht="14.25">
      <c r="A1634" t="s">
        <v>12945</v>
      </c>
      <c r="B1634">
        <v>1425000</v>
      </c>
      <c r="C1634" t="s">
        <v>7012</v>
      </c>
      <c r="D1634" t="s">
        <v>7013</v>
      </c>
      <c r="E1634" t="s">
        <v>7014</v>
      </c>
      <c r="F1634" s="15">
        <v>400</v>
      </c>
      <c r="G1634" t="s">
        <v>50</v>
      </c>
      <c r="H1634" t="s">
        <v>50</v>
      </c>
      <c r="I1634" t="s">
        <v>86</v>
      </c>
      <c r="J1634" t="s">
        <v>46</v>
      </c>
      <c r="K1634" t="s">
        <v>87</v>
      </c>
      <c r="L1634" t="s">
        <v>12946</v>
      </c>
      <c r="M1634" t="s">
        <v>12947</v>
      </c>
      <c r="N1634" t="s">
        <v>12948</v>
      </c>
      <c r="O1634">
        <f>VLOOKUP(B1634,HIS退!B:F,5,FALSE)</f>
        <v>-400</v>
      </c>
      <c r="P1634" s="43" t="e">
        <f>VLOOKUP(L1634,银行退!A:G,6,FALSE)</f>
        <v>#N/A</v>
      </c>
      <c r="Q1634" t="e">
        <f>VLOOKUP(L1634,银行退!A:J,10,FALSE)</f>
        <v>#N/A</v>
      </c>
      <c r="R1634" t="e">
        <f>VLOOKUP(L1634,银行退!A:K,11,FALSE)</f>
        <v>#N/A</v>
      </c>
    </row>
    <row r="1635" spans="1:18" ht="14.25">
      <c r="A1635" t="s">
        <v>12949</v>
      </c>
      <c r="B1635">
        <v>1425146</v>
      </c>
      <c r="C1635" t="s">
        <v>7016</v>
      </c>
      <c r="D1635" t="s">
        <v>7017</v>
      </c>
      <c r="E1635" t="s">
        <v>7018</v>
      </c>
      <c r="F1635" s="15">
        <v>2000</v>
      </c>
      <c r="G1635" t="s">
        <v>50</v>
      </c>
      <c r="H1635" t="s">
        <v>50</v>
      </c>
      <c r="I1635" t="s">
        <v>86</v>
      </c>
      <c r="J1635" t="s">
        <v>46</v>
      </c>
      <c r="K1635" t="s">
        <v>87</v>
      </c>
      <c r="L1635" t="s">
        <v>12950</v>
      </c>
      <c r="M1635" t="s">
        <v>12951</v>
      </c>
      <c r="N1635" t="s">
        <v>12952</v>
      </c>
      <c r="O1635">
        <f>VLOOKUP(B1635,HIS退!B:F,5,FALSE)</f>
        <v>-2000</v>
      </c>
      <c r="P1635" s="43" t="e">
        <f>VLOOKUP(L1635,银行退!A:G,6,FALSE)</f>
        <v>#N/A</v>
      </c>
      <c r="Q1635" t="e">
        <f>VLOOKUP(L1635,银行退!A:J,10,FALSE)</f>
        <v>#N/A</v>
      </c>
      <c r="R1635" t="e">
        <f>VLOOKUP(L1635,银行退!A:K,11,FALSE)</f>
        <v>#N/A</v>
      </c>
    </row>
    <row r="1636" spans="1:18" ht="14.25">
      <c r="A1636" t="s">
        <v>12953</v>
      </c>
      <c r="B1636">
        <v>1425236</v>
      </c>
      <c r="C1636" t="s">
        <v>7020</v>
      </c>
      <c r="D1636" t="s">
        <v>7021</v>
      </c>
      <c r="E1636" t="s">
        <v>7022</v>
      </c>
      <c r="F1636" s="15">
        <v>17.5</v>
      </c>
      <c r="G1636" t="s">
        <v>50</v>
      </c>
      <c r="H1636" t="s">
        <v>50</v>
      </c>
      <c r="I1636" t="s">
        <v>86</v>
      </c>
      <c r="J1636" t="s">
        <v>46</v>
      </c>
      <c r="K1636" t="s">
        <v>87</v>
      </c>
      <c r="L1636" t="s">
        <v>12954</v>
      </c>
      <c r="M1636" t="s">
        <v>12955</v>
      </c>
      <c r="N1636" t="s">
        <v>12956</v>
      </c>
      <c r="O1636">
        <f>VLOOKUP(B1636,HIS退!B:F,5,FALSE)</f>
        <v>-17.5</v>
      </c>
      <c r="P1636" s="43" t="e">
        <f>VLOOKUP(L1636,银行退!A:G,6,FALSE)</f>
        <v>#N/A</v>
      </c>
      <c r="Q1636" t="e">
        <f>VLOOKUP(L1636,银行退!A:J,10,FALSE)</f>
        <v>#N/A</v>
      </c>
      <c r="R1636" t="e">
        <f>VLOOKUP(L1636,银行退!A:K,11,FALSE)</f>
        <v>#N/A</v>
      </c>
    </row>
    <row r="1637" spans="1:18" ht="14.25">
      <c r="A1637" t="s">
        <v>12957</v>
      </c>
      <c r="B1637">
        <v>1425417</v>
      </c>
      <c r="C1637" t="s">
        <v>7024</v>
      </c>
      <c r="D1637" t="s">
        <v>7025</v>
      </c>
      <c r="E1637" t="s">
        <v>7026</v>
      </c>
      <c r="F1637" s="15">
        <v>584</v>
      </c>
      <c r="G1637" t="s">
        <v>50</v>
      </c>
      <c r="H1637" t="s">
        <v>50</v>
      </c>
      <c r="I1637" t="s">
        <v>86</v>
      </c>
      <c r="J1637" t="s">
        <v>46</v>
      </c>
      <c r="K1637" t="s">
        <v>87</v>
      </c>
      <c r="L1637" t="s">
        <v>12958</v>
      </c>
      <c r="M1637" t="s">
        <v>12959</v>
      </c>
      <c r="N1637" t="s">
        <v>12960</v>
      </c>
      <c r="O1637">
        <f>VLOOKUP(B1637,HIS退!B:F,5,FALSE)</f>
        <v>-584</v>
      </c>
      <c r="P1637" s="43" t="e">
        <f>VLOOKUP(L1637,银行退!A:G,6,FALSE)</f>
        <v>#N/A</v>
      </c>
      <c r="Q1637" t="e">
        <f>VLOOKUP(L1637,银行退!A:J,10,FALSE)</f>
        <v>#N/A</v>
      </c>
      <c r="R1637" t="e">
        <f>VLOOKUP(L1637,银行退!A:K,11,FALSE)</f>
        <v>#N/A</v>
      </c>
    </row>
    <row r="1638" spans="1:18" ht="14.25">
      <c r="A1638" t="s">
        <v>12961</v>
      </c>
      <c r="B1638">
        <v>1425474</v>
      </c>
      <c r="C1638" t="s">
        <v>7028</v>
      </c>
      <c r="D1638" t="s">
        <v>7029</v>
      </c>
      <c r="E1638" t="s">
        <v>7030</v>
      </c>
      <c r="F1638" s="15">
        <v>7000</v>
      </c>
      <c r="G1638" t="s">
        <v>50</v>
      </c>
      <c r="H1638" t="s">
        <v>50</v>
      </c>
      <c r="I1638" t="s">
        <v>86</v>
      </c>
      <c r="J1638" t="s">
        <v>46</v>
      </c>
      <c r="K1638" t="s">
        <v>87</v>
      </c>
      <c r="L1638" t="s">
        <v>12962</v>
      </c>
      <c r="M1638" t="s">
        <v>12963</v>
      </c>
      <c r="N1638" t="s">
        <v>12964</v>
      </c>
      <c r="O1638">
        <f>VLOOKUP(B1638,HIS退!B:F,5,FALSE)</f>
        <v>-7000</v>
      </c>
      <c r="P1638" s="43" t="e">
        <f>VLOOKUP(L1638,银行退!A:G,6,FALSE)</f>
        <v>#N/A</v>
      </c>
      <c r="Q1638" t="e">
        <f>VLOOKUP(L1638,银行退!A:J,10,FALSE)</f>
        <v>#N/A</v>
      </c>
      <c r="R1638" t="e">
        <f>VLOOKUP(L1638,银行退!A:K,11,FALSE)</f>
        <v>#N/A</v>
      </c>
    </row>
    <row r="1639" spans="1:18" ht="14.25">
      <c r="A1639" t="s">
        <v>12965</v>
      </c>
      <c r="B1639">
        <v>1425490</v>
      </c>
      <c r="C1639" t="s">
        <v>7032</v>
      </c>
      <c r="D1639" t="s">
        <v>7033</v>
      </c>
      <c r="E1639" t="s">
        <v>7034</v>
      </c>
      <c r="F1639" s="15">
        <v>140</v>
      </c>
      <c r="G1639" t="s">
        <v>50</v>
      </c>
      <c r="H1639" t="s">
        <v>50</v>
      </c>
      <c r="I1639" t="s">
        <v>86</v>
      </c>
      <c r="J1639" t="s">
        <v>46</v>
      </c>
      <c r="K1639" t="s">
        <v>87</v>
      </c>
      <c r="L1639" t="s">
        <v>12966</v>
      </c>
      <c r="M1639" t="s">
        <v>12967</v>
      </c>
      <c r="N1639" t="s">
        <v>12968</v>
      </c>
      <c r="O1639">
        <f>VLOOKUP(B1639,HIS退!B:F,5,FALSE)</f>
        <v>-140</v>
      </c>
      <c r="P1639" s="43" t="e">
        <f>VLOOKUP(L1639,银行退!A:G,6,FALSE)</f>
        <v>#N/A</v>
      </c>
      <c r="Q1639" t="e">
        <f>VLOOKUP(L1639,银行退!A:J,10,FALSE)</f>
        <v>#N/A</v>
      </c>
      <c r="R1639" t="e">
        <f>VLOOKUP(L1639,银行退!A:K,11,FALSE)</f>
        <v>#N/A</v>
      </c>
    </row>
    <row r="1640" spans="1:18" ht="14.25">
      <c r="A1640" t="s">
        <v>12969</v>
      </c>
      <c r="B1640">
        <v>1425494</v>
      </c>
      <c r="C1640" t="s">
        <v>7036</v>
      </c>
      <c r="D1640" t="s">
        <v>7029</v>
      </c>
      <c r="E1640" t="s">
        <v>7030</v>
      </c>
      <c r="F1640" s="15">
        <v>1138.22</v>
      </c>
      <c r="G1640" t="s">
        <v>50</v>
      </c>
      <c r="H1640" t="s">
        <v>50</v>
      </c>
      <c r="I1640" t="s">
        <v>86</v>
      </c>
      <c r="J1640" t="s">
        <v>46</v>
      </c>
      <c r="K1640" t="s">
        <v>87</v>
      </c>
      <c r="L1640" t="s">
        <v>12970</v>
      </c>
      <c r="M1640" t="s">
        <v>12971</v>
      </c>
      <c r="N1640" t="s">
        <v>12964</v>
      </c>
      <c r="O1640">
        <f>VLOOKUP(B1640,HIS退!B:F,5,FALSE)</f>
        <v>-1138.22</v>
      </c>
      <c r="P1640" s="43" t="e">
        <f>VLOOKUP(L1640,银行退!A:G,6,FALSE)</f>
        <v>#N/A</v>
      </c>
      <c r="Q1640" t="e">
        <f>VLOOKUP(L1640,银行退!A:J,10,FALSE)</f>
        <v>#N/A</v>
      </c>
      <c r="R1640" t="e">
        <f>VLOOKUP(L1640,银行退!A:K,11,FALSE)</f>
        <v>#N/A</v>
      </c>
    </row>
    <row r="1641" spans="1:18" ht="14.25">
      <c r="A1641" t="s">
        <v>7044</v>
      </c>
      <c r="B1641">
        <v>1425578</v>
      </c>
      <c r="C1641" t="s">
        <v>7038</v>
      </c>
      <c r="D1641" t="s">
        <v>7039</v>
      </c>
      <c r="E1641" t="s">
        <v>7040</v>
      </c>
      <c r="F1641" s="15">
        <v>34.92</v>
      </c>
      <c r="G1641" t="s">
        <v>50</v>
      </c>
      <c r="H1641" t="s">
        <v>50</v>
      </c>
      <c r="I1641" t="s">
        <v>86</v>
      </c>
      <c r="J1641" t="s">
        <v>46</v>
      </c>
      <c r="K1641" t="s">
        <v>87</v>
      </c>
      <c r="L1641" t="s">
        <v>12972</v>
      </c>
      <c r="M1641" t="s">
        <v>12973</v>
      </c>
      <c r="N1641" t="s">
        <v>12974</v>
      </c>
      <c r="O1641">
        <f>VLOOKUP(B1641,HIS退!B:F,5,FALSE)</f>
        <v>-34.92</v>
      </c>
      <c r="P1641" s="43" t="e">
        <f>VLOOKUP(L1641,银行退!A:G,6,FALSE)</f>
        <v>#N/A</v>
      </c>
      <c r="Q1641" t="e">
        <f>VLOOKUP(L1641,银行退!A:J,10,FALSE)</f>
        <v>#N/A</v>
      </c>
      <c r="R1641" t="e">
        <f>VLOOKUP(L1641,银行退!A:K,11,FALSE)</f>
        <v>#N/A</v>
      </c>
    </row>
    <row r="1642" spans="1:18" ht="14.25">
      <c r="A1642" t="s">
        <v>12975</v>
      </c>
      <c r="B1642">
        <v>1425606</v>
      </c>
      <c r="C1642" t="s">
        <v>7042</v>
      </c>
      <c r="D1642" t="s">
        <v>7043</v>
      </c>
      <c r="E1642" t="s">
        <v>2200</v>
      </c>
      <c r="F1642" s="15">
        <v>113</v>
      </c>
      <c r="G1642" t="s">
        <v>50</v>
      </c>
      <c r="H1642" t="s">
        <v>50</v>
      </c>
      <c r="I1642" t="s">
        <v>86</v>
      </c>
      <c r="J1642" t="s">
        <v>46</v>
      </c>
      <c r="K1642" t="s">
        <v>87</v>
      </c>
      <c r="L1642" t="s">
        <v>12976</v>
      </c>
      <c r="M1642" t="s">
        <v>12977</v>
      </c>
      <c r="N1642" t="s">
        <v>12978</v>
      </c>
      <c r="O1642">
        <f>VLOOKUP(B1642,HIS退!B:F,5,FALSE)</f>
        <v>-113</v>
      </c>
      <c r="P1642" s="43" t="e">
        <f>VLOOKUP(L1642,银行退!A:G,6,FALSE)</f>
        <v>#N/A</v>
      </c>
      <c r="Q1642" t="e">
        <f>VLOOKUP(L1642,银行退!A:J,10,FALSE)</f>
        <v>#N/A</v>
      </c>
      <c r="R1642" t="e">
        <f>VLOOKUP(L1642,银行退!A:K,11,FALSE)</f>
        <v>#N/A</v>
      </c>
    </row>
    <row r="1643" spans="1:18" ht="14.25">
      <c r="A1643" t="s">
        <v>12979</v>
      </c>
      <c r="B1643">
        <v>1425607</v>
      </c>
      <c r="C1643" t="s">
        <v>7045</v>
      </c>
      <c r="D1643" t="s">
        <v>4944</v>
      </c>
      <c r="E1643" t="s">
        <v>294</v>
      </c>
      <c r="F1643" s="15">
        <v>350</v>
      </c>
      <c r="G1643" t="s">
        <v>50</v>
      </c>
      <c r="H1643" t="s">
        <v>50</v>
      </c>
      <c r="I1643" t="s">
        <v>86</v>
      </c>
      <c r="J1643" t="s">
        <v>46</v>
      </c>
      <c r="K1643" t="s">
        <v>87</v>
      </c>
      <c r="L1643" t="s">
        <v>12980</v>
      </c>
      <c r="M1643" t="s">
        <v>12981</v>
      </c>
      <c r="N1643" t="s">
        <v>12982</v>
      </c>
      <c r="O1643">
        <f>VLOOKUP(B1643,HIS退!B:F,5,FALSE)</f>
        <v>-350</v>
      </c>
      <c r="P1643" s="43" t="e">
        <f>VLOOKUP(L1643,银行退!A:G,6,FALSE)</f>
        <v>#N/A</v>
      </c>
      <c r="Q1643" t="e">
        <f>VLOOKUP(L1643,银行退!A:J,10,FALSE)</f>
        <v>#N/A</v>
      </c>
      <c r="R1643" t="e">
        <f>VLOOKUP(L1643,银行退!A:K,11,FALSE)</f>
        <v>#N/A</v>
      </c>
    </row>
    <row r="1644" spans="1:18" ht="14.25">
      <c r="A1644" t="s">
        <v>12983</v>
      </c>
      <c r="B1644">
        <v>1425769</v>
      </c>
      <c r="C1644" t="s">
        <v>7047</v>
      </c>
      <c r="D1644" t="s">
        <v>7048</v>
      </c>
      <c r="E1644" t="s">
        <v>7049</v>
      </c>
      <c r="F1644" s="15">
        <v>805</v>
      </c>
      <c r="G1644" t="s">
        <v>50</v>
      </c>
      <c r="H1644" t="s">
        <v>50</v>
      </c>
      <c r="I1644" t="s">
        <v>86</v>
      </c>
      <c r="J1644" t="s">
        <v>46</v>
      </c>
      <c r="K1644" t="s">
        <v>87</v>
      </c>
      <c r="L1644" t="s">
        <v>12984</v>
      </c>
      <c r="M1644" t="s">
        <v>12985</v>
      </c>
      <c r="N1644" t="s">
        <v>12986</v>
      </c>
      <c r="O1644">
        <f>VLOOKUP(B1644,HIS退!B:F,5,FALSE)</f>
        <v>-805</v>
      </c>
      <c r="P1644" s="43" t="e">
        <f>VLOOKUP(L1644,银行退!A:G,6,FALSE)</f>
        <v>#N/A</v>
      </c>
      <c r="Q1644" t="e">
        <f>VLOOKUP(L1644,银行退!A:J,10,FALSE)</f>
        <v>#N/A</v>
      </c>
      <c r="R1644" t="e">
        <f>VLOOKUP(L1644,银行退!A:K,11,FALSE)</f>
        <v>#N/A</v>
      </c>
    </row>
    <row r="1645" spans="1:18" ht="14.25">
      <c r="A1645" t="s">
        <v>12987</v>
      </c>
      <c r="B1645">
        <v>1425790</v>
      </c>
      <c r="C1645" t="s">
        <v>7051</v>
      </c>
      <c r="D1645" t="s">
        <v>7052</v>
      </c>
      <c r="E1645" t="s">
        <v>7053</v>
      </c>
      <c r="F1645" s="15">
        <v>7500</v>
      </c>
      <c r="G1645" t="s">
        <v>50</v>
      </c>
      <c r="H1645" t="s">
        <v>50</v>
      </c>
      <c r="I1645" t="s">
        <v>86</v>
      </c>
      <c r="J1645" t="s">
        <v>46</v>
      </c>
      <c r="K1645" t="s">
        <v>87</v>
      </c>
      <c r="L1645" t="s">
        <v>12988</v>
      </c>
      <c r="M1645" t="s">
        <v>12989</v>
      </c>
      <c r="N1645" t="s">
        <v>12990</v>
      </c>
      <c r="O1645">
        <f>VLOOKUP(B1645,HIS退!B:F,5,FALSE)</f>
        <v>-7500</v>
      </c>
      <c r="P1645" s="43" t="e">
        <f>VLOOKUP(L1645,银行退!A:G,6,FALSE)</f>
        <v>#N/A</v>
      </c>
      <c r="Q1645" t="e">
        <f>VLOOKUP(L1645,银行退!A:J,10,FALSE)</f>
        <v>#N/A</v>
      </c>
      <c r="R1645" t="e">
        <f>VLOOKUP(L1645,银行退!A:K,11,FALSE)</f>
        <v>#N/A</v>
      </c>
    </row>
    <row r="1646" spans="1:18" ht="14.25">
      <c r="A1646" t="s">
        <v>12991</v>
      </c>
      <c r="B1646">
        <v>1425800</v>
      </c>
      <c r="C1646" t="s">
        <v>7055</v>
      </c>
      <c r="D1646" t="s">
        <v>7056</v>
      </c>
      <c r="E1646" t="s">
        <v>7057</v>
      </c>
      <c r="F1646" s="15">
        <v>100</v>
      </c>
      <c r="G1646" t="s">
        <v>50</v>
      </c>
      <c r="H1646" t="s">
        <v>50</v>
      </c>
      <c r="I1646" t="s">
        <v>86</v>
      </c>
      <c r="J1646" t="s">
        <v>46</v>
      </c>
      <c r="K1646" t="s">
        <v>87</v>
      </c>
      <c r="L1646" t="s">
        <v>12992</v>
      </c>
      <c r="M1646" t="s">
        <v>12993</v>
      </c>
      <c r="N1646" t="s">
        <v>12994</v>
      </c>
      <c r="O1646">
        <f>VLOOKUP(B1646,HIS退!B:F,5,FALSE)</f>
        <v>-100</v>
      </c>
      <c r="P1646" s="43" t="e">
        <f>VLOOKUP(L1646,银行退!A:G,6,FALSE)</f>
        <v>#N/A</v>
      </c>
      <c r="Q1646" t="e">
        <f>VLOOKUP(L1646,银行退!A:J,10,FALSE)</f>
        <v>#N/A</v>
      </c>
      <c r="R1646" t="e">
        <f>VLOOKUP(L1646,银行退!A:K,11,FALSE)</f>
        <v>#N/A</v>
      </c>
    </row>
    <row r="1647" spans="1:18" ht="14.25">
      <c r="A1647" t="s">
        <v>12995</v>
      </c>
      <c r="B1647">
        <v>1425803</v>
      </c>
      <c r="C1647" t="s">
        <v>7059</v>
      </c>
      <c r="D1647" t="s">
        <v>7060</v>
      </c>
      <c r="E1647" t="s">
        <v>7061</v>
      </c>
      <c r="F1647" s="15">
        <v>346</v>
      </c>
      <c r="G1647" t="s">
        <v>50</v>
      </c>
      <c r="H1647" t="s">
        <v>50</v>
      </c>
      <c r="I1647" t="s">
        <v>86</v>
      </c>
      <c r="J1647" t="s">
        <v>46</v>
      </c>
      <c r="K1647" t="s">
        <v>87</v>
      </c>
      <c r="L1647" t="s">
        <v>12996</v>
      </c>
      <c r="M1647" t="s">
        <v>12997</v>
      </c>
      <c r="N1647" t="s">
        <v>12998</v>
      </c>
      <c r="O1647">
        <f>VLOOKUP(B1647,HIS退!B:F,5,FALSE)</f>
        <v>-346</v>
      </c>
      <c r="P1647" s="43" t="e">
        <f>VLOOKUP(L1647,银行退!A:G,6,FALSE)</f>
        <v>#N/A</v>
      </c>
      <c r="Q1647" t="e">
        <f>VLOOKUP(L1647,银行退!A:J,10,FALSE)</f>
        <v>#N/A</v>
      </c>
      <c r="R1647" t="e">
        <f>VLOOKUP(L1647,银行退!A:K,11,FALSE)</f>
        <v>#N/A</v>
      </c>
    </row>
    <row r="1648" spans="1:18" ht="14.25">
      <c r="A1648" t="s">
        <v>12999</v>
      </c>
      <c r="B1648">
        <v>1425873</v>
      </c>
      <c r="C1648" t="s">
        <v>7063</v>
      </c>
      <c r="D1648" t="s">
        <v>7064</v>
      </c>
      <c r="E1648" t="s">
        <v>7065</v>
      </c>
      <c r="F1648" s="15">
        <v>300</v>
      </c>
      <c r="G1648" t="s">
        <v>50</v>
      </c>
      <c r="H1648" t="s">
        <v>50</v>
      </c>
      <c r="I1648" t="s">
        <v>86</v>
      </c>
      <c r="J1648" t="s">
        <v>46</v>
      </c>
      <c r="K1648" t="s">
        <v>87</v>
      </c>
      <c r="L1648" t="s">
        <v>13000</v>
      </c>
      <c r="M1648" t="s">
        <v>13001</v>
      </c>
      <c r="N1648" t="s">
        <v>13002</v>
      </c>
      <c r="O1648">
        <f>VLOOKUP(B1648,HIS退!B:F,5,FALSE)</f>
        <v>-300</v>
      </c>
      <c r="P1648" s="43" t="e">
        <f>VLOOKUP(L1648,银行退!A:G,6,FALSE)</f>
        <v>#N/A</v>
      </c>
      <c r="Q1648" t="e">
        <f>VLOOKUP(L1648,银行退!A:J,10,FALSE)</f>
        <v>#N/A</v>
      </c>
      <c r="R1648" t="e">
        <f>VLOOKUP(L1648,银行退!A:K,11,FALSE)</f>
        <v>#N/A</v>
      </c>
    </row>
    <row r="1649" spans="1:18" ht="14.25">
      <c r="A1649" t="s">
        <v>13003</v>
      </c>
      <c r="B1649">
        <v>1425925</v>
      </c>
      <c r="C1649" t="s">
        <v>7067</v>
      </c>
      <c r="D1649" t="s">
        <v>7068</v>
      </c>
      <c r="E1649" t="s">
        <v>7069</v>
      </c>
      <c r="F1649" s="15">
        <v>10000</v>
      </c>
      <c r="G1649" t="s">
        <v>50</v>
      </c>
      <c r="H1649" t="s">
        <v>50</v>
      </c>
      <c r="I1649" t="s">
        <v>86</v>
      </c>
      <c r="J1649" t="s">
        <v>46</v>
      </c>
      <c r="K1649" t="s">
        <v>87</v>
      </c>
      <c r="L1649" t="s">
        <v>13004</v>
      </c>
      <c r="M1649" t="s">
        <v>13005</v>
      </c>
      <c r="N1649" t="s">
        <v>13006</v>
      </c>
      <c r="O1649">
        <f>VLOOKUP(B1649,HIS退!B:F,5,FALSE)</f>
        <v>-10000</v>
      </c>
      <c r="P1649" s="43" t="e">
        <f>VLOOKUP(L1649,银行退!A:G,6,FALSE)</f>
        <v>#N/A</v>
      </c>
      <c r="Q1649" t="e">
        <f>VLOOKUP(L1649,银行退!A:J,10,FALSE)</f>
        <v>#N/A</v>
      </c>
      <c r="R1649" t="e">
        <f>VLOOKUP(L1649,银行退!A:K,11,FALSE)</f>
        <v>#N/A</v>
      </c>
    </row>
    <row r="1650" spans="1:18" ht="14.25">
      <c r="A1650" t="s">
        <v>13007</v>
      </c>
      <c r="B1650">
        <v>1425946</v>
      </c>
      <c r="C1650" t="s">
        <v>7071</v>
      </c>
      <c r="D1650" t="s">
        <v>7072</v>
      </c>
      <c r="E1650" t="s">
        <v>7073</v>
      </c>
      <c r="F1650" s="15">
        <v>324</v>
      </c>
      <c r="G1650" t="s">
        <v>50</v>
      </c>
      <c r="H1650" t="s">
        <v>50</v>
      </c>
      <c r="I1650" t="s">
        <v>86</v>
      </c>
      <c r="J1650" t="s">
        <v>46</v>
      </c>
      <c r="K1650" t="s">
        <v>87</v>
      </c>
      <c r="L1650" t="s">
        <v>13008</v>
      </c>
      <c r="M1650" t="s">
        <v>13009</v>
      </c>
      <c r="N1650" t="s">
        <v>13010</v>
      </c>
      <c r="O1650">
        <f>VLOOKUP(B1650,HIS退!B:F,5,FALSE)</f>
        <v>-324</v>
      </c>
      <c r="P1650" s="43" t="e">
        <f>VLOOKUP(L1650,银行退!A:G,6,FALSE)</f>
        <v>#N/A</v>
      </c>
      <c r="Q1650" t="e">
        <f>VLOOKUP(L1650,银行退!A:J,10,FALSE)</f>
        <v>#N/A</v>
      </c>
      <c r="R1650" t="e">
        <f>VLOOKUP(L1650,银行退!A:K,11,FALSE)</f>
        <v>#N/A</v>
      </c>
    </row>
    <row r="1651" spans="1:18" ht="14.25">
      <c r="A1651" t="s">
        <v>13011</v>
      </c>
      <c r="B1651">
        <v>1425948</v>
      </c>
      <c r="C1651" t="s">
        <v>7075</v>
      </c>
      <c r="D1651" t="s">
        <v>7076</v>
      </c>
      <c r="E1651" t="s">
        <v>7077</v>
      </c>
      <c r="F1651" s="15">
        <v>300</v>
      </c>
      <c r="G1651" t="s">
        <v>50</v>
      </c>
      <c r="H1651" t="s">
        <v>50</v>
      </c>
      <c r="I1651" t="s">
        <v>86</v>
      </c>
      <c r="J1651" t="s">
        <v>46</v>
      </c>
      <c r="K1651" t="s">
        <v>87</v>
      </c>
      <c r="L1651" t="s">
        <v>13012</v>
      </c>
      <c r="M1651" t="s">
        <v>13013</v>
      </c>
      <c r="N1651" t="s">
        <v>13014</v>
      </c>
      <c r="O1651">
        <f>VLOOKUP(B1651,HIS退!B:F,5,FALSE)</f>
        <v>-300</v>
      </c>
      <c r="P1651" s="43" t="e">
        <f>VLOOKUP(L1651,银行退!A:G,6,FALSE)</f>
        <v>#N/A</v>
      </c>
      <c r="Q1651" t="e">
        <f>VLOOKUP(L1651,银行退!A:J,10,FALSE)</f>
        <v>#N/A</v>
      </c>
      <c r="R1651" t="e">
        <f>VLOOKUP(L1651,银行退!A:K,11,FALSE)</f>
        <v>#N/A</v>
      </c>
    </row>
    <row r="1652" spans="1:18" ht="14.25">
      <c r="A1652" t="s">
        <v>13015</v>
      </c>
      <c r="B1652">
        <v>1426077</v>
      </c>
      <c r="C1652" t="s">
        <v>7079</v>
      </c>
      <c r="D1652" t="s">
        <v>7080</v>
      </c>
      <c r="E1652" t="s">
        <v>7081</v>
      </c>
      <c r="F1652" s="15">
        <v>99</v>
      </c>
      <c r="G1652" t="s">
        <v>50</v>
      </c>
      <c r="H1652" t="s">
        <v>50</v>
      </c>
      <c r="I1652" t="s">
        <v>86</v>
      </c>
      <c r="J1652" t="s">
        <v>46</v>
      </c>
      <c r="K1652" t="s">
        <v>87</v>
      </c>
      <c r="L1652" t="s">
        <v>13016</v>
      </c>
      <c r="M1652" t="s">
        <v>13017</v>
      </c>
      <c r="N1652" t="s">
        <v>13018</v>
      </c>
      <c r="O1652">
        <f>VLOOKUP(B1652,HIS退!B:F,5,FALSE)</f>
        <v>-99</v>
      </c>
      <c r="P1652" s="43" t="e">
        <f>VLOOKUP(L1652,银行退!A:G,6,FALSE)</f>
        <v>#N/A</v>
      </c>
      <c r="Q1652" t="e">
        <f>VLOOKUP(L1652,银行退!A:J,10,FALSE)</f>
        <v>#N/A</v>
      </c>
      <c r="R1652" t="e">
        <f>VLOOKUP(L1652,银行退!A:K,11,FALSE)</f>
        <v>#N/A</v>
      </c>
    </row>
    <row r="1653" spans="1:18" ht="14.25">
      <c r="A1653" t="s">
        <v>13019</v>
      </c>
      <c r="B1653">
        <v>1426177</v>
      </c>
      <c r="C1653" t="s">
        <v>7083</v>
      </c>
      <c r="D1653" t="s">
        <v>7084</v>
      </c>
      <c r="E1653" t="s">
        <v>7085</v>
      </c>
      <c r="F1653" s="15">
        <v>637.46</v>
      </c>
      <c r="G1653" t="s">
        <v>50</v>
      </c>
      <c r="H1653" t="s">
        <v>50</v>
      </c>
      <c r="I1653" t="s">
        <v>86</v>
      </c>
      <c r="J1653" t="s">
        <v>46</v>
      </c>
      <c r="K1653" t="s">
        <v>87</v>
      </c>
      <c r="L1653" t="s">
        <v>13020</v>
      </c>
      <c r="M1653" t="s">
        <v>13021</v>
      </c>
      <c r="N1653" t="s">
        <v>13022</v>
      </c>
      <c r="O1653">
        <f>VLOOKUP(B1653,HIS退!B:F,5,FALSE)</f>
        <v>-637.46</v>
      </c>
      <c r="P1653" s="43" t="e">
        <f>VLOOKUP(L1653,银行退!A:G,6,FALSE)</f>
        <v>#N/A</v>
      </c>
      <c r="Q1653" t="e">
        <f>VLOOKUP(L1653,银行退!A:J,10,FALSE)</f>
        <v>#N/A</v>
      </c>
      <c r="R1653" t="e">
        <f>VLOOKUP(L1653,银行退!A:K,11,FALSE)</f>
        <v>#N/A</v>
      </c>
    </row>
    <row r="1654" spans="1:18" ht="14.25">
      <c r="A1654" t="s">
        <v>13023</v>
      </c>
      <c r="B1654">
        <v>1426186</v>
      </c>
      <c r="C1654" t="s">
        <v>7087</v>
      </c>
      <c r="D1654" t="s">
        <v>7088</v>
      </c>
      <c r="E1654" t="s">
        <v>7089</v>
      </c>
      <c r="F1654" s="15">
        <v>679.54</v>
      </c>
      <c r="G1654" t="s">
        <v>50</v>
      </c>
      <c r="H1654" t="s">
        <v>50</v>
      </c>
      <c r="I1654" t="s">
        <v>86</v>
      </c>
      <c r="J1654" t="s">
        <v>46</v>
      </c>
      <c r="K1654" t="s">
        <v>87</v>
      </c>
      <c r="L1654" t="s">
        <v>13024</v>
      </c>
      <c r="M1654" t="s">
        <v>13025</v>
      </c>
      <c r="N1654" t="s">
        <v>13026</v>
      </c>
      <c r="O1654">
        <f>VLOOKUP(B1654,HIS退!B:F,5,FALSE)</f>
        <v>-679.54</v>
      </c>
      <c r="P1654" s="43" t="e">
        <f>VLOOKUP(L1654,银行退!A:G,6,FALSE)</f>
        <v>#N/A</v>
      </c>
      <c r="Q1654" t="e">
        <f>VLOOKUP(L1654,银行退!A:J,10,FALSE)</f>
        <v>#N/A</v>
      </c>
      <c r="R1654" t="e">
        <f>VLOOKUP(L1654,银行退!A:K,11,FALSE)</f>
        <v>#N/A</v>
      </c>
    </row>
    <row r="1655" spans="1:18" ht="14.25">
      <c r="A1655" t="s">
        <v>13027</v>
      </c>
      <c r="B1655">
        <v>1426190</v>
      </c>
      <c r="C1655" t="s">
        <v>7091</v>
      </c>
      <c r="D1655" t="s">
        <v>7092</v>
      </c>
      <c r="E1655" t="s">
        <v>7093</v>
      </c>
      <c r="F1655" s="15">
        <v>345</v>
      </c>
      <c r="G1655" t="s">
        <v>50</v>
      </c>
      <c r="H1655" t="s">
        <v>50</v>
      </c>
      <c r="I1655" t="s">
        <v>86</v>
      </c>
      <c r="J1655" t="s">
        <v>46</v>
      </c>
      <c r="K1655" t="s">
        <v>87</v>
      </c>
      <c r="L1655" t="s">
        <v>13028</v>
      </c>
      <c r="M1655" t="s">
        <v>13029</v>
      </c>
      <c r="N1655" t="s">
        <v>13026</v>
      </c>
      <c r="O1655">
        <f>VLOOKUP(B1655,HIS退!B:F,5,FALSE)</f>
        <v>-345</v>
      </c>
      <c r="P1655" s="43" t="e">
        <f>VLOOKUP(L1655,银行退!A:G,6,FALSE)</f>
        <v>#N/A</v>
      </c>
      <c r="Q1655" t="e">
        <f>VLOOKUP(L1655,银行退!A:J,10,FALSE)</f>
        <v>#N/A</v>
      </c>
      <c r="R1655" t="e">
        <f>VLOOKUP(L1655,银行退!A:K,11,FALSE)</f>
        <v>#N/A</v>
      </c>
    </row>
    <row r="1656" spans="1:18" ht="14.25">
      <c r="A1656" t="s">
        <v>13030</v>
      </c>
      <c r="B1656">
        <v>1426198</v>
      </c>
      <c r="C1656" t="s">
        <v>7095</v>
      </c>
      <c r="D1656" t="s">
        <v>7096</v>
      </c>
      <c r="E1656" t="s">
        <v>6740</v>
      </c>
      <c r="F1656" s="15">
        <v>20</v>
      </c>
      <c r="G1656" t="s">
        <v>50</v>
      </c>
      <c r="H1656" t="s">
        <v>50</v>
      </c>
      <c r="I1656" t="s">
        <v>86</v>
      </c>
      <c r="J1656" t="s">
        <v>46</v>
      </c>
      <c r="K1656" t="s">
        <v>87</v>
      </c>
      <c r="L1656" t="s">
        <v>13031</v>
      </c>
      <c r="M1656" t="s">
        <v>13032</v>
      </c>
      <c r="N1656" t="s">
        <v>12663</v>
      </c>
      <c r="O1656">
        <f>VLOOKUP(B1656,HIS退!B:F,5,FALSE)</f>
        <v>-20</v>
      </c>
      <c r="P1656" s="43" t="e">
        <f>VLOOKUP(L1656,银行退!A:G,6,FALSE)</f>
        <v>#N/A</v>
      </c>
      <c r="Q1656" t="e">
        <f>VLOOKUP(L1656,银行退!A:J,10,FALSE)</f>
        <v>#N/A</v>
      </c>
      <c r="R1656" t="e">
        <f>VLOOKUP(L1656,银行退!A:K,11,FALSE)</f>
        <v>#N/A</v>
      </c>
    </row>
    <row r="1657" spans="1:18" ht="14.25">
      <c r="A1657" t="s">
        <v>13033</v>
      </c>
      <c r="B1657">
        <v>1426214</v>
      </c>
      <c r="C1657" t="s">
        <v>7098</v>
      </c>
      <c r="D1657" t="s">
        <v>7099</v>
      </c>
      <c r="E1657" t="s">
        <v>7100</v>
      </c>
      <c r="F1657" s="15">
        <v>475.06</v>
      </c>
      <c r="G1657" t="s">
        <v>50</v>
      </c>
      <c r="H1657" t="s">
        <v>50</v>
      </c>
      <c r="I1657" t="s">
        <v>86</v>
      </c>
      <c r="J1657" t="s">
        <v>46</v>
      </c>
      <c r="K1657" t="s">
        <v>87</v>
      </c>
      <c r="L1657" t="s">
        <v>13034</v>
      </c>
      <c r="M1657" t="s">
        <v>13035</v>
      </c>
      <c r="N1657" t="s">
        <v>13036</v>
      </c>
      <c r="O1657">
        <f>VLOOKUP(B1657,HIS退!B:F,5,FALSE)</f>
        <v>-475.06</v>
      </c>
      <c r="P1657" s="43" t="e">
        <f>VLOOKUP(L1657,银行退!A:G,6,FALSE)</f>
        <v>#N/A</v>
      </c>
      <c r="Q1657" t="e">
        <f>VLOOKUP(L1657,银行退!A:J,10,FALSE)</f>
        <v>#N/A</v>
      </c>
      <c r="R1657" t="e">
        <f>VLOOKUP(L1657,银行退!A:K,11,FALSE)</f>
        <v>#N/A</v>
      </c>
    </row>
    <row r="1658" spans="1:18" ht="14.25">
      <c r="A1658" t="s">
        <v>13037</v>
      </c>
      <c r="B1658">
        <v>1426306</v>
      </c>
      <c r="C1658" t="s">
        <v>7102</v>
      </c>
      <c r="D1658" t="s">
        <v>7103</v>
      </c>
      <c r="E1658" t="s">
        <v>7104</v>
      </c>
      <c r="F1658" s="15">
        <v>427</v>
      </c>
      <c r="G1658" t="s">
        <v>50</v>
      </c>
      <c r="H1658" t="s">
        <v>50</v>
      </c>
      <c r="I1658" t="s">
        <v>86</v>
      </c>
      <c r="J1658" t="s">
        <v>46</v>
      </c>
      <c r="K1658" t="s">
        <v>87</v>
      </c>
      <c r="L1658" t="s">
        <v>13038</v>
      </c>
      <c r="M1658" t="s">
        <v>13039</v>
      </c>
      <c r="N1658" t="s">
        <v>13040</v>
      </c>
      <c r="O1658">
        <f>VLOOKUP(B1658,HIS退!B:F,5,FALSE)</f>
        <v>-427</v>
      </c>
      <c r="P1658" s="43" t="e">
        <f>VLOOKUP(L1658,银行退!A:G,6,FALSE)</f>
        <v>#N/A</v>
      </c>
      <c r="Q1658" t="e">
        <f>VLOOKUP(L1658,银行退!A:J,10,FALSE)</f>
        <v>#N/A</v>
      </c>
      <c r="R1658" t="e">
        <f>VLOOKUP(L1658,银行退!A:K,11,FALSE)</f>
        <v>#N/A</v>
      </c>
    </row>
    <row r="1659" spans="1:18" ht="14.25">
      <c r="A1659" t="s">
        <v>13041</v>
      </c>
      <c r="B1659">
        <v>1426405</v>
      </c>
      <c r="C1659" t="s">
        <v>7106</v>
      </c>
      <c r="D1659" t="s">
        <v>7107</v>
      </c>
      <c r="E1659" t="s">
        <v>7108</v>
      </c>
      <c r="F1659" s="15">
        <v>629</v>
      </c>
      <c r="G1659" t="s">
        <v>50</v>
      </c>
      <c r="H1659" t="s">
        <v>50</v>
      </c>
      <c r="I1659" t="s">
        <v>86</v>
      </c>
      <c r="J1659" t="s">
        <v>46</v>
      </c>
      <c r="K1659" t="s">
        <v>87</v>
      </c>
      <c r="L1659" t="s">
        <v>13042</v>
      </c>
      <c r="M1659" t="s">
        <v>13043</v>
      </c>
      <c r="N1659" t="s">
        <v>13044</v>
      </c>
      <c r="O1659">
        <f>VLOOKUP(B1659,HIS退!B:F,5,FALSE)</f>
        <v>-629</v>
      </c>
      <c r="P1659" s="43" t="e">
        <f>VLOOKUP(L1659,银行退!A:G,6,FALSE)</f>
        <v>#N/A</v>
      </c>
      <c r="Q1659" t="e">
        <f>VLOOKUP(L1659,银行退!A:J,10,FALSE)</f>
        <v>#N/A</v>
      </c>
      <c r="R1659" t="e">
        <f>VLOOKUP(L1659,银行退!A:K,11,FALSE)</f>
        <v>#N/A</v>
      </c>
    </row>
  </sheetData>
  <autoFilter ref="A1:R1659"/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507"/>
  <sheetViews>
    <sheetView workbookViewId="0">
      <pane ySplit="1" topLeftCell="A1336" activePane="bottomLeft" state="frozen"/>
      <selection pane="bottomLeft" activeCell="G18" sqref="G18:G1476"/>
    </sheetView>
  </sheetViews>
  <sheetFormatPr defaultRowHeight="13.5"/>
  <cols>
    <col min="1" max="1" width="18.375" bestFit="1" customWidth="1"/>
    <col min="2" max="2" width="11.625" bestFit="1" customWidth="1"/>
    <col min="3" max="3" width="11" style="23" bestFit="1" customWidth="1"/>
    <col min="4" max="4" width="11.625" bestFit="1" customWidth="1"/>
    <col min="5" max="5" width="21.625" style="43" bestFit="1" customWidth="1"/>
    <col min="6" max="6" width="9.5" style="23" bestFit="1" customWidth="1"/>
    <col min="7" max="7" width="25" style="54" bestFit="1" customWidth="1"/>
    <col min="8" max="8" width="7.25" style="43" bestFit="1" customWidth="1"/>
    <col min="9" max="9" width="11.25" style="43" customWidth="1"/>
    <col min="10" max="10" width="9" style="43"/>
    <col min="11" max="11" width="11" style="43" bestFit="1" customWidth="1"/>
    <col min="12" max="12" width="11" bestFit="1" customWidth="1"/>
    <col min="13" max="13" width="9.625" customWidth="1"/>
    <col min="14" max="14" width="10.5" style="43" bestFit="1" customWidth="1"/>
    <col min="15" max="16" width="5.25" bestFit="1" customWidth="1"/>
    <col min="17" max="17" width="11.5" customWidth="1"/>
    <col min="22" max="22" width="13" bestFit="1" customWidth="1"/>
  </cols>
  <sheetData>
    <row r="1" spans="1:23">
      <c r="A1" t="s">
        <v>1412</v>
      </c>
      <c r="B1" t="s">
        <v>1413</v>
      </c>
      <c r="C1" s="23" t="s">
        <v>112</v>
      </c>
      <c r="D1" t="s">
        <v>1414</v>
      </c>
      <c r="E1" t="s">
        <v>99</v>
      </c>
      <c r="F1" s="23" t="s">
        <v>36</v>
      </c>
      <c r="G1" t="s">
        <v>1415</v>
      </c>
      <c r="H1" t="s">
        <v>49</v>
      </c>
      <c r="I1" s="47" t="s">
        <v>120</v>
      </c>
      <c r="J1" s="47" t="s">
        <v>101</v>
      </c>
      <c r="K1" s="47" t="s">
        <v>109</v>
      </c>
      <c r="L1" s="47" t="s">
        <v>124</v>
      </c>
      <c r="M1" s="37"/>
      <c r="N1" s="44"/>
      <c r="O1" s="37"/>
      <c r="P1" s="37"/>
      <c r="Q1" s="37"/>
      <c r="R1" s="37"/>
      <c r="S1" s="37"/>
      <c r="T1" s="37"/>
      <c r="U1" s="37"/>
      <c r="V1" s="42"/>
      <c r="W1" s="46"/>
    </row>
    <row r="2" spans="1:23" ht="14.25" hidden="1">
      <c r="A2" t="s">
        <v>978</v>
      </c>
      <c r="B2" t="s">
        <v>366</v>
      </c>
      <c r="C2" t="s">
        <v>1429</v>
      </c>
      <c r="D2" t="s">
        <v>98</v>
      </c>
      <c r="E2" t="s">
        <v>980</v>
      </c>
      <c r="F2" s="15">
        <v>365</v>
      </c>
      <c r="G2" t="str">
        <f>E2&amp;F2</f>
        <v>6259690006571338365</v>
      </c>
      <c r="H2" t="s">
        <v>1416</v>
      </c>
      <c r="I2" s="48" t="e">
        <f>VLOOKUP(G2,银行退汇!H:K,4,FALSE)</f>
        <v>#N/A</v>
      </c>
      <c r="J2" s="48" t="e">
        <f t="shared" ref="J2:J17" si="0">IF(I2&gt;0,1,"")</f>
        <v>#N/A</v>
      </c>
      <c r="K2" s="48" t="e">
        <f>VLOOKUP(G2,网银退汇!H:J,3,FALSE)</f>
        <v>#N/A</v>
      </c>
      <c r="L2" s="49" t="str">
        <f t="shared" ref="L2:L17" si="1">C2</f>
        <v>20170731</v>
      </c>
    </row>
    <row r="3" spans="1:23" ht="14.25" hidden="1">
      <c r="A3" t="s">
        <v>981</v>
      </c>
      <c r="B3" t="s">
        <v>370</v>
      </c>
      <c r="C3" t="s">
        <v>1429</v>
      </c>
      <c r="D3" t="s">
        <v>98</v>
      </c>
      <c r="E3" t="s">
        <v>983</v>
      </c>
      <c r="F3" s="15">
        <v>415</v>
      </c>
      <c r="G3" t="str">
        <f t="shared" ref="G3:G17" si="2">E3&amp;F3</f>
        <v>6270670499901072415</v>
      </c>
      <c r="H3" t="s">
        <v>1416</v>
      </c>
      <c r="I3" s="48" t="e">
        <f>VLOOKUP(G3,银行退汇!H:K,4,FALSE)</f>
        <v>#N/A</v>
      </c>
      <c r="J3" s="48" t="e">
        <f t="shared" si="0"/>
        <v>#N/A</v>
      </c>
      <c r="K3" s="48" t="e">
        <f>VLOOKUP(G3,网银退汇!H:J,3,FALSE)</f>
        <v>#N/A</v>
      </c>
      <c r="L3" s="49" t="str">
        <f t="shared" si="1"/>
        <v>20170731</v>
      </c>
      <c r="M3" s="38"/>
      <c r="N3" s="45"/>
      <c r="O3" s="38"/>
      <c r="P3" s="38"/>
      <c r="Q3" s="38"/>
      <c r="R3" s="38"/>
      <c r="S3" s="38"/>
      <c r="T3" s="38"/>
      <c r="U3" s="38"/>
      <c r="V3" s="38"/>
    </row>
    <row r="4" spans="1:23" ht="14.25" hidden="1">
      <c r="A4" t="s">
        <v>984</v>
      </c>
      <c r="B4" t="s">
        <v>374</v>
      </c>
      <c r="C4" t="s">
        <v>1429</v>
      </c>
      <c r="D4" t="s">
        <v>98</v>
      </c>
      <c r="E4" t="s">
        <v>986</v>
      </c>
      <c r="F4" s="15">
        <v>1600</v>
      </c>
      <c r="G4" t="str">
        <f t="shared" si="2"/>
        <v>62178527000106890301600</v>
      </c>
      <c r="H4" t="s">
        <v>1416</v>
      </c>
      <c r="I4" s="48" t="e">
        <f>VLOOKUP(G4,银行退汇!H:K,4,FALSE)</f>
        <v>#N/A</v>
      </c>
      <c r="J4" s="48" t="e">
        <f t="shared" si="0"/>
        <v>#N/A</v>
      </c>
      <c r="K4" s="48" t="e">
        <f>VLOOKUP(G4,网银退汇!H:J,3,FALSE)</f>
        <v>#N/A</v>
      </c>
      <c r="L4" s="49" t="str">
        <f t="shared" si="1"/>
        <v>20170731</v>
      </c>
    </row>
    <row r="5" spans="1:23" ht="14.25" hidden="1">
      <c r="A5" t="s">
        <v>987</v>
      </c>
      <c r="B5" t="s">
        <v>378</v>
      </c>
      <c r="C5" t="s">
        <v>1429</v>
      </c>
      <c r="D5" t="s">
        <v>98</v>
      </c>
      <c r="E5" t="s">
        <v>989</v>
      </c>
      <c r="F5" s="15">
        <v>98</v>
      </c>
      <c r="G5" t="str">
        <f t="shared" si="2"/>
        <v>622700392020014353498</v>
      </c>
      <c r="H5" t="s">
        <v>1416</v>
      </c>
      <c r="I5" s="48" t="e">
        <f>VLOOKUP(G5,银行退汇!H:K,4,FALSE)</f>
        <v>#N/A</v>
      </c>
      <c r="J5" s="48" t="e">
        <f t="shared" si="0"/>
        <v>#N/A</v>
      </c>
      <c r="K5" s="48" t="e">
        <f>VLOOKUP(G5,网银退汇!H:J,3,FALSE)</f>
        <v>#N/A</v>
      </c>
      <c r="L5" s="49" t="str">
        <f t="shared" si="1"/>
        <v>20170731</v>
      </c>
    </row>
    <row r="6" spans="1:23" ht="14.25" hidden="1">
      <c r="A6" t="s">
        <v>990</v>
      </c>
      <c r="B6" t="s">
        <v>382</v>
      </c>
      <c r="C6" t="s">
        <v>1429</v>
      </c>
      <c r="D6" t="s">
        <v>98</v>
      </c>
      <c r="E6" t="s">
        <v>992</v>
      </c>
      <c r="F6" s="15">
        <v>4640</v>
      </c>
      <c r="G6" t="str">
        <f t="shared" si="2"/>
        <v>62215503693473194640</v>
      </c>
      <c r="H6" t="s">
        <v>1416</v>
      </c>
      <c r="I6" s="48" t="e">
        <f>VLOOKUP(G6,银行退汇!H:K,4,FALSE)</f>
        <v>#N/A</v>
      </c>
      <c r="J6" s="48" t="e">
        <f t="shared" si="0"/>
        <v>#N/A</v>
      </c>
      <c r="K6" s="48" t="e">
        <f>VLOOKUP(G6,网银退汇!H:J,3,FALSE)</f>
        <v>#N/A</v>
      </c>
      <c r="L6" s="49" t="str">
        <f t="shared" si="1"/>
        <v>20170731</v>
      </c>
    </row>
    <row r="7" spans="1:23" ht="14.25" hidden="1">
      <c r="A7" t="s">
        <v>993</v>
      </c>
      <c r="B7" t="s">
        <v>386</v>
      </c>
      <c r="C7" t="s">
        <v>1429</v>
      </c>
      <c r="D7" t="s">
        <v>98</v>
      </c>
      <c r="E7" t="s">
        <v>995</v>
      </c>
      <c r="F7" s="15">
        <v>200</v>
      </c>
      <c r="G7" t="str">
        <f t="shared" si="2"/>
        <v>6227003890290138985200</v>
      </c>
      <c r="H7" t="s">
        <v>1416</v>
      </c>
      <c r="I7" s="48" t="e">
        <f>VLOOKUP(G7,银行退汇!H:K,4,FALSE)</f>
        <v>#N/A</v>
      </c>
      <c r="J7" s="48" t="e">
        <f t="shared" si="0"/>
        <v>#N/A</v>
      </c>
      <c r="K7" s="48" t="e">
        <f>VLOOKUP(G7,网银退汇!H:J,3,FALSE)</f>
        <v>#N/A</v>
      </c>
      <c r="L7" s="49" t="str">
        <f t="shared" si="1"/>
        <v>20170731</v>
      </c>
    </row>
    <row r="8" spans="1:23" ht="14.25" hidden="1">
      <c r="A8" t="s">
        <v>996</v>
      </c>
      <c r="B8" t="s">
        <v>390</v>
      </c>
      <c r="C8" t="s">
        <v>1429</v>
      </c>
      <c r="D8" t="s">
        <v>98</v>
      </c>
      <c r="E8" t="s">
        <v>998</v>
      </c>
      <c r="F8" s="15">
        <v>100</v>
      </c>
      <c r="G8" t="str">
        <f t="shared" si="2"/>
        <v>6222082502007138845100</v>
      </c>
      <c r="H8" t="s">
        <v>1416</v>
      </c>
      <c r="I8" s="48" t="e">
        <f>VLOOKUP(G8,银行退汇!H:K,4,FALSE)</f>
        <v>#N/A</v>
      </c>
      <c r="J8" s="48" t="e">
        <f t="shared" si="0"/>
        <v>#N/A</v>
      </c>
      <c r="K8" s="48" t="e">
        <f>VLOOKUP(G8,网银退汇!H:J,3,FALSE)</f>
        <v>#N/A</v>
      </c>
      <c r="L8" s="49" t="str">
        <f t="shared" si="1"/>
        <v>20170731</v>
      </c>
    </row>
    <row r="9" spans="1:23" ht="14.25" hidden="1">
      <c r="A9" t="s">
        <v>999</v>
      </c>
      <c r="B9" t="s">
        <v>394</v>
      </c>
      <c r="C9" t="s">
        <v>1429</v>
      </c>
      <c r="D9" t="s">
        <v>98</v>
      </c>
      <c r="E9" t="s">
        <v>1001</v>
      </c>
      <c r="F9" s="15">
        <v>1200</v>
      </c>
      <c r="G9" t="str">
        <f t="shared" si="2"/>
        <v>62284838660499019611200</v>
      </c>
      <c r="H9" t="s">
        <v>1416</v>
      </c>
      <c r="I9" s="48" t="e">
        <f>VLOOKUP(G9,银行退汇!H:K,4,FALSE)</f>
        <v>#N/A</v>
      </c>
      <c r="J9" s="48" t="e">
        <f t="shared" si="0"/>
        <v>#N/A</v>
      </c>
      <c r="K9" s="48" t="e">
        <f>VLOOKUP(G9,网银退汇!H:J,3,FALSE)</f>
        <v>#N/A</v>
      </c>
      <c r="L9" s="49" t="str">
        <f t="shared" si="1"/>
        <v>20170731</v>
      </c>
    </row>
    <row r="10" spans="1:23" ht="14.25" hidden="1">
      <c r="A10" t="s">
        <v>1002</v>
      </c>
      <c r="B10" t="s">
        <v>398</v>
      </c>
      <c r="C10" t="s">
        <v>1429</v>
      </c>
      <c r="D10" t="s">
        <v>98</v>
      </c>
      <c r="E10" t="s">
        <v>1004</v>
      </c>
      <c r="F10" s="15">
        <v>12.5</v>
      </c>
      <c r="G10" t="str">
        <f t="shared" si="2"/>
        <v>623020007263869012.5</v>
      </c>
      <c r="H10" t="s">
        <v>1416</v>
      </c>
      <c r="I10" s="48" t="e">
        <f>VLOOKUP(G10,银行退汇!H:K,4,FALSE)</f>
        <v>#N/A</v>
      </c>
      <c r="J10" s="48" t="e">
        <f t="shared" si="0"/>
        <v>#N/A</v>
      </c>
      <c r="K10" s="48" t="e">
        <f>VLOOKUP(G10,网银退汇!H:J,3,FALSE)</f>
        <v>#N/A</v>
      </c>
      <c r="L10" s="49" t="str">
        <f t="shared" si="1"/>
        <v>20170731</v>
      </c>
    </row>
    <row r="11" spans="1:23" ht="14.25" hidden="1">
      <c r="A11" t="s">
        <v>1005</v>
      </c>
      <c r="B11" t="s">
        <v>402</v>
      </c>
      <c r="C11" t="s">
        <v>1429</v>
      </c>
      <c r="D11" t="s">
        <v>98</v>
      </c>
      <c r="E11" t="s">
        <v>1007</v>
      </c>
      <c r="F11" s="15">
        <v>202</v>
      </c>
      <c r="G11" t="str">
        <f t="shared" si="2"/>
        <v>4367427171510152518202</v>
      </c>
      <c r="H11" t="s">
        <v>1416</v>
      </c>
      <c r="I11" s="48" t="e">
        <f>VLOOKUP(G11,银行退汇!H:K,4,FALSE)</f>
        <v>#N/A</v>
      </c>
      <c r="J11" s="48" t="e">
        <f t="shared" si="0"/>
        <v>#N/A</v>
      </c>
      <c r="K11" s="48" t="e">
        <f>VLOOKUP(G11,网银退汇!H:J,3,FALSE)</f>
        <v>#N/A</v>
      </c>
      <c r="L11" s="49" t="str">
        <f t="shared" si="1"/>
        <v>20170731</v>
      </c>
    </row>
    <row r="12" spans="1:23" ht="14.25" hidden="1">
      <c r="A12" t="s">
        <v>1008</v>
      </c>
      <c r="B12" t="s">
        <v>406</v>
      </c>
      <c r="C12" t="s">
        <v>1429</v>
      </c>
      <c r="D12" t="s">
        <v>98</v>
      </c>
      <c r="E12" t="s">
        <v>1010</v>
      </c>
      <c r="F12" s="15">
        <v>343.58</v>
      </c>
      <c r="G12" t="str">
        <f t="shared" si="2"/>
        <v>6217003860036744504343.58</v>
      </c>
      <c r="H12" t="s">
        <v>1416</v>
      </c>
      <c r="I12" s="48" t="e">
        <f>VLOOKUP(G12,银行退汇!H:K,4,FALSE)</f>
        <v>#N/A</v>
      </c>
      <c r="J12" s="48" t="e">
        <f t="shared" si="0"/>
        <v>#N/A</v>
      </c>
      <c r="K12" s="48" t="e">
        <f>VLOOKUP(G12,网银退汇!H:J,3,FALSE)</f>
        <v>#N/A</v>
      </c>
      <c r="L12" s="49" t="str">
        <f t="shared" si="1"/>
        <v>20170731</v>
      </c>
    </row>
    <row r="13" spans="1:23" ht="14.25" hidden="1">
      <c r="A13" t="s">
        <v>1011</v>
      </c>
      <c r="B13" t="s">
        <v>410</v>
      </c>
      <c r="C13" t="s">
        <v>1429</v>
      </c>
      <c r="D13" t="s">
        <v>98</v>
      </c>
      <c r="E13" t="s">
        <v>214</v>
      </c>
      <c r="F13" s="15">
        <v>200</v>
      </c>
      <c r="G13" t="str">
        <f t="shared" si="2"/>
        <v>6221550331057046200</v>
      </c>
      <c r="H13" t="s">
        <v>1416</v>
      </c>
      <c r="I13" s="48" t="e">
        <f>VLOOKUP(G13,银行退汇!H:K,4,FALSE)</f>
        <v>#N/A</v>
      </c>
      <c r="J13" s="48" t="e">
        <f t="shared" si="0"/>
        <v>#N/A</v>
      </c>
      <c r="K13" s="48" t="e">
        <f>VLOOKUP(G13,网银退汇!H:J,3,FALSE)</f>
        <v>#N/A</v>
      </c>
      <c r="L13" s="49" t="str">
        <f t="shared" si="1"/>
        <v>20170731</v>
      </c>
    </row>
    <row r="14" spans="1:23" ht="14.25" hidden="1">
      <c r="A14" t="s">
        <v>1013</v>
      </c>
      <c r="B14" t="s">
        <v>412</v>
      </c>
      <c r="C14" t="s">
        <v>1429</v>
      </c>
      <c r="D14" t="s">
        <v>98</v>
      </c>
      <c r="E14" t="s">
        <v>1015</v>
      </c>
      <c r="F14" s="15">
        <v>4.79</v>
      </c>
      <c r="G14" t="str">
        <f t="shared" si="2"/>
        <v>62284833185873844734.79</v>
      </c>
      <c r="H14" t="s">
        <v>1416</v>
      </c>
      <c r="I14" s="48" t="e">
        <f>VLOOKUP(G14,银行退汇!H:K,4,FALSE)</f>
        <v>#N/A</v>
      </c>
      <c r="J14" s="48" t="e">
        <f t="shared" si="0"/>
        <v>#N/A</v>
      </c>
      <c r="K14" s="48" t="e">
        <f>VLOOKUP(G14,网银退汇!H:J,3,FALSE)</f>
        <v>#N/A</v>
      </c>
      <c r="L14" s="49" t="str">
        <f t="shared" si="1"/>
        <v>20170731</v>
      </c>
      <c r="M14" s="38"/>
      <c r="N14" s="45"/>
      <c r="O14" s="38"/>
      <c r="P14" s="38"/>
      <c r="Q14" s="38"/>
      <c r="R14" s="38"/>
      <c r="S14" s="38"/>
      <c r="T14" s="38"/>
      <c r="U14" s="38"/>
      <c r="V14" s="38"/>
    </row>
    <row r="15" spans="1:23" ht="14.25" hidden="1">
      <c r="A15" t="s">
        <v>1016</v>
      </c>
      <c r="B15" t="s">
        <v>416</v>
      </c>
      <c r="C15" t="s">
        <v>1429</v>
      </c>
      <c r="D15" t="s">
        <v>98</v>
      </c>
      <c r="E15" t="s">
        <v>1018</v>
      </c>
      <c r="F15" s="15">
        <v>110</v>
      </c>
      <c r="G15" t="str">
        <f t="shared" si="2"/>
        <v>6230790019900816357110</v>
      </c>
      <c r="H15" t="s">
        <v>1416</v>
      </c>
      <c r="I15" s="48" t="e">
        <f>VLOOKUP(G15,银行退汇!H:K,4,FALSE)</f>
        <v>#N/A</v>
      </c>
      <c r="J15" s="48" t="e">
        <f t="shared" si="0"/>
        <v>#N/A</v>
      </c>
      <c r="K15" s="48" t="e">
        <f>VLOOKUP(G15,网银退汇!H:J,3,FALSE)</f>
        <v>#N/A</v>
      </c>
      <c r="L15" s="49" t="str">
        <f t="shared" si="1"/>
        <v>20170731</v>
      </c>
    </row>
    <row r="16" spans="1:23" ht="14.25" hidden="1">
      <c r="A16" t="s">
        <v>1019</v>
      </c>
      <c r="B16" t="s">
        <v>420</v>
      </c>
      <c r="C16" t="s">
        <v>1429</v>
      </c>
      <c r="D16" t="s">
        <v>98</v>
      </c>
      <c r="E16" t="s">
        <v>1021</v>
      </c>
      <c r="F16" s="15">
        <v>2236.09</v>
      </c>
      <c r="G16" t="str">
        <f t="shared" si="2"/>
        <v>62319000001273600362236.09</v>
      </c>
      <c r="H16" t="s">
        <v>1416</v>
      </c>
      <c r="I16" s="48" t="e">
        <f>VLOOKUP(G16,银行退汇!H:K,4,FALSE)</f>
        <v>#N/A</v>
      </c>
      <c r="J16" s="48" t="e">
        <f t="shared" si="0"/>
        <v>#N/A</v>
      </c>
      <c r="K16" s="48" t="e">
        <f>VLOOKUP(G16,网银退汇!H:J,3,FALSE)</f>
        <v>#N/A</v>
      </c>
      <c r="L16" s="49" t="str">
        <f t="shared" si="1"/>
        <v>20170731</v>
      </c>
    </row>
    <row r="17" spans="1:22" ht="14.25" hidden="1">
      <c r="A17" t="s">
        <v>1022</v>
      </c>
      <c r="B17" t="s">
        <v>424</v>
      </c>
      <c r="C17" t="s">
        <v>1429</v>
      </c>
      <c r="D17" t="s">
        <v>98</v>
      </c>
      <c r="E17" t="s">
        <v>1024</v>
      </c>
      <c r="F17" s="15">
        <v>710</v>
      </c>
      <c r="G17" t="str">
        <f t="shared" si="2"/>
        <v>6228480388960696978710</v>
      </c>
      <c r="H17" t="s">
        <v>1416</v>
      </c>
      <c r="I17" s="48" t="e">
        <f>VLOOKUP(G17,银行退汇!H:K,4,FALSE)</f>
        <v>#N/A</v>
      </c>
      <c r="J17" s="48" t="e">
        <f t="shared" si="0"/>
        <v>#N/A</v>
      </c>
      <c r="K17" s="48" t="e">
        <f>VLOOKUP(G17,网银退汇!H:J,3,FALSE)</f>
        <v>#N/A</v>
      </c>
      <c r="L17" s="49" t="str">
        <f t="shared" si="1"/>
        <v>20170731</v>
      </c>
      <c r="M17" s="38"/>
      <c r="N17" s="45"/>
      <c r="O17" s="38"/>
      <c r="P17" s="38"/>
      <c r="Q17" s="38"/>
      <c r="R17" s="38"/>
      <c r="S17" s="38"/>
      <c r="T17" s="38"/>
      <c r="U17" s="38"/>
      <c r="V17" s="38"/>
    </row>
    <row r="18" spans="1:22" ht="14.25">
      <c r="A18" t="s">
        <v>1127</v>
      </c>
      <c r="B18" t="s">
        <v>566</v>
      </c>
      <c r="C18" t="s">
        <v>1429</v>
      </c>
      <c r="D18" t="s">
        <v>98</v>
      </c>
      <c r="E18" t="s">
        <v>1129</v>
      </c>
      <c r="F18" s="15">
        <v>262.22000000000003</v>
      </c>
      <c r="G18" t="str">
        <f t="shared" ref="G18:G81" si="3">E18&amp;F18</f>
        <v>6283660300478019262.22</v>
      </c>
      <c r="H18" t="s">
        <v>1416</v>
      </c>
      <c r="I18" s="48" t="e">
        <f>VLOOKUP(G18,银行退汇!H:K,4,FALSE)</f>
        <v>#N/A</v>
      </c>
      <c r="J18" s="48" t="e">
        <f t="shared" ref="J18:J81" si="4">IF(I18&gt;0,1,"")</f>
        <v>#N/A</v>
      </c>
      <c r="K18" s="48" t="str">
        <f>VLOOKUP(G18,网银退汇!H:J,3,FALSE)</f>
        <v>2017-08-01</v>
      </c>
      <c r="L18" s="49" t="str">
        <f t="shared" ref="L18:L81" si="5">C18</f>
        <v>20170731</v>
      </c>
    </row>
    <row r="19" spans="1:22" ht="14.25" hidden="1">
      <c r="A19" t="s">
        <v>1028</v>
      </c>
      <c r="B19" t="s">
        <v>432</v>
      </c>
      <c r="C19" t="s">
        <v>1429</v>
      </c>
      <c r="D19" t="s">
        <v>98</v>
      </c>
      <c r="E19" t="s">
        <v>1030</v>
      </c>
      <c r="F19" s="15">
        <v>1700</v>
      </c>
      <c r="G19" t="str">
        <f t="shared" si="3"/>
        <v>62284808683340244781700</v>
      </c>
      <c r="H19" t="s">
        <v>1416</v>
      </c>
      <c r="I19" s="48" t="e">
        <f>VLOOKUP(G19,银行退汇!H:K,4,FALSE)</f>
        <v>#N/A</v>
      </c>
      <c r="J19" s="48" t="e">
        <f t="shared" si="4"/>
        <v>#N/A</v>
      </c>
      <c r="K19" s="48" t="e">
        <f>VLOOKUP(G19,网银退汇!H:J,3,FALSE)</f>
        <v>#N/A</v>
      </c>
      <c r="L19" s="49" t="str">
        <f t="shared" si="5"/>
        <v>20170731</v>
      </c>
    </row>
    <row r="20" spans="1:22" ht="14.25" hidden="1">
      <c r="A20" t="s">
        <v>1031</v>
      </c>
      <c r="B20" t="s">
        <v>436</v>
      </c>
      <c r="C20" t="s">
        <v>1429</v>
      </c>
      <c r="D20" t="s">
        <v>98</v>
      </c>
      <c r="E20" t="s">
        <v>1033</v>
      </c>
      <c r="F20" s="15">
        <v>85</v>
      </c>
      <c r="G20" t="str">
        <f t="shared" si="3"/>
        <v>623190002251097010685</v>
      </c>
      <c r="H20" t="s">
        <v>1416</v>
      </c>
      <c r="I20" s="48" t="e">
        <f>VLOOKUP(G20,银行退汇!H:K,4,FALSE)</f>
        <v>#N/A</v>
      </c>
      <c r="J20" s="48" t="e">
        <f t="shared" si="4"/>
        <v>#N/A</v>
      </c>
      <c r="K20" s="48" t="e">
        <f>VLOOKUP(G20,网银退汇!H:J,3,FALSE)</f>
        <v>#N/A</v>
      </c>
      <c r="L20" s="49" t="str">
        <f t="shared" si="5"/>
        <v>20170731</v>
      </c>
    </row>
    <row r="21" spans="1:22" ht="14.25" hidden="1">
      <c r="A21" t="s">
        <v>1034</v>
      </c>
      <c r="B21" t="s">
        <v>440</v>
      </c>
      <c r="C21" t="s">
        <v>1429</v>
      </c>
      <c r="D21" t="s">
        <v>98</v>
      </c>
      <c r="E21" t="s">
        <v>1036</v>
      </c>
      <c r="F21" s="15">
        <v>37.5</v>
      </c>
      <c r="G21" t="str">
        <f t="shared" si="3"/>
        <v>623190000010719501437.5</v>
      </c>
      <c r="H21" t="s">
        <v>1416</v>
      </c>
      <c r="I21" s="48" t="e">
        <f>VLOOKUP(G21,银行退汇!H:K,4,FALSE)</f>
        <v>#N/A</v>
      </c>
      <c r="J21" s="48" t="e">
        <f t="shared" si="4"/>
        <v>#N/A</v>
      </c>
      <c r="K21" s="48" t="e">
        <f>VLOOKUP(G21,网银退汇!H:J,3,FALSE)</f>
        <v>#N/A</v>
      </c>
      <c r="L21" s="49" t="str">
        <f t="shared" si="5"/>
        <v>20170731</v>
      </c>
      <c r="M21" s="38"/>
      <c r="N21" s="45"/>
      <c r="O21" s="38"/>
      <c r="P21" s="38"/>
      <c r="Q21" s="38"/>
      <c r="R21" s="38"/>
      <c r="S21" s="38"/>
      <c r="T21" s="38"/>
      <c r="U21" s="38"/>
      <c r="V21" s="38"/>
    </row>
    <row r="22" spans="1:22" ht="14.25" hidden="1">
      <c r="A22" t="s">
        <v>1037</v>
      </c>
      <c r="B22" t="s">
        <v>444</v>
      </c>
      <c r="C22" t="s">
        <v>1429</v>
      </c>
      <c r="D22" t="s">
        <v>98</v>
      </c>
      <c r="E22" t="s">
        <v>1039</v>
      </c>
      <c r="F22" s="15">
        <v>691.92</v>
      </c>
      <c r="G22" t="str">
        <f t="shared" si="3"/>
        <v>6259075224674587691.92</v>
      </c>
      <c r="H22" t="s">
        <v>1416</v>
      </c>
      <c r="I22" s="48" t="e">
        <f>VLOOKUP(G22,银行退汇!H:K,4,FALSE)</f>
        <v>#N/A</v>
      </c>
      <c r="J22" s="48" t="e">
        <f t="shared" si="4"/>
        <v>#N/A</v>
      </c>
      <c r="K22" s="48" t="e">
        <f>VLOOKUP(G22,网银退汇!H:J,3,FALSE)</f>
        <v>#N/A</v>
      </c>
      <c r="L22" s="49" t="str">
        <f t="shared" si="5"/>
        <v>20170731</v>
      </c>
      <c r="M22" s="38"/>
      <c r="N22" s="45"/>
      <c r="O22" s="38"/>
      <c r="P22" s="38"/>
      <c r="Q22" s="38"/>
      <c r="R22" s="38"/>
      <c r="S22" s="38"/>
      <c r="T22" s="38"/>
      <c r="U22" s="38"/>
      <c r="V22" s="38"/>
    </row>
    <row r="23" spans="1:22" ht="14.25" hidden="1">
      <c r="A23" t="s">
        <v>1040</v>
      </c>
      <c r="B23" t="s">
        <v>448</v>
      </c>
      <c r="C23" t="s">
        <v>1429</v>
      </c>
      <c r="D23" t="s">
        <v>98</v>
      </c>
      <c r="E23" t="s">
        <v>1042</v>
      </c>
      <c r="F23" s="15">
        <v>2786.59</v>
      </c>
      <c r="G23" t="str">
        <f t="shared" si="3"/>
        <v>62170071700058401842786.59</v>
      </c>
      <c r="H23" t="s">
        <v>1416</v>
      </c>
      <c r="I23" s="48" t="e">
        <f>VLOOKUP(G23,银行退汇!H:K,4,FALSE)</f>
        <v>#N/A</v>
      </c>
      <c r="J23" s="48" t="e">
        <f t="shared" si="4"/>
        <v>#N/A</v>
      </c>
      <c r="K23" s="48" t="e">
        <f>VLOOKUP(G23,网银退汇!H:J,3,FALSE)</f>
        <v>#N/A</v>
      </c>
      <c r="L23" s="49" t="str">
        <f t="shared" si="5"/>
        <v>20170731</v>
      </c>
    </row>
    <row r="24" spans="1:22" ht="14.25" hidden="1">
      <c r="A24" t="s">
        <v>1043</v>
      </c>
      <c r="B24" t="s">
        <v>452</v>
      </c>
      <c r="C24" t="s">
        <v>1429</v>
      </c>
      <c r="D24" t="s">
        <v>98</v>
      </c>
      <c r="E24" t="s">
        <v>1045</v>
      </c>
      <c r="F24" s="15">
        <v>1000</v>
      </c>
      <c r="G24" t="str">
        <f t="shared" si="3"/>
        <v>62366838600000945521000</v>
      </c>
      <c r="H24" t="s">
        <v>1416</v>
      </c>
      <c r="I24" s="48" t="e">
        <f>VLOOKUP(G24,银行退汇!H:K,4,FALSE)</f>
        <v>#N/A</v>
      </c>
      <c r="J24" s="48" t="e">
        <f t="shared" si="4"/>
        <v>#N/A</v>
      </c>
      <c r="K24" s="48" t="e">
        <f>VLOOKUP(G24,网银退汇!H:J,3,FALSE)</f>
        <v>#N/A</v>
      </c>
      <c r="L24" s="49" t="str">
        <f t="shared" si="5"/>
        <v>20170731</v>
      </c>
    </row>
    <row r="25" spans="1:22" ht="14.25" hidden="1">
      <c r="A25" t="s">
        <v>1046</v>
      </c>
      <c r="B25" t="s">
        <v>456</v>
      </c>
      <c r="C25" t="s">
        <v>1429</v>
      </c>
      <c r="D25" t="s">
        <v>98</v>
      </c>
      <c r="E25" t="s">
        <v>1048</v>
      </c>
      <c r="F25" s="15">
        <v>39</v>
      </c>
      <c r="G25" t="str">
        <f t="shared" si="3"/>
        <v>621799730002337554939</v>
      </c>
      <c r="H25" t="s">
        <v>1416</v>
      </c>
      <c r="I25" s="48" t="e">
        <f>VLOOKUP(G25,银行退汇!H:K,4,FALSE)</f>
        <v>#N/A</v>
      </c>
      <c r="J25" s="48" t="e">
        <f t="shared" si="4"/>
        <v>#N/A</v>
      </c>
      <c r="K25" s="48" t="e">
        <f>VLOOKUP(G25,网银退汇!H:J,3,FALSE)</f>
        <v>#N/A</v>
      </c>
      <c r="L25" s="49" t="str">
        <f t="shared" si="5"/>
        <v>20170731</v>
      </c>
    </row>
    <row r="26" spans="1:22" ht="14.25" hidden="1">
      <c r="A26" t="s">
        <v>1049</v>
      </c>
      <c r="B26" t="s">
        <v>460</v>
      </c>
      <c r="C26" t="s">
        <v>1429</v>
      </c>
      <c r="D26" t="s">
        <v>98</v>
      </c>
      <c r="E26" t="s">
        <v>1051</v>
      </c>
      <c r="F26" s="15">
        <v>155.5</v>
      </c>
      <c r="G26" t="str">
        <f t="shared" si="3"/>
        <v>6231900000145581068155.5</v>
      </c>
      <c r="H26" t="s">
        <v>1416</v>
      </c>
      <c r="I26" s="48" t="e">
        <f>VLOOKUP(G26,银行退汇!H:K,4,FALSE)</f>
        <v>#N/A</v>
      </c>
      <c r="J26" s="48" t="e">
        <f t="shared" si="4"/>
        <v>#N/A</v>
      </c>
      <c r="K26" s="48" t="e">
        <f>VLOOKUP(G26,网银退汇!H:J,3,FALSE)</f>
        <v>#N/A</v>
      </c>
      <c r="L26" s="49" t="str">
        <f t="shared" si="5"/>
        <v>20170731</v>
      </c>
    </row>
    <row r="27" spans="1:22" ht="14.25" hidden="1">
      <c r="A27" t="s">
        <v>1052</v>
      </c>
      <c r="B27" t="s">
        <v>464</v>
      </c>
      <c r="C27" t="s">
        <v>1429</v>
      </c>
      <c r="D27" t="s">
        <v>98</v>
      </c>
      <c r="E27" t="s">
        <v>1054</v>
      </c>
      <c r="F27" s="15">
        <v>20</v>
      </c>
      <c r="G27" t="str">
        <f t="shared" si="3"/>
        <v>622700394015011219820</v>
      </c>
      <c r="H27" t="s">
        <v>1416</v>
      </c>
      <c r="I27" s="48" t="e">
        <f>VLOOKUP(G27,银行退汇!H:K,4,FALSE)</f>
        <v>#N/A</v>
      </c>
      <c r="J27" s="48" t="e">
        <f t="shared" si="4"/>
        <v>#N/A</v>
      </c>
      <c r="K27" s="48" t="e">
        <f>VLOOKUP(G27,网银退汇!H:J,3,FALSE)</f>
        <v>#N/A</v>
      </c>
      <c r="L27" s="49" t="str">
        <f t="shared" si="5"/>
        <v>20170731</v>
      </c>
    </row>
    <row r="28" spans="1:22" ht="14.25" hidden="1">
      <c r="A28" t="s">
        <v>1055</v>
      </c>
      <c r="B28" t="s">
        <v>468</v>
      </c>
      <c r="C28" t="s">
        <v>1429</v>
      </c>
      <c r="D28" t="s">
        <v>98</v>
      </c>
      <c r="E28" t="s">
        <v>1057</v>
      </c>
      <c r="F28" s="15">
        <v>3000</v>
      </c>
      <c r="G28" t="str">
        <f t="shared" si="3"/>
        <v>62262301934925663000</v>
      </c>
      <c r="H28" t="s">
        <v>1416</v>
      </c>
      <c r="I28" s="48" t="e">
        <f>VLOOKUP(G28,银行退汇!H:K,4,FALSE)</f>
        <v>#N/A</v>
      </c>
      <c r="J28" s="48" t="e">
        <f t="shared" si="4"/>
        <v>#N/A</v>
      </c>
      <c r="K28" s="48" t="e">
        <f>VLOOKUP(G28,网银退汇!H:J,3,FALSE)</f>
        <v>#N/A</v>
      </c>
      <c r="L28" s="49" t="str">
        <f t="shared" si="5"/>
        <v>20170731</v>
      </c>
      <c r="M28" s="38"/>
      <c r="N28" s="45"/>
      <c r="O28" s="38"/>
      <c r="P28" s="38"/>
      <c r="Q28" s="38"/>
      <c r="R28" s="38"/>
      <c r="S28" s="38"/>
      <c r="T28" s="38"/>
      <c r="U28" s="38"/>
      <c r="V28" s="38"/>
    </row>
    <row r="29" spans="1:22" ht="14.25" hidden="1">
      <c r="A29" t="s">
        <v>1058</v>
      </c>
      <c r="B29" t="s">
        <v>472</v>
      </c>
      <c r="C29" t="s">
        <v>1429</v>
      </c>
      <c r="D29" t="s">
        <v>98</v>
      </c>
      <c r="E29" t="s">
        <v>1060</v>
      </c>
      <c r="F29" s="15">
        <v>820</v>
      </c>
      <c r="G29" t="str">
        <f t="shared" si="3"/>
        <v>6230521730002490778820</v>
      </c>
      <c r="H29" t="s">
        <v>1416</v>
      </c>
      <c r="I29" s="48" t="e">
        <f>VLOOKUP(G29,银行退汇!H:K,4,FALSE)</f>
        <v>#N/A</v>
      </c>
      <c r="J29" s="48" t="e">
        <f t="shared" si="4"/>
        <v>#N/A</v>
      </c>
      <c r="K29" s="48" t="e">
        <f>VLOOKUP(G29,网银退汇!H:J,3,FALSE)</f>
        <v>#N/A</v>
      </c>
      <c r="L29" s="49" t="str">
        <f t="shared" si="5"/>
        <v>20170731</v>
      </c>
    </row>
    <row r="30" spans="1:22" ht="14.25" hidden="1">
      <c r="A30" t="s">
        <v>1061</v>
      </c>
      <c r="B30" t="s">
        <v>476</v>
      </c>
      <c r="C30" t="s">
        <v>1429</v>
      </c>
      <c r="D30" t="s">
        <v>98</v>
      </c>
      <c r="E30" t="s">
        <v>1063</v>
      </c>
      <c r="F30" s="15">
        <v>667</v>
      </c>
      <c r="G30" t="str">
        <f t="shared" si="3"/>
        <v>6228484148100606576667</v>
      </c>
      <c r="H30" t="s">
        <v>1416</v>
      </c>
      <c r="I30" s="48" t="e">
        <f>VLOOKUP(G30,银行退汇!H:K,4,FALSE)</f>
        <v>#N/A</v>
      </c>
      <c r="J30" s="48" t="e">
        <f t="shared" si="4"/>
        <v>#N/A</v>
      </c>
      <c r="K30" s="48" t="e">
        <f>VLOOKUP(G30,网银退汇!H:J,3,FALSE)</f>
        <v>#N/A</v>
      </c>
      <c r="L30" s="49" t="str">
        <f t="shared" si="5"/>
        <v>20170731</v>
      </c>
      <c r="M30" s="38"/>
      <c r="N30" s="45"/>
      <c r="O30" s="38"/>
      <c r="P30" s="38"/>
      <c r="Q30" s="38"/>
      <c r="R30" s="38"/>
      <c r="S30" s="38"/>
      <c r="T30" s="38"/>
      <c r="U30" s="38"/>
      <c r="V30" s="38"/>
    </row>
    <row r="31" spans="1:22" ht="14.25" hidden="1">
      <c r="A31" t="s">
        <v>1064</v>
      </c>
      <c r="B31" t="s">
        <v>480</v>
      </c>
      <c r="C31" t="s">
        <v>1429</v>
      </c>
      <c r="D31" t="s">
        <v>98</v>
      </c>
      <c r="E31" t="s">
        <v>1066</v>
      </c>
      <c r="F31" s="15">
        <v>172.5</v>
      </c>
      <c r="G31" t="str">
        <f t="shared" si="3"/>
        <v>6235732700000238572172.5</v>
      </c>
      <c r="H31" t="s">
        <v>1416</v>
      </c>
      <c r="I31" s="48" t="e">
        <f>VLOOKUP(G31,银行退汇!H:K,4,FALSE)</f>
        <v>#N/A</v>
      </c>
      <c r="J31" s="48" t="e">
        <f t="shared" si="4"/>
        <v>#N/A</v>
      </c>
      <c r="K31" s="48" t="e">
        <f>VLOOKUP(G31,网银退汇!H:J,3,FALSE)</f>
        <v>#N/A</v>
      </c>
      <c r="L31" s="49" t="str">
        <f t="shared" si="5"/>
        <v>20170731</v>
      </c>
    </row>
    <row r="32" spans="1:22" ht="14.25" hidden="1">
      <c r="A32" t="s">
        <v>1067</v>
      </c>
      <c r="B32" t="s">
        <v>484</v>
      </c>
      <c r="C32" t="s">
        <v>1429</v>
      </c>
      <c r="D32" t="s">
        <v>98</v>
      </c>
      <c r="E32" t="s">
        <v>1069</v>
      </c>
      <c r="F32" s="15">
        <v>785.5</v>
      </c>
      <c r="G32" t="str">
        <f t="shared" si="3"/>
        <v>6222022502011107854785.5</v>
      </c>
      <c r="H32" t="s">
        <v>1416</v>
      </c>
      <c r="I32" s="48" t="e">
        <f>VLOOKUP(G32,银行退汇!H:K,4,FALSE)</f>
        <v>#N/A</v>
      </c>
      <c r="J32" s="48" t="e">
        <f t="shared" si="4"/>
        <v>#N/A</v>
      </c>
      <c r="K32" s="48" t="e">
        <f>VLOOKUP(G32,网银退汇!H:J,3,FALSE)</f>
        <v>#N/A</v>
      </c>
      <c r="L32" s="49" t="str">
        <f t="shared" si="5"/>
        <v>20170731</v>
      </c>
    </row>
    <row r="33" spans="1:22" ht="14.25" hidden="1">
      <c r="A33" t="s">
        <v>1070</v>
      </c>
      <c r="B33" t="s">
        <v>488</v>
      </c>
      <c r="C33" t="s">
        <v>1429</v>
      </c>
      <c r="D33" t="s">
        <v>98</v>
      </c>
      <c r="E33" t="s">
        <v>1069</v>
      </c>
      <c r="F33" s="15">
        <v>0.7</v>
      </c>
      <c r="G33" t="str">
        <f t="shared" si="3"/>
        <v>62220225020111078540.7</v>
      </c>
      <c r="H33" t="s">
        <v>1416</v>
      </c>
      <c r="I33" s="48" t="e">
        <f>VLOOKUP(G33,银行退汇!H:K,4,FALSE)</f>
        <v>#N/A</v>
      </c>
      <c r="J33" s="48" t="e">
        <f t="shared" si="4"/>
        <v>#N/A</v>
      </c>
      <c r="K33" s="48" t="e">
        <f>VLOOKUP(G33,网银退汇!H:J,3,FALSE)</f>
        <v>#N/A</v>
      </c>
      <c r="L33" s="49" t="str">
        <f t="shared" si="5"/>
        <v>20170731</v>
      </c>
    </row>
    <row r="34" spans="1:22" ht="14.25" hidden="1">
      <c r="A34" t="s">
        <v>1072</v>
      </c>
      <c r="B34" t="s">
        <v>492</v>
      </c>
      <c r="C34" t="s">
        <v>1429</v>
      </c>
      <c r="D34" t="s">
        <v>98</v>
      </c>
      <c r="E34" t="s">
        <v>1074</v>
      </c>
      <c r="F34" s="15">
        <v>4000</v>
      </c>
      <c r="G34" t="str">
        <f t="shared" si="3"/>
        <v>62122625020142161574000</v>
      </c>
      <c r="H34" t="s">
        <v>1416</v>
      </c>
      <c r="I34" s="48" t="e">
        <f>VLOOKUP(G34,银行退汇!H:K,4,FALSE)</f>
        <v>#N/A</v>
      </c>
      <c r="J34" s="48" t="e">
        <f t="shared" si="4"/>
        <v>#N/A</v>
      </c>
      <c r="K34" s="48" t="e">
        <f>VLOOKUP(G34,网银退汇!H:J,3,FALSE)</f>
        <v>#N/A</v>
      </c>
      <c r="L34" s="49" t="str">
        <f t="shared" si="5"/>
        <v>20170731</v>
      </c>
    </row>
    <row r="35" spans="1:22" ht="14.25" hidden="1">
      <c r="A35" t="s">
        <v>1075</v>
      </c>
      <c r="B35" t="s">
        <v>496</v>
      </c>
      <c r="C35" t="s">
        <v>1429</v>
      </c>
      <c r="D35" t="s">
        <v>98</v>
      </c>
      <c r="E35" t="s">
        <v>1077</v>
      </c>
      <c r="F35" s="15">
        <v>1300</v>
      </c>
      <c r="G35" t="str">
        <f t="shared" si="3"/>
        <v>35685701190814121300</v>
      </c>
      <c r="H35" t="s">
        <v>1416</v>
      </c>
      <c r="I35" s="48" t="e">
        <f>VLOOKUP(G35,银行退汇!H:K,4,FALSE)</f>
        <v>#N/A</v>
      </c>
      <c r="J35" s="48" t="e">
        <f t="shared" si="4"/>
        <v>#N/A</v>
      </c>
      <c r="K35" s="48" t="e">
        <f>VLOOKUP(G35,网银退汇!H:J,3,FALSE)</f>
        <v>#N/A</v>
      </c>
      <c r="L35" s="49" t="str">
        <f t="shared" si="5"/>
        <v>20170731</v>
      </c>
    </row>
    <row r="36" spans="1:22" ht="14.25" hidden="1">
      <c r="A36" t="s">
        <v>1078</v>
      </c>
      <c r="B36" t="s">
        <v>500</v>
      </c>
      <c r="C36" t="s">
        <v>1429</v>
      </c>
      <c r="D36" t="s">
        <v>98</v>
      </c>
      <c r="E36" t="s">
        <v>1080</v>
      </c>
      <c r="F36" s="15">
        <v>500</v>
      </c>
      <c r="G36" t="str">
        <f t="shared" si="3"/>
        <v>6282680007200475500</v>
      </c>
      <c r="H36" t="s">
        <v>1416</v>
      </c>
      <c r="I36" s="48" t="e">
        <f>VLOOKUP(G36,银行退汇!H:K,4,FALSE)</f>
        <v>#N/A</v>
      </c>
      <c r="J36" s="48" t="e">
        <f t="shared" si="4"/>
        <v>#N/A</v>
      </c>
      <c r="K36" s="48" t="e">
        <f>VLOOKUP(G36,网银退汇!H:J,3,FALSE)</f>
        <v>#N/A</v>
      </c>
      <c r="L36" s="49" t="str">
        <f t="shared" si="5"/>
        <v>20170731</v>
      </c>
    </row>
    <row r="37" spans="1:22" ht="14.25" hidden="1">
      <c r="A37" t="s">
        <v>1081</v>
      </c>
      <c r="B37" t="s">
        <v>504</v>
      </c>
      <c r="C37" t="s">
        <v>1429</v>
      </c>
      <c r="D37" t="s">
        <v>98</v>
      </c>
      <c r="E37" t="s">
        <v>1083</v>
      </c>
      <c r="F37" s="15">
        <v>203.51</v>
      </c>
      <c r="G37" t="str">
        <f t="shared" si="3"/>
        <v>6210178002018002676203.51</v>
      </c>
      <c r="H37" t="s">
        <v>1416</v>
      </c>
      <c r="I37" s="48" t="e">
        <f>VLOOKUP(G37,银行退汇!H:K,4,FALSE)</f>
        <v>#N/A</v>
      </c>
      <c r="J37" s="48" t="e">
        <f t="shared" si="4"/>
        <v>#N/A</v>
      </c>
      <c r="K37" s="48" t="e">
        <f>VLOOKUP(G37,网银退汇!H:J,3,FALSE)</f>
        <v>#N/A</v>
      </c>
      <c r="L37" s="49" t="str">
        <f t="shared" si="5"/>
        <v>20170731</v>
      </c>
    </row>
    <row r="38" spans="1:22" ht="14.25" hidden="1">
      <c r="A38" t="s">
        <v>1084</v>
      </c>
      <c r="B38" t="s">
        <v>508</v>
      </c>
      <c r="C38" t="s">
        <v>1429</v>
      </c>
      <c r="D38" t="s">
        <v>98</v>
      </c>
      <c r="E38" t="s">
        <v>1086</v>
      </c>
      <c r="F38" s="15">
        <v>900</v>
      </c>
      <c r="G38" t="str">
        <f t="shared" si="3"/>
        <v>6222082518000123378900</v>
      </c>
      <c r="H38" t="s">
        <v>1416</v>
      </c>
      <c r="I38" s="48" t="e">
        <f>VLOOKUP(G38,银行退汇!H:K,4,FALSE)</f>
        <v>#N/A</v>
      </c>
      <c r="J38" s="48" t="e">
        <f t="shared" si="4"/>
        <v>#N/A</v>
      </c>
      <c r="K38" s="48" t="e">
        <f>VLOOKUP(G38,网银退汇!H:J,3,FALSE)</f>
        <v>#N/A</v>
      </c>
      <c r="L38" s="49" t="str">
        <f t="shared" si="5"/>
        <v>20170731</v>
      </c>
      <c r="M38" s="38"/>
      <c r="N38" s="45"/>
      <c r="O38" s="38"/>
      <c r="P38" s="38"/>
      <c r="Q38" s="38"/>
      <c r="R38" s="38"/>
      <c r="S38" s="38"/>
      <c r="T38" s="38"/>
      <c r="U38" s="38"/>
      <c r="V38" s="38"/>
    </row>
    <row r="39" spans="1:22" ht="14.25" hidden="1">
      <c r="A39" t="s">
        <v>1087</v>
      </c>
      <c r="B39" t="s">
        <v>512</v>
      </c>
      <c r="C39" t="s">
        <v>1429</v>
      </c>
      <c r="D39" t="s">
        <v>98</v>
      </c>
      <c r="E39" t="s">
        <v>1089</v>
      </c>
      <c r="F39" s="15">
        <v>277.08999999999997</v>
      </c>
      <c r="G39" t="str">
        <f t="shared" si="3"/>
        <v>6222620590001272180277.09</v>
      </c>
      <c r="H39" t="s">
        <v>1416</v>
      </c>
      <c r="I39" s="48" t="e">
        <f>VLOOKUP(G39,银行退汇!H:K,4,FALSE)</f>
        <v>#N/A</v>
      </c>
      <c r="J39" s="48" t="e">
        <f t="shared" si="4"/>
        <v>#N/A</v>
      </c>
      <c r="K39" s="48" t="e">
        <f>VLOOKUP(G39,网银退汇!H:J,3,FALSE)</f>
        <v>#N/A</v>
      </c>
      <c r="L39" s="49" t="str">
        <f t="shared" si="5"/>
        <v>20170731</v>
      </c>
    </row>
    <row r="40" spans="1:22" ht="14.25" hidden="1">
      <c r="A40" t="s">
        <v>1090</v>
      </c>
      <c r="B40" t="s">
        <v>515</v>
      </c>
      <c r="C40" t="s">
        <v>1429</v>
      </c>
      <c r="D40" t="s">
        <v>98</v>
      </c>
      <c r="E40" t="s">
        <v>1092</v>
      </c>
      <c r="F40" s="15">
        <v>99.62</v>
      </c>
      <c r="G40" t="str">
        <f t="shared" si="3"/>
        <v>623190000003055111999.62</v>
      </c>
      <c r="H40" t="s">
        <v>1416</v>
      </c>
      <c r="I40" s="48" t="e">
        <f>VLOOKUP(G40,银行退汇!H:K,4,FALSE)</f>
        <v>#N/A</v>
      </c>
      <c r="J40" s="48" t="e">
        <f t="shared" si="4"/>
        <v>#N/A</v>
      </c>
      <c r="K40" s="48" t="e">
        <f>VLOOKUP(G40,网银退汇!H:J,3,FALSE)</f>
        <v>#N/A</v>
      </c>
      <c r="L40" s="49" t="str">
        <f t="shared" si="5"/>
        <v>20170731</v>
      </c>
    </row>
    <row r="41" spans="1:22" ht="14.25" hidden="1">
      <c r="A41" t="s">
        <v>1093</v>
      </c>
      <c r="B41" t="s">
        <v>519</v>
      </c>
      <c r="C41" t="s">
        <v>1429</v>
      </c>
      <c r="D41" t="s">
        <v>98</v>
      </c>
      <c r="E41" t="s">
        <v>1095</v>
      </c>
      <c r="F41" s="15">
        <v>1300</v>
      </c>
      <c r="G41" t="str">
        <f t="shared" si="3"/>
        <v>62599602805007111300</v>
      </c>
      <c r="H41" t="s">
        <v>1416</v>
      </c>
      <c r="I41" s="48" t="e">
        <f>VLOOKUP(G41,银行退汇!H:K,4,FALSE)</f>
        <v>#N/A</v>
      </c>
      <c r="J41" s="48" t="e">
        <f t="shared" si="4"/>
        <v>#N/A</v>
      </c>
      <c r="K41" s="48" t="e">
        <f>VLOOKUP(G41,网银退汇!H:J,3,FALSE)</f>
        <v>#N/A</v>
      </c>
      <c r="L41" s="49" t="str">
        <f t="shared" si="5"/>
        <v>20170731</v>
      </c>
    </row>
    <row r="42" spans="1:22" ht="14.25" hidden="1">
      <c r="A42" t="s">
        <v>1096</v>
      </c>
      <c r="B42" t="s">
        <v>523</v>
      </c>
      <c r="C42" t="s">
        <v>1429</v>
      </c>
      <c r="D42" t="s">
        <v>98</v>
      </c>
      <c r="E42" t="s">
        <v>1098</v>
      </c>
      <c r="F42" s="15">
        <v>289</v>
      </c>
      <c r="G42" t="str">
        <f t="shared" si="3"/>
        <v>6228483318598685371289</v>
      </c>
      <c r="H42" t="s">
        <v>1416</v>
      </c>
      <c r="I42" s="48" t="e">
        <f>VLOOKUP(G42,银行退汇!H:K,4,FALSE)</f>
        <v>#N/A</v>
      </c>
      <c r="J42" s="48" t="e">
        <f t="shared" si="4"/>
        <v>#N/A</v>
      </c>
      <c r="K42" s="48" t="e">
        <f>VLOOKUP(G42,网银退汇!H:J,3,FALSE)</f>
        <v>#N/A</v>
      </c>
      <c r="L42" s="49" t="str">
        <f t="shared" si="5"/>
        <v>20170731</v>
      </c>
    </row>
    <row r="43" spans="1:22" ht="14.25" hidden="1">
      <c r="A43" t="s">
        <v>1099</v>
      </c>
      <c r="B43" t="s">
        <v>526</v>
      </c>
      <c r="C43" t="s">
        <v>1429</v>
      </c>
      <c r="D43" t="s">
        <v>98</v>
      </c>
      <c r="E43" t="s">
        <v>1101</v>
      </c>
      <c r="F43" s="15">
        <v>874.9</v>
      </c>
      <c r="G43" t="str">
        <f t="shared" si="3"/>
        <v>6231900000038353963874.9</v>
      </c>
      <c r="H43" t="s">
        <v>1416</v>
      </c>
      <c r="I43" s="48" t="e">
        <f>VLOOKUP(G43,银行退汇!H:K,4,FALSE)</f>
        <v>#N/A</v>
      </c>
      <c r="J43" s="48" t="e">
        <f t="shared" si="4"/>
        <v>#N/A</v>
      </c>
      <c r="K43" s="48" t="e">
        <f>VLOOKUP(G43,网银退汇!H:J,3,FALSE)</f>
        <v>#N/A</v>
      </c>
      <c r="L43" s="49" t="str">
        <f t="shared" si="5"/>
        <v>20170731</v>
      </c>
    </row>
    <row r="44" spans="1:22" ht="14.25" hidden="1">
      <c r="A44" t="s">
        <v>1102</v>
      </c>
      <c r="B44" t="s">
        <v>530</v>
      </c>
      <c r="C44" t="s">
        <v>1429</v>
      </c>
      <c r="D44" t="s">
        <v>98</v>
      </c>
      <c r="E44" t="s">
        <v>1101</v>
      </c>
      <c r="F44" s="15">
        <v>2510</v>
      </c>
      <c r="G44" t="str">
        <f t="shared" si="3"/>
        <v>62319000000383539632510</v>
      </c>
      <c r="H44" t="s">
        <v>1416</v>
      </c>
      <c r="I44" s="48" t="e">
        <f>VLOOKUP(G44,银行退汇!H:K,4,FALSE)</f>
        <v>#N/A</v>
      </c>
      <c r="J44" s="48" t="e">
        <f t="shared" si="4"/>
        <v>#N/A</v>
      </c>
      <c r="K44" s="48" t="e">
        <f>VLOOKUP(G44,网银退汇!H:J,3,FALSE)</f>
        <v>#N/A</v>
      </c>
      <c r="L44" s="49" t="str">
        <f t="shared" si="5"/>
        <v>20170731</v>
      </c>
    </row>
    <row r="45" spans="1:22" ht="14.25" hidden="1">
      <c r="A45" t="s">
        <v>1104</v>
      </c>
      <c r="B45" t="s">
        <v>534</v>
      </c>
      <c r="C45" t="s">
        <v>1429</v>
      </c>
      <c r="D45" t="s">
        <v>98</v>
      </c>
      <c r="E45" t="s">
        <v>1106</v>
      </c>
      <c r="F45" s="15">
        <v>1567</v>
      </c>
      <c r="G45" t="str">
        <f t="shared" si="3"/>
        <v>62270039402801945121567</v>
      </c>
      <c r="H45" t="s">
        <v>1416</v>
      </c>
      <c r="I45" s="48" t="e">
        <f>VLOOKUP(G45,银行退汇!H:K,4,FALSE)</f>
        <v>#N/A</v>
      </c>
      <c r="J45" s="48" t="e">
        <f t="shared" si="4"/>
        <v>#N/A</v>
      </c>
      <c r="K45" s="48" t="e">
        <f>VLOOKUP(G45,网银退汇!H:J,3,FALSE)</f>
        <v>#N/A</v>
      </c>
      <c r="L45" s="49" t="str">
        <f t="shared" si="5"/>
        <v>20170731</v>
      </c>
    </row>
    <row r="46" spans="1:22" ht="14.25" hidden="1">
      <c r="A46" t="s">
        <v>1107</v>
      </c>
      <c r="B46" t="s">
        <v>538</v>
      </c>
      <c r="C46" t="s">
        <v>1429</v>
      </c>
      <c r="D46" t="s">
        <v>98</v>
      </c>
      <c r="E46" t="s">
        <v>1109</v>
      </c>
      <c r="F46" s="15">
        <v>155</v>
      </c>
      <c r="G46" t="str">
        <f t="shared" si="3"/>
        <v>6228481938590318879155</v>
      </c>
      <c r="H46" t="s">
        <v>1416</v>
      </c>
      <c r="I46" s="48" t="e">
        <f>VLOOKUP(G46,银行退汇!H:K,4,FALSE)</f>
        <v>#N/A</v>
      </c>
      <c r="J46" s="48" t="e">
        <f t="shared" si="4"/>
        <v>#N/A</v>
      </c>
      <c r="K46" s="48" t="e">
        <f>VLOOKUP(G46,网银退汇!H:J,3,FALSE)</f>
        <v>#N/A</v>
      </c>
      <c r="L46" s="49" t="str">
        <f t="shared" si="5"/>
        <v>20170731</v>
      </c>
    </row>
    <row r="47" spans="1:22" ht="14.25" hidden="1">
      <c r="A47" t="s">
        <v>1110</v>
      </c>
      <c r="B47" t="s">
        <v>542</v>
      </c>
      <c r="C47" t="s">
        <v>1429</v>
      </c>
      <c r="D47" t="s">
        <v>98</v>
      </c>
      <c r="E47" t="s">
        <v>1112</v>
      </c>
      <c r="F47" s="15">
        <v>430</v>
      </c>
      <c r="G47" t="str">
        <f t="shared" si="3"/>
        <v>6223690744359452430</v>
      </c>
      <c r="H47" t="s">
        <v>1416</v>
      </c>
      <c r="I47" s="48" t="e">
        <f>VLOOKUP(G47,银行退汇!H:K,4,FALSE)</f>
        <v>#N/A</v>
      </c>
      <c r="J47" s="48" t="e">
        <f t="shared" si="4"/>
        <v>#N/A</v>
      </c>
      <c r="K47" s="48" t="e">
        <f>VLOOKUP(G47,网银退汇!H:J,3,FALSE)</f>
        <v>#N/A</v>
      </c>
      <c r="L47" s="49" t="str">
        <f t="shared" si="5"/>
        <v>20170731</v>
      </c>
    </row>
    <row r="48" spans="1:22" ht="14.25" hidden="1">
      <c r="A48" t="s">
        <v>1113</v>
      </c>
      <c r="B48" t="s">
        <v>546</v>
      </c>
      <c r="C48" t="s">
        <v>1429</v>
      </c>
      <c r="D48" t="s">
        <v>98</v>
      </c>
      <c r="E48" t="s">
        <v>1115</v>
      </c>
      <c r="F48" s="15">
        <v>800</v>
      </c>
      <c r="G48" t="str">
        <f t="shared" si="3"/>
        <v>6228481928255640774800</v>
      </c>
      <c r="H48" t="s">
        <v>1416</v>
      </c>
      <c r="I48" s="48" t="e">
        <f>VLOOKUP(G48,银行退汇!H:K,4,FALSE)</f>
        <v>#N/A</v>
      </c>
      <c r="J48" s="48" t="e">
        <f t="shared" si="4"/>
        <v>#N/A</v>
      </c>
      <c r="K48" s="48" t="e">
        <f>VLOOKUP(G48,网银退汇!H:J,3,FALSE)</f>
        <v>#N/A</v>
      </c>
      <c r="L48" s="49" t="str">
        <f t="shared" si="5"/>
        <v>20170731</v>
      </c>
    </row>
    <row r="49" spans="1:22" ht="14.25" hidden="1">
      <c r="A49" t="s">
        <v>1116</v>
      </c>
      <c r="B49" t="s">
        <v>550</v>
      </c>
      <c r="C49" t="s">
        <v>1429</v>
      </c>
      <c r="D49" t="s">
        <v>98</v>
      </c>
      <c r="E49" t="s">
        <v>971</v>
      </c>
      <c r="F49" s="15">
        <v>34.979999999999997</v>
      </c>
      <c r="G49" t="str">
        <f t="shared" si="3"/>
        <v>622155034938234534.98</v>
      </c>
      <c r="H49" t="s">
        <v>1416</v>
      </c>
      <c r="I49" s="48" t="e">
        <f>VLOOKUP(G49,银行退汇!H:K,4,FALSE)</f>
        <v>#N/A</v>
      </c>
      <c r="J49" s="48" t="e">
        <f t="shared" si="4"/>
        <v>#N/A</v>
      </c>
      <c r="K49" s="48" t="e">
        <f>VLOOKUP(G49,网银退汇!H:J,3,FALSE)</f>
        <v>#N/A</v>
      </c>
      <c r="L49" s="49" t="str">
        <f t="shared" si="5"/>
        <v>20170731</v>
      </c>
    </row>
    <row r="50" spans="1:22" ht="14.25" hidden="1">
      <c r="A50" t="s">
        <v>1118</v>
      </c>
      <c r="B50" t="s">
        <v>554</v>
      </c>
      <c r="C50" t="s">
        <v>1429</v>
      </c>
      <c r="D50" t="s">
        <v>98</v>
      </c>
      <c r="E50" t="s">
        <v>1120</v>
      </c>
      <c r="F50" s="15">
        <v>745</v>
      </c>
      <c r="G50" t="str">
        <f t="shared" si="3"/>
        <v>6231900000065162899745</v>
      </c>
      <c r="H50" t="s">
        <v>1416</v>
      </c>
      <c r="I50" s="48" t="e">
        <f>VLOOKUP(G50,银行退汇!H:K,4,FALSE)</f>
        <v>#N/A</v>
      </c>
      <c r="J50" s="48" t="e">
        <f t="shared" si="4"/>
        <v>#N/A</v>
      </c>
      <c r="K50" s="48" t="e">
        <f>VLOOKUP(G50,网银退汇!H:J,3,FALSE)</f>
        <v>#N/A</v>
      </c>
      <c r="L50" s="49" t="str">
        <f t="shared" si="5"/>
        <v>20170731</v>
      </c>
    </row>
    <row r="51" spans="1:22" ht="14.25" hidden="1">
      <c r="A51" t="s">
        <v>1121</v>
      </c>
      <c r="B51" t="s">
        <v>558</v>
      </c>
      <c r="C51" t="s">
        <v>1429</v>
      </c>
      <c r="D51" t="s">
        <v>98</v>
      </c>
      <c r="E51" t="s">
        <v>1123</v>
      </c>
      <c r="F51" s="15">
        <v>1000</v>
      </c>
      <c r="G51" t="str">
        <f t="shared" si="3"/>
        <v>62284819209102994191000</v>
      </c>
      <c r="H51" t="s">
        <v>1416</v>
      </c>
      <c r="I51" s="48" t="e">
        <f>VLOOKUP(G51,银行退汇!H:K,4,FALSE)</f>
        <v>#N/A</v>
      </c>
      <c r="J51" s="48" t="e">
        <f t="shared" si="4"/>
        <v>#N/A</v>
      </c>
      <c r="K51" s="48" t="e">
        <f>VLOOKUP(G51,网银退汇!H:J,3,FALSE)</f>
        <v>#N/A</v>
      </c>
      <c r="L51" s="49" t="str">
        <f t="shared" si="5"/>
        <v>20170731</v>
      </c>
    </row>
    <row r="52" spans="1:22" ht="14.25">
      <c r="A52" t="s">
        <v>8431</v>
      </c>
      <c r="B52" t="s">
        <v>2601</v>
      </c>
      <c r="C52" t="s">
        <v>13047</v>
      </c>
      <c r="D52" t="s">
        <v>98</v>
      </c>
      <c r="E52" t="s">
        <v>8433</v>
      </c>
      <c r="F52" s="15">
        <v>430</v>
      </c>
      <c r="G52" t="str">
        <f t="shared" si="3"/>
        <v>6283411195093731430</v>
      </c>
      <c r="H52" t="s">
        <v>1416</v>
      </c>
      <c r="I52" s="48" t="e">
        <f>VLOOKUP(G52,银行退汇!H:K,4,FALSE)</f>
        <v>#N/A</v>
      </c>
      <c r="J52" s="48" t="e">
        <f t="shared" si="4"/>
        <v>#N/A</v>
      </c>
      <c r="K52" s="48" t="str">
        <f>VLOOKUP(G52,网银退汇!H:J,3,FALSE)</f>
        <v>2017-08-04</v>
      </c>
      <c r="L52" s="49" t="str">
        <f t="shared" si="5"/>
        <v>20170803</v>
      </c>
    </row>
    <row r="53" spans="1:22" ht="14.25">
      <c r="A53" t="s">
        <v>10892</v>
      </c>
      <c r="B53" t="s">
        <v>5000</v>
      </c>
      <c r="C53" t="s">
        <v>13054</v>
      </c>
      <c r="D53" t="s">
        <v>98</v>
      </c>
      <c r="E53" t="s">
        <v>10894</v>
      </c>
      <c r="F53" s="15">
        <v>164.98</v>
      </c>
      <c r="G53" t="str">
        <f t="shared" si="3"/>
        <v>6283174240059467164.98</v>
      </c>
      <c r="H53" t="s">
        <v>1416</v>
      </c>
      <c r="I53" s="48" t="e">
        <f>VLOOKUP(G53,银行退汇!H:K,4,FALSE)</f>
        <v>#N/A</v>
      </c>
      <c r="J53" s="48" t="e">
        <f t="shared" si="4"/>
        <v>#N/A</v>
      </c>
      <c r="K53" s="48" t="str">
        <f>VLOOKUP(G53,网银退汇!H:J,3,FALSE)</f>
        <v>2017-08-11</v>
      </c>
      <c r="L53" s="49" t="str">
        <f t="shared" si="5"/>
        <v>20170810</v>
      </c>
      <c r="M53" s="38"/>
      <c r="N53" s="45"/>
      <c r="O53" s="38"/>
      <c r="P53" s="38"/>
      <c r="Q53" s="38"/>
      <c r="R53" s="38"/>
      <c r="S53" s="38"/>
      <c r="T53" s="38"/>
      <c r="U53" s="38"/>
      <c r="V53" s="38"/>
    </row>
    <row r="54" spans="1:22" ht="14.25" hidden="1">
      <c r="A54" t="s">
        <v>1130</v>
      </c>
      <c r="B54" t="s">
        <v>570</v>
      </c>
      <c r="C54" t="s">
        <v>1429</v>
      </c>
      <c r="D54" t="s">
        <v>98</v>
      </c>
      <c r="E54" t="s">
        <v>1132</v>
      </c>
      <c r="F54" s="15">
        <v>613.20000000000005</v>
      </c>
      <c r="G54" t="str">
        <f t="shared" si="3"/>
        <v>6227007171570271440613.2</v>
      </c>
      <c r="H54" t="s">
        <v>1416</v>
      </c>
      <c r="I54" s="48" t="e">
        <f>VLOOKUP(G54,银行退汇!H:K,4,FALSE)</f>
        <v>#N/A</v>
      </c>
      <c r="J54" s="48" t="e">
        <f t="shared" si="4"/>
        <v>#N/A</v>
      </c>
      <c r="K54" s="48" t="e">
        <f>VLOOKUP(G54,网银退汇!H:J,3,FALSE)</f>
        <v>#N/A</v>
      </c>
      <c r="L54" s="49" t="str">
        <f t="shared" si="5"/>
        <v>20170731</v>
      </c>
    </row>
    <row r="55" spans="1:22" ht="14.25" hidden="1">
      <c r="A55" t="s">
        <v>1133</v>
      </c>
      <c r="B55" t="s">
        <v>574</v>
      </c>
      <c r="C55" t="s">
        <v>1429</v>
      </c>
      <c r="D55" t="s">
        <v>98</v>
      </c>
      <c r="E55" t="s">
        <v>1135</v>
      </c>
      <c r="F55" s="15">
        <v>5000</v>
      </c>
      <c r="G55" t="str">
        <f t="shared" si="3"/>
        <v>52893116442766205000</v>
      </c>
      <c r="H55" t="s">
        <v>1416</v>
      </c>
      <c r="I55" s="48" t="e">
        <f>VLOOKUP(G55,银行退汇!H:K,4,FALSE)</f>
        <v>#N/A</v>
      </c>
      <c r="J55" s="48" t="e">
        <f t="shared" si="4"/>
        <v>#N/A</v>
      </c>
      <c r="K55" s="48" t="e">
        <f>VLOOKUP(G55,网银退汇!H:J,3,FALSE)</f>
        <v>#N/A</v>
      </c>
      <c r="L55" s="49" t="str">
        <f t="shared" si="5"/>
        <v>20170731</v>
      </c>
      <c r="M55" s="38"/>
      <c r="N55" s="45"/>
      <c r="O55" s="38"/>
      <c r="P55" s="38"/>
      <c r="Q55" s="38"/>
      <c r="R55" s="38"/>
      <c r="S55" s="38"/>
      <c r="T55" s="38"/>
      <c r="U55" s="38"/>
      <c r="V55" s="38"/>
    </row>
    <row r="56" spans="1:22" ht="14.25" hidden="1">
      <c r="A56" t="s">
        <v>1136</v>
      </c>
      <c r="B56" t="s">
        <v>578</v>
      </c>
      <c r="C56" t="s">
        <v>1429</v>
      </c>
      <c r="D56" t="s">
        <v>98</v>
      </c>
      <c r="E56" t="s">
        <v>1135</v>
      </c>
      <c r="F56" s="15">
        <v>763.87</v>
      </c>
      <c r="G56" t="str">
        <f t="shared" si="3"/>
        <v>5289311644276620763.87</v>
      </c>
      <c r="H56" t="s">
        <v>1416</v>
      </c>
      <c r="I56" s="48" t="e">
        <f>VLOOKUP(G56,银行退汇!H:K,4,FALSE)</f>
        <v>#N/A</v>
      </c>
      <c r="J56" s="48" t="e">
        <f t="shared" si="4"/>
        <v>#N/A</v>
      </c>
      <c r="K56" s="48" t="e">
        <f>VLOOKUP(G56,网银退汇!H:J,3,FALSE)</f>
        <v>#N/A</v>
      </c>
      <c r="L56" s="49" t="str">
        <f t="shared" si="5"/>
        <v>20170731</v>
      </c>
    </row>
    <row r="57" spans="1:22" ht="14.25" hidden="1">
      <c r="A57" t="s">
        <v>1138</v>
      </c>
      <c r="B57" t="s">
        <v>580</v>
      </c>
      <c r="C57" t="s">
        <v>1429</v>
      </c>
      <c r="D57" t="s">
        <v>98</v>
      </c>
      <c r="E57" t="s">
        <v>1140</v>
      </c>
      <c r="F57" s="15">
        <v>20</v>
      </c>
      <c r="G57" t="str">
        <f t="shared" si="3"/>
        <v>622700389007001776320</v>
      </c>
      <c r="H57" t="s">
        <v>1416</v>
      </c>
      <c r="I57" s="48" t="e">
        <f>VLOOKUP(G57,银行退汇!H:K,4,FALSE)</f>
        <v>#N/A</v>
      </c>
      <c r="J57" s="48" t="e">
        <f t="shared" si="4"/>
        <v>#N/A</v>
      </c>
      <c r="K57" s="48" t="e">
        <f>VLOOKUP(G57,网银退汇!H:J,3,FALSE)</f>
        <v>#N/A</v>
      </c>
      <c r="L57" s="49" t="str">
        <f t="shared" si="5"/>
        <v>20170731</v>
      </c>
    </row>
    <row r="58" spans="1:22" ht="14.25" hidden="1">
      <c r="A58" t="s">
        <v>1141</v>
      </c>
      <c r="B58" t="s">
        <v>584</v>
      </c>
      <c r="C58" t="s">
        <v>1429</v>
      </c>
      <c r="D58" t="s">
        <v>98</v>
      </c>
      <c r="E58" t="s">
        <v>1143</v>
      </c>
      <c r="F58" s="15">
        <v>2000</v>
      </c>
      <c r="G58" t="str">
        <f t="shared" si="3"/>
        <v>62122625020168509202000</v>
      </c>
      <c r="H58" t="s">
        <v>1416</v>
      </c>
      <c r="I58" s="48" t="e">
        <f>VLOOKUP(G58,银行退汇!H:K,4,FALSE)</f>
        <v>#N/A</v>
      </c>
      <c r="J58" s="48" t="e">
        <f t="shared" si="4"/>
        <v>#N/A</v>
      </c>
      <c r="K58" s="48" t="e">
        <f>VLOOKUP(G58,网银退汇!H:J,3,FALSE)</f>
        <v>#N/A</v>
      </c>
      <c r="L58" s="49" t="str">
        <f t="shared" si="5"/>
        <v>20170731</v>
      </c>
    </row>
    <row r="59" spans="1:22" ht="14.25" hidden="1">
      <c r="A59" t="s">
        <v>1144</v>
      </c>
      <c r="B59" t="s">
        <v>587</v>
      </c>
      <c r="C59" t="s">
        <v>1429</v>
      </c>
      <c r="D59" t="s">
        <v>98</v>
      </c>
      <c r="E59" t="s">
        <v>1146</v>
      </c>
      <c r="F59" s="15">
        <v>4956</v>
      </c>
      <c r="G59" t="str">
        <f t="shared" si="3"/>
        <v>62236913386407524956</v>
      </c>
      <c r="H59" t="s">
        <v>1416</v>
      </c>
      <c r="I59" s="48" t="e">
        <f>VLOOKUP(G59,银行退汇!H:K,4,FALSE)</f>
        <v>#N/A</v>
      </c>
      <c r="J59" s="48" t="e">
        <f t="shared" si="4"/>
        <v>#N/A</v>
      </c>
      <c r="K59" s="48" t="e">
        <f>VLOOKUP(G59,网银退汇!H:J,3,FALSE)</f>
        <v>#N/A</v>
      </c>
      <c r="L59" s="49" t="str">
        <f t="shared" si="5"/>
        <v>20170731</v>
      </c>
    </row>
    <row r="60" spans="1:22" ht="14.25" hidden="1">
      <c r="A60" t="s">
        <v>1147</v>
      </c>
      <c r="B60" t="s">
        <v>591</v>
      </c>
      <c r="C60" t="s">
        <v>1429</v>
      </c>
      <c r="D60" t="s">
        <v>98</v>
      </c>
      <c r="E60" t="s">
        <v>1149</v>
      </c>
      <c r="F60" s="15">
        <v>2002.04</v>
      </c>
      <c r="G60" t="str">
        <f t="shared" si="3"/>
        <v>62225305922506952002.04</v>
      </c>
      <c r="H60" t="s">
        <v>1416</v>
      </c>
      <c r="I60" s="48" t="e">
        <f>VLOOKUP(G60,银行退汇!H:K,4,FALSE)</f>
        <v>#N/A</v>
      </c>
      <c r="J60" s="48" t="e">
        <f t="shared" si="4"/>
        <v>#N/A</v>
      </c>
      <c r="K60" s="48" t="e">
        <f>VLOOKUP(G60,网银退汇!H:J,3,FALSE)</f>
        <v>#N/A</v>
      </c>
      <c r="L60" s="49" t="str">
        <f t="shared" si="5"/>
        <v>20170731</v>
      </c>
    </row>
    <row r="61" spans="1:22" ht="14.25" hidden="1">
      <c r="A61" t="s">
        <v>1150</v>
      </c>
      <c r="B61" t="s">
        <v>595</v>
      </c>
      <c r="C61" t="s">
        <v>1429</v>
      </c>
      <c r="D61" t="s">
        <v>98</v>
      </c>
      <c r="E61" t="s">
        <v>1152</v>
      </c>
      <c r="F61" s="15">
        <v>127.7</v>
      </c>
      <c r="G61" t="str">
        <f t="shared" si="3"/>
        <v>6231900000131899664127.7</v>
      </c>
      <c r="H61" t="s">
        <v>1416</v>
      </c>
      <c r="I61" s="48" t="e">
        <f>VLOOKUP(G61,银行退汇!H:K,4,FALSE)</f>
        <v>#N/A</v>
      </c>
      <c r="J61" s="48" t="e">
        <f t="shared" si="4"/>
        <v>#N/A</v>
      </c>
      <c r="K61" s="48" t="e">
        <f>VLOOKUP(G61,网银退汇!H:J,3,FALSE)</f>
        <v>#N/A</v>
      </c>
      <c r="L61" s="49" t="str">
        <f t="shared" si="5"/>
        <v>20170731</v>
      </c>
    </row>
    <row r="62" spans="1:22" ht="14.25" hidden="1">
      <c r="A62" t="s">
        <v>1153</v>
      </c>
      <c r="B62" t="s">
        <v>599</v>
      </c>
      <c r="C62" t="s">
        <v>1429</v>
      </c>
      <c r="D62" t="s">
        <v>98</v>
      </c>
      <c r="E62" t="s">
        <v>1155</v>
      </c>
      <c r="F62" s="15">
        <v>440</v>
      </c>
      <c r="G62" t="str">
        <f t="shared" si="3"/>
        <v>6210178002036041805440</v>
      </c>
      <c r="H62" t="s">
        <v>1416</v>
      </c>
      <c r="I62" s="48" t="e">
        <f>VLOOKUP(G62,银行退汇!H:K,4,FALSE)</f>
        <v>#N/A</v>
      </c>
      <c r="J62" s="48" t="e">
        <f t="shared" si="4"/>
        <v>#N/A</v>
      </c>
      <c r="K62" s="48" t="e">
        <f>VLOOKUP(G62,网银退汇!H:J,3,FALSE)</f>
        <v>#N/A</v>
      </c>
      <c r="L62" s="49" t="str">
        <f t="shared" si="5"/>
        <v>20170731</v>
      </c>
    </row>
    <row r="63" spans="1:22" ht="14.25" hidden="1">
      <c r="A63" t="s">
        <v>1156</v>
      </c>
      <c r="B63" t="s">
        <v>603</v>
      </c>
      <c r="C63" t="s">
        <v>1429</v>
      </c>
      <c r="D63" t="s">
        <v>98</v>
      </c>
      <c r="E63" t="s">
        <v>1158</v>
      </c>
      <c r="F63" s="15">
        <v>900</v>
      </c>
      <c r="G63" t="str">
        <f t="shared" si="3"/>
        <v>6222620590005305473900</v>
      </c>
      <c r="H63" t="s">
        <v>1416</v>
      </c>
      <c r="I63" s="48" t="e">
        <f>VLOOKUP(G63,银行退汇!H:K,4,FALSE)</f>
        <v>#N/A</v>
      </c>
      <c r="J63" s="48" t="e">
        <f t="shared" si="4"/>
        <v>#N/A</v>
      </c>
      <c r="K63" s="48" t="e">
        <f>VLOOKUP(G63,网银退汇!H:J,3,FALSE)</f>
        <v>#N/A</v>
      </c>
      <c r="L63" s="49" t="str">
        <f t="shared" si="5"/>
        <v>20170731</v>
      </c>
      <c r="M63" s="38"/>
      <c r="N63" s="45"/>
      <c r="O63" s="38"/>
      <c r="P63" s="38"/>
      <c r="Q63" s="38"/>
      <c r="R63" s="38"/>
      <c r="S63" s="38"/>
      <c r="T63" s="38"/>
      <c r="U63" s="38"/>
      <c r="V63" s="38"/>
    </row>
    <row r="64" spans="1:22" ht="14.25" hidden="1">
      <c r="A64" t="s">
        <v>10896</v>
      </c>
      <c r="B64" t="s">
        <v>5004</v>
      </c>
      <c r="C64" t="s">
        <v>13054</v>
      </c>
      <c r="D64" t="s">
        <v>98</v>
      </c>
      <c r="E64" t="s">
        <v>10894</v>
      </c>
      <c r="F64" s="15">
        <v>164.9</v>
      </c>
      <c r="G64" t="str">
        <f t="shared" si="3"/>
        <v>6283174240059467164.9</v>
      </c>
      <c r="H64" t="s">
        <v>1416</v>
      </c>
      <c r="I64" s="48" t="e">
        <f>VLOOKUP(G64,银行退汇!H:K,4,FALSE)</f>
        <v>#N/A</v>
      </c>
      <c r="J64" s="48" t="e">
        <f t="shared" si="4"/>
        <v>#N/A</v>
      </c>
      <c r="K64" s="48" t="e">
        <f>VLOOKUP(G64,网银退汇!H:J,3,FALSE)</f>
        <v>#N/A</v>
      </c>
      <c r="L64" s="49" t="str">
        <f t="shared" si="5"/>
        <v>20170810</v>
      </c>
    </row>
    <row r="65" spans="1:22" ht="14.25" hidden="1">
      <c r="A65" t="s">
        <v>1162</v>
      </c>
      <c r="B65" t="s">
        <v>611</v>
      </c>
      <c r="C65" t="s">
        <v>1429</v>
      </c>
      <c r="D65" t="s">
        <v>98</v>
      </c>
      <c r="E65" t="s">
        <v>1164</v>
      </c>
      <c r="F65" s="15">
        <v>113.2</v>
      </c>
      <c r="G65" t="str">
        <f t="shared" si="3"/>
        <v>6231900023402814949113.2</v>
      </c>
      <c r="H65" t="s">
        <v>1416</v>
      </c>
      <c r="I65" s="48" t="e">
        <f>VLOOKUP(G65,银行退汇!H:K,4,FALSE)</f>
        <v>#N/A</v>
      </c>
      <c r="J65" s="48" t="e">
        <f t="shared" si="4"/>
        <v>#N/A</v>
      </c>
      <c r="K65" s="48" t="e">
        <f>VLOOKUP(G65,网银退汇!H:J,3,FALSE)</f>
        <v>#N/A</v>
      </c>
      <c r="L65" s="49" t="str">
        <f t="shared" si="5"/>
        <v>20170731</v>
      </c>
    </row>
    <row r="66" spans="1:22" ht="14.25" hidden="1">
      <c r="A66" t="s">
        <v>1165</v>
      </c>
      <c r="B66" t="s">
        <v>615</v>
      </c>
      <c r="C66" t="s">
        <v>1429</v>
      </c>
      <c r="D66" t="s">
        <v>98</v>
      </c>
      <c r="E66" t="s">
        <v>1167</v>
      </c>
      <c r="F66" s="15">
        <v>500</v>
      </c>
      <c r="G66" t="str">
        <f t="shared" si="3"/>
        <v>6258101653079154500</v>
      </c>
      <c r="H66" t="s">
        <v>1416</v>
      </c>
      <c r="I66" s="48" t="e">
        <f>VLOOKUP(G66,银行退汇!H:K,4,FALSE)</f>
        <v>#N/A</v>
      </c>
      <c r="J66" s="48" t="e">
        <f t="shared" si="4"/>
        <v>#N/A</v>
      </c>
      <c r="K66" s="48" t="e">
        <f>VLOOKUP(G66,网银退汇!H:J,3,FALSE)</f>
        <v>#N/A</v>
      </c>
      <c r="L66" s="49" t="str">
        <f t="shared" si="5"/>
        <v>20170731</v>
      </c>
    </row>
    <row r="67" spans="1:22" ht="14.25" hidden="1">
      <c r="A67" t="s">
        <v>1168</v>
      </c>
      <c r="B67" t="s">
        <v>620</v>
      </c>
      <c r="C67" t="s">
        <v>1429</v>
      </c>
      <c r="D67" t="s">
        <v>98</v>
      </c>
      <c r="E67" t="s">
        <v>1170</v>
      </c>
      <c r="F67" s="15">
        <v>280</v>
      </c>
      <c r="G67" t="str">
        <f t="shared" si="3"/>
        <v>4270300036832862280</v>
      </c>
      <c r="H67" t="s">
        <v>1416</v>
      </c>
      <c r="I67" s="48" t="e">
        <f>VLOOKUP(G67,银行退汇!H:K,4,FALSE)</f>
        <v>#N/A</v>
      </c>
      <c r="J67" s="48" t="e">
        <f t="shared" si="4"/>
        <v>#N/A</v>
      </c>
      <c r="K67" s="48" t="e">
        <f>VLOOKUP(G67,网银退汇!H:J,3,FALSE)</f>
        <v>#N/A</v>
      </c>
      <c r="L67" s="49" t="str">
        <f t="shared" si="5"/>
        <v>20170731</v>
      </c>
      <c r="M67" s="38"/>
      <c r="N67" s="45"/>
      <c r="O67" s="38"/>
      <c r="P67" s="38"/>
      <c r="Q67" s="38"/>
      <c r="R67" s="38"/>
      <c r="S67" s="38"/>
      <c r="T67" s="38"/>
      <c r="U67" s="38"/>
      <c r="V67" s="38"/>
    </row>
    <row r="68" spans="1:22" ht="14.25" hidden="1">
      <c r="A68" t="s">
        <v>1171</v>
      </c>
      <c r="B68" t="s">
        <v>624</v>
      </c>
      <c r="C68" t="s">
        <v>1429</v>
      </c>
      <c r="D68" t="s">
        <v>98</v>
      </c>
      <c r="E68" t="s">
        <v>1173</v>
      </c>
      <c r="F68" s="15">
        <v>14.5</v>
      </c>
      <c r="G68" t="str">
        <f t="shared" si="3"/>
        <v>622252059513661114.5</v>
      </c>
      <c r="H68" t="s">
        <v>1416</v>
      </c>
      <c r="I68" s="48" t="e">
        <f>VLOOKUP(G68,银行退汇!H:K,4,FALSE)</f>
        <v>#N/A</v>
      </c>
      <c r="J68" s="48" t="e">
        <f t="shared" si="4"/>
        <v>#N/A</v>
      </c>
      <c r="K68" s="48" t="e">
        <f>VLOOKUP(G68,网银退汇!H:J,3,FALSE)</f>
        <v>#N/A</v>
      </c>
      <c r="L68" s="49" t="str">
        <f t="shared" si="5"/>
        <v>20170731</v>
      </c>
    </row>
    <row r="69" spans="1:22" ht="14.25" hidden="1">
      <c r="A69" t="s">
        <v>1174</v>
      </c>
      <c r="B69" t="s">
        <v>628</v>
      </c>
      <c r="C69" t="s">
        <v>1429</v>
      </c>
      <c r="D69" t="s">
        <v>98</v>
      </c>
      <c r="E69" t="s">
        <v>1176</v>
      </c>
      <c r="F69" s="15">
        <v>2.5</v>
      </c>
      <c r="G69" t="str">
        <f t="shared" si="3"/>
        <v>62236910229698062.5</v>
      </c>
      <c r="H69" t="s">
        <v>1416</v>
      </c>
      <c r="I69" s="48" t="e">
        <f>VLOOKUP(G69,银行退汇!H:K,4,FALSE)</f>
        <v>#N/A</v>
      </c>
      <c r="J69" s="48" t="e">
        <f t="shared" si="4"/>
        <v>#N/A</v>
      </c>
      <c r="K69" s="48" t="e">
        <f>VLOOKUP(G69,网银退汇!H:J,3,FALSE)</f>
        <v>#N/A</v>
      </c>
      <c r="L69" s="49" t="str">
        <f t="shared" si="5"/>
        <v>20170731</v>
      </c>
    </row>
    <row r="70" spans="1:22" ht="14.25" hidden="1">
      <c r="A70" t="s">
        <v>1177</v>
      </c>
      <c r="B70" t="s">
        <v>632</v>
      </c>
      <c r="C70" t="s">
        <v>1429</v>
      </c>
      <c r="D70" t="s">
        <v>98</v>
      </c>
      <c r="E70" t="s">
        <v>1179</v>
      </c>
      <c r="F70" s="15">
        <v>454</v>
      </c>
      <c r="G70" t="str">
        <f t="shared" si="3"/>
        <v>6217997300045070052454</v>
      </c>
      <c r="H70" t="s">
        <v>1416</v>
      </c>
      <c r="I70" s="48" t="e">
        <f>VLOOKUP(G70,银行退汇!H:K,4,FALSE)</f>
        <v>#N/A</v>
      </c>
      <c r="J70" s="48" t="e">
        <f t="shared" si="4"/>
        <v>#N/A</v>
      </c>
      <c r="K70" s="48" t="e">
        <f>VLOOKUP(G70,网银退汇!H:J,3,FALSE)</f>
        <v>#N/A</v>
      </c>
      <c r="L70" s="49" t="str">
        <f t="shared" si="5"/>
        <v>20170731</v>
      </c>
    </row>
    <row r="71" spans="1:22" ht="14.25" hidden="1">
      <c r="A71" t="s">
        <v>1180</v>
      </c>
      <c r="B71" t="s">
        <v>636</v>
      </c>
      <c r="C71" t="s">
        <v>1429</v>
      </c>
      <c r="D71" t="s">
        <v>98</v>
      </c>
      <c r="E71" t="s">
        <v>1182</v>
      </c>
      <c r="F71" s="15">
        <v>13.2</v>
      </c>
      <c r="G71" t="str">
        <f t="shared" si="3"/>
        <v>622848086611507616213.2</v>
      </c>
      <c r="H71" t="s">
        <v>1416</v>
      </c>
      <c r="I71" s="48" t="e">
        <f>VLOOKUP(G71,银行退汇!H:K,4,FALSE)</f>
        <v>#N/A</v>
      </c>
      <c r="J71" s="48" t="e">
        <f t="shared" si="4"/>
        <v>#N/A</v>
      </c>
      <c r="K71" s="48" t="e">
        <f>VLOOKUP(G71,网银退汇!H:J,3,FALSE)</f>
        <v>#N/A</v>
      </c>
      <c r="L71" s="49" t="str">
        <f t="shared" si="5"/>
        <v>20170731</v>
      </c>
    </row>
    <row r="72" spans="1:22" ht="14.25" hidden="1">
      <c r="A72" t="s">
        <v>1183</v>
      </c>
      <c r="B72" t="s">
        <v>640</v>
      </c>
      <c r="C72" t="s">
        <v>1429</v>
      </c>
      <c r="D72" t="s">
        <v>98</v>
      </c>
      <c r="E72" t="s">
        <v>1182</v>
      </c>
      <c r="F72" s="15">
        <v>13.2</v>
      </c>
      <c r="G72" t="str">
        <f t="shared" si="3"/>
        <v>622848086611507616213.2</v>
      </c>
      <c r="H72" t="s">
        <v>1416</v>
      </c>
      <c r="I72" s="48" t="e">
        <f>VLOOKUP(G72,银行退汇!H:K,4,FALSE)</f>
        <v>#N/A</v>
      </c>
      <c r="J72" s="48" t="e">
        <f t="shared" si="4"/>
        <v>#N/A</v>
      </c>
      <c r="K72" s="48" t="e">
        <f>VLOOKUP(G72,网银退汇!H:J,3,FALSE)</f>
        <v>#N/A</v>
      </c>
      <c r="L72" s="49" t="str">
        <f t="shared" si="5"/>
        <v>20170731</v>
      </c>
    </row>
    <row r="73" spans="1:22" ht="14.25" hidden="1">
      <c r="A73" t="s">
        <v>1185</v>
      </c>
      <c r="B73" t="s">
        <v>644</v>
      </c>
      <c r="C73" t="s">
        <v>1429</v>
      </c>
      <c r="D73" t="s">
        <v>98</v>
      </c>
      <c r="E73" t="s">
        <v>1187</v>
      </c>
      <c r="F73" s="15">
        <v>242.75</v>
      </c>
      <c r="G73" t="str">
        <f t="shared" si="3"/>
        <v>6228480868486539570242.75</v>
      </c>
      <c r="H73" t="s">
        <v>1416</v>
      </c>
      <c r="I73" s="48" t="e">
        <f>VLOOKUP(G73,银行退汇!H:K,4,FALSE)</f>
        <v>#N/A</v>
      </c>
      <c r="J73" s="48" t="e">
        <f t="shared" si="4"/>
        <v>#N/A</v>
      </c>
      <c r="K73" s="48" t="e">
        <f>VLOOKUP(G73,网银退汇!H:J,3,FALSE)</f>
        <v>#N/A</v>
      </c>
      <c r="L73" s="49" t="str">
        <f t="shared" si="5"/>
        <v>20170731</v>
      </c>
    </row>
    <row r="74" spans="1:22" ht="14.25" hidden="1">
      <c r="A74" t="s">
        <v>1188</v>
      </c>
      <c r="B74" t="s">
        <v>648</v>
      </c>
      <c r="C74" t="s">
        <v>1429</v>
      </c>
      <c r="D74" t="s">
        <v>98</v>
      </c>
      <c r="E74" t="s">
        <v>1190</v>
      </c>
      <c r="F74" s="15">
        <v>900</v>
      </c>
      <c r="G74" t="str">
        <f t="shared" si="3"/>
        <v>6217997300020461144900</v>
      </c>
      <c r="H74" t="s">
        <v>1416</v>
      </c>
      <c r="I74" s="48" t="e">
        <f>VLOOKUP(G74,银行退汇!H:K,4,FALSE)</f>
        <v>#N/A</v>
      </c>
      <c r="J74" s="48" t="e">
        <f t="shared" si="4"/>
        <v>#N/A</v>
      </c>
      <c r="K74" s="48" t="e">
        <f>VLOOKUP(G74,网银退汇!H:J,3,FALSE)</f>
        <v>#N/A</v>
      </c>
      <c r="L74" s="49" t="str">
        <f t="shared" si="5"/>
        <v>20170731</v>
      </c>
    </row>
    <row r="75" spans="1:22" ht="14.25" hidden="1">
      <c r="A75" t="s">
        <v>1191</v>
      </c>
      <c r="B75" t="s">
        <v>652</v>
      </c>
      <c r="C75" t="s">
        <v>1429</v>
      </c>
      <c r="D75" t="s">
        <v>98</v>
      </c>
      <c r="E75" t="s">
        <v>1193</v>
      </c>
      <c r="F75" s="15">
        <v>1306.33</v>
      </c>
      <c r="G75" t="str">
        <f t="shared" si="3"/>
        <v>62284838682172230791306.33</v>
      </c>
      <c r="H75" t="s">
        <v>1416</v>
      </c>
      <c r="I75" s="48" t="e">
        <f>VLOOKUP(G75,银行退汇!H:K,4,FALSE)</f>
        <v>#N/A</v>
      </c>
      <c r="J75" s="48" t="e">
        <f t="shared" si="4"/>
        <v>#N/A</v>
      </c>
      <c r="K75" s="48" t="e">
        <f>VLOOKUP(G75,网银退汇!H:J,3,FALSE)</f>
        <v>#N/A</v>
      </c>
      <c r="L75" s="49" t="str">
        <f t="shared" si="5"/>
        <v>20170731</v>
      </c>
    </row>
    <row r="76" spans="1:22" ht="14.25" hidden="1">
      <c r="A76" t="s">
        <v>1194</v>
      </c>
      <c r="B76" t="s">
        <v>656</v>
      </c>
      <c r="C76" t="s">
        <v>1429</v>
      </c>
      <c r="D76" t="s">
        <v>98</v>
      </c>
      <c r="E76" t="s">
        <v>1196</v>
      </c>
      <c r="F76" s="15">
        <v>245.2</v>
      </c>
      <c r="G76" t="str">
        <f t="shared" si="3"/>
        <v>6283078022055108245.2</v>
      </c>
      <c r="H76" t="s">
        <v>1416</v>
      </c>
      <c r="I76" s="48" t="e">
        <f>VLOOKUP(G76,银行退汇!H:K,4,FALSE)</f>
        <v>#N/A</v>
      </c>
      <c r="J76" s="48" t="e">
        <f t="shared" si="4"/>
        <v>#N/A</v>
      </c>
      <c r="K76" s="48" t="e">
        <f>VLOOKUP(G76,网银退汇!H:J,3,FALSE)</f>
        <v>#N/A</v>
      </c>
      <c r="L76" s="49" t="str">
        <f t="shared" si="5"/>
        <v>20170731</v>
      </c>
    </row>
    <row r="77" spans="1:22" ht="14.25" hidden="1">
      <c r="A77" t="s">
        <v>1197</v>
      </c>
      <c r="B77" t="s">
        <v>660</v>
      </c>
      <c r="C77" t="s">
        <v>1429</v>
      </c>
      <c r="D77" t="s">
        <v>98</v>
      </c>
      <c r="E77" t="s">
        <v>1199</v>
      </c>
      <c r="F77" s="15">
        <v>23</v>
      </c>
      <c r="G77" t="str">
        <f t="shared" si="3"/>
        <v>621700389000399873423</v>
      </c>
      <c r="H77" t="s">
        <v>1416</v>
      </c>
      <c r="I77" s="48" t="e">
        <f>VLOOKUP(G77,银行退汇!H:K,4,FALSE)</f>
        <v>#N/A</v>
      </c>
      <c r="J77" s="48" t="e">
        <f t="shared" si="4"/>
        <v>#N/A</v>
      </c>
      <c r="K77" s="48" t="e">
        <f>VLOOKUP(G77,网银退汇!H:J,3,FALSE)</f>
        <v>#N/A</v>
      </c>
      <c r="L77" s="49" t="str">
        <f t="shared" si="5"/>
        <v>20170731</v>
      </c>
    </row>
    <row r="78" spans="1:22" ht="14.25" hidden="1">
      <c r="A78" t="s">
        <v>1200</v>
      </c>
      <c r="B78" t="s">
        <v>664</v>
      </c>
      <c r="C78" t="s">
        <v>1429</v>
      </c>
      <c r="D78" t="s">
        <v>98</v>
      </c>
      <c r="E78" t="s">
        <v>1196</v>
      </c>
      <c r="F78" s="15">
        <v>245.2</v>
      </c>
      <c r="G78" t="str">
        <f t="shared" si="3"/>
        <v>6283078022055108245.2</v>
      </c>
      <c r="H78" t="s">
        <v>1416</v>
      </c>
      <c r="I78" s="48" t="e">
        <f>VLOOKUP(G78,银行退汇!H:K,4,FALSE)</f>
        <v>#N/A</v>
      </c>
      <c r="J78" s="48" t="e">
        <f t="shared" si="4"/>
        <v>#N/A</v>
      </c>
      <c r="K78" s="48" t="e">
        <f>VLOOKUP(G78,网银退汇!H:J,3,FALSE)</f>
        <v>#N/A</v>
      </c>
      <c r="L78" s="49" t="str">
        <f t="shared" si="5"/>
        <v>20170731</v>
      </c>
    </row>
    <row r="79" spans="1:22" ht="14.25" hidden="1">
      <c r="A79" t="s">
        <v>1202</v>
      </c>
      <c r="B79" t="s">
        <v>668</v>
      </c>
      <c r="C79" t="s">
        <v>1429</v>
      </c>
      <c r="D79" t="s">
        <v>98</v>
      </c>
      <c r="E79" t="s">
        <v>1155</v>
      </c>
      <c r="F79" s="15">
        <v>4</v>
      </c>
      <c r="G79" t="str">
        <f t="shared" si="3"/>
        <v>62101780020360418054</v>
      </c>
      <c r="H79" t="s">
        <v>1416</v>
      </c>
      <c r="I79" s="48" t="e">
        <f>VLOOKUP(G79,银行退汇!H:K,4,FALSE)</f>
        <v>#N/A</v>
      </c>
      <c r="J79" s="48" t="e">
        <f t="shared" si="4"/>
        <v>#N/A</v>
      </c>
      <c r="K79" s="48" t="e">
        <f>VLOOKUP(G79,网银退汇!H:J,3,FALSE)</f>
        <v>#N/A</v>
      </c>
      <c r="L79" s="49" t="str">
        <f t="shared" si="5"/>
        <v>20170731</v>
      </c>
    </row>
    <row r="80" spans="1:22" ht="14.25" hidden="1">
      <c r="A80" t="s">
        <v>1204</v>
      </c>
      <c r="B80" t="s">
        <v>670</v>
      </c>
      <c r="C80" t="s">
        <v>1429</v>
      </c>
      <c r="D80" t="s">
        <v>98</v>
      </c>
      <c r="E80" t="s">
        <v>1206</v>
      </c>
      <c r="F80" s="15">
        <v>3900</v>
      </c>
      <c r="G80" t="str">
        <f t="shared" si="3"/>
        <v>62179973000048147633900</v>
      </c>
      <c r="H80" t="s">
        <v>1416</v>
      </c>
      <c r="I80" s="48" t="e">
        <f>VLOOKUP(G80,银行退汇!H:K,4,FALSE)</f>
        <v>#N/A</v>
      </c>
      <c r="J80" s="48" t="e">
        <f t="shared" si="4"/>
        <v>#N/A</v>
      </c>
      <c r="K80" s="48" t="e">
        <f>VLOOKUP(G80,网银退汇!H:J,3,FALSE)</f>
        <v>#N/A</v>
      </c>
      <c r="L80" s="49" t="str">
        <f t="shared" si="5"/>
        <v>20170731</v>
      </c>
    </row>
    <row r="81" spans="1:22" ht="14.25" hidden="1">
      <c r="A81" t="s">
        <v>1207</v>
      </c>
      <c r="B81" t="s">
        <v>674</v>
      </c>
      <c r="C81" t="s">
        <v>1429</v>
      </c>
      <c r="D81" t="s">
        <v>98</v>
      </c>
      <c r="E81" t="s">
        <v>1196</v>
      </c>
      <c r="F81" s="15">
        <v>263.2</v>
      </c>
      <c r="G81" t="str">
        <f t="shared" si="3"/>
        <v>6283078022055108263.2</v>
      </c>
      <c r="H81" t="s">
        <v>1416</v>
      </c>
      <c r="I81" s="48" t="e">
        <f>VLOOKUP(G81,银行退汇!H:K,4,FALSE)</f>
        <v>#N/A</v>
      </c>
      <c r="J81" s="48" t="e">
        <f t="shared" si="4"/>
        <v>#N/A</v>
      </c>
      <c r="K81" s="48" t="e">
        <f>VLOOKUP(G81,网银退汇!H:J,3,FALSE)</f>
        <v>#N/A</v>
      </c>
      <c r="L81" s="49" t="str">
        <f t="shared" si="5"/>
        <v>20170731</v>
      </c>
    </row>
    <row r="82" spans="1:22" ht="14.25" hidden="1">
      <c r="A82" t="s">
        <v>1209</v>
      </c>
      <c r="B82" t="s">
        <v>678</v>
      </c>
      <c r="C82" t="s">
        <v>1429</v>
      </c>
      <c r="D82" t="s">
        <v>98</v>
      </c>
      <c r="E82" t="s">
        <v>1211</v>
      </c>
      <c r="F82" s="15">
        <v>58.22</v>
      </c>
      <c r="G82" t="str">
        <f t="shared" ref="G82:G145" si="6">E82&amp;F82</f>
        <v>622893000107908045758.22</v>
      </c>
      <c r="H82" t="s">
        <v>1416</v>
      </c>
      <c r="I82" s="48" t="e">
        <f>VLOOKUP(G82,银行退汇!H:K,4,FALSE)</f>
        <v>#N/A</v>
      </c>
      <c r="J82" s="48" t="e">
        <f t="shared" ref="J82:J145" si="7">IF(I82&gt;0,1,"")</f>
        <v>#N/A</v>
      </c>
      <c r="K82" s="48" t="e">
        <f>VLOOKUP(G82,网银退汇!H:J,3,FALSE)</f>
        <v>#N/A</v>
      </c>
      <c r="L82" s="49" t="str">
        <f t="shared" ref="L82:L145" si="8">C82</f>
        <v>20170731</v>
      </c>
    </row>
    <row r="83" spans="1:22" ht="14.25" hidden="1">
      <c r="A83" t="s">
        <v>1212</v>
      </c>
      <c r="B83" t="s">
        <v>682</v>
      </c>
      <c r="C83" t="s">
        <v>1429</v>
      </c>
      <c r="D83" t="s">
        <v>98</v>
      </c>
      <c r="E83" t="s">
        <v>1211</v>
      </c>
      <c r="F83" s="15">
        <v>100</v>
      </c>
      <c r="G83" t="str">
        <f t="shared" si="6"/>
        <v>6228930001079080457100</v>
      </c>
      <c r="H83" t="s">
        <v>1416</v>
      </c>
      <c r="I83" s="48" t="e">
        <f>VLOOKUP(G83,银行退汇!H:K,4,FALSE)</f>
        <v>#N/A</v>
      </c>
      <c r="J83" s="48" t="e">
        <f t="shared" si="7"/>
        <v>#N/A</v>
      </c>
      <c r="K83" s="48" t="e">
        <f>VLOOKUP(G83,网银退汇!H:J,3,FALSE)</f>
        <v>#N/A</v>
      </c>
      <c r="L83" s="49" t="str">
        <f t="shared" si="8"/>
        <v>20170731</v>
      </c>
    </row>
    <row r="84" spans="1:22" ht="14.25" hidden="1">
      <c r="A84" t="s">
        <v>1214</v>
      </c>
      <c r="B84" t="s">
        <v>686</v>
      </c>
      <c r="C84" t="s">
        <v>1429</v>
      </c>
      <c r="D84" t="s">
        <v>98</v>
      </c>
      <c r="E84" t="s">
        <v>1216</v>
      </c>
      <c r="F84" s="15">
        <v>10000</v>
      </c>
      <c r="G84" t="str">
        <f t="shared" si="6"/>
        <v>622253059019671810000</v>
      </c>
      <c r="H84" t="s">
        <v>1416</v>
      </c>
      <c r="I84" s="48" t="e">
        <f>VLOOKUP(G84,银行退汇!H:K,4,FALSE)</f>
        <v>#N/A</v>
      </c>
      <c r="J84" s="48" t="e">
        <f t="shared" si="7"/>
        <v>#N/A</v>
      </c>
      <c r="K84" s="48" t="e">
        <f>VLOOKUP(G84,网银退汇!H:J,3,FALSE)</f>
        <v>#N/A</v>
      </c>
      <c r="L84" s="49" t="str">
        <f t="shared" si="8"/>
        <v>20170731</v>
      </c>
    </row>
    <row r="85" spans="1:22" ht="14.25" hidden="1">
      <c r="A85" t="s">
        <v>1217</v>
      </c>
      <c r="B85" t="s">
        <v>690</v>
      </c>
      <c r="C85" t="s">
        <v>1429</v>
      </c>
      <c r="D85" t="s">
        <v>98</v>
      </c>
      <c r="E85" t="s">
        <v>1216</v>
      </c>
      <c r="F85" s="15">
        <v>5000</v>
      </c>
      <c r="G85" t="str">
        <f t="shared" si="6"/>
        <v>62225305901967185000</v>
      </c>
      <c r="H85" t="s">
        <v>1416</v>
      </c>
      <c r="I85" s="48" t="e">
        <f>VLOOKUP(G85,银行退汇!H:K,4,FALSE)</f>
        <v>#N/A</v>
      </c>
      <c r="J85" s="48" t="e">
        <f t="shared" si="7"/>
        <v>#N/A</v>
      </c>
      <c r="K85" s="48" t="e">
        <f>VLOOKUP(G85,网银退汇!H:J,3,FALSE)</f>
        <v>#N/A</v>
      </c>
      <c r="L85" s="49" t="str">
        <f t="shared" si="8"/>
        <v>20170731</v>
      </c>
      <c r="M85" s="38"/>
      <c r="N85" s="45"/>
      <c r="O85" s="38"/>
      <c r="P85" s="38"/>
      <c r="Q85" s="38"/>
      <c r="R85" s="38"/>
      <c r="S85" s="38"/>
      <c r="T85" s="38"/>
      <c r="U85" s="38"/>
      <c r="V85" s="38"/>
    </row>
    <row r="86" spans="1:22" ht="14.25" hidden="1">
      <c r="A86" t="s">
        <v>1219</v>
      </c>
      <c r="B86" t="s">
        <v>692</v>
      </c>
      <c r="C86" t="s">
        <v>1429</v>
      </c>
      <c r="D86" t="s">
        <v>98</v>
      </c>
      <c r="E86" t="s">
        <v>1221</v>
      </c>
      <c r="F86" s="15">
        <v>244.97</v>
      </c>
      <c r="G86" t="str">
        <f t="shared" si="6"/>
        <v>6228460866006601668244.97</v>
      </c>
      <c r="H86" t="s">
        <v>1416</v>
      </c>
      <c r="I86" s="48" t="e">
        <f>VLOOKUP(G86,银行退汇!H:K,4,FALSE)</f>
        <v>#N/A</v>
      </c>
      <c r="J86" s="48" t="e">
        <f t="shared" si="7"/>
        <v>#N/A</v>
      </c>
      <c r="K86" s="48" t="e">
        <f>VLOOKUP(G86,网银退汇!H:J,3,FALSE)</f>
        <v>#N/A</v>
      </c>
      <c r="L86" s="49" t="str">
        <f t="shared" si="8"/>
        <v>20170731</v>
      </c>
      <c r="M86" s="38"/>
      <c r="N86" s="45"/>
      <c r="O86" s="38"/>
      <c r="P86" s="38"/>
      <c r="Q86" s="38"/>
      <c r="R86" s="38"/>
      <c r="S86" s="38"/>
      <c r="T86" s="38"/>
      <c r="U86" s="38"/>
      <c r="V86" s="38"/>
    </row>
    <row r="87" spans="1:22" ht="14.25" hidden="1">
      <c r="A87" t="s">
        <v>1222</v>
      </c>
      <c r="B87" t="s">
        <v>696</v>
      </c>
      <c r="C87" t="s">
        <v>1429</v>
      </c>
      <c r="D87" t="s">
        <v>98</v>
      </c>
      <c r="E87" t="s">
        <v>1221</v>
      </c>
      <c r="F87" s="15">
        <v>401.06</v>
      </c>
      <c r="G87" t="str">
        <f t="shared" si="6"/>
        <v>6228460866006601668401.06</v>
      </c>
      <c r="H87" t="s">
        <v>1416</v>
      </c>
      <c r="I87" s="48" t="e">
        <f>VLOOKUP(G87,银行退汇!H:K,4,FALSE)</f>
        <v>#N/A</v>
      </c>
      <c r="J87" s="48" t="e">
        <f t="shared" si="7"/>
        <v>#N/A</v>
      </c>
      <c r="K87" s="48" t="e">
        <f>VLOOKUP(G87,网银退汇!H:J,3,FALSE)</f>
        <v>#N/A</v>
      </c>
      <c r="L87" s="49" t="str">
        <f t="shared" si="8"/>
        <v>20170731</v>
      </c>
    </row>
    <row r="88" spans="1:22" ht="14.25" hidden="1">
      <c r="A88" t="s">
        <v>1224</v>
      </c>
      <c r="B88" t="s">
        <v>700</v>
      </c>
      <c r="C88" t="s">
        <v>1429</v>
      </c>
      <c r="D88" t="s">
        <v>98</v>
      </c>
      <c r="E88" t="s">
        <v>1226</v>
      </c>
      <c r="F88" s="15">
        <v>277.72000000000003</v>
      </c>
      <c r="G88" t="str">
        <f t="shared" si="6"/>
        <v>6228484146063087560277.72</v>
      </c>
      <c r="H88" t="s">
        <v>1416</v>
      </c>
      <c r="I88" s="48" t="e">
        <f>VLOOKUP(G88,银行退汇!H:K,4,FALSE)</f>
        <v>#N/A</v>
      </c>
      <c r="J88" s="48" t="e">
        <f t="shared" si="7"/>
        <v>#N/A</v>
      </c>
      <c r="K88" s="48" t="e">
        <f>VLOOKUP(G88,网银退汇!H:J,3,FALSE)</f>
        <v>#N/A</v>
      </c>
      <c r="L88" s="49" t="str">
        <f t="shared" si="8"/>
        <v>20170731</v>
      </c>
    </row>
    <row r="89" spans="1:22" ht="14.25" hidden="1">
      <c r="A89" t="s">
        <v>1227</v>
      </c>
      <c r="B89" t="s">
        <v>704</v>
      </c>
      <c r="C89" t="s">
        <v>1429</v>
      </c>
      <c r="D89" t="s">
        <v>98</v>
      </c>
      <c r="E89" t="s">
        <v>1226</v>
      </c>
      <c r="F89" s="15">
        <v>177.8</v>
      </c>
      <c r="G89" t="str">
        <f t="shared" si="6"/>
        <v>6228484146063087560177.8</v>
      </c>
      <c r="H89" t="s">
        <v>1416</v>
      </c>
      <c r="I89" s="48" t="e">
        <f>VLOOKUP(G89,银行退汇!H:K,4,FALSE)</f>
        <v>#N/A</v>
      </c>
      <c r="J89" s="48" t="e">
        <f t="shared" si="7"/>
        <v>#N/A</v>
      </c>
      <c r="K89" s="48" t="e">
        <f>VLOOKUP(G89,网银退汇!H:J,3,FALSE)</f>
        <v>#N/A</v>
      </c>
      <c r="L89" s="49" t="str">
        <f t="shared" si="8"/>
        <v>20170731</v>
      </c>
    </row>
    <row r="90" spans="1:22" ht="14.25" hidden="1">
      <c r="A90" t="s">
        <v>1229</v>
      </c>
      <c r="B90" t="s">
        <v>708</v>
      </c>
      <c r="C90" t="s">
        <v>1429</v>
      </c>
      <c r="D90" t="s">
        <v>98</v>
      </c>
      <c r="E90" t="s">
        <v>1231</v>
      </c>
      <c r="F90" s="15">
        <v>600</v>
      </c>
      <c r="G90" t="str">
        <f t="shared" si="6"/>
        <v>6222082517000294379600</v>
      </c>
      <c r="H90" t="s">
        <v>1416</v>
      </c>
      <c r="I90" s="48" t="e">
        <f>VLOOKUP(G90,银行退汇!H:K,4,FALSE)</f>
        <v>#N/A</v>
      </c>
      <c r="J90" s="48" t="e">
        <f t="shared" si="7"/>
        <v>#N/A</v>
      </c>
      <c r="K90" s="48" t="e">
        <f>VLOOKUP(G90,网银退汇!H:J,3,FALSE)</f>
        <v>#N/A</v>
      </c>
      <c r="L90" s="49" t="str">
        <f t="shared" si="8"/>
        <v>20170731</v>
      </c>
    </row>
    <row r="91" spans="1:22" ht="14.25" hidden="1">
      <c r="A91" t="s">
        <v>1232</v>
      </c>
      <c r="B91" t="s">
        <v>712</v>
      </c>
      <c r="C91" t="s">
        <v>1429</v>
      </c>
      <c r="D91" t="s">
        <v>98</v>
      </c>
      <c r="E91" t="s">
        <v>1234</v>
      </c>
      <c r="F91" s="15">
        <v>580.21</v>
      </c>
      <c r="G91" t="str">
        <f t="shared" si="6"/>
        <v>6228480339353471875580.21</v>
      </c>
      <c r="H91" t="s">
        <v>1416</v>
      </c>
      <c r="I91" s="48" t="e">
        <f>VLOOKUP(G91,银行退汇!H:K,4,FALSE)</f>
        <v>#N/A</v>
      </c>
      <c r="J91" s="48" t="e">
        <f t="shared" si="7"/>
        <v>#N/A</v>
      </c>
      <c r="K91" s="48" t="e">
        <f>VLOOKUP(G91,网银退汇!H:J,3,FALSE)</f>
        <v>#N/A</v>
      </c>
      <c r="L91" s="49" t="str">
        <f t="shared" si="8"/>
        <v>20170731</v>
      </c>
    </row>
    <row r="92" spans="1:22" ht="14.25" hidden="1">
      <c r="A92" t="s">
        <v>1235</v>
      </c>
      <c r="B92" t="s">
        <v>716</v>
      </c>
      <c r="C92" t="s">
        <v>1429</v>
      </c>
      <c r="D92" t="s">
        <v>98</v>
      </c>
      <c r="E92" t="s">
        <v>1237</v>
      </c>
      <c r="F92" s="15">
        <v>804</v>
      </c>
      <c r="G92" t="str">
        <f t="shared" si="6"/>
        <v>6228481198758416375804</v>
      </c>
      <c r="H92" t="s">
        <v>1416</v>
      </c>
      <c r="I92" s="48" t="e">
        <f>VLOOKUP(G92,银行退汇!H:K,4,FALSE)</f>
        <v>#N/A</v>
      </c>
      <c r="J92" s="48" t="e">
        <f t="shared" si="7"/>
        <v>#N/A</v>
      </c>
      <c r="K92" s="48" t="e">
        <f>VLOOKUP(G92,网银退汇!H:J,3,FALSE)</f>
        <v>#N/A</v>
      </c>
      <c r="L92" s="49" t="str">
        <f t="shared" si="8"/>
        <v>20170731</v>
      </c>
    </row>
    <row r="93" spans="1:22" ht="14.25" hidden="1">
      <c r="A93" t="s">
        <v>1238</v>
      </c>
      <c r="B93" t="s">
        <v>720</v>
      </c>
      <c r="C93" t="s">
        <v>1429</v>
      </c>
      <c r="D93" t="s">
        <v>98</v>
      </c>
      <c r="E93" t="s">
        <v>1240</v>
      </c>
      <c r="F93" s="15">
        <v>531.20000000000005</v>
      </c>
      <c r="G93" t="str">
        <f t="shared" si="6"/>
        <v>6223691333702334531.2</v>
      </c>
      <c r="H93" t="s">
        <v>1416</v>
      </c>
      <c r="I93" s="48" t="e">
        <f>VLOOKUP(G93,银行退汇!H:K,4,FALSE)</f>
        <v>#N/A</v>
      </c>
      <c r="J93" s="48" t="e">
        <f t="shared" si="7"/>
        <v>#N/A</v>
      </c>
      <c r="K93" s="48" t="e">
        <f>VLOOKUP(G93,网银退汇!H:J,3,FALSE)</f>
        <v>#N/A</v>
      </c>
      <c r="L93" s="49" t="str">
        <f t="shared" si="8"/>
        <v>20170731</v>
      </c>
    </row>
    <row r="94" spans="1:22" ht="14.25" hidden="1">
      <c r="A94" t="s">
        <v>1241</v>
      </c>
      <c r="B94" t="s">
        <v>724</v>
      </c>
      <c r="C94" t="s">
        <v>1429</v>
      </c>
      <c r="D94" t="s">
        <v>98</v>
      </c>
      <c r="E94" t="s">
        <v>1240</v>
      </c>
      <c r="F94" s="15">
        <v>913.78</v>
      </c>
      <c r="G94" t="str">
        <f t="shared" si="6"/>
        <v>6223691333702334913.78</v>
      </c>
      <c r="H94" t="s">
        <v>1416</v>
      </c>
      <c r="I94" s="48" t="e">
        <f>VLOOKUP(G94,银行退汇!H:K,4,FALSE)</f>
        <v>#N/A</v>
      </c>
      <c r="J94" s="48" t="e">
        <f t="shared" si="7"/>
        <v>#N/A</v>
      </c>
      <c r="K94" s="48" t="e">
        <f>VLOOKUP(G94,网银退汇!H:J,3,FALSE)</f>
        <v>#N/A</v>
      </c>
      <c r="L94" s="49" t="str">
        <f t="shared" si="8"/>
        <v>20170731</v>
      </c>
    </row>
    <row r="95" spans="1:22" ht="14.25" hidden="1">
      <c r="A95" t="s">
        <v>1243</v>
      </c>
      <c r="B95" t="s">
        <v>728</v>
      </c>
      <c r="C95" t="s">
        <v>1429</v>
      </c>
      <c r="D95" t="s">
        <v>98</v>
      </c>
      <c r="E95" t="s">
        <v>1245</v>
      </c>
      <c r="F95" s="15">
        <v>914</v>
      </c>
      <c r="G95" t="str">
        <f t="shared" si="6"/>
        <v>6222022506001513559914</v>
      </c>
      <c r="H95" t="s">
        <v>1416</v>
      </c>
      <c r="I95" s="48" t="e">
        <f>VLOOKUP(G95,银行退汇!H:K,4,FALSE)</f>
        <v>#N/A</v>
      </c>
      <c r="J95" s="48" t="e">
        <f t="shared" si="7"/>
        <v>#N/A</v>
      </c>
      <c r="K95" s="48" t="e">
        <f>VLOOKUP(G95,网银退汇!H:J,3,FALSE)</f>
        <v>#N/A</v>
      </c>
      <c r="L95" s="49" t="str">
        <f t="shared" si="8"/>
        <v>20170731</v>
      </c>
    </row>
    <row r="96" spans="1:22" ht="14.25" hidden="1">
      <c r="A96" t="s">
        <v>1246</v>
      </c>
      <c r="B96" t="s">
        <v>732</v>
      </c>
      <c r="C96" t="s">
        <v>1429</v>
      </c>
      <c r="D96" t="s">
        <v>98</v>
      </c>
      <c r="E96" t="s">
        <v>1248</v>
      </c>
      <c r="F96" s="15">
        <v>450</v>
      </c>
      <c r="G96" t="str">
        <f t="shared" si="6"/>
        <v>6212262502007546255450</v>
      </c>
      <c r="H96" t="s">
        <v>1416</v>
      </c>
      <c r="I96" s="48" t="e">
        <f>VLOOKUP(G96,银行退汇!H:K,4,FALSE)</f>
        <v>#N/A</v>
      </c>
      <c r="J96" s="48" t="e">
        <f t="shared" si="7"/>
        <v>#N/A</v>
      </c>
      <c r="K96" s="48" t="e">
        <f>VLOOKUP(G96,网银退汇!H:J,3,FALSE)</f>
        <v>#N/A</v>
      </c>
      <c r="L96" s="49" t="str">
        <f t="shared" si="8"/>
        <v>20170731</v>
      </c>
    </row>
    <row r="97" spans="1:22" ht="14.25" hidden="1">
      <c r="A97" t="s">
        <v>1249</v>
      </c>
      <c r="B97" t="s">
        <v>736</v>
      </c>
      <c r="C97" t="s">
        <v>1429</v>
      </c>
      <c r="D97" t="s">
        <v>98</v>
      </c>
      <c r="E97" t="s">
        <v>1251</v>
      </c>
      <c r="F97" s="15">
        <v>127</v>
      </c>
      <c r="G97" t="str">
        <f t="shared" si="6"/>
        <v>6217003880000396529127</v>
      </c>
      <c r="H97" t="s">
        <v>1416</v>
      </c>
      <c r="I97" s="48" t="e">
        <f>VLOOKUP(G97,银行退汇!H:K,4,FALSE)</f>
        <v>#N/A</v>
      </c>
      <c r="J97" s="48" t="e">
        <f t="shared" si="7"/>
        <v>#N/A</v>
      </c>
      <c r="K97" s="48" t="e">
        <f>VLOOKUP(G97,网银退汇!H:J,3,FALSE)</f>
        <v>#N/A</v>
      </c>
      <c r="L97" s="49" t="str">
        <f t="shared" si="8"/>
        <v>20170731</v>
      </c>
    </row>
    <row r="98" spans="1:22" ht="14.25" hidden="1">
      <c r="A98" t="s">
        <v>1252</v>
      </c>
      <c r="B98" t="s">
        <v>740</v>
      </c>
      <c r="C98" t="s">
        <v>1429</v>
      </c>
      <c r="D98" t="s">
        <v>98</v>
      </c>
      <c r="E98" t="s">
        <v>1254</v>
      </c>
      <c r="F98" s="15">
        <v>4189.8100000000004</v>
      </c>
      <c r="G98" t="str">
        <f t="shared" si="6"/>
        <v>62255716401208184189.81</v>
      </c>
      <c r="H98" t="s">
        <v>1416</v>
      </c>
      <c r="I98" s="48" t="e">
        <f>VLOOKUP(G98,银行退汇!H:K,4,FALSE)</f>
        <v>#N/A</v>
      </c>
      <c r="J98" s="48" t="e">
        <f t="shared" si="7"/>
        <v>#N/A</v>
      </c>
      <c r="K98" s="48" t="e">
        <f>VLOOKUP(G98,网银退汇!H:J,3,FALSE)</f>
        <v>#N/A</v>
      </c>
      <c r="L98" s="49" t="str">
        <f t="shared" si="8"/>
        <v>20170731</v>
      </c>
    </row>
    <row r="99" spans="1:22" ht="14.25" hidden="1">
      <c r="A99" t="s">
        <v>1255</v>
      </c>
      <c r="B99" t="s">
        <v>744</v>
      </c>
      <c r="C99" t="s">
        <v>1429</v>
      </c>
      <c r="D99" t="s">
        <v>98</v>
      </c>
      <c r="E99" t="s">
        <v>1257</v>
      </c>
      <c r="F99" s="15">
        <v>501.77</v>
      </c>
      <c r="G99" t="str">
        <f t="shared" si="6"/>
        <v>6217232410001096143501.77</v>
      </c>
      <c r="H99" t="s">
        <v>1416</v>
      </c>
      <c r="I99" s="48" t="e">
        <f>VLOOKUP(G99,银行退汇!H:K,4,FALSE)</f>
        <v>#N/A</v>
      </c>
      <c r="J99" s="48" t="e">
        <f t="shared" si="7"/>
        <v>#N/A</v>
      </c>
      <c r="K99" s="48" t="e">
        <f>VLOOKUP(G99,网银退汇!H:J,3,FALSE)</f>
        <v>#N/A</v>
      </c>
      <c r="L99" s="49" t="str">
        <f t="shared" si="8"/>
        <v>20170731</v>
      </c>
    </row>
    <row r="100" spans="1:22" ht="14.25" hidden="1">
      <c r="A100" t="s">
        <v>1258</v>
      </c>
      <c r="B100" t="s">
        <v>748</v>
      </c>
      <c r="C100" t="s">
        <v>1429</v>
      </c>
      <c r="D100" t="s">
        <v>98</v>
      </c>
      <c r="E100" t="s">
        <v>1260</v>
      </c>
      <c r="F100" s="15">
        <v>1000</v>
      </c>
      <c r="G100" t="str">
        <f t="shared" si="6"/>
        <v>62216800284799791000</v>
      </c>
      <c r="H100" t="s">
        <v>1416</v>
      </c>
      <c r="I100" s="48" t="e">
        <f>VLOOKUP(G100,银行退汇!H:K,4,FALSE)</f>
        <v>#N/A</v>
      </c>
      <c r="J100" s="48" t="e">
        <f t="shared" si="7"/>
        <v>#N/A</v>
      </c>
      <c r="K100" s="48" t="e">
        <f>VLOOKUP(G100,网银退汇!H:J,3,FALSE)</f>
        <v>#N/A</v>
      </c>
      <c r="L100" s="49" t="str">
        <f t="shared" si="8"/>
        <v>20170731</v>
      </c>
    </row>
    <row r="101" spans="1:22" ht="14.25" hidden="1">
      <c r="A101" t="s">
        <v>1261</v>
      </c>
      <c r="B101" t="s">
        <v>752</v>
      </c>
      <c r="C101" t="s">
        <v>1429</v>
      </c>
      <c r="D101" t="s">
        <v>98</v>
      </c>
      <c r="E101" t="s">
        <v>1263</v>
      </c>
      <c r="F101" s="15">
        <v>1400</v>
      </c>
      <c r="G101" t="str">
        <f t="shared" si="6"/>
        <v>62319000000222594731400</v>
      </c>
      <c r="H101" t="s">
        <v>1416</v>
      </c>
      <c r="I101" s="48" t="e">
        <f>VLOOKUP(G101,银行退汇!H:K,4,FALSE)</f>
        <v>#N/A</v>
      </c>
      <c r="J101" s="48" t="e">
        <f t="shared" si="7"/>
        <v>#N/A</v>
      </c>
      <c r="K101" s="48" t="e">
        <f>VLOOKUP(G101,网银退汇!H:J,3,FALSE)</f>
        <v>#N/A</v>
      </c>
      <c r="L101" s="49" t="str">
        <f t="shared" si="8"/>
        <v>20170731</v>
      </c>
    </row>
    <row r="102" spans="1:22" ht="14.25">
      <c r="A102" t="s">
        <v>11062</v>
      </c>
      <c r="B102" t="s">
        <v>5166</v>
      </c>
      <c r="C102" t="s">
        <v>13054</v>
      </c>
      <c r="D102" t="s">
        <v>98</v>
      </c>
      <c r="E102" t="s">
        <v>11057</v>
      </c>
      <c r="F102" s="15">
        <v>196.3</v>
      </c>
      <c r="G102" t="str">
        <f t="shared" si="6"/>
        <v>6283174002903480196.3</v>
      </c>
      <c r="H102" t="s">
        <v>1416</v>
      </c>
      <c r="I102" s="48" t="e">
        <f>VLOOKUP(G102,银行退汇!H:K,4,FALSE)</f>
        <v>#N/A</v>
      </c>
      <c r="J102" s="48" t="e">
        <f t="shared" si="7"/>
        <v>#N/A</v>
      </c>
      <c r="K102" s="48" t="str">
        <f>VLOOKUP(G102,网银退汇!H:J,3,FALSE)</f>
        <v>2017-08-11</v>
      </c>
      <c r="L102" s="49" t="str">
        <f t="shared" si="8"/>
        <v>20170810</v>
      </c>
    </row>
    <row r="103" spans="1:22" ht="14.25" hidden="1">
      <c r="A103" t="s">
        <v>1267</v>
      </c>
      <c r="B103" t="s">
        <v>760</v>
      </c>
      <c r="C103" t="s">
        <v>1429</v>
      </c>
      <c r="D103" t="s">
        <v>98</v>
      </c>
      <c r="E103" t="s">
        <v>1245</v>
      </c>
      <c r="F103" s="15">
        <v>145</v>
      </c>
      <c r="G103" t="str">
        <f t="shared" si="6"/>
        <v>6222022506001513559145</v>
      </c>
      <c r="H103" t="s">
        <v>1416</v>
      </c>
      <c r="I103" s="48" t="e">
        <f>VLOOKUP(G103,银行退汇!H:K,4,FALSE)</f>
        <v>#N/A</v>
      </c>
      <c r="J103" s="48" t="e">
        <f t="shared" si="7"/>
        <v>#N/A</v>
      </c>
      <c r="K103" s="48" t="e">
        <f>VLOOKUP(G103,网银退汇!H:J,3,FALSE)</f>
        <v>#N/A</v>
      </c>
      <c r="L103" s="49" t="str">
        <f t="shared" si="8"/>
        <v>20170731</v>
      </c>
    </row>
    <row r="104" spans="1:22" ht="14.25" hidden="1">
      <c r="A104" t="s">
        <v>1269</v>
      </c>
      <c r="B104" t="s">
        <v>762</v>
      </c>
      <c r="C104" t="s">
        <v>1429</v>
      </c>
      <c r="D104" t="s">
        <v>98</v>
      </c>
      <c r="E104" t="s">
        <v>1271</v>
      </c>
      <c r="F104" s="15">
        <v>82</v>
      </c>
      <c r="G104" t="str">
        <f t="shared" si="6"/>
        <v>623190002001641920682</v>
      </c>
      <c r="H104" t="s">
        <v>1416</v>
      </c>
      <c r="I104" s="48" t="e">
        <f>VLOOKUP(G104,银行退汇!H:K,4,FALSE)</f>
        <v>#N/A</v>
      </c>
      <c r="J104" s="48" t="e">
        <f t="shared" si="7"/>
        <v>#N/A</v>
      </c>
      <c r="K104" s="48" t="e">
        <f>VLOOKUP(G104,网银退汇!H:J,3,FALSE)</f>
        <v>#N/A</v>
      </c>
      <c r="L104" s="49" t="str">
        <f t="shared" si="8"/>
        <v>20170731</v>
      </c>
    </row>
    <row r="105" spans="1:22" ht="14.25" hidden="1">
      <c r="A105" t="s">
        <v>1272</v>
      </c>
      <c r="B105" t="s">
        <v>766</v>
      </c>
      <c r="C105" t="s">
        <v>1429</v>
      </c>
      <c r="D105" t="s">
        <v>98</v>
      </c>
      <c r="E105" t="s">
        <v>234</v>
      </c>
      <c r="F105" s="15">
        <v>915</v>
      </c>
      <c r="G105" t="str">
        <f t="shared" si="6"/>
        <v>6228480868296872575915</v>
      </c>
      <c r="H105" t="s">
        <v>1416</v>
      </c>
      <c r="I105" s="48" t="e">
        <f>VLOOKUP(G105,银行退汇!H:K,4,FALSE)</f>
        <v>#N/A</v>
      </c>
      <c r="J105" s="48" t="e">
        <f t="shared" si="7"/>
        <v>#N/A</v>
      </c>
      <c r="K105" s="48" t="e">
        <f>VLOOKUP(G105,网银退汇!H:J,3,FALSE)</f>
        <v>#N/A</v>
      </c>
      <c r="L105" s="49" t="str">
        <f t="shared" si="8"/>
        <v>20170731</v>
      </c>
    </row>
    <row r="106" spans="1:22" ht="14.25" hidden="1">
      <c r="A106" t="s">
        <v>1274</v>
      </c>
      <c r="B106" t="s">
        <v>768</v>
      </c>
      <c r="C106" t="s">
        <v>1429</v>
      </c>
      <c r="D106" t="s">
        <v>98</v>
      </c>
      <c r="E106" t="s">
        <v>1276</v>
      </c>
      <c r="F106" s="15">
        <v>120</v>
      </c>
      <c r="G106" t="str">
        <f t="shared" si="6"/>
        <v>6228480868178203170120</v>
      </c>
      <c r="H106" t="s">
        <v>1416</v>
      </c>
      <c r="I106" s="48" t="e">
        <f>VLOOKUP(G106,银行退汇!H:K,4,FALSE)</f>
        <v>#N/A</v>
      </c>
      <c r="J106" s="48" t="e">
        <f t="shared" si="7"/>
        <v>#N/A</v>
      </c>
      <c r="K106" s="48" t="e">
        <f>VLOOKUP(G106,网银退汇!H:J,3,FALSE)</f>
        <v>#N/A</v>
      </c>
      <c r="L106" s="49" t="str">
        <f t="shared" si="8"/>
        <v>20170731</v>
      </c>
      <c r="M106" s="38"/>
      <c r="N106" s="45"/>
      <c r="O106" s="38"/>
      <c r="P106" s="38"/>
      <c r="Q106" s="38"/>
      <c r="R106" s="38"/>
      <c r="S106" s="38"/>
      <c r="T106" s="38"/>
      <c r="U106" s="38"/>
      <c r="V106" s="38"/>
    </row>
    <row r="107" spans="1:22" ht="14.25" hidden="1">
      <c r="A107" t="s">
        <v>1277</v>
      </c>
      <c r="B107" t="s">
        <v>772</v>
      </c>
      <c r="C107" t="s">
        <v>1429</v>
      </c>
      <c r="D107" t="s">
        <v>98</v>
      </c>
      <c r="E107" t="s">
        <v>1279</v>
      </c>
      <c r="F107" s="15">
        <v>2900</v>
      </c>
      <c r="G107" t="str">
        <f t="shared" si="6"/>
        <v>62146232210001162362900</v>
      </c>
      <c r="H107" t="s">
        <v>1416</v>
      </c>
      <c r="I107" s="48" t="e">
        <f>VLOOKUP(G107,银行退汇!H:K,4,FALSE)</f>
        <v>#N/A</v>
      </c>
      <c r="J107" s="48" t="e">
        <f t="shared" si="7"/>
        <v>#N/A</v>
      </c>
      <c r="K107" s="48" t="e">
        <f>VLOOKUP(G107,网银退汇!H:J,3,FALSE)</f>
        <v>#N/A</v>
      </c>
      <c r="L107" s="49" t="str">
        <f t="shared" si="8"/>
        <v>20170731</v>
      </c>
    </row>
    <row r="108" spans="1:22" ht="14.25" hidden="1">
      <c r="A108" t="s">
        <v>1280</v>
      </c>
      <c r="B108" t="s">
        <v>776</v>
      </c>
      <c r="C108" t="s">
        <v>1429</v>
      </c>
      <c r="D108" t="s">
        <v>98</v>
      </c>
      <c r="E108" t="s">
        <v>1282</v>
      </c>
      <c r="F108" s="15">
        <v>449.4</v>
      </c>
      <c r="G108" t="str">
        <f t="shared" si="6"/>
        <v>6217003920003348794449.4</v>
      </c>
      <c r="H108" t="s">
        <v>1416</v>
      </c>
      <c r="I108" s="48" t="e">
        <f>VLOOKUP(G108,银行退汇!H:K,4,FALSE)</f>
        <v>#N/A</v>
      </c>
      <c r="J108" s="48" t="e">
        <f t="shared" si="7"/>
        <v>#N/A</v>
      </c>
      <c r="K108" s="48" t="e">
        <f>VLOOKUP(G108,网银退汇!H:J,3,FALSE)</f>
        <v>#N/A</v>
      </c>
      <c r="L108" s="49" t="str">
        <f t="shared" si="8"/>
        <v>20170731</v>
      </c>
    </row>
    <row r="109" spans="1:22" ht="14.25" hidden="1">
      <c r="A109" t="s">
        <v>1283</v>
      </c>
      <c r="B109" t="s">
        <v>780</v>
      </c>
      <c r="C109" t="s">
        <v>1429</v>
      </c>
      <c r="D109" t="s">
        <v>98</v>
      </c>
      <c r="E109" t="s">
        <v>1285</v>
      </c>
      <c r="F109" s="15">
        <v>45.2</v>
      </c>
      <c r="G109" t="str">
        <f t="shared" si="6"/>
        <v>621786270000032672445.2</v>
      </c>
      <c r="H109" t="s">
        <v>1416</v>
      </c>
      <c r="I109" s="48" t="e">
        <f>VLOOKUP(G109,银行退汇!H:K,4,FALSE)</f>
        <v>#N/A</v>
      </c>
      <c r="J109" s="48" t="e">
        <f t="shared" si="7"/>
        <v>#N/A</v>
      </c>
      <c r="K109" s="48" t="e">
        <f>VLOOKUP(G109,网银退汇!H:J,3,FALSE)</f>
        <v>#N/A</v>
      </c>
      <c r="L109" s="49" t="str">
        <f t="shared" si="8"/>
        <v>20170731</v>
      </c>
    </row>
    <row r="110" spans="1:22" ht="14.25" hidden="1">
      <c r="A110" t="s">
        <v>1286</v>
      </c>
      <c r="B110" t="s">
        <v>784</v>
      </c>
      <c r="C110" t="s">
        <v>1429</v>
      </c>
      <c r="D110" t="s">
        <v>98</v>
      </c>
      <c r="E110" t="s">
        <v>1288</v>
      </c>
      <c r="F110" s="15">
        <v>156.36000000000001</v>
      </c>
      <c r="G110" t="str">
        <f t="shared" si="6"/>
        <v>6217003860019899085156.36</v>
      </c>
      <c r="H110" t="s">
        <v>1416</v>
      </c>
      <c r="I110" s="48" t="e">
        <f>VLOOKUP(G110,银行退汇!H:K,4,FALSE)</f>
        <v>#N/A</v>
      </c>
      <c r="J110" s="48" t="e">
        <f t="shared" si="7"/>
        <v>#N/A</v>
      </c>
      <c r="K110" s="48" t="e">
        <f>VLOOKUP(G110,网银退汇!H:J,3,FALSE)</f>
        <v>#N/A</v>
      </c>
      <c r="L110" s="49" t="str">
        <f t="shared" si="8"/>
        <v>20170731</v>
      </c>
      <c r="M110" s="38"/>
      <c r="N110" s="45"/>
      <c r="O110" s="38"/>
      <c r="P110" s="38"/>
      <c r="Q110" s="38"/>
      <c r="R110" s="38"/>
      <c r="S110" s="38"/>
      <c r="T110" s="38"/>
      <c r="U110" s="38"/>
      <c r="V110" s="38"/>
    </row>
    <row r="111" spans="1:22" ht="14.25" hidden="1">
      <c r="A111" t="s">
        <v>1289</v>
      </c>
      <c r="B111" t="s">
        <v>788</v>
      </c>
      <c r="C111" t="s">
        <v>1429</v>
      </c>
      <c r="D111" t="s">
        <v>98</v>
      </c>
      <c r="E111" t="s">
        <v>1291</v>
      </c>
      <c r="F111" s="15">
        <v>33.659999999999997</v>
      </c>
      <c r="G111" t="str">
        <f t="shared" si="6"/>
        <v>621700386003265020033.66</v>
      </c>
      <c r="H111" t="s">
        <v>1416</v>
      </c>
      <c r="I111" s="48" t="e">
        <f>VLOOKUP(G111,银行退汇!H:K,4,FALSE)</f>
        <v>#N/A</v>
      </c>
      <c r="J111" s="48" t="e">
        <f t="shared" si="7"/>
        <v>#N/A</v>
      </c>
      <c r="K111" s="48" t="e">
        <f>VLOOKUP(G111,网银退汇!H:J,3,FALSE)</f>
        <v>#N/A</v>
      </c>
      <c r="L111" s="49" t="str">
        <f t="shared" si="8"/>
        <v>20170731</v>
      </c>
    </row>
    <row r="112" spans="1:22" ht="14.25">
      <c r="A112" t="s">
        <v>11055</v>
      </c>
      <c r="B112" t="s">
        <v>5159</v>
      </c>
      <c r="C112" t="s">
        <v>13054</v>
      </c>
      <c r="D112" t="s">
        <v>98</v>
      </c>
      <c r="E112" t="s">
        <v>11057</v>
      </c>
      <c r="F112" s="15">
        <v>141.19999999999999</v>
      </c>
      <c r="G112" t="str">
        <f t="shared" si="6"/>
        <v>6283174002903480141.2</v>
      </c>
      <c r="H112" t="s">
        <v>1416</v>
      </c>
      <c r="I112" s="48" t="e">
        <f>VLOOKUP(G112,银行退汇!H:K,4,FALSE)</f>
        <v>#N/A</v>
      </c>
      <c r="J112" s="48" t="e">
        <f t="shared" si="7"/>
        <v>#N/A</v>
      </c>
      <c r="K112" s="48" t="str">
        <f>VLOOKUP(G112,网银退汇!H:J,3,FALSE)</f>
        <v>2017-08-11</v>
      </c>
      <c r="L112" s="49" t="str">
        <f t="shared" si="8"/>
        <v>20170810</v>
      </c>
    </row>
    <row r="113" spans="1:22" ht="14.25" hidden="1">
      <c r="A113" t="s">
        <v>1295</v>
      </c>
      <c r="B113" t="s">
        <v>796</v>
      </c>
      <c r="C113" t="s">
        <v>1429</v>
      </c>
      <c r="D113" t="s">
        <v>98</v>
      </c>
      <c r="E113" t="s">
        <v>1297</v>
      </c>
      <c r="F113" s="15">
        <v>656.15</v>
      </c>
      <c r="G113" t="str">
        <f t="shared" si="6"/>
        <v>6223691387247616656.15</v>
      </c>
      <c r="H113" t="s">
        <v>1416</v>
      </c>
      <c r="I113" s="48" t="e">
        <f>VLOOKUP(G113,银行退汇!H:K,4,FALSE)</f>
        <v>#N/A</v>
      </c>
      <c r="J113" s="48" t="e">
        <f t="shared" si="7"/>
        <v>#N/A</v>
      </c>
      <c r="K113" s="48" t="e">
        <f>VLOOKUP(G113,网银退汇!H:J,3,FALSE)</f>
        <v>#N/A</v>
      </c>
      <c r="L113" s="49" t="str">
        <f t="shared" si="8"/>
        <v>20170731</v>
      </c>
    </row>
    <row r="114" spans="1:22" ht="14.25" hidden="1">
      <c r="A114" t="s">
        <v>1298</v>
      </c>
      <c r="B114" t="s">
        <v>800</v>
      </c>
      <c r="C114" t="s">
        <v>1429</v>
      </c>
      <c r="D114" t="s">
        <v>98</v>
      </c>
      <c r="E114" t="s">
        <v>1300</v>
      </c>
      <c r="F114" s="15">
        <v>793.5</v>
      </c>
      <c r="G114" t="str">
        <f t="shared" si="6"/>
        <v>6228480868100307974793.5</v>
      </c>
      <c r="H114" t="s">
        <v>1416</v>
      </c>
      <c r="I114" s="48" t="e">
        <f>VLOOKUP(G114,银行退汇!H:K,4,FALSE)</f>
        <v>#N/A</v>
      </c>
      <c r="J114" s="48" t="e">
        <f t="shared" si="7"/>
        <v>#N/A</v>
      </c>
      <c r="K114" s="48" t="e">
        <f>VLOOKUP(G114,网银退汇!H:J,3,FALSE)</f>
        <v>#N/A</v>
      </c>
      <c r="L114" s="49" t="str">
        <f t="shared" si="8"/>
        <v>20170731</v>
      </c>
    </row>
    <row r="115" spans="1:22" ht="14.25" hidden="1">
      <c r="A115" t="s">
        <v>1301</v>
      </c>
      <c r="B115" t="s">
        <v>804</v>
      </c>
      <c r="C115" t="s">
        <v>1429</v>
      </c>
      <c r="D115" t="s">
        <v>98</v>
      </c>
      <c r="E115" t="s">
        <v>1303</v>
      </c>
      <c r="F115" s="15">
        <v>394.5</v>
      </c>
      <c r="G115" t="str">
        <f t="shared" si="6"/>
        <v>6217003910002180835394.5</v>
      </c>
      <c r="H115" t="s">
        <v>1416</v>
      </c>
      <c r="I115" s="48" t="e">
        <f>VLOOKUP(G115,银行退汇!H:K,4,FALSE)</f>
        <v>#N/A</v>
      </c>
      <c r="J115" s="48" t="e">
        <f t="shared" si="7"/>
        <v>#N/A</v>
      </c>
      <c r="K115" s="48" t="e">
        <f>VLOOKUP(G115,网银退汇!H:J,3,FALSE)</f>
        <v>#N/A</v>
      </c>
      <c r="L115" s="49" t="str">
        <f t="shared" si="8"/>
        <v>20170731</v>
      </c>
    </row>
    <row r="116" spans="1:22" ht="14.25" hidden="1">
      <c r="A116" t="s">
        <v>1304</v>
      </c>
      <c r="B116" t="s">
        <v>808</v>
      </c>
      <c r="C116" t="s">
        <v>1429</v>
      </c>
      <c r="D116" t="s">
        <v>98</v>
      </c>
      <c r="E116" t="s">
        <v>1306</v>
      </c>
      <c r="F116" s="15">
        <v>208</v>
      </c>
      <c r="G116" t="str">
        <f t="shared" si="6"/>
        <v>6228930001089884070208</v>
      </c>
      <c r="H116" t="s">
        <v>1416</v>
      </c>
      <c r="I116" s="48" t="e">
        <f>VLOOKUP(G116,银行退汇!H:K,4,FALSE)</f>
        <v>#N/A</v>
      </c>
      <c r="J116" s="48" t="e">
        <f t="shared" si="7"/>
        <v>#N/A</v>
      </c>
      <c r="K116" s="48" t="e">
        <f>VLOOKUP(G116,网银退汇!H:J,3,FALSE)</f>
        <v>#N/A</v>
      </c>
      <c r="L116" s="49" t="str">
        <f t="shared" si="8"/>
        <v>20170731</v>
      </c>
    </row>
    <row r="117" spans="1:22" ht="14.25" hidden="1">
      <c r="A117" t="s">
        <v>1307</v>
      </c>
      <c r="B117" t="s">
        <v>812</v>
      </c>
      <c r="C117" t="s">
        <v>1429</v>
      </c>
      <c r="D117" t="s">
        <v>98</v>
      </c>
      <c r="E117" t="s">
        <v>1309</v>
      </c>
      <c r="F117" s="15">
        <v>94</v>
      </c>
      <c r="G117" t="str">
        <f t="shared" si="6"/>
        <v>621700386002135828694</v>
      </c>
      <c r="H117" t="s">
        <v>1416</v>
      </c>
      <c r="I117" s="48" t="e">
        <f>VLOOKUP(G117,银行退汇!H:K,4,FALSE)</f>
        <v>#N/A</v>
      </c>
      <c r="J117" s="48" t="e">
        <f t="shared" si="7"/>
        <v>#N/A</v>
      </c>
      <c r="K117" s="48" t="e">
        <f>VLOOKUP(G117,网银退汇!H:J,3,FALSE)</f>
        <v>#N/A</v>
      </c>
      <c r="L117" s="49" t="str">
        <f t="shared" si="8"/>
        <v>20170731</v>
      </c>
    </row>
    <row r="118" spans="1:22" ht="14.25" hidden="1">
      <c r="A118" t="s">
        <v>1310</v>
      </c>
      <c r="B118" t="s">
        <v>816</v>
      </c>
      <c r="C118" t="s">
        <v>1429</v>
      </c>
      <c r="D118" t="s">
        <v>98</v>
      </c>
      <c r="E118" t="s">
        <v>1312</v>
      </c>
      <c r="F118" s="15">
        <v>1200</v>
      </c>
      <c r="G118" t="str">
        <f t="shared" si="6"/>
        <v>62122625020248343871200</v>
      </c>
      <c r="H118" t="s">
        <v>1416</v>
      </c>
      <c r="I118" s="48" t="e">
        <f>VLOOKUP(G118,银行退汇!H:K,4,FALSE)</f>
        <v>#N/A</v>
      </c>
      <c r="J118" s="48" t="e">
        <f t="shared" si="7"/>
        <v>#N/A</v>
      </c>
      <c r="K118" s="48" t="e">
        <f>VLOOKUP(G118,网银退汇!H:J,3,FALSE)</f>
        <v>#N/A</v>
      </c>
      <c r="L118" s="49" t="str">
        <f t="shared" si="8"/>
        <v>20170731</v>
      </c>
      <c r="M118" s="38"/>
      <c r="N118" s="45"/>
      <c r="O118" s="38"/>
      <c r="P118" s="38"/>
      <c r="Q118" s="38"/>
      <c r="R118" s="38"/>
      <c r="S118" s="38"/>
      <c r="T118" s="38"/>
      <c r="U118" s="38"/>
      <c r="V118" s="38"/>
    </row>
    <row r="119" spans="1:22" ht="14.25" hidden="1">
      <c r="A119" t="s">
        <v>1313</v>
      </c>
      <c r="B119" t="s">
        <v>820</v>
      </c>
      <c r="C119" t="s">
        <v>1429</v>
      </c>
      <c r="D119" t="s">
        <v>98</v>
      </c>
      <c r="E119" t="s">
        <v>1315</v>
      </c>
      <c r="F119" s="15">
        <v>1000</v>
      </c>
      <c r="G119" t="str">
        <f t="shared" si="6"/>
        <v>62270020215502190801000</v>
      </c>
      <c r="H119" t="s">
        <v>1416</v>
      </c>
      <c r="I119" s="48" t="e">
        <f>VLOOKUP(G119,银行退汇!H:K,4,FALSE)</f>
        <v>#N/A</v>
      </c>
      <c r="J119" s="48" t="e">
        <f t="shared" si="7"/>
        <v>#N/A</v>
      </c>
      <c r="K119" s="48" t="e">
        <f>VLOOKUP(G119,网银退汇!H:J,3,FALSE)</f>
        <v>#N/A</v>
      </c>
      <c r="L119" s="49" t="str">
        <f t="shared" si="8"/>
        <v>20170731</v>
      </c>
    </row>
    <row r="120" spans="1:22" ht="14.25" hidden="1">
      <c r="A120" t="s">
        <v>1316</v>
      </c>
      <c r="B120" t="s">
        <v>824</v>
      </c>
      <c r="C120" t="s">
        <v>1429</v>
      </c>
      <c r="D120" t="s">
        <v>98</v>
      </c>
      <c r="E120" t="s">
        <v>1318</v>
      </c>
      <c r="F120" s="15">
        <v>300</v>
      </c>
      <c r="G120" t="str">
        <f t="shared" si="6"/>
        <v>6217862700000812947300</v>
      </c>
      <c r="H120" t="s">
        <v>1416</v>
      </c>
      <c r="I120" s="48" t="e">
        <f>VLOOKUP(G120,银行退汇!H:K,4,FALSE)</f>
        <v>#N/A</v>
      </c>
      <c r="J120" s="48" t="e">
        <f t="shared" si="7"/>
        <v>#N/A</v>
      </c>
      <c r="K120" s="48" t="e">
        <f>VLOOKUP(G120,网银退汇!H:J,3,FALSE)</f>
        <v>#N/A</v>
      </c>
      <c r="L120" s="49" t="str">
        <f t="shared" si="8"/>
        <v>20170731</v>
      </c>
    </row>
    <row r="121" spans="1:22" ht="14.25" hidden="1">
      <c r="A121" t="s">
        <v>1319</v>
      </c>
      <c r="B121" t="s">
        <v>828</v>
      </c>
      <c r="C121" t="s">
        <v>1429</v>
      </c>
      <c r="D121" t="s">
        <v>98</v>
      </c>
      <c r="E121" t="s">
        <v>1321</v>
      </c>
      <c r="F121" s="15">
        <v>378.5</v>
      </c>
      <c r="G121" t="str">
        <f t="shared" si="6"/>
        <v>4367480038758168378.5</v>
      </c>
      <c r="H121" t="s">
        <v>1416</v>
      </c>
      <c r="I121" s="48" t="e">
        <f>VLOOKUP(G121,银行退汇!H:K,4,FALSE)</f>
        <v>#N/A</v>
      </c>
      <c r="J121" s="48" t="e">
        <f t="shared" si="7"/>
        <v>#N/A</v>
      </c>
      <c r="K121" s="48" t="e">
        <f>VLOOKUP(G121,网银退汇!H:J,3,FALSE)</f>
        <v>#N/A</v>
      </c>
      <c r="L121" s="49" t="str">
        <f t="shared" si="8"/>
        <v>20170731</v>
      </c>
    </row>
    <row r="122" spans="1:22" ht="14.25" hidden="1">
      <c r="A122" t="s">
        <v>1322</v>
      </c>
      <c r="B122" t="s">
        <v>832</v>
      </c>
      <c r="C122" t="s">
        <v>1429</v>
      </c>
      <c r="D122" t="s">
        <v>98</v>
      </c>
      <c r="E122" t="s">
        <v>972</v>
      </c>
      <c r="F122" s="15">
        <v>40</v>
      </c>
      <c r="G122" t="str">
        <f t="shared" si="6"/>
        <v>623190000001784883540</v>
      </c>
      <c r="H122" t="s">
        <v>1416</v>
      </c>
      <c r="I122" s="48" t="e">
        <f>VLOOKUP(G122,银行退汇!H:K,4,FALSE)</f>
        <v>#N/A</v>
      </c>
      <c r="J122" s="48" t="e">
        <f t="shared" si="7"/>
        <v>#N/A</v>
      </c>
      <c r="K122" s="48" t="e">
        <f>VLOOKUP(G122,网银退汇!H:J,3,FALSE)</f>
        <v>#N/A</v>
      </c>
      <c r="L122" s="49" t="str">
        <f t="shared" si="8"/>
        <v>20170731</v>
      </c>
      <c r="M122" s="38"/>
      <c r="N122" s="45"/>
      <c r="O122" s="38"/>
      <c r="P122" s="38"/>
      <c r="Q122" s="38"/>
      <c r="R122" s="38"/>
      <c r="S122" s="38"/>
      <c r="T122" s="38"/>
      <c r="U122" s="38"/>
      <c r="V122" s="38"/>
    </row>
    <row r="123" spans="1:22" ht="14.25" hidden="1">
      <c r="A123" t="s">
        <v>1324</v>
      </c>
      <c r="B123" t="s">
        <v>836</v>
      </c>
      <c r="C123" t="s">
        <v>1429</v>
      </c>
      <c r="D123" t="s">
        <v>98</v>
      </c>
      <c r="E123" t="s">
        <v>1326</v>
      </c>
      <c r="F123" s="15">
        <v>362</v>
      </c>
      <c r="G123" t="str">
        <f t="shared" si="6"/>
        <v>6226192201008398362</v>
      </c>
      <c r="H123" t="s">
        <v>1416</v>
      </c>
      <c r="I123" s="48" t="e">
        <f>VLOOKUP(G123,银行退汇!H:K,4,FALSE)</f>
        <v>#N/A</v>
      </c>
      <c r="J123" s="48" t="e">
        <f t="shared" si="7"/>
        <v>#N/A</v>
      </c>
      <c r="K123" s="48" t="e">
        <f>VLOOKUP(G123,网银退汇!H:J,3,FALSE)</f>
        <v>#N/A</v>
      </c>
      <c r="L123" s="49" t="str">
        <f t="shared" si="8"/>
        <v>20170731</v>
      </c>
    </row>
    <row r="124" spans="1:22" ht="14.25">
      <c r="A124" t="s">
        <v>11991</v>
      </c>
      <c r="B124" t="s">
        <v>6072</v>
      </c>
      <c r="C124" t="s">
        <v>13057</v>
      </c>
      <c r="D124" t="s">
        <v>98</v>
      </c>
      <c r="E124" t="s">
        <v>11993</v>
      </c>
      <c r="F124" s="15">
        <v>1591.2</v>
      </c>
      <c r="G124" t="str">
        <f t="shared" si="6"/>
        <v>62830780165881061591.2</v>
      </c>
      <c r="H124" t="s">
        <v>1416</v>
      </c>
      <c r="I124" s="48" t="e">
        <f>VLOOKUP(G124,银行退汇!H:K,4,FALSE)</f>
        <v>#N/A</v>
      </c>
      <c r="J124" s="48" t="e">
        <f t="shared" si="7"/>
        <v>#N/A</v>
      </c>
      <c r="K124" s="48" t="str">
        <f>VLOOKUP(G124,网银退汇!H:J,3,FALSE)</f>
        <v>2017-08-14</v>
      </c>
      <c r="L124" s="49" t="str">
        <f t="shared" si="8"/>
        <v>20170813</v>
      </c>
    </row>
    <row r="125" spans="1:22" ht="14.25" hidden="1">
      <c r="A125" t="s">
        <v>1330</v>
      </c>
      <c r="B125" t="s">
        <v>844</v>
      </c>
      <c r="C125" t="s">
        <v>1429</v>
      </c>
      <c r="D125" t="s">
        <v>98</v>
      </c>
      <c r="E125" t="s">
        <v>1332</v>
      </c>
      <c r="F125" s="15">
        <v>300</v>
      </c>
      <c r="G125" t="str">
        <f t="shared" si="6"/>
        <v>6231900000041147162300</v>
      </c>
      <c r="H125" t="s">
        <v>1416</v>
      </c>
      <c r="I125" s="48" t="e">
        <f>VLOOKUP(G125,银行退汇!H:K,4,FALSE)</f>
        <v>#N/A</v>
      </c>
      <c r="J125" s="48" t="e">
        <f t="shared" si="7"/>
        <v>#N/A</v>
      </c>
      <c r="K125" s="48" t="e">
        <f>VLOOKUP(G125,网银退汇!H:J,3,FALSE)</f>
        <v>#N/A</v>
      </c>
      <c r="L125" s="49" t="str">
        <f t="shared" si="8"/>
        <v>20170731</v>
      </c>
    </row>
    <row r="126" spans="1:22" ht="14.25" hidden="1">
      <c r="A126" t="s">
        <v>1333</v>
      </c>
      <c r="B126" t="s">
        <v>848</v>
      </c>
      <c r="C126" t="s">
        <v>1429</v>
      </c>
      <c r="D126" t="s">
        <v>98</v>
      </c>
      <c r="E126" t="s">
        <v>1335</v>
      </c>
      <c r="F126" s="15">
        <v>500</v>
      </c>
      <c r="G126" t="str">
        <f t="shared" si="6"/>
        <v>6231900000036706568500</v>
      </c>
      <c r="H126" t="s">
        <v>1416</v>
      </c>
      <c r="I126" s="48" t="e">
        <f>VLOOKUP(G126,银行退汇!H:K,4,FALSE)</f>
        <v>#N/A</v>
      </c>
      <c r="J126" s="48" t="e">
        <f t="shared" si="7"/>
        <v>#N/A</v>
      </c>
      <c r="K126" s="48" t="e">
        <f>VLOOKUP(G126,网银退汇!H:J,3,FALSE)</f>
        <v>#N/A</v>
      </c>
      <c r="L126" s="49" t="str">
        <f t="shared" si="8"/>
        <v>20170731</v>
      </c>
    </row>
    <row r="127" spans="1:22" ht="14.25" hidden="1">
      <c r="A127" t="s">
        <v>1336</v>
      </c>
      <c r="B127" t="s">
        <v>852</v>
      </c>
      <c r="C127" t="s">
        <v>1429</v>
      </c>
      <c r="D127" t="s">
        <v>98</v>
      </c>
      <c r="E127" t="s">
        <v>963</v>
      </c>
      <c r="F127" s="15">
        <v>10</v>
      </c>
      <c r="G127" t="str">
        <f t="shared" si="6"/>
        <v>622700392020016828310</v>
      </c>
      <c r="H127" t="s">
        <v>1416</v>
      </c>
      <c r="I127" s="48" t="e">
        <f>VLOOKUP(G127,银行退汇!H:K,4,FALSE)</f>
        <v>#N/A</v>
      </c>
      <c r="J127" s="48" t="e">
        <f t="shared" si="7"/>
        <v>#N/A</v>
      </c>
      <c r="K127" s="48" t="e">
        <f>VLOOKUP(G127,网银退汇!H:J,3,FALSE)</f>
        <v>#N/A</v>
      </c>
      <c r="L127" s="49" t="str">
        <f t="shared" si="8"/>
        <v>20170731</v>
      </c>
      <c r="M127" s="38"/>
      <c r="N127" s="45"/>
      <c r="O127" s="38"/>
      <c r="P127" s="38"/>
      <c r="Q127" s="38"/>
      <c r="R127" s="38"/>
      <c r="S127" s="38"/>
      <c r="T127" s="38"/>
      <c r="U127" s="38"/>
      <c r="V127" s="38"/>
    </row>
    <row r="128" spans="1:22" ht="14.25" hidden="1">
      <c r="A128" t="s">
        <v>1338</v>
      </c>
      <c r="B128" t="s">
        <v>854</v>
      </c>
      <c r="C128" t="s">
        <v>1429</v>
      </c>
      <c r="D128" t="s">
        <v>98</v>
      </c>
      <c r="E128" t="s">
        <v>1340</v>
      </c>
      <c r="F128" s="15">
        <v>4027.35</v>
      </c>
      <c r="G128" t="str">
        <f t="shared" si="6"/>
        <v>62533353461374424027.35</v>
      </c>
      <c r="H128" t="s">
        <v>1416</v>
      </c>
      <c r="I128" s="48" t="e">
        <f>VLOOKUP(G128,银行退汇!H:K,4,FALSE)</f>
        <v>#N/A</v>
      </c>
      <c r="J128" s="48" t="e">
        <f t="shared" si="7"/>
        <v>#N/A</v>
      </c>
      <c r="K128" s="48" t="e">
        <f>VLOOKUP(G128,网银退汇!H:J,3,FALSE)</f>
        <v>#N/A</v>
      </c>
      <c r="L128" s="49" t="str">
        <f t="shared" si="8"/>
        <v>20170731</v>
      </c>
      <c r="M128" s="38"/>
      <c r="N128" s="45"/>
      <c r="O128" s="38"/>
      <c r="P128" s="38"/>
      <c r="Q128" s="38"/>
      <c r="R128" s="38"/>
      <c r="S128" s="38"/>
      <c r="T128" s="38"/>
      <c r="U128" s="38"/>
      <c r="V128" s="38"/>
    </row>
    <row r="129" spans="1:22" ht="14.25" hidden="1">
      <c r="A129" t="s">
        <v>1341</v>
      </c>
      <c r="B129" t="s">
        <v>858</v>
      </c>
      <c r="C129" t="s">
        <v>1429</v>
      </c>
      <c r="D129" t="s">
        <v>98</v>
      </c>
      <c r="E129" t="s">
        <v>1343</v>
      </c>
      <c r="F129" s="15">
        <v>5913.08</v>
      </c>
      <c r="G129" t="str">
        <f t="shared" si="6"/>
        <v>62284633480019863755913.08</v>
      </c>
      <c r="H129" t="s">
        <v>1416</v>
      </c>
      <c r="I129" s="48" t="e">
        <f>VLOOKUP(G129,银行退汇!H:K,4,FALSE)</f>
        <v>#N/A</v>
      </c>
      <c r="J129" s="48" t="e">
        <f t="shared" si="7"/>
        <v>#N/A</v>
      </c>
      <c r="K129" s="48" t="e">
        <f>VLOOKUP(G129,网银退汇!H:J,3,FALSE)</f>
        <v>#N/A</v>
      </c>
      <c r="L129" s="49" t="str">
        <f t="shared" si="8"/>
        <v>20170731</v>
      </c>
      <c r="M129" s="38"/>
      <c r="N129" s="45"/>
      <c r="O129" s="38"/>
      <c r="P129" s="38"/>
      <c r="Q129" s="38"/>
      <c r="R129" s="38"/>
      <c r="S129" s="38"/>
      <c r="T129" s="38"/>
      <c r="U129" s="38"/>
      <c r="V129" s="38"/>
    </row>
    <row r="130" spans="1:22" ht="14.25" hidden="1">
      <c r="A130" t="s">
        <v>1344</v>
      </c>
      <c r="B130" t="s">
        <v>862</v>
      </c>
      <c r="C130" t="s">
        <v>1429</v>
      </c>
      <c r="D130" t="s">
        <v>98</v>
      </c>
      <c r="E130" t="s">
        <v>1346</v>
      </c>
      <c r="F130" s="15">
        <v>132.5</v>
      </c>
      <c r="G130" t="str">
        <f t="shared" si="6"/>
        <v>6228930001015526795132.5</v>
      </c>
      <c r="H130" t="s">
        <v>1416</v>
      </c>
      <c r="I130" s="48" t="e">
        <f>VLOOKUP(G130,银行退汇!H:K,4,FALSE)</f>
        <v>#N/A</v>
      </c>
      <c r="J130" s="48" t="e">
        <f t="shared" si="7"/>
        <v>#N/A</v>
      </c>
      <c r="K130" s="48" t="e">
        <f>VLOOKUP(G130,网银退汇!H:J,3,FALSE)</f>
        <v>#N/A</v>
      </c>
      <c r="L130" s="49" t="str">
        <f t="shared" si="8"/>
        <v>20170731</v>
      </c>
    </row>
    <row r="131" spans="1:22" ht="14.25" hidden="1">
      <c r="A131" t="s">
        <v>1347</v>
      </c>
      <c r="B131" t="s">
        <v>866</v>
      </c>
      <c r="C131" t="s">
        <v>1429</v>
      </c>
      <c r="D131" t="s">
        <v>98</v>
      </c>
      <c r="E131" t="s">
        <v>1349</v>
      </c>
      <c r="F131" s="15">
        <v>20</v>
      </c>
      <c r="G131" t="str">
        <f t="shared" si="6"/>
        <v>621723241000071445620</v>
      </c>
      <c r="H131" t="s">
        <v>1416</v>
      </c>
      <c r="I131" s="48" t="e">
        <f>VLOOKUP(G131,银行退汇!H:K,4,FALSE)</f>
        <v>#N/A</v>
      </c>
      <c r="J131" s="48" t="e">
        <f t="shared" si="7"/>
        <v>#N/A</v>
      </c>
      <c r="K131" s="48" t="e">
        <f>VLOOKUP(G131,网银退汇!H:J,3,FALSE)</f>
        <v>#N/A</v>
      </c>
      <c r="L131" s="49" t="str">
        <f t="shared" si="8"/>
        <v>20170731</v>
      </c>
      <c r="M131" s="38"/>
      <c r="N131" s="45"/>
      <c r="O131" s="38"/>
      <c r="P131" s="38"/>
      <c r="Q131" s="38"/>
      <c r="R131" s="38"/>
      <c r="S131" s="38"/>
      <c r="T131" s="38"/>
      <c r="U131" s="38"/>
      <c r="V131" s="38"/>
    </row>
    <row r="132" spans="1:22" ht="14.25" hidden="1">
      <c r="A132" t="s">
        <v>1350</v>
      </c>
      <c r="B132" t="s">
        <v>870</v>
      </c>
      <c r="C132" t="s">
        <v>1429</v>
      </c>
      <c r="D132" t="s">
        <v>98</v>
      </c>
      <c r="E132" t="s">
        <v>1352</v>
      </c>
      <c r="F132" s="15">
        <v>188.13</v>
      </c>
      <c r="G132" t="str">
        <f t="shared" si="6"/>
        <v>6231900000107565513188.13</v>
      </c>
      <c r="H132" t="s">
        <v>1416</v>
      </c>
      <c r="I132" s="48" t="e">
        <f>VLOOKUP(G132,银行退汇!H:K,4,FALSE)</f>
        <v>#N/A</v>
      </c>
      <c r="J132" s="48" t="e">
        <f t="shared" si="7"/>
        <v>#N/A</v>
      </c>
      <c r="K132" s="48" t="e">
        <f>VLOOKUP(G132,网银退汇!H:J,3,FALSE)</f>
        <v>#N/A</v>
      </c>
      <c r="L132" s="49" t="str">
        <f t="shared" si="8"/>
        <v>20170731</v>
      </c>
    </row>
    <row r="133" spans="1:22" ht="14.25" hidden="1">
      <c r="A133" t="s">
        <v>1353</v>
      </c>
      <c r="B133" t="s">
        <v>874</v>
      </c>
      <c r="C133" t="s">
        <v>1429</v>
      </c>
      <c r="D133" t="s">
        <v>98</v>
      </c>
      <c r="E133" t="s">
        <v>1355</v>
      </c>
      <c r="F133" s="15">
        <v>87.24</v>
      </c>
      <c r="G133" t="str">
        <f t="shared" si="6"/>
        <v>622848331826307307787.24</v>
      </c>
      <c r="H133" t="s">
        <v>1416</v>
      </c>
      <c r="I133" s="48" t="e">
        <f>VLOOKUP(G133,银行退汇!H:K,4,FALSE)</f>
        <v>#N/A</v>
      </c>
      <c r="J133" s="48" t="e">
        <f t="shared" si="7"/>
        <v>#N/A</v>
      </c>
      <c r="K133" s="48" t="e">
        <f>VLOOKUP(G133,网银退汇!H:J,3,FALSE)</f>
        <v>#N/A</v>
      </c>
      <c r="L133" s="49" t="str">
        <f t="shared" si="8"/>
        <v>20170731</v>
      </c>
      <c r="M133" s="38"/>
      <c r="N133" s="45"/>
      <c r="O133" s="38"/>
      <c r="P133" s="38"/>
      <c r="Q133" s="38"/>
      <c r="R133" s="38"/>
      <c r="S133" s="38"/>
      <c r="T133" s="38"/>
      <c r="U133" s="38"/>
      <c r="V133" s="38"/>
    </row>
    <row r="134" spans="1:22" ht="14.25" hidden="1">
      <c r="A134" t="s">
        <v>1356</v>
      </c>
      <c r="B134" t="s">
        <v>878</v>
      </c>
      <c r="C134" t="s">
        <v>1429</v>
      </c>
      <c r="D134" t="s">
        <v>98</v>
      </c>
      <c r="E134" t="s">
        <v>1358</v>
      </c>
      <c r="F134" s="15">
        <v>810.5</v>
      </c>
      <c r="G134" t="str">
        <f t="shared" si="6"/>
        <v>6217003900002646604810.5</v>
      </c>
      <c r="H134" t="s">
        <v>1416</v>
      </c>
      <c r="I134" s="48" t="e">
        <f>VLOOKUP(G134,银行退汇!H:K,4,FALSE)</f>
        <v>#N/A</v>
      </c>
      <c r="J134" s="48" t="e">
        <f t="shared" si="7"/>
        <v>#N/A</v>
      </c>
      <c r="K134" s="48" t="e">
        <f>VLOOKUP(G134,网银退汇!H:J,3,FALSE)</f>
        <v>#N/A</v>
      </c>
      <c r="L134" s="49" t="str">
        <f t="shared" si="8"/>
        <v>20170731</v>
      </c>
    </row>
    <row r="135" spans="1:22" ht="14.25" hidden="1">
      <c r="A135" t="s">
        <v>1359</v>
      </c>
      <c r="B135" t="s">
        <v>882</v>
      </c>
      <c r="C135" t="s">
        <v>1429</v>
      </c>
      <c r="D135" t="s">
        <v>98</v>
      </c>
      <c r="E135" t="s">
        <v>1361</v>
      </c>
      <c r="F135" s="15">
        <v>491.5</v>
      </c>
      <c r="G135" t="str">
        <f t="shared" si="6"/>
        <v>6228483306143490066491.5</v>
      </c>
      <c r="H135" t="s">
        <v>1416</v>
      </c>
      <c r="I135" s="48" t="e">
        <f>VLOOKUP(G135,银行退汇!H:K,4,FALSE)</f>
        <v>#N/A</v>
      </c>
      <c r="J135" s="48" t="e">
        <f t="shared" si="7"/>
        <v>#N/A</v>
      </c>
      <c r="K135" s="48" t="e">
        <f>VLOOKUP(G135,网银退汇!H:J,3,FALSE)</f>
        <v>#N/A</v>
      </c>
      <c r="L135" s="49" t="str">
        <f t="shared" si="8"/>
        <v>20170731</v>
      </c>
    </row>
    <row r="136" spans="1:22" ht="14.25" hidden="1">
      <c r="A136" t="s">
        <v>1362</v>
      </c>
      <c r="B136" t="s">
        <v>886</v>
      </c>
      <c r="C136" t="s">
        <v>1429</v>
      </c>
      <c r="D136" t="s">
        <v>98</v>
      </c>
      <c r="E136" t="s">
        <v>1300</v>
      </c>
      <c r="F136" s="15">
        <v>94.5</v>
      </c>
      <c r="G136" t="str">
        <f t="shared" si="6"/>
        <v>622848086810030797494.5</v>
      </c>
      <c r="H136" t="s">
        <v>1416</v>
      </c>
      <c r="I136" s="48" t="e">
        <f>VLOOKUP(G136,银行退汇!H:K,4,FALSE)</f>
        <v>#N/A</v>
      </c>
      <c r="J136" s="48" t="e">
        <f t="shared" si="7"/>
        <v>#N/A</v>
      </c>
      <c r="K136" s="48" t="e">
        <f>VLOOKUP(G136,网银退汇!H:J,3,FALSE)</f>
        <v>#N/A</v>
      </c>
      <c r="L136" s="49" t="str">
        <f t="shared" si="8"/>
        <v>20170731</v>
      </c>
    </row>
    <row r="137" spans="1:22" ht="14.25" hidden="1">
      <c r="A137" t="s">
        <v>1364</v>
      </c>
      <c r="B137" t="s">
        <v>890</v>
      </c>
      <c r="C137" t="s">
        <v>1429</v>
      </c>
      <c r="D137" t="s">
        <v>98</v>
      </c>
      <c r="E137" t="s">
        <v>298</v>
      </c>
      <c r="F137" s="15">
        <v>993</v>
      </c>
      <c r="G137" t="str">
        <f t="shared" si="6"/>
        <v>6221507300015321191993</v>
      </c>
      <c r="H137" t="s">
        <v>1416</v>
      </c>
      <c r="I137" s="48" t="e">
        <f>VLOOKUP(G137,银行退汇!H:K,4,FALSE)</f>
        <v>#N/A</v>
      </c>
      <c r="J137" s="48" t="e">
        <f t="shared" si="7"/>
        <v>#N/A</v>
      </c>
      <c r="K137" s="48" t="e">
        <f>VLOOKUP(G137,网银退汇!H:J,3,FALSE)</f>
        <v>#N/A</v>
      </c>
      <c r="L137" s="49" t="str">
        <f t="shared" si="8"/>
        <v>20170731</v>
      </c>
    </row>
    <row r="138" spans="1:22" ht="14.25" hidden="1">
      <c r="A138" t="s">
        <v>1366</v>
      </c>
      <c r="B138" t="s">
        <v>892</v>
      </c>
      <c r="C138" t="s">
        <v>1429</v>
      </c>
      <c r="D138" t="s">
        <v>98</v>
      </c>
      <c r="E138" t="s">
        <v>1368</v>
      </c>
      <c r="F138" s="15">
        <v>349.42</v>
      </c>
      <c r="G138" t="str">
        <f t="shared" si="6"/>
        <v>6214157572900098237349.42</v>
      </c>
      <c r="H138" t="s">
        <v>1416</v>
      </c>
      <c r="I138" s="48" t="e">
        <f>VLOOKUP(G138,银行退汇!H:K,4,FALSE)</f>
        <v>#N/A</v>
      </c>
      <c r="J138" s="48" t="e">
        <f t="shared" si="7"/>
        <v>#N/A</v>
      </c>
      <c r="K138" s="48" t="e">
        <f>VLOOKUP(G138,网银退汇!H:J,3,FALSE)</f>
        <v>#N/A</v>
      </c>
      <c r="L138" s="49" t="str">
        <f t="shared" si="8"/>
        <v>20170731</v>
      </c>
    </row>
    <row r="139" spans="1:22" ht="14.25" hidden="1">
      <c r="A139" t="s">
        <v>1369</v>
      </c>
      <c r="B139" t="s">
        <v>896</v>
      </c>
      <c r="C139" t="s">
        <v>1429</v>
      </c>
      <c r="D139" t="s">
        <v>98</v>
      </c>
      <c r="E139" t="s">
        <v>1371</v>
      </c>
      <c r="F139" s="15">
        <v>1982</v>
      </c>
      <c r="G139" t="str">
        <f t="shared" si="6"/>
        <v>62284833080978190761982</v>
      </c>
      <c r="H139" t="s">
        <v>1416</v>
      </c>
      <c r="I139" s="48" t="e">
        <f>VLOOKUP(G139,银行退汇!H:K,4,FALSE)</f>
        <v>#N/A</v>
      </c>
      <c r="J139" s="48" t="e">
        <f t="shared" si="7"/>
        <v>#N/A</v>
      </c>
      <c r="K139" s="48" t="e">
        <f>VLOOKUP(G139,网银退汇!H:J,3,FALSE)</f>
        <v>#N/A</v>
      </c>
      <c r="L139" s="49" t="str">
        <f t="shared" si="8"/>
        <v>20170731</v>
      </c>
    </row>
    <row r="140" spans="1:22" ht="14.25" hidden="1">
      <c r="A140" t="s">
        <v>1372</v>
      </c>
      <c r="B140" t="s">
        <v>900</v>
      </c>
      <c r="C140" t="s">
        <v>1429</v>
      </c>
      <c r="D140" t="s">
        <v>98</v>
      </c>
      <c r="E140" t="s">
        <v>1374</v>
      </c>
      <c r="F140" s="15">
        <v>300</v>
      </c>
      <c r="G140" t="str">
        <f t="shared" si="6"/>
        <v>6223691534749357300</v>
      </c>
      <c r="H140" t="s">
        <v>1416</v>
      </c>
      <c r="I140" s="48" t="e">
        <f>VLOOKUP(G140,银行退汇!H:K,4,FALSE)</f>
        <v>#N/A</v>
      </c>
      <c r="J140" s="48" t="e">
        <f t="shared" si="7"/>
        <v>#N/A</v>
      </c>
      <c r="K140" s="48" t="e">
        <f>VLOOKUP(G140,网银退汇!H:J,3,FALSE)</f>
        <v>#N/A</v>
      </c>
      <c r="L140" s="49" t="str">
        <f t="shared" si="8"/>
        <v>20170731</v>
      </c>
      <c r="M140" s="38"/>
      <c r="N140" s="45"/>
      <c r="O140" s="38"/>
      <c r="P140" s="38"/>
      <c r="Q140" s="38"/>
      <c r="R140" s="38"/>
      <c r="S140" s="38"/>
      <c r="T140" s="38"/>
      <c r="U140" s="38"/>
      <c r="V140" s="38"/>
    </row>
    <row r="141" spans="1:22" ht="14.25" hidden="1">
      <c r="A141" t="s">
        <v>1375</v>
      </c>
      <c r="B141" t="s">
        <v>904</v>
      </c>
      <c r="C141" t="s">
        <v>1429</v>
      </c>
      <c r="D141" t="s">
        <v>98</v>
      </c>
      <c r="E141" t="s">
        <v>1377</v>
      </c>
      <c r="F141" s="15">
        <v>13900</v>
      </c>
      <c r="G141" t="str">
        <f t="shared" si="6"/>
        <v>622469810503711113900</v>
      </c>
      <c r="H141" t="s">
        <v>1416</v>
      </c>
      <c r="I141" s="48" t="e">
        <f>VLOOKUP(G141,银行退汇!H:K,4,FALSE)</f>
        <v>#N/A</v>
      </c>
      <c r="J141" s="48" t="e">
        <f t="shared" si="7"/>
        <v>#N/A</v>
      </c>
      <c r="K141" s="48" t="e">
        <f>VLOOKUP(G141,网银退汇!H:J,3,FALSE)</f>
        <v>#N/A</v>
      </c>
      <c r="L141" s="49" t="str">
        <f t="shared" si="8"/>
        <v>20170731</v>
      </c>
    </row>
    <row r="142" spans="1:22" ht="14.25" hidden="1">
      <c r="A142" t="s">
        <v>1378</v>
      </c>
      <c r="B142" t="s">
        <v>908</v>
      </c>
      <c r="C142" t="s">
        <v>1429</v>
      </c>
      <c r="D142" t="s">
        <v>98</v>
      </c>
      <c r="E142" t="s">
        <v>1380</v>
      </c>
      <c r="F142" s="15">
        <v>100</v>
      </c>
      <c r="G142" t="str">
        <f t="shared" si="6"/>
        <v>62230829004948653100</v>
      </c>
      <c r="H142" t="s">
        <v>1416</v>
      </c>
      <c r="I142" s="48" t="e">
        <f>VLOOKUP(G142,银行退汇!H:K,4,FALSE)</f>
        <v>#N/A</v>
      </c>
      <c r="J142" s="48" t="e">
        <f t="shared" si="7"/>
        <v>#N/A</v>
      </c>
      <c r="K142" s="48" t="e">
        <f>VLOOKUP(G142,网银退汇!H:J,3,FALSE)</f>
        <v>#N/A</v>
      </c>
      <c r="L142" s="49" t="str">
        <f t="shared" si="8"/>
        <v>20170731</v>
      </c>
      <c r="M142" s="38"/>
      <c r="N142" s="45"/>
      <c r="O142" s="38"/>
      <c r="P142" s="38"/>
      <c r="Q142" s="38"/>
      <c r="R142" s="38"/>
      <c r="S142" s="38"/>
      <c r="T142" s="38"/>
      <c r="U142" s="38"/>
      <c r="V142" s="38"/>
    </row>
    <row r="143" spans="1:22" ht="14.25" hidden="1">
      <c r="A143" t="s">
        <v>1381</v>
      </c>
      <c r="B143" t="s">
        <v>912</v>
      </c>
      <c r="C143" t="s">
        <v>1429</v>
      </c>
      <c r="D143" t="s">
        <v>98</v>
      </c>
      <c r="E143" t="s">
        <v>1383</v>
      </c>
      <c r="F143" s="15">
        <v>245</v>
      </c>
      <c r="G143" t="str">
        <f t="shared" si="6"/>
        <v>6222620590000071682245</v>
      </c>
      <c r="H143" t="s">
        <v>1416</v>
      </c>
      <c r="I143" s="48" t="e">
        <f>VLOOKUP(G143,银行退汇!H:K,4,FALSE)</f>
        <v>#N/A</v>
      </c>
      <c r="J143" s="48" t="e">
        <f t="shared" si="7"/>
        <v>#N/A</v>
      </c>
      <c r="K143" s="48" t="e">
        <f>VLOOKUP(G143,网银退汇!H:J,3,FALSE)</f>
        <v>#N/A</v>
      </c>
      <c r="L143" s="49" t="str">
        <f t="shared" si="8"/>
        <v>20170731</v>
      </c>
      <c r="M143" s="38"/>
      <c r="N143" s="45"/>
      <c r="O143" s="38"/>
      <c r="P143" s="38"/>
      <c r="Q143" s="38"/>
      <c r="R143" s="38"/>
      <c r="S143" s="38"/>
      <c r="T143" s="38"/>
      <c r="U143" s="38"/>
      <c r="V143" s="38"/>
    </row>
    <row r="144" spans="1:22" ht="14.25" hidden="1">
      <c r="A144" t="s">
        <v>1384</v>
      </c>
      <c r="B144" t="s">
        <v>916</v>
      </c>
      <c r="C144" t="s">
        <v>1429</v>
      </c>
      <c r="D144" t="s">
        <v>98</v>
      </c>
      <c r="E144" t="s">
        <v>1386</v>
      </c>
      <c r="F144" s="15">
        <v>900</v>
      </c>
      <c r="G144" t="str">
        <f t="shared" si="6"/>
        <v>6231900000142640859900</v>
      </c>
      <c r="H144" t="s">
        <v>1416</v>
      </c>
      <c r="I144" s="48" t="e">
        <f>VLOOKUP(G144,银行退汇!H:K,4,FALSE)</f>
        <v>#N/A</v>
      </c>
      <c r="J144" s="48" t="e">
        <f t="shared" si="7"/>
        <v>#N/A</v>
      </c>
      <c r="K144" s="48" t="e">
        <f>VLOOKUP(G144,网银退汇!H:J,3,FALSE)</f>
        <v>#N/A</v>
      </c>
      <c r="L144" s="49" t="str">
        <f t="shared" si="8"/>
        <v>20170731</v>
      </c>
      <c r="M144" s="38"/>
      <c r="N144" s="45"/>
      <c r="O144" s="38"/>
      <c r="P144" s="38"/>
      <c r="Q144" s="38"/>
      <c r="R144" s="38"/>
      <c r="S144" s="38"/>
      <c r="T144" s="38"/>
      <c r="U144" s="38"/>
      <c r="V144" s="38"/>
    </row>
    <row r="145" spans="1:22" ht="14.25" hidden="1">
      <c r="A145" t="s">
        <v>1387</v>
      </c>
      <c r="B145" t="s">
        <v>920</v>
      </c>
      <c r="C145" t="s">
        <v>1429</v>
      </c>
      <c r="D145" t="s">
        <v>98</v>
      </c>
      <c r="E145" t="s">
        <v>1389</v>
      </c>
      <c r="F145" s="15">
        <v>8831</v>
      </c>
      <c r="G145" t="str">
        <f t="shared" si="6"/>
        <v>52015213212435618831</v>
      </c>
      <c r="H145" t="s">
        <v>1416</v>
      </c>
      <c r="I145" s="48" t="e">
        <f>VLOOKUP(G145,银行退汇!H:K,4,FALSE)</f>
        <v>#N/A</v>
      </c>
      <c r="J145" s="48" t="e">
        <f t="shared" si="7"/>
        <v>#N/A</v>
      </c>
      <c r="K145" s="48" t="e">
        <f>VLOOKUP(G145,网银退汇!H:J,3,FALSE)</f>
        <v>#N/A</v>
      </c>
      <c r="L145" s="49" t="str">
        <f t="shared" si="8"/>
        <v>20170731</v>
      </c>
    </row>
    <row r="146" spans="1:22" ht="14.25" hidden="1">
      <c r="A146" t="s">
        <v>1390</v>
      </c>
      <c r="B146" t="s">
        <v>924</v>
      </c>
      <c r="C146" t="s">
        <v>1429</v>
      </c>
      <c r="D146" t="s">
        <v>98</v>
      </c>
      <c r="E146" t="s">
        <v>1392</v>
      </c>
      <c r="F146" s="15">
        <v>1.94</v>
      </c>
      <c r="G146" t="str">
        <f t="shared" ref="G146:G209" si="9">E146&amp;F146</f>
        <v>62289300010792865181.94</v>
      </c>
      <c r="H146" t="s">
        <v>1416</v>
      </c>
      <c r="I146" s="48" t="e">
        <f>VLOOKUP(G146,银行退汇!H:K,4,FALSE)</f>
        <v>#N/A</v>
      </c>
      <c r="J146" s="48" t="e">
        <f t="shared" ref="J146:J209" si="10">IF(I146&gt;0,1,"")</f>
        <v>#N/A</v>
      </c>
      <c r="K146" s="48" t="e">
        <f>VLOOKUP(G146,网银退汇!H:J,3,FALSE)</f>
        <v>#N/A</v>
      </c>
      <c r="L146" s="49" t="str">
        <f t="shared" ref="L146:L209" si="11">C146</f>
        <v>20170731</v>
      </c>
    </row>
    <row r="147" spans="1:22" ht="14.25" hidden="1">
      <c r="A147" t="s">
        <v>1393</v>
      </c>
      <c r="B147" t="s">
        <v>928</v>
      </c>
      <c r="C147" t="s">
        <v>1429</v>
      </c>
      <c r="D147" t="s">
        <v>98</v>
      </c>
      <c r="E147" t="s">
        <v>1395</v>
      </c>
      <c r="F147" s="15">
        <v>800</v>
      </c>
      <c r="G147" t="str">
        <f t="shared" si="9"/>
        <v>6221550332582091800</v>
      </c>
      <c r="H147" t="s">
        <v>1416</v>
      </c>
      <c r="I147" s="48" t="e">
        <f>VLOOKUP(G147,银行退汇!H:K,4,FALSE)</f>
        <v>#N/A</v>
      </c>
      <c r="J147" s="48" t="e">
        <f t="shared" si="10"/>
        <v>#N/A</v>
      </c>
      <c r="K147" s="48" t="e">
        <f>VLOOKUP(G147,网银退汇!H:J,3,FALSE)</f>
        <v>#N/A</v>
      </c>
      <c r="L147" s="49" t="str">
        <f t="shared" si="11"/>
        <v>20170731</v>
      </c>
    </row>
    <row r="148" spans="1:22" ht="14.25" hidden="1">
      <c r="A148" t="s">
        <v>1396</v>
      </c>
      <c r="B148" t="s">
        <v>932</v>
      </c>
      <c r="C148" t="s">
        <v>1429</v>
      </c>
      <c r="D148" t="s">
        <v>98</v>
      </c>
      <c r="E148" t="s">
        <v>956</v>
      </c>
      <c r="F148" s="15">
        <v>210</v>
      </c>
      <c r="G148" t="str">
        <f t="shared" si="9"/>
        <v>6227003483160148977210</v>
      </c>
      <c r="H148" t="s">
        <v>1416</v>
      </c>
      <c r="I148" s="48" t="e">
        <f>VLOOKUP(G148,银行退汇!H:K,4,FALSE)</f>
        <v>#N/A</v>
      </c>
      <c r="J148" s="48" t="e">
        <f t="shared" si="10"/>
        <v>#N/A</v>
      </c>
      <c r="K148" s="48" t="e">
        <f>VLOOKUP(G148,网银退汇!H:J,3,FALSE)</f>
        <v>#N/A</v>
      </c>
      <c r="L148" s="49" t="str">
        <f t="shared" si="11"/>
        <v>20170731</v>
      </c>
    </row>
    <row r="149" spans="1:22" ht="14.25" hidden="1">
      <c r="A149" t="s">
        <v>1398</v>
      </c>
      <c r="B149" t="s">
        <v>934</v>
      </c>
      <c r="C149" t="s">
        <v>1429</v>
      </c>
      <c r="D149" t="s">
        <v>98</v>
      </c>
      <c r="E149" t="s">
        <v>1395</v>
      </c>
      <c r="F149" s="15">
        <v>158.54</v>
      </c>
      <c r="G149" t="str">
        <f t="shared" si="9"/>
        <v>6221550332582091158.54</v>
      </c>
      <c r="H149" t="s">
        <v>1416</v>
      </c>
      <c r="I149" s="48" t="e">
        <f>VLOOKUP(G149,银行退汇!H:K,4,FALSE)</f>
        <v>#N/A</v>
      </c>
      <c r="J149" s="48" t="e">
        <f t="shared" si="10"/>
        <v>#N/A</v>
      </c>
      <c r="K149" s="48" t="e">
        <f>VLOOKUP(G149,网银退汇!H:J,3,FALSE)</f>
        <v>#N/A</v>
      </c>
      <c r="L149" s="49" t="str">
        <f t="shared" si="11"/>
        <v>20170731</v>
      </c>
    </row>
    <row r="150" spans="1:22" ht="14.25" hidden="1">
      <c r="A150" t="s">
        <v>1400</v>
      </c>
      <c r="B150" t="s">
        <v>936</v>
      </c>
      <c r="C150" t="s">
        <v>1429</v>
      </c>
      <c r="D150" t="s">
        <v>98</v>
      </c>
      <c r="E150" t="s">
        <v>1402</v>
      </c>
      <c r="F150" s="15">
        <v>209.64</v>
      </c>
      <c r="G150" t="str">
        <f t="shared" si="9"/>
        <v>6226222201468613209.64</v>
      </c>
      <c r="H150" t="s">
        <v>1416</v>
      </c>
      <c r="I150" s="48" t="e">
        <f>VLOOKUP(G150,银行退汇!H:K,4,FALSE)</f>
        <v>#N/A</v>
      </c>
      <c r="J150" s="48" t="e">
        <f t="shared" si="10"/>
        <v>#N/A</v>
      </c>
      <c r="K150" s="48" t="e">
        <f>VLOOKUP(G150,网银退汇!H:J,3,FALSE)</f>
        <v>#N/A</v>
      </c>
      <c r="L150" s="49" t="str">
        <f t="shared" si="11"/>
        <v>20170731</v>
      </c>
    </row>
    <row r="151" spans="1:22" ht="14.25" hidden="1">
      <c r="A151" t="s">
        <v>1403</v>
      </c>
      <c r="B151" t="s">
        <v>940</v>
      </c>
      <c r="C151" t="s">
        <v>1429</v>
      </c>
      <c r="D151" t="s">
        <v>98</v>
      </c>
      <c r="E151" t="s">
        <v>1405</v>
      </c>
      <c r="F151" s="15">
        <v>1000</v>
      </c>
      <c r="G151" t="str">
        <f t="shared" si="9"/>
        <v>62828800490320981000</v>
      </c>
      <c r="H151" t="s">
        <v>1416</v>
      </c>
      <c r="I151" s="48" t="e">
        <f>VLOOKUP(G151,银行退汇!H:K,4,FALSE)</f>
        <v>#N/A</v>
      </c>
      <c r="J151" s="48" t="e">
        <f t="shared" si="10"/>
        <v>#N/A</v>
      </c>
      <c r="K151" s="48" t="e">
        <f>VLOOKUP(G151,网银退汇!H:J,3,FALSE)</f>
        <v>#N/A</v>
      </c>
      <c r="L151" s="49" t="str">
        <f t="shared" si="11"/>
        <v>20170731</v>
      </c>
    </row>
    <row r="152" spans="1:22" ht="14.25" hidden="1">
      <c r="A152" t="s">
        <v>1406</v>
      </c>
      <c r="B152" t="s">
        <v>944</v>
      </c>
      <c r="C152" t="s">
        <v>1429</v>
      </c>
      <c r="D152" t="s">
        <v>98</v>
      </c>
      <c r="E152" t="s">
        <v>1408</v>
      </c>
      <c r="F152" s="15">
        <v>1514.58</v>
      </c>
      <c r="G152" t="str">
        <f t="shared" si="9"/>
        <v>62225205963087301514.58</v>
      </c>
      <c r="H152" t="s">
        <v>1416</v>
      </c>
      <c r="I152" s="48" t="e">
        <f>VLOOKUP(G152,银行退汇!H:K,4,FALSE)</f>
        <v>#N/A</v>
      </c>
      <c r="J152" s="48" t="e">
        <f t="shared" si="10"/>
        <v>#N/A</v>
      </c>
      <c r="K152" s="48" t="e">
        <f>VLOOKUP(G152,网银退汇!H:J,3,FALSE)</f>
        <v>#N/A</v>
      </c>
      <c r="L152" s="49" t="str">
        <f t="shared" si="11"/>
        <v>20170731</v>
      </c>
    </row>
    <row r="153" spans="1:22" ht="14.25">
      <c r="A153" t="s">
        <v>9445</v>
      </c>
      <c r="B153" t="s">
        <v>3592</v>
      </c>
      <c r="C153" t="s">
        <v>13051</v>
      </c>
      <c r="D153" t="s">
        <v>98</v>
      </c>
      <c r="E153" t="s">
        <v>9447</v>
      </c>
      <c r="F153" s="15">
        <v>7.92</v>
      </c>
      <c r="G153" t="str">
        <f t="shared" si="9"/>
        <v>62596608601602137.92</v>
      </c>
      <c r="H153" t="s">
        <v>1416</v>
      </c>
      <c r="I153" s="48" t="e">
        <f>VLOOKUP(G153,银行退汇!H:K,4,FALSE)</f>
        <v>#N/A</v>
      </c>
      <c r="J153" s="48" t="e">
        <f t="shared" si="10"/>
        <v>#N/A</v>
      </c>
      <c r="K153" s="48" t="str">
        <f>VLOOKUP(G153,网银退汇!H:J,3,FALSE)</f>
        <v>2017-08-08</v>
      </c>
      <c r="L153" s="49" t="str">
        <f t="shared" si="11"/>
        <v>20170807</v>
      </c>
    </row>
    <row r="154" spans="1:22" ht="14.25" hidden="1">
      <c r="A154" t="s">
        <v>7244</v>
      </c>
      <c r="B154" t="s">
        <v>1456</v>
      </c>
      <c r="C154" t="s">
        <v>13045</v>
      </c>
      <c r="D154" t="s">
        <v>98</v>
      </c>
      <c r="E154" t="s">
        <v>7246</v>
      </c>
      <c r="F154" s="15">
        <v>100</v>
      </c>
      <c r="G154" t="str">
        <f t="shared" si="9"/>
        <v>6222082510000324270100</v>
      </c>
      <c r="H154" t="s">
        <v>1416</v>
      </c>
      <c r="I154" s="48" t="e">
        <f>VLOOKUP(G154,银行退汇!H:K,4,FALSE)</f>
        <v>#N/A</v>
      </c>
      <c r="J154" s="48" t="e">
        <f t="shared" si="10"/>
        <v>#N/A</v>
      </c>
      <c r="K154" s="48" t="e">
        <f>VLOOKUP(G154,网银退汇!H:J,3,FALSE)</f>
        <v>#N/A</v>
      </c>
      <c r="L154" s="49" t="str">
        <f t="shared" si="11"/>
        <v>20170801</v>
      </c>
    </row>
    <row r="155" spans="1:22" ht="14.25" hidden="1">
      <c r="A155" t="s">
        <v>7248</v>
      </c>
      <c r="B155" t="s">
        <v>1460</v>
      </c>
      <c r="C155" t="s">
        <v>13045</v>
      </c>
      <c r="D155" t="s">
        <v>98</v>
      </c>
      <c r="E155" t="s">
        <v>7250</v>
      </c>
      <c r="F155" s="15">
        <v>501</v>
      </c>
      <c r="G155" t="str">
        <f t="shared" si="9"/>
        <v>6227003861410013150501</v>
      </c>
      <c r="H155" t="s">
        <v>1416</v>
      </c>
      <c r="I155" s="48" t="e">
        <f>VLOOKUP(G155,银行退汇!H:K,4,FALSE)</f>
        <v>#N/A</v>
      </c>
      <c r="J155" s="48" t="e">
        <f t="shared" si="10"/>
        <v>#N/A</v>
      </c>
      <c r="K155" s="48" t="e">
        <f>VLOOKUP(G155,网银退汇!H:J,3,FALSE)</f>
        <v>#N/A</v>
      </c>
      <c r="L155" s="49" t="str">
        <f t="shared" si="11"/>
        <v>20170801</v>
      </c>
    </row>
    <row r="156" spans="1:22" ht="14.25">
      <c r="A156" t="s">
        <v>8797</v>
      </c>
      <c r="B156" t="s">
        <v>2955</v>
      </c>
      <c r="C156" t="s">
        <v>13048</v>
      </c>
      <c r="D156" t="s">
        <v>98</v>
      </c>
      <c r="E156" t="s">
        <v>8799</v>
      </c>
      <c r="F156" s="15">
        <v>78</v>
      </c>
      <c r="G156" t="str">
        <f t="shared" si="9"/>
        <v>625957300125222178</v>
      </c>
      <c r="H156" t="s">
        <v>1416</v>
      </c>
      <c r="I156" s="48" t="e">
        <f>VLOOKUP(G156,银行退汇!H:K,4,FALSE)</f>
        <v>#N/A</v>
      </c>
      <c r="J156" s="48" t="e">
        <f t="shared" si="10"/>
        <v>#N/A</v>
      </c>
      <c r="K156" s="48" t="str">
        <f>VLOOKUP(G156,网银退汇!H:J,3,FALSE)</f>
        <v>2017-08-04</v>
      </c>
      <c r="L156" s="49" t="str">
        <f t="shared" si="11"/>
        <v>20170804</v>
      </c>
    </row>
    <row r="157" spans="1:22" ht="14.25" hidden="1">
      <c r="A157" t="s">
        <v>7256</v>
      </c>
      <c r="B157" t="s">
        <v>1468</v>
      </c>
      <c r="C157" t="s">
        <v>13045</v>
      </c>
      <c r="D157" t="s">
        <v>98</v>
      </c>
      <c r="E157" t="s">
        <v>7258</v>
      </c>
      <c r="F157" s="15">
        <v>70.5</v>
      </c>
      <c r="G157" t="str">
        <f t="shared" si="9"/>
        <v>622848335807000767870.5</v>
      </c>
      <c r="H157" t="s">
        <v>1416</v>
      </c>
      <c r="I157" s="48" t="e">
        <f>VLOOKUP(G157,银行退汇!H:K,4,FALSE)</f>
        <v>#N/A</v>
      </c>
      <c r="J157" s="48" t="e">
        <f t="shared" si="10"/>
        <v>#N/A</v>
      </c>
      <c r="K157" s="48" t="e">
        <f>VLOOKUP(G157,网银退汇!H:J,3,FALSE)</f>
        <v>#N/A</v>
      </c>
      <c r="L157" s="49" t="str">
        <f t="shared" si="11"/>
        <v>20170801</v>
      </c>
    </row>
    <row r="158" spans="1:22" ht="14.25" hidden="1">
      <c r="A158" t="s">
        <v>7260</v>
      </c>
      <c r="B158" t="s">
        <v>1472</v>
      </c>
      <c r="C158" t="s">
        <v>13045</v>
      </c>
      <c r="D158" t="s">
        <v>98</v>
      </c>
      <c r="E158" t="s">
        <v>7262</v>
      </c>
      <c r="F158" s="15">
        <v>1667.5</v>
      </c>
      <c r="G158" t="str">
        <f t="shared" si="9"/>
        <v>62220825020058617861667.5</v>
      </c>
      <c r="H158" t="s">
        <v>1416</v>
      </c>
      <c r="I158" s="48" t="e">
        <f>VLOOKUP(G158,银行退汇!H:K,4,FALSE)</f>
        <v>#N/A</v>
      </c>
      <c r="J158" s="48" t="e">
        <f t="shared" si="10"/>
        <v>#N/A</v>
      </c>
      <c r="K158" s="48" t="e">
        <f>VLOOKUP(G158,网银退汇!H:J,3,FALSE)</f>
        <v>#N/A</v>
      </c>
      <c r="L158" s="49" t="str">
        <f t="shared" si="11"/>
        <v>20170801</v>
      </c>
    </row>
    <row r="159" spans="1:22" ht="14.25">
      <c r="A159" t="s">
        <v>8801</v>
      </c>
      <c r="B159" t="s">
        <v>2959</v>
      </c>
      <c r="C159" t="s">
        <v>13048</v>
      </c>
      <c r="D159" t="s">
        <v>98</v>
      </c>
      <c r="E159" t="s">
        <v>8799</v>
      </c>
      <c r="F159" s="15">
        <v>59</v>
      </c>
      <c r="G159" t="str">
        <f t="shared" si="9"/>
        <v>625957300125222159</v>
      </c>
      <c r="H159" t="s">
        <v>1416</v>
      </c>
      <c r="I159" s="48" t="e">
        <f>VLOOKUP(G159,银行退汇!H:K,4,FALSE)</f>
        <v>#N/A</v>
      </c>
      <c r="J159" s="48" t="e">
        <f t="shared" si="10"/>
        <v>#N/A</v>
      </c>
      <c r="K159" s="48" t="str">
        <f>VLOOKUP(G159,网银退汇!H:J,3,FALSE)</f>
        <v>2017-08-04</v>
      </c>
      <c r="L159" s="49" t="str">
        <f t="shared" si="11"/>
        <v>20170804</v>
      </c>
    </row>
    <row r="160" spans="1:22" ht="14.25">
      <c r="A160" t="s">
        <v>1327</v>
      </c>
      <c r="B160" t="s">
        <v>840</v>
      </c>
      <c r="C160" t="s">
        <v>1429</v>
      </c>
      <c r="D160" t="s">
        <v>98</v>
      </c>
      <c r="E160" t="s">
        <v>1329</v>
      </c>
      <c r="F160" s="15">
        <v>369.5</v>
      </c>
      <c r="G160" t="str">
        <f t="shared" si="9"/>
        <v>6253360024314865369.5</v>
      </c>
      <c r="H160" t="s">
        <v>1416</v>
      </c>
      <c r="I160" s="48" t="e">
        <f>VLOOKUP(G160,银行退汇!H:K,4,FALSE)</f>
        <v>#N/A</v>
      </c>
      <c r="J160" s="48" t="e">
        <f t="shared" si="10"/>
        <v>#N/A</v>
      </c>
      <c r="K160" s="48" t="str">
        <f>VLOOKUP(G160,网银退汇!H:J,3,FALSE)</f>
        <v>2017-08-02</v>
      </c>
      <c r="L160" s="49" t="str">
        <f t="shared" si="11"/>
        <v>20170731</v>
      </c>
      <c r="M160" s="38"/>
      <c r="N160" s="45"/>
      <c r="O160" s="38"/>
      <c r="P160" s="38"/>
      <c r="Q160" s="38"/>
      <c r="R160" s="38"/>
      <c r="S160" s="38"/>
      <c r="T160" s="38"/>
      <c r="U160" s="38"/>
      <c r="V160" s="38"/>
    </row>
    <row r="161" spans="1:22" ht="14.25" hidden="1">
      <c r="A161" t="s">
        <v>7271</v>
      </c>
      <c r="B161" t="s">
        <v>1482</v>
      </c>
      <c r="C161" t="s">
        <v>13045</v>
      </c>
      <c r="D161" t="s">
        <v>98</v>
      </c>
      <c r="E161" t="s">
        <v>7273</v>
      </c>
      <c r="F161" s="15">
        <v>680</v>
      </c>
      <c r="G161" t="str">
        <f t="shared" si="9"/>
        <v>6228484141157325414680</v>
      </c>
      <c r="H161" t="s">
        <v>1416</v>
      </c>
      <c r="I161" s="48" t="e">
        <f>VLOOKUP(G161,银行退汇!H:K,4,FALSE)</f>
        <v>#N/A</v>
      </c>
      <c r="J161" s="48" t="e">
        <f t="shared" si="10"/>
        <v>#N/A</v>
      </c>
      <c r="K161" s="48" t="e">
        <f>VLOOKUP(G161,网银退汇!H:J,3,FALSE)</f>
        <v>#N/A</v>
      </c>
      <c r="L161" s="49" t="str">
        <f t="shared" si="11"/>
        <v>20170801</v>
      </c>
    </row>
    <row r="162" spans="1:22" ht="14.25" hidden="1">
      <c r="A162" t="s">
        <v>7275</v>
      </c>
      <c r="B162" t="s">
        <v>1486</v>
      </c>
      <c r="C162" t="s">
        <v>13045</v>
      </c>
      <c r="D162" t="s">
        <v>98</v>
      </c>
      <c r="E162" t="s">
        <v>7277</v>
      </c>
      <c r="F162" s="15">
        <v>450</v>
      </c>
      <c r="G162" t="str">
        <f t="shared" si="9"/>
        <v>6228360075953324450</v>
      </c>
      <c r="H162" t="s">
        <v>1416</v>
      </c>
      <c r="I162" s="48" t="e">
        <f>VLOOKUP(G162,银行退汇!H:K,4,FALSE)</f>
        <v>#N/A</v>
      </c>
      <c r="J162" s="48" t="e">
        <f t="shared" si="10"/>
        <v>#N/A</v>
      </c>
      <c r="K162" s="48" t="e">
        <f>VLOOKUP(G162,网银退汇!H:J,3,FALSE)</f>
        <v>#N/A</v>
      </c>
      <c r="L162" s="49" t="str">
        <f t="shared" si="11"/>
        <v>20170801</v>
      </c>
    </row>
    <row r="163" spans="1:22" ht="14.25" hidden="1">
      <c r="A163" t="s">
        <v>7279</v>
      </c>
      <c r="B163" t="s">
        <v>1490</v>
      </c>
      <c r="C163" t="s">
        <v>13045</v>
      </c>
      <c r="D163" t="s">
        <v>98</v>
      </c>
      <c r="E163" t="s">
        <v>7277</v>
      </c>
      <c r="F163" s="15">
        <v>82.5</v>
      </c>
      <c r="G163" t="str">
        <f t="shared" si="9"/>
        <v>622836007595332482.5</v>
      </c>
      <c r="H163" t="s">
        <v>1416</v>
      </c>
      <c r="I163" s="48" t="e">
        <f>VLOOKUP(G163,银行退汇!H:K,4,FALSE)</f>
        <v>#N/A</v>
      </c>
      <c r="J163" s="48" t="e">
        <f t="shared" si="10"/>
        <v>#N/A</v>
      </c>
      <c r="K163" s="48" t="e">
        <f>VLOOKUP(G163,网银退汇!H:J,3,FALSE)</f>
        <v>#N/A</v>
      </c>
      <c r="L163" s="49" t="str">
        <f t="shared" si="11"/>
        <v>20170801</v>
      </c>
    </row>
    <row r="164" spans="1:22" ht="14.25" hidden="1">
      <c r="A164" t="s">
        <v>7282</v>
      </c>
      <c r="B164" t="s">
        <v>1492</v>
      </c>
      <c r="C164" t="s">
        <v>13045</v>
      </c>
      <c r="D164" t="s">
        <v>98</v>
      </c>
      <c r="E164" t="s">
        <v>7284</v>
      </c>
      <c r="F164" s="15">
        <v>360</v>
      </c>
      <c r="G164" t="str">
        <f t="shared" si="9"/>
        <v>4367427171570228356360</v>
      </c>
      <c r="H164" t="s">
        <v>1416</v>
      </c>
      <c r="I164" s="48" t="e">
        <f>VLOOKUP(G164,银行退汇!H:K,4,FALSE)</f>
        <v>#N/A</v>
      </c>
      <c r="J164" s="48" t="e">
        <f t="shared" si="10"/>
        <v>#N/A</v>
      </c>
      <c r="K164" s="48" t="e">
        <f>VLOOKUP(G164,网银退汇!H:J,3,FALSE)</f>
        <v>#N/A</v>
      </c>
      <c r="L164" s="49" t="str">
        <f t="shared" si="11"/>
        <v>20170801</v>
      </c>
    </row>
    <row r="165" spans="1:22" ht="14.25" hidden="1">
      <c r="A165" t="s">
        <v>7286</v>
      </c>
      <c r="B165" t="s">
        <v>1496</v>
      </c>
      <c r="C165" t="s">
        <v>13045</v>
      </c>
      <c r="D165" t="s">
        <v>98</v>
      </c>
      <c r="E165" t="s">
        <v>7288</v>
      </c>
      <c r="F165" s="15">
        <v>160</v>
      </c>
      <c r="G165" t="str">
        <f t="shared" si="9"/>
        <v>6283078041210106160</v>
      </c>
      <c r="H165" t="s">
        <v>1416</v>
      </c>
      <c r="I165" s="48" t="e">
        <f>VLOOKUP(G165,银行退汇!H:K,4,FALSE)</f>
        <v>#N/A</v>
      </c>
      <c r="J165" s="48" t="e">
        <f t="shared" si="10"/>
        <v>#N/A</v>
      </c>
      <c r="K165" s="48" t="e">
        <f>VLOOKUP(G165,网银退汇!H:J,3,FALSE)</f>
        <v>#N/A</v>
      </c>
      <c r="L165" s="49" t="str">
        <f t="shared" si="11"/>
        <v>20170801</v>
      </c>
      <c r="M165" s="38"/>
      <c r="N165" s="45"/>
      <c r="O165" s="38"/>
      <c r="P165" s="38"/>
      <c r="Q165" s="38"/>
      <c r="R165" s="38"/>
      <c r="S165" s="38"/>
      <c r="T165" s="38"/>
      <c r="U165" s="38"/>
      <c r="V165" s="38"/>
    </row>
    <row r="166" spans="1:22" ht="14.25" hidden="1">
      <c r="A166" t="s">
        <v>7290</v>
      </c>
      <c r="B166" t="s">
        <v>1500</v>
      </c>
      <c r="C166" t="s">
        <v>13045</v>
      </c>
      <c r="D166" t="s">
        <v>98</v>
      </c>
      <c r="E166" t="s">
        <v>7246</v>
      </c>
      <c r="F166" s="15">
        <v>352.5</v>
      </c>
      <c r="G166" t="str">
        <f t="shared" si="9"/>
        <v>6222082510000324270352.5</v>
      </c>
      <c r="H166" t="s">
        <v>1416</v>
      </c>
      <c r="I166" s="48" t="e">
        <f>VLOOKUP(G166,银行退汇!H:K,4,FALSE)</f>
        <v>#N/A</v>
      </c>
      <c r="J166" s="48" t="e">
        <f t="shared" si="10"/>
        <v>#N/A</v>
      </c>
      <c r="K166" s="48" t="e">
        <f>VLOOKUP(G166,网银退汇!H:J,3,FALSE)</f>
        <v>#N/A</v>
      </c>
      <c r="L166" s="49" t="str">
        <f t="shared" si="11"/>
        <v>20170801</v>
      </c>
    </row>
    <row r="167" spans="1:22" ht="14.25" hidden="1">
      <c r="A167" t="s">
        <v>7293</v>
      </c>
      <c r="B167" t="s">
        <v>1502</v>
      </c>
      <c r="C167" t="s">
        <v>13045</v>
      </c>
      <c r="D167" t="s">
        <v>98</v>
      </c>
      <c r="E167" t="s">
        <v>7295</v>
      </c>
      <c r="F167" s="15">
        <v>377.5</v>
      </c>
      <c r="G167" t="str">
        <f t="shared" si="9"/>
        <v>6228483308097705473377.5</v>
      </c>
      <c r="H167" t="s">
        <v>1416</v>
      </c>
      <c r="I167" s="48" t="e">
        <f>VLOOKUP(G167,银行退汇!H:K,4,FALSE)</f>
        <v>#N/A</v>
      </c>
      <c r="J167" s="48" t="e">
        <f t="shared" si="10"/>
        <v>#N/A</v>
      </c>
      <c r="K167" s="48" t="e">
        <f>VLOOKUP(G167,网银退汇!H:J,3,FALSE)</f>
        <v>#N/A</v>
      </c>
      <c r="L167" s="49" t="str">
        <f t="shared" si="11"/>
        <v>20170801</v>
      </c>
    </row>
    <row r="168" spans="1:22" ht="14.25" hidden="1">
      <c r="A168" t="s">
        <v>7297</v>
      </c>
      <c r="B168" t="s">
        <v>1506</v>
      </c>
      <c r="C168" t="s">
        <v>13045</v>
      </c>
      <c r="D168" t="s">
        <v>98</v>
      </c>
      <c r="E168" t="s">
        <v>7299</v>
      </c>
      <c r="F168" s="15">
        <v>1000</v>
      </c>
      <c r="G168" t="str">
        <f t="shared" si="9"/>
        <v>62177900010333127251000</v>
      </c>
      <c r="H168" t="s">
        <v>1416</v>
      </c>
      <c r="I168" s="48" t="e">
        <f>VLOOKUP(G168,银行退汇!H:K,4,FALSE)</f>
        <v>#N/A</v>
      </c>
      <c r="J168" s="48" t="e">
        <f t="shared" si="10"/>
        <v>#N/A</v>
      </c>
      <c r="K168" s="48" t="e">
        <f>VLOOKUP(G168,网银退汇!H:J,3,FALSE)</f>
        <v>#N/A</v>
      </c>
      <c r="L168" s="49" t="str">
        <f t="shared" si="11"/>
        <v>20170801</v>
      </c>
    </row>
    <row r="169" spans="1:22" ht="14.25">
      <c r="A169" t="s">
        <v>8628</v>
      </c>
      <c r="B169" t="s">
        <v>2797</v>
      </c>
      <c r="C169" t="s">
        <v>13048</v>
      </c>
      <c r="D169" t="s">
        <v>98</v>
      </c>
      <c r="E169" t="s">
        <v>8630</v>
      </c>
      <c r="F169" s="15">
        <v>2.91</v>
      </c>
      <c r="G169" t="str">
        <f t="shared" si="9"/>
        <v>62518800038286862.91</v>
      </c>
      <c r="H169" t="s">
        <v>1416</v>
      </c>
      <c r="I169" s="48" t="e">
        <f>VLOOKUP(G169,银行退汇!H:K,4,FALSE)</f>
        <v>#N/A</v>
      </c>
      <c r="J169" s="48" t="e">
        <f t="shared" si="10"/>
        <v>#N/A</v>
      </c>
      <c r="K169" s="48" t="str">
        <f>VLOOKUP(G169,网银退汇!H:J,3,FALSE)</f>
        <v>2017-08-04</v>
      </c>
      <c r="L169" s="49" t="str">
        <f t="shared" si="11"/>
        <v>20170804</v>
      </c>
    </row>
    <row r="170" spans="1:22" ht="14.25">
      <c r="A170" t="s">
        <v>9677</v>
      </c>
      <c r="B170" t="s">
        <v>3816</v>
      </c>
      <c r="C170" t="s">
        <v>13051</v>
      </c>
      <c r="D170" t="s">
        <v>98</v>
      </c>
      <c r="E170" t="s">
        <v>9679</v>
      </c>
      <c r="F170" s="15">
        <v>153</v>
      </c>
      <c r="G170" t="str">
        <f t="shared" si="9"/>
        <v>6250870283941102153</v>
      </c>
      <c r="H170" t="s">
        <v>1416</v>
      </c>
      <c r="I170" s="48" t="e">
        <f>VLOOKUP(G170,银行退汇!H:K,4,FALSE)</f>
        <v>#N/A</v>
      </c>
      <c r="J170" s="48" t="e">
        <f t="shared" si="10"/>
        <v>#N/A</v>
      </c>
      <c r="K170" s="48" t="str">
        <f>VLOOKUP(G170,网银退汇!H:J,3,FALSE)</f>
        <v>2017-08-08</v>
      </c>
      <c r="L170" s="49" t="str">
        <f t="shared" si="11"/>
        <v>20170807</v>
      </c>
    </row>
    <row r="171" spans="1:22" ht="14.25" hidden="1">
      <c r="A171" t="s">
        <v>7309</v>
      </c>
      <c r="B171" t="s">
        <v>1518</v>
      </c>
      <c r="C171" t="s">
        <v>13045</v>
      </c>
      <c r="D171" t="s">
        <v>98</v>
      </c>
      <c r="E171" t="s">
        <v>7311</v>
      </c>
      <c r="F171" s="15">
        <v>1478.5</v>
      </c>
      <c r="G171" t="str">
        <f t="shared" si="9"/>
        <v>62170038600073731921478.5</v>
      </c>
      <c r="H171" t="s">
        <v>1416</v>
      </c>
      <c r="I171" s="48" t="e">
        <f>VLOOKUP(G171,银行退汇!H:K,4,FALSE)</f>
        <v>#N/A</v>
      </c>
      <c r="J171" s="48" t="e">
        <f t="shared" si="10"/>
        <v>#N/A</v>
      </c>
      <c r="K171" s="48" t="e">
        <f>VLOOKUP(G171,网银退汇!H:J,3,FALSE)</f>
        <v>#N/A</v>
      </c>
      <c r="L171" s="49" t="str">
        <f t="shared" si="11"/>
        <v>20170801</v>
      </c>
    </row>
    <row r="172" spans="1:22" ht="14.25" hidden="1">
      <c r="A172" t="s">
        <v>7313</v>
      </c>
      <c r="B172" t="s">
        <v>1522</v>
      </c>
      <c r="C172" t="s">
        <v>13045</v>
      </c>
      <c r="D172" t="s">
        <v>98</v>
      </c>
      <c r="E172" t="s">
        <v>7315</v>
      </c>
      <c r="F172" s="15">
        <v>300</v>
      </c>
      <c r="G172" t="str">
        <f t="shared" si="9"/>
        <v>6212262505003829781300</v>
      </c>
      <c r="H172" t="s">
        <v>1416</v>
      </c>
      <c r="I172" s="48" t="e">
        <f>VLOOKUP(G172,银行退汇!H:K,4,FALSE)</f>
        <v>#N/A</v>
      </c>
      <c r="J172" s="48" t="e">
        <f t="shared" si="10"/>
        <v>#N/A</v>
      </c>
      <c r="K172" s="48" t="e">
        <f>VLOOKUP(G172,网银退汇!H:J,3,FALSE)</f>
        <v>#N/A</v>
      </c>
      <c r="L172" s="49" t="str">
        <f t="shared" si="11"/>
        <v>20170801</v>
      </c>
    </row>
    <row r="173" spans="1:22" ht="14.25" hidden="1">
      <c r="A173" t="s">
        <v>7317</v>
      </c>
      <c r="B173" t="s">
        <v>1526</v>
      </c>
      <c r="C173" t="s">
        <v>13045</v>
      </c>
      <c r="D173" t="s">
        <v>98</v>
      </c>
      <c r="E173" t="s">
        <v>7319</v>
      </c>
      <c r="F173" s="15">
        <v>300</v>
      </c>
      <c r="G173" t="str">
        <f t="shared" si="9"/>
        <v>6231900000092277686300</v>
      </c>
      <c r="H173" t="s">
        <v>1416</v>
      </c>
      <c r="I173" s="48" t="e">
        <f>VLOOKUP(G173,银行退汇!H:K,4,FALSE)</f>
        <v>#N/A</v>
      </c>
      <c r="J173" s="48" t="e">
        <f t="shared" si="10"/>
        <v>#N/A</v>
      </c>
      <c r="K173" s="48" t="e">
        <f>VLOOKUP(G173,网银退汇!H:J,3,FALSE)</f>
        <v>#N/A</v>
      </c>
      <c r="L173" s="49" t="str">
        <f t="shared" si="11"/>
        <v>20170801</v>
      </c>
      <c r="M173" s="38"/>
      <c r="N173" s="45"/>
      <c r="O173" s="38"/>
      <c r="P173" s="38"/>
      <c r="Q173" s="38"/>
      <c r="R173" s="38"/>
      <c r="S173" s="38"/>
      <c r="T173" s="38"/>
      <c r="U173" s="38"/>
      <c r="V173" s="38"/>
    </row>
    <row r="174" spans="1:22" ht="14.25" hidden="1">
      <c r="A174" t="s">
        <v>7321</v>
      </c>
      <c r="B174" t="s">
        <v>1529</v>
      </c>
      <c r="C174" t="s">
        <v>13045</v>
      </c>
      <c r="D174" t="s">
        <v>98</v>
      </c>
      <c r="E174" t="s">
        <v>7323</v>
      </c>
      <c r="F174" s="15">
        <v>125</v>
      </c>
      <c r="G174" t="str">
        <f t="shared" si="9"/>
        <v>6283078058803108125</v>
      </c>
      <c r="H174" t="s">
        <v>1416</v>
      </c>
      <c r="I174" s="48" t="e">
        <f>VLOOKUP(G174,银行退汇!H:K,4,FALSE)</f>
        <v>#N/A</v>
      </c>
      <c r="J174" s="48" t="e">
        <f t="shared" si="10"/>
        <v>#N/A</v>
      </c>
      <c r="K174" s="48" t="e">
        <f>VLOOKUP(G174,网银退汇!H:J,3,FALSE)</f>
        <v>#N/A</v>
      </c>
      <c r="L174" s="49" t="str">
        <f t="shared" si="11"/>
        <v>20170801</v>
      </c>
    </row>
    <row r="175" spans="1:22" ht="14.25" hidden="1">
      <c r="A175" t="s">
        <v>7325</v>
      </c>
      <c r="B175" t="s">
        <v>1533</v>
      </c>
      <c r="C175" t="s">
        <v>13045</v>
      </c>
      <c r="D175" t="s">
        <v>98</v>
      </c>
      <c r="E175" t="s">
        <v>7319</v>
      </c>
      <c r="F175" s="15">
        <v>500</v>
      </c>
      <c r="G175" t="str">
        <f t="shared" si="9"/>
        <v>6231900000092277686500</v>
      </c>
      <c r="H175" t="s">
        <v>1416</v>
      </c>
      <c r="I175" s="48" t="e">
        <f>VLOOKUP(G175,银行退汇!H:K,4,FALSE)</f>
        <v>#N/A</v>
      </c>
      <c r="J175" s="48" t="e">
        <f t="shared" si="10"/>
        <v>#N/A</v>
      </c>
      <c r="K175" s="48" t="e">
        <f>VLOOKUP(G175,网银退汇!H:J,3,FALSE)</f>
        <v>#N/A</v>
      </c>
      <c r="L175" s="49" t="str">
        <f t="shared" si="11"/>
        <v>20170801</v>
      </c>
    </row>
    <row r="176" spans="1:22" ht="14.25">
      <c r="A176" t="s">
        <v>10547</v>
      </c>
      <c r="B176" t="s">
        <v>4658</v>
      </c>
      <c r="C176" t="s">
        <v>13053</v>
      </c>
      <c r="D176" t="s">
        <v>98</v>
      </c>
      <c r="E176" t="s">
        <v>10549</v>
      </c>
      <c r="F176" s="15">
        <v>84.5</v>
      </c>
      <c r="G176" t="str">
        <f t="shared" si="9"/>
        <v>623668422000279447884.5</v>
      </c>
      <c r="H176" t="s">
        <v>1416</v>
      </c>
      <c r="I176" s="48" t="e">
        <f>VLOOKUP(G176,银行退汇!H:K,4,FALSE)</f>
        <v>#N/A</v>
      </c>
      <c r="J176" s="48" t="e">
        <f t="shared" si="10"/>
        <v>#N/A</v>
      </c>
      <c r="K176" s="48" t="str">
        <f>VLOOKUP(G176,网银退汇!H:J,3,FALSE)</f>
        <v>2017-08-09</v>
      </c>
      <c r="L176" s="49" t="str">
        <f t="shared" si="11"/>
        <v>20170809</v>
      </c>
      <c r="M176" s="38"/>
      <c r="N176" s="45"/>
      <c r="O176" s="38"/>
      <c r="P176" s="38"/>
      <c r="Q176" s="38"/>
      <c r="R176" s="38"/>
      <c r="S176" s="38"/>
      <c r="T176" s="38"/>
      <c r="U176" s="38"/>
      <c r="V176" s="38"/>
    </row>
    <row r="177" spans="1:22" ht="14.25" hidden="1">
      <c r="A177" t="s">
        <v>7332</v>
      </c>
      <c r="B177" t="s">
        <v>1541</v>
      </c>
      <c r="C177" t="s">
        <v>13045</v>
      </c>
      <c r="D177" t="s">
        <v>98</v>
      </c>
      <c r="E177" t="s">
        <v>7334</v>
      </c>
      <c r="F177" s="15">
        <v>243</v>
      </c>
      <c r="G177" t="str">
        <f t="shared" si="9"/>
        <v>6224690031668101243</v>
      </c>
      <c r="H177" t="s">
        <v>1416</v>
      </c>
      <c r="I177" s="48" t="e">
        <f>VLOOKUP(G177,银行退汇!H:K,4,FALSE)</f>
        <v>#N/A</v>
      </c>
      <c r="J177" s="48" t="e">
        <f t="shared" si="10"/>
        <v>#N/A</v>
      </c>
      <c r="K177" s="48" t="e">
        <f>VLOOKUP(G177,网银退汇!H:J,3,FALSE)</f>
        <v>#N/A</v>
      </c>
      <c r="L177" s="49" t="str">
        <f t="shared" si="11"/>
        <v>20170801</v>
      </c>
    </row>
    <row r="178" spans="1:22" ht="14.25">
      <c r="A178" t="s">
        <v>10640</v>
      </c>
      <c r="B178" t="s">
        <v>4754</v>
      </c>
      <c r="C178" t="s">
        <v>13053</v>
      </c>
      <c r="D178" t="s">
        <v>98</v>
      </c>
      <c r="E178" t="s">
        <v>10642</v>
      </c>
      <c r="F178" s="15">
        <v>450</v>
      </c>
      <c r="G178" t="str">
        <f t="shared" si="9"/>
        <v>6236683860004161373450</v>
      </c>
      <c r="H178" t="s">
        <v>1416</v>
      </c>
      <c r="I178" s="48" t="e">
        <f>VLOOKUP(G178,银行退汇!H:K,4,FALSE)</f>
        <v>#N/A</v>
      </c>
      <c r="J178" s="48" t="e">
        <f t="shared" si="10"/>
        <v>#N/A</v>
      </c>
      <c r="K178" s="48" t="str">
        <f>VLOOKUP(G178,网银退汇!H:J,3,FALSE)</f>
        <v>2017-08-09</v>
      </c>
      <c r="L178" s="49" t="str">
        <f t="shared" si="11"/>
        <v>20170809</v>
      </c>
    </row>
    <row r="179" spans="1:22" ht="14.25" hidden="1">
      <c r="A179" t="s">
        <v>7340</v>
      </c>
      <c r="B179" t="s">
        <v>1548</v>
      </c>
      <c r="C179" t="s">
        <v>13045</v>
      </c>
      <c r="D179" t="s">
        <v>98</v>
      </c>
      <c r="E179" t="s">
        <v>7334</v>
      </c>
      <c r="F179" s="15">
        <v>133.19999999999999</v>
      </c>
      <c r="G179" t="str">
        <f t="shared" si="9"/>
        <v>6224690031668101133.2</v>
      </c>
      <c r="H179" t="s">
        <v>1416</v>
      </c>
      <c r="I179" s="48" t="e">
        <f>VLOOKUP(G179,银行退汇!H:K,4,FALSE)</f>
        <v>#N/A</v>
      </c>
      <c r="J179" s="48" t="e">
        <f t="shared" si="10"/>
        <v>#N/A</v>
      </c>
      <c r="K179" s="48" t="e">
        <f>VLOOKUP(G179,网银退汇!H:J,3,FALSE)</f>
        <v>#N/A</v>
      </c>
      <c r="L179" s="49" t="str">
        <f t="shared" si="11"/>
        <v>20170801</v>
      </c>
    </row>
    <row r="180" spans="1:22" ht="14.25" hidden="1">
      <c r="A180" t="s">
        <v>7343</v>
      </c>
      <c r="B180" t="s">
        <v>1552</v>
      </c>
      <c r="C180" t="s">
        <v>13045</v>
      </c>
      <c r="D180" t="s">
        <v>98</v>
      </c>
      <c r="E180" t="s">
        <v>7334</v>
      </c>
      <c r="F180" s="15">
        <v>0.2</v>
      </c>
      <c r="G180" t="str">
        <f t="shared" si="9"/>
        <v>62246900316681010.2</v>
      </c>
      <c r="H180" t="s">
        <v>1416</v>
      </c>
      <c r="I180" s="48" t="e">
        <f>VLOOKUP(G180,银行退汇!H:K,4,FALSE)</f>
        <v>#N/A</v>
      </c>
      <c r="J180" s="48" t="e">
        <f t="shared" si="10"/>
        <v>#N/A</v>
      </c>
      <c r="K180" s="48" t="e">
        <f>VLOOKUP(G180,网银退汇!H:J,3,FALSE)</f>
        <v>#N/A</v>
      </c>
      <c r="L180" s="49" t="str">
        <f t="shared" si="11"/>
        <v>20170801</v>
      </c>
    </row>
    <row r="181" spans="1:22" ht="14.25" hidden="1">
      <c r="A181" t="s">
        <v>7346</v>
      </c>
      <c r="B181" t="s">
        <v>1554</v>
      </c>
      <c r="C181" t="s">
        <v>13045</v>
      </c>
      <c r="D181" t="s">
        <v>98</v>
      </c>
      <c r="E181" t="s">
        <v>7348</v>
      </c>
      <c r="F181" s="15">
        <v>13.2</v>
      </c>
      <c r="G181" t="str">
        <f t="shared" si="9"/>
        <v>6223082800132157513.2</v>
      </c>
      <c r="H181" t="s">
        <v>1416</v>
      </c>
      <c r="I181" s="48" t="e">
        <f>VLOOKUP(G181,银行退汇!H:K,4,FALSE)</f>
        <v>#N/A</v>
      </c>
      <c r="J181" s="48" t="e">
        <f t="shared" si="10"/>
        <v>#N/A</v>
      </c>
      <c r="K181" s="48" t="e">
        <f>VLOOKUP(G181,网银退汇!H:J,3,FALSE)</f>
        <v>#N/A</v>
      </c>
      <c r="L181" s="49" t="str">
        <f t="shared" si="11"/>
        <v>20170801</v>
      </c>
    </row>
    <row r="182" spans="1:22" ht="14.25" hidden="1">
      <c r="A182" t="s">
        <v>7350</v>
      </c>
      <c r="B182" t="s">
        <v>1558</v>
      </c>
      <c r="C182" t="s">
        <v>13045</v>
      </c>
      <c r="D182" t="s">
        <v>98</v>
      </c>
      <c r="E182" t="s">
        <v>7352</v>
      </c>
      <c r="F182" s="15">
        <v>120</v>
      </c>
      <c r="G182" t="str">
        <f t="shared" si="9"/>
        <v>6214600290001025180120</v>
      </c>
      <c r="H182" t="s">
        <v>1416</v>
      </c>
      <c r="I182" s="48" t="e">
        <f>VLOOKUP(G182,银行退汇!H:K,4,FALSE)</f>
        <v>#N/A</v>
      </c>
      <c r="J182" s="48" t="e">
        <f t="shared" si="10"/>
        <v>#N/A</v>
      </c>
      <c r="K182" s="48" t="e">
        <f>VLOOKUP(G182,网银退汇!H:J,3,FALSE)</f>
        <v>#N/A</v>
      </c>
      <c r="L182" s="49" t="str">
        <f t="shared" si="11"/>
        <v>20170801</v>
      </c>
    </row>
    <row r="183" spans="1:22" ht="14.25" hidden="1">
      <c r="A183" t="s">
        <v>7354</v>
      </c>
      <c r="B183" t="s">
        <v>1562</v>
      </c>
      <c r="C183" t="s">
        <v>13045</v>
      </c>
      <c r="D183" t="s">
        <v>98</v>
      </c>
      <c r="E183" t="s">
        <v>7356</v>
      </c>
      <c r="F183" s="15">
        <v>113.2</v>
      </c>
      <c r="G183" t="str">
        <f t="shared" si="9"/>
        <v>6228482896047420764113.2</v>
      </c>
      <c r="H183" t="s">
        <v>1416</v>
      </c>
      <c r="I183" s="48" t="e">
        <f>VLOOKUP(G183,银行退汇!H:K,4,FALSE)</f>
        <v>#N/A</v>
      </c>
      <c r="J183" s="48" t="e">
        <f t="shared" si="10"/>
        <v>#N/A</v>
      </c>
      <c r="K183" s="48" t="e">
        <f>VLOOKUP(G183,网银退汇!H:J,3,FALSE)</f>
        <v>#N/A</v>
      </c>
      <c r="L183" s="49" t="str">
        <f t="shared" si="11"/>
        <v>20170801</v>
      </c>
      <c r="M183" s="38"/>
      <c r="N183" s="45"/>
      <c r="O183" s="38"/>
      <c r="P183" s="38"/>
      <c r="Q183" s="38"/>
      <c r="R183" s="38"/>
      <c r="S183" s="38"/>
      <c r="T183" s="38"/>
      <c r="U183" s="38"/>
      <c r="V183" s="38"/>
    </row>
    <row r="184" spans="1:22" ht="14.25">
      <c r="A184" t="s">
        <v>8111</v>
      </c>
      <c r="B184" t="s">
        <v>2290</v>
      </c>
      <c r="C184" t="s">
        <v>13046</v>
      </c>
      <c r="D184" t="s">
        <v>98</v>
      </c>
      <c r="E184" t="s">
        <v>8113</v>
      </c>
      <c r="F184" s="15">
        <v>4.84</v>
      </c>
      <c r="G184" t="str">
        <f t="shared" si="9"/>
        <v>62366838600035149864.84</v>
      </c>
      <c r="H184" t="s">
        <v>1416</v>
      </c>
      <c r="I184" s="48" t="e">
        <f>VLOOKUP(G184,银行退汇!H:K,4,FALSE)</f>
        <v>#N/A</v>
      </c>
      <c r="J184" s="48" t="e">
        <f t="shared" si="10"/>
        <v>#N/A</v>
      </c>
      <c r="K184" s="48" t="str">
        <f>VLOOKUP(G184,网银退汇!H:J,3,FALSE)</f>
        <v>2017-08-04</v>
      </c>
      <c r="L184" s="49" t="str">
        <f t="shared" si="11"/>
        <v>20170802</v>
      </c>
      <c r="M184" s="38"/>
      <c r="N184" s="45"/>
      <c r="O184" s="38"/>
      <c r="P184" s="38"/>
      <c r="Q184" s="38"/>
      <c r="R184" s="38"/>
      <c r="S184" s="38"/>
      <c r="T184" s="38"/>
      <c r="U184" s="38"/>
      <c r="V184" s="38"/>
    </row>
    <row r="185" spans="1:22" ht="14.25" hidden="1">
      <c r="A185" t="s">
        <v>7361</v>
      </c>
      <c r="B185" t="s">
        <v>1569</v>
      </c>
      <c r="C185" t="s">
        <v>13045</v>
      </c>
      <c r="D185" t="s">
        <v>98</v>
      </c>
      <c r="E185" t="s">
        <v>7363</v>
      </c>
      <c r="F185" s="15">
        <v>1005</v>
      </c>
      <c r="G185" t="str">
        <f t="shared" si="9"/>
        <v>62284839761018807611005</v>
      </c>
      <c r="H185" t="s">
        <v>1416</v>
      </c>
      <c r="I185" s="48" t="e">
        <f>VLOOKUP(G185,银行退汇!H:K,4,FALSE)</f>
        <v>#N/A</v>
      </c>
      <c r="J185" s="48" t="e">
        <f t="shared" si="10"/>
        <v>#N/A</v>
      </c>
      <c r="K185" s="48" t="e">
        <f>VLOOKUP(G185,网银退汇!H:J,3,FALSE)</f>
        <v>#N/A</v>
      </c>
      <c r="L185" s="49" t="str">
        <f t="shared" si="11"/>
        <v>20170801</v>
      </c>
    </row>
    <row r="186" spans="1:22" ht="14.25" hidden="1">
      <c r="A186" t="s">
        <v>7365</v>
      </c>
      <c r="B186" t="s">
        <v>1573</v>
      </c>
      <c r="C186" t="s">
        <v>13045</v>
      </c>
      <c r="D186" t="s">
        <v>98</v>
      </c>
      <c r="E186" t="s">
        <v>7367</v>
      </c>
      <c r="F186" s="15">
        <v>994</v>
      </c>
      <c r="G186" t="str">
        <f t="shared" si="9"/>
        <v>6231900000125884912994</v>
      </c>
      <c r="H186" t="s">
        <v>1416</v>
      </c>
      <c r="I186" s="48" t="e">
        <f>VLOOKUP(G186,银行退汇!H:K,4,FALSE)</f>
        <v>#N/A</v>
      </c>
      <c r="J186" s="48" t="e">
        <f t="shared" si="10"/>
        <v>#N/A</v>
      </c>
      <c r="K186" s="48" t="e">
        <f>VLOOKUP(G186,网银退汇!H:J,3,FALSE)</f>
        <v>#N/A</v>
      </c>
      <c r="L186" s="49" t="str">
        <f t="shared" si="11"/>
        <v>20170801</v>
      </c>
    </row>
    <row r="187" spans="1:22" ht="14.25" hidden="1">
      <c r="A187" t="s">
        <v>7369</v>
      </c>
      <c r="B187" t="s">
        <v>1577</v>
      </c>
      <c r="C187" t="s">
        <v>13045</v>
      </c>
      <c r="D187" t="s">
        <v>98</v>
      </c>
      <c r="E187" t="s">
        <v>7299</v>
      </c>
      <c r="F187" s="15">
        <v>251</v>
      </c>
      <c r="G187" t="str">
        <f t="shared" si="9"/>
        <v>6217790001033312725251</v>
      </c>
      <c r="H187" t="s">
        <v>1416</v>
      </c>
      <c r="I187" s="48" t="e">
        <f>VLOOKUP(G187,银行退汇!H:K,4,FALSE)</f>
        <v>#N/A</v>
      </c>
      <c r="J187" s="48" t="e">
        <f t="shared" si="10"/>
        <v>#N/A</v>
      </c>
      <c r="K187" s="48" t="e">
        <f>VLOOKUP(G187,网银退汇!H:J,3,FALSE)</f>
        <v>#N/A</v>
      </c>
      <c r="L187" s="49" t="str">
        <f t="shared" si="11"/>
        <v>20170801</v>
      </c>
    </row>
    <row r="188" spans="1:22" ht="14.25" hidden="1">
      <c r="A188" t="s">
        <v>7372</v>
      </c>
      <c r="B188" t="s">
        <v>1579</v>
      </c>
      <c r="C188" t="s">
        <v>13045</v>
      </c>
      <c r="D188" t="s">
        <v>98</v>
      </c>
      <c r="E188" t="s">
        <v>7374</v>
      </c>
      <c r="F188" s="15">
        <v>268.76</v>
      </c>
      <c r="G188" t="str">
        <f t="shared" si="9"/>
        <v>6231900000057453918268.76</v>
      </c>
      <c r="H188" t="s">
        <v>1416</v>
      </c>
      <c r="I188" s="48" t="e">
        <f>VLOOKUP(G188,银行退汇!H:K,4,FALSE)</f>
        <v>#N/A</v>
      </c>
      <c r="J188" s="48" t="e">
        <f t="shared" si="10"/>
        <v>#N/A</v>
      </c>
      <c r="K188" s="48" t="e">
        <f>VLOOKUP(G188,网银退汇!H:J,3,FALSE)</f>
        <v>#N/A</v>
      </c>
      <c r="L188" s="49" t="str">
        <f t="shared" si="11"/>
        <v>20170801</v>
      </c>
    </row>
    <row r="189" spans="1:22" ht="14.25" hidden="1">
      <c r="A189" t="s">
        <v>7376</v>
      </c>
      <c r="B189" t="s">
        <v>1583</v>
      </c>
      <c r="C189" t="s">
        <v>13045</v>
      </c>
      <c r="D189" t="s">
        <v>98</v>
      </c>
      <c r="E189" t="s">
        <v>7367</v>
      </c>
      <c r="F189" s="15">
        <v>500</v>
      </c>
      <c r="G189" t="str">
        <f t="shared" si="9"/>
        <v>6231900000125884912500</v>
      </c>
      <c r="H189" t="s">
        <v>1416</v>
      </c>
      <c r="I189" s="48" t="e">
        <f>VLOOKUP(G189,银行退汇!H:K,4,FALSE)</f>
        <v>#N/A</v>
      </c>
      <c r="J189" s="48" t="e">
        <f t="shared" si="10"/>
        <v>#N/A</v>
      </c>
      <c r="K189" s="48" t="e">
        <f>VLOOKUP(G189,网银退汇!H:J,3,FALSE)</f>
        <v>#N/A</v>
      </c>
      <c r="L189" s="49" t="str">
        <f t="shared" si="11"/>
        <v>20170801</v>
      </c>
    </row>
    <row r="190" spans="1:22" ht="14.25">
      <c r="A190" t="s">
        <v>7448</v>
      </c>
      <c r="B190" t="s">
        <v>1646</v>
      </c>
      <c r="C190" t="s">
        <v>13045</v>
      </c>
      <c r="D190" t="s">
        <v>98</v>
      </c>
      <c r="E190" t="s">
        <v>7450</v>
      </c>
      <c r="F190" s="15">
        <v>262</v>
      </c>
      <c r="G190" t="str">
        <f t="shared" si="9"/>
        <v>6236683860003143653262</v>
      </c>
      <c r="H190" t="s">
        <v>1416</v>
      </c>
      <c r="I190" s="48" t="e">
        <f>VLOOKUP(G190,银行退汇!H:K,4,FALSE)</f>
        <v>#N/A</v>
      </c>
      <c r="J190" s="48" t="e">
        <f t="shared" si="10"/>
        <v>#N/A</v>
      </c>
      <c r="K190" s="48" t="str">
        <f>VLOOKUP(G190,网银退汇!H:J,3,FALSE)</f>
        <v>2017-08-02</v>
      </c>
      <c r="L190" s="49" t="str">
        <f t="shared" si="11"/>
        <v>20170801</v>
      </c>
    </row>
    <row r="191" spans="1:22" ht="14.25" hidden="1">
      <c r="A191" t="s">
        <v>7383</v>
      </c>
      <c r="B191" t="s">
        <v>1591</v>
      </c>
      <c r="C191" t="s">
        <v>13045</v>
      </c>
      <c r="D191" t="s">
        <v>98</v>
      </c>
      <c r="E191" t="s">
        <v>7385</v>
      </c>
      <c r="F191" s="15">
        <v>439.5</v>
      </c>
      <c r="G191" t="str">
        <f t="shared" si="9"/>
        <v>6217790001080398478439.5</v>
      </c>
      <c r="H191" t="s">
        <v>1416</v>
      </c>
      <c r="I191" s="48" t="e">
        <f>VLOOKUP(G191,银行退汇!H:K,4,FALSE)</f>
        <v>#N/A</v>
      </c>
      <c r="J191" s="48" t="e">
        <f t="shared" si="10"/>
        <v>#N/A</v>
      </c>
      <c r="K191" s="48" t="e">
        <f>VLOOKUP(G191,网银退汇!H:J,3,FALSE)</f>
        <v>#N/A</v>
      </c>
      <c r="L191" s="49" t="str">
        <f t="shared" si="11"/>
        <v>20170801</v>
      </c>
    </row>
    <row r="192" spans="1:22" ht="14.25">
      <c r="A192" t="s">
        <v>9793</v>
      </c>
      <c r="B192" t="s">
        <v>3932</v>
      </c>
      <c r="C192" t="s">
        <v>13051</v>
      </c>
      <c r="D192" t="s">
        <v>98</v>
      </c>
      <c r="E192" t="s">
        <v>9795</v>
      </c>
      <c r="F192" s="15">
        <v>3924.72</v>
      </c>
      <c r="G192" t="str">
        <f t="shared" si="9"/>
        <v>62366838600029101103924.72</v>
      </c>
      <c r="H192" t="s">
        <v>1416</v>
      </c>
      <c r="I192" s="48" t="e">
        <f>VLOOKUP(G192,银行退汇!H:K,4,FALSE)</f>
        <v>#N/A</v>
      </c>
      <c r="J192" s="48" t="e">
        <f t="shared" si="10"/>
        <v>#N/A</v>
      </c>
      <c r="K192" s="48" t="str">
        <f>VLOOKUP(G192,网银退汇!H:J,3,FALSE)</f>
        <v>2017-08-08</v>
      </c>
      <c r="L192" s="49" t="str">
        <f t="shared" si="11"/>
        <v>20170807</v>
      </c>
    </row>
    <row r="193" spans="1:22" ht="14.25" hidden="1">
      <c r="A193" t="s">
        <v>7391</v>
      </c>
      <c r="B193" t="s">
        <v>1599</v>
      </c>
      <c r="C193" t="s">
        <v>13045</v>
      </c>
      <c r="D193" t="s">
        <v>98</v>
      </c>
      <c r="E193" t="s">
        <v>7393</v>
      </c>
      <c r="F193" s="15">
        <v>184.72</v>
      </c>
      <c r="G193" t="str">
        <f t="shared" si="9"/>
        <v>6228483318263137179184.72</v>
      </c>
      <c r="H193" t="s">
        <v>1416</v>
      </c>
      <c r="I193" s="48" t="e">
        <f>VLOOKUP(G193,银行退汇!H:K,4,FALSE)</f>
        <v>#N/A</v>
      </c>
      <c r="J193" s="48" t="e">
        <f t="shared" si="10"/>
        <v>#N/A</v>
      </c>
      <c r="K193" s="48" t="e">
        <f>VLOOKUP(G193,网银退汇!H:J,3,FALSE)</f>
        <v>#N/A</v>
      </c>
      <c r="L193" s="49" t="str">
        <f t="shared" si="11"/>
        <v>20170801</v>
      </c>
      <c r="M193" s="38"/>
      <c r="N193" s="45"/>
      <c r="O193" s="38"/>
      <c r="P193" s="38"/>
      <c r="Q193" s="38"/>
      <c r="R193" s="38"/>
      <c r="S193" s="38"/>
      <c r="T193" s="38"/>
      <c r="U193" s="38"/>
      <c r="V193" s="38"/>
    </row>
    <row r="194" spans="1:22" ht="14.25" hidden="1">
      <c r="A194" t="s">
        <v>7395</v>
      </c>
      <c r="B194" t="s">
        <v>1603</v>
      </c>
      <c r="C194" t="s">
        <v>13045</v>
      </c>
      <c r="D194" t="s">
        <v>98</v>
      </c>
      <c r="E194" t="s">
        <v>7397</v>
      </c>
      <c r="F194" s="15">
        <v>169</v>
      </c>
      <c r="G194" t="str">
        <f t="shared" si="9"/>
        <v>6217852700005350093169</v>
      </c>
      <c r="H194" t="s">
        <v>1416</v>
      </c>
      <c r="I194" s="48" t="e">
        <f>VLOOKUP(G194,银行退汇!H:K,4,FALSE)</f>
        <v>#N/A</v>
      </c>
      <c r="J194" s="48" t="e">
        <f t="shared" si="10"/>
        <v>#N/A</v>
      </c>
      <c r="K194" s="48" t="e">
        <f>VLOOKUP(G194,网银退汇!H:J,3,FALSE)</f>
        <v>#N/A</v>
      </c>
      <c r="L194" s="49" t="str">
        <f t="shared" si="11"/>
        <v>20170801</v>
      </c>
      <c r="M194" s="38"/>
      <c r="N194" s="45"/>
      <c r="O194" s="38"/>
      <c r="P194" s="38"/>
      <c r="Q194" s="38"/>
      <c r="R194" s="38"/>
      <c r="S194" s="38"/>
      <c r="T194" s="38"/>
      <c r="U194" s="38"/>
      <c r="V194" s="38"/>
    </row>
    <row r="195" spans="1:22" ht="14.25" hidden="1">
      <c r="A195" t="s">
        <v>7399</v>
      </c>
      <c r="B195" t="s">
        <v>1607</v>
      </c>
      <c r="C195" t="s">
        <v>13045</v>
      </c>
      <c r="D195" t="s">
        <v>98</v>
      </c>
      <c r="E195" t="s">
        <v>7401</v>
      </c>
      <c r="F195" s="15">
        <v>238</v>
      </c>
      <c r="G195" t="str">
        <f t="shared" si="9"/>
        <v>6217997300038006626238</v>
      </c>
      <c r="H195" t="s">
        <v>1416</v>
      </c>
      <c r="I195" s="48" t="e">
        <f>VLOOKUP(G195,银行退汇!H:K,4,FALSE)</f>
        <v>#N/A</v>
      </c>
      <c r="J195" s="48" t="e">
        <f t="shared" si="10"/>
        <v>#N/A</v>
      </c>
      <c r="K195" s="48" t="e">
        <f>VLOOKUP(G195,网银退汇!H:J,3,FALSE)</f>
        <v>#N/A</v>
      </c>
      <c r="L195" s="49" t="str">
        <f t="shared" si="11"/>
        <v>20170801</v>
      </c>
    </row>
    <row r="196" spans="1:22" ht="14.25" hidden="1">
      <c r="A196" t="s">
        <v>7403</v>
      </c>
      <c r="B196" t="s">
        <v>1611</v>
      </c>
      <c r="C196" t="s">
        <v>13045</v>
      </c>
      <c r="D196" t="s">
        <v>98</v>
      </c>
      <c r="E196" t="s">
        <v>7405</v>
      </c>
      <c r="F196" s="15">
        <v>600</v>
      </c>
      <c r="G196" t="str">
        <f t="shared" si="9"/>
        <v>6258091644112372600</v>
      </c>
      <c r="H196" t="s">
        <v>1416</v>
      </c>
      <c r="I196" s="48" t="e">
        <f>VLOOKUP(G196,银行退汇!H:K,4,FALSE)</f>
        <v>#N/A</v>
      </c>
      <c r="J196" s="48" t="e">
        <f t="shared" si="10"/>
        <v>#N/A</v>
      </c>
      <c r="K196" s="48" t="e">
        <f>VLOOKUP(G196,网银退汇!H:J,3,FALSE)</f>
        <v>#N/A</v>
      </c>
      <c r="L196" s="49" t="str">
        <f t="shared" si="11"/>
        <v>20170801</v>
      </c>
    </row>
    <row r="197" spans="1:22" ht="14.25" hidden="1">
      <c r="A197" t="s">
        <v>7407</v>
      </c>
      <c r="B197" t="s">
        <v>1615</v>
      </c>
      <c r="C197" t="s">
        <v>13045</v>
      </c>
      <c r="D197" t="s">
        <v>98</v>
      </c>
      <c r="E197" t="s">
        <v>7409</v>
      </c>
      <c r="F197" s="15">
        <v>801</v>
      </c>
      <c r="G197" t="str">
        <f t="shared" si="9"/>
        <v>6228480868098572878801</v>
      </c>
      <c r="H197" t="s">
        <v>1416</v>
      </c>
      <c r="I197" s="48" t="e">
        <f>VLOOKUP(G197,银行退汇!H:K,4,FALSE)</f>
        <v>#N/A</v>
      </c>
      <c r="J197" s="48" t="e">
        <f t="shared" si="10"/>
        <v>#N/A</v>
      </c>
      <c r="K197" s="48" t="e">
        <f>VLOOKUP(G197,网银退汇!H:J,3,FALSE)</f>
        <v>#N/A</v>
      </c>
      <c r="L197" s="49" t="str">
        <f t="shared" si="11"/>
        <v>20170801</v>
      </c>
    </row>
    <row r="198" spans="1:22" ht="14.25" hidden="1">
      <c r="A198" t="s">
        <v>7411</v>
      </c>
      <c r="B198" t="s">
        <v>1619</v>
      </c>
      <c r="C198" t="s">
        <v>13045</v>
      </c>
      <c r="D198" t="s">
        <v>98</v>
      </c>
      <c r="E198" t="s">
        <v>7413</v>
      </c>
      <c r="F198" s="15">
        <v>622.5</v>
      </c>
      <c r="G198" t="str">
        <f t="shared" si="9"/>
        <v>6212262502022913860622.5</v>
      </c>
      <c r="H198" t="s">
        <v>1416</v>
      </c>
      <c r="I198" s="48" t="e">
        <f>VLOOKUP(G198,银行退汇!H:K,4,FALSE)</f>
        <v>#N/A</v>
      </c>
      <c r="J198" s="48" t="e">
        <f t="shared" si="10"/>
        <v>#N/A</v>
      </c>
      <c r="K198" s="48" t="e">
        <f>VLOOKUP(G198,网银退汇!H:J,3,FALSE)</f>
        <v>#N/A</v>
      </c>
      <c r="L198" s="49" t="str">
        <f t="shared" si="11"/>
        <v>20170801</v>
      </c>
      <c r="M198" s="38"/>
      <c r="N198" s="45"/>
      <c r="O198" s="38"/>
      <c r="P198" s="38"/>
      <c r="Q198" s="38"/>
      <c r="R198" s="38"/>
      <c r="S198" s="38"/>
      <c r="T198" s="38"/>
      <c r="U198" s="38"/>
      <c r="V198" s="38"/>
    </row>
    <row r="199" spans="1:22" ht="14.25" hidden="1">
      <c r="A199" t="s">
        <v>7415</v>
      </c>
      <c r="B199" t="s">
        <v>1623</v>
      </c>
      <c r="C199" t="s">
        <v>13045</v>
      </c>
      <c r="D199" t="s">
        <v>98</v>
      </c>
      <c r="E199" t="s">
        <v>7417</v>
      </c>
      <c r="F199" s="15">
        <v>449.34</v>
      </c>
      <c r="G199" t="str">
        <f t="shared" si="9"/>
        <v>6228483866153989265449.34</v>
      </c>
      <c r="H199" t="s">
        <v>1416</v>
      </c>
      <c r="I199" s="48" t="e">
        <f>VLOOKUP(G199,银行退汇!H:K,4,FALSE)</f>
        <v>#N/A</v>
      </c>
      <c r="J199" s="48" t="e">
        <f t="shared" si="10"/>
        <v>#N/A</v>
      </c>
      <c r="K199" s="48" t="e">
        <f>VLOOKUP(G199,网银退汇!H:J,3,FALSE)</f>
        <v>#N/A</v>
      </c>
      <c r="L199" s="49" t="str">
        <f t="shared" si="11"/>
        <v>20170801</v>
      </c>
    </row>
    <row r="200" spans="1:22" ht="14.25" hidden="1">
      <c r="A200" t="s">
        <v>7419</v>
      </c>
      <c r="B200" t="s">
        <v>1627</v>
      </c>
      <c r="C200" t="s">
        <v>13045</v>
      </c>
      <c r="D200" t="s">
        <v>98</v>
      </c>
      <c r="E200" t="s">
        <v>1392</v>
      </c>
      <c r="F200" s="15">
        <v>104.5</v>
      </c>
      <c r="G200" t="str">
        <f t="shared" si="9"/>
        <v>6228930001079286518104.5</v>
      </c>
      <c r="H200" t="s">
        <v>1416</v>
      </c>
      <c r="I200" s="48" t="e">
        <f>VLOOKUP(G200,银行退汇!H:K,4,FALSE)</f>
        <v>#N/A</v>
      </c>
      <c r="J200" s="48" t="e">
        <f t="shared" si="10"/>
        <v>#N/A</v>
      </c>
      <c r="K200" s="48" t="e">
        <f>VLOOKUP(G200,网银退汇!H:J,3,FALSE)</f>
        <v>#N/A</v>
      </c>
      <c r="L200" s="49" t="str">
        <f t="shared" si="11"/>
        <v>20170801</v>
      </c>
    </row>
    <row r="201" spans="1:22" ht="14.25" hidden="1">
      <c r="A201" t="s">
        <v>7422</v>
      </c>
      <c r="B201" t="s">
        <v>1629</v>
      </c>
      <c r="C201" t="s">
        <v>13045</v>
      </c>
      <c r="D201" t="s">
        <v>98</v>
      </c>
      <c r="E201" t="s">
        <v>7397</v>
      </c>
      <c r="F201" s="15">
        <v>1538</v>
      </c>
      <c r="G201" t="str">
        <f t="shared" si="9"/>
        <v>62178527000053500931538</v>
      </c>
      <c r="H201" t="s">
        <v>1416</v>
      </c>
      <c r="I201" s="48" t="e">
        <f>VLOOKUP(G201,银行退汇!H:K,4,FALSE)</f>
        <v>#N/A</v>
      </c>
      <c r="J201" s="48" t="e">
        <f t="shared" si="10"/>
        <v>#N/A</v>
      </c>
      <c r="K201" s="48" t="e">
        <f>VLOOKUP(G201,网银退汇!H:J,3,FALSE)</f>
        <v>#N/A</v>
      </c>
      <c r="L201" s="49" t="str">
        <f t="shared" si="11"/>
        <v>20170801</v>
      </c>
    </row>
    <row r="202" spans="1:22" ht="14.25" hidden="1">
      <c r="A202" t="s">
        <v>7432</v>
      </c>
      <c r="B202" t="s">
        <v>1631</v>
      </c>
      <c r="C202" t="s">
        <v>13045</v>
      </c>
      <c r="D202" t="s">
        <v>98</v>
      </c>
      <c r="E202" t="s">
        <v>7434</v>
      </c>
      <c r="F202" s="15">
        <v>955.61</v>
      </c>
      <c r="G202" t="str">
        <f t="shared" si="9"/>
        <v>6231900020012336545955.61</v>
      </c>
      <c r="H202" t="s">
        <v>1416</v>
      </c>
      <c r="I202" s="48" t="e">
        <f>VLOOKUP(G202,银行退汇!H:K,4,FALSE)</f>
        <v>#N/A</v>
      </c>
      <c r="J202" s="48" t="e">
        <f t="shared" si="10"/>
        <v>#N/A</v>
      </c>
      <c r="K202" s="48" t="e">
        <f>VLOOKUP(G202,网银退汇!H:J,3,FALSE)</f>
        <v>#N/A</v>
      </c>
      <c r="L202" s="49" t="str">
        <f t="shared" si="11"/>
        <v>20170801</v>
      </c>
    </row>
    <row r="203" spans="1:22" ht="14.25" hidden="1">
      <c r="A203" t="s">
        <v>7436</v>
      </c>
      <c r="B203" t="s">
        <v>1635</v>
      </c>
      <c r="C203" t="s">
        <v>13045</v>
      </c>
      <c r="D203" t="s">
        <v>98</v>
      </c>
      <c r="E203" t="s">
        <v>7438</v>
      </c>
      <c r="F203" s="15">
        <v>50368.79</v>
      </c>
      <c r="G203" t="str">
        <f t="shared" si="9"/>
        <v>622202140400411647450368.79</v>
      </c>
      <c r="H203" t="s">
        <v>1416</v>
      </c>
      <c r="I203" s="48" t="e">
        <f>VLOOKUP(G203,银行退汇!H:K,4,FALSE)</f>
        <v>#N/A</v>
      </c>
      <c r="J203" s="48" t="e">
        <f t="shared" si="10"/>
        <v>#N/A</v>
      </c>
      <c r="K203" s="48" t="e">
        <f>VLOOKUP(G203,网银退汇!H:J,3,FALSE)</f>
        <v>#N/A</v>
      </c>
      <c r="L203" s="49" t="str">
        <f t="shared" si="11"/>
        <v>20170801</v>
      </c>
    </row>
    <row r="204" spans="1:22" ht="14.25" hidden="1">
      <c r="A204" t="s">
        <v>7440</v>
      </c>
      <c r="B204" t="s">
        <v>1639</v>
      </c>
      <c r="C204" t="s">
        <v>13045</v>
      </c>
      <c r="D204" t="s">
        <v>98</v>
      </c>
      <c r="E204" t="s">
        <v>7442</v>
      </c>
      <c r="F204" s="15">
        <v>1500</v>
      </c>
      <c r="G204" t="str">
        <f t="shared" si="9"/>
        <v>62170038900027396911500</v>
      </c>
      <c r="H204" t="s">
        <v>1416</v>
      </c>
      <c r="I204" s="48" t="e">
        <f>VLOOKUP(G204,银行退汇!H:K,4,FALSE)</f>
        <v>#N/A</v>
      </c>
      <c r="J204" s="48" t="e">
        <f t="shared" si="10"/>
        <v>#N/A</v>
      </c>
      <c r="K204" s="48" t="e">
        <f>VLOOKUP(G204,网银退汇!H:J,3,FALSE)</f>
        <v>#N/A</v>
      </c>
      <c r="L204" s="49" t="str">
        <f t="shared" si="11"/>
        <v>20170801</v>
      </c>
    </row>
    <row r="205" spans="1:22" ht="14.25" hidden="1">
      <c r="A205" t="s">
        <v>7444</v>
      </c>
      <c r="B205" t="s">
        <v>1642</v>
      </c>
      <c r="C205" t="s">
        <v>13045</v>
      </c>
      <c r="D205" t="s">
        <v>98</v>
      </c>
      <c r="E205" t="s">
        <v>7446</v>
      </c>
      <c r="F205" s="15">
        <v>694</v>
      </c>
      <c r="G205" t="str">
        <f t="shared" si="9"/>
        <v>6217852700004848915694</v>
      </c>
      <c r="H205" t="s">
        <v>1416</v>
      </c>
      <c r="I205" s="48" t="e">
        <f>VLOOKUP(G205,银行退汇!H:K,4,FALSE)</f>
        <v>#N/A</v>
      </c>
      <c r="J205" s="48" t="e">
        <f t="shared" si="10"/>
        <v>#N/A</v>
      </c>
      <c r="K205" s="48" t="e">
        <f>VLOOKUP(G205,网银退汇!H:J,3,FALSE)</f>
        <v>#N/A</v>
      </c>
      <c r="L205" s="49" t="str">
        <f t="shared" si="11"/>
        <v>20170801</v>
      </c>
    </row>
    <row r="206" spans="1:22" ht="14.25">
      <c r="A206" t="s">
        <v>11753</v>
      </c>
      <c r="B206" t="s">
        <v>5838</v>
      </c>
      <c r="C206" t="s">
        <v>13056</v>
      </c>
      <c r="D206" t="s">
        <v>98</v>
      </c>
      <c r="E206" t="s">
        <v>11755</v>
      </c>
      <c r="F206" s="15">
        <v>350</v>
      </c>
      <c r="G206" t="str">
        <f t="shared" si="9"/>
        <v>6236683860001737910350</v>
      </c>
      <c r="H206" t="s">
        <v>1416</v>
      </c>
      <c r="I206" s="48" t="e">
        <f>VLOOKUP(G206,银行退汇!H:K,4,FALSE)</f>
        <v>#N/A</v>
      </c>
      <c r="J206" s="48" t="e">
        <f t="shared" si="10"/>
        <v>#N/A</v>
      </c>
      <c r="K206" s="48" t="str">
        <f>VLOOKUP(G206,网银退汇!H:J,3,FALSE)</f>
        <v>2017-08-14</v>
      </c>
      <c r="L206" s="49" t="str">
        <f t="shared" si="11"/>
        <v>20170812</v>
      </c>
    </row>
    <row r="207" spans="1:22" ht="14.25" hidden="1">
      <c r="A207" t="s">
        <v>7452</v>
      </c>
      <c r="B207" t="s">
        <v>1650</v>
      </c>
      <c r="C207" t="s">
        <v>13045</v>
      </c>
      <c r="D207" t="s">
        <v>98</v>
      </c>
      <c r="E207" t="s">
        <v>7454</v>
      </c>
      <c r="F207" s="15">
        <v>863.18</v>
      </c>
      <c r="G207" t="str">
        <f t="shared" si="9"/>
        <v>6222620590002604506863.18</v>
      </c>
      <c r="H207" t="s">
        <v>1416</v>
      </c>
      <c r="I207" s="48" t="e">
        <f>VLOOKUP(G207,银行退汇!H:K,4,FALSE)</f>
        <v>#N/A</v>
      </c>
      <c r="J207" s="48" t="e">
        <f t="shared" si="10"/>
        <v>#N/A</v>
      </c>
      <c r="K207" s="48" t="e">
        <f>VLOOKUP(G207,网银退汇!H:J,3,FALSE)</f>
        <v>#N/A</v>
      </c>
      <c r="L207" s="49" t="str">
        <f t="shared" si="11"/>
        <v>20170801</v>
      </c>
    </row>
    <row r="208" spans="1:22" ht="14.25" hidden="1">
      <c r="A208" t="s">
        <v>7456</v>
      </c>
      <c r="B208" t="s">
        <v>1654</v>
      </c>
      <c r="C208" t="s">
        <v>13045</v>
      </c>
      <c r="D208" t="s">
        <v>98</v>
      </c>
      <c r="E208" t="s">
        <v>7458</v>
      </c>
      <c r="F208" s="15">
        <v>2446.44</v>
      </c>
      <c r="G208" t="str">
        <f t="shared" si="9"/>
        <v>62220225020110178062446.44</v>
      </c>
      <c r="H208" t="s">
        <v>1416</v>
      </c>
      <c r="I208" s="48" t="e">
        <f>VLOOKUP(G208,银行退汇!H:K,4,FALSE)</f>
        <v>#N/A</v>
      </c>
      <c r="J208" s="48" t="e">
        <f t="shared" si="10"/>
        <v>#N/A</v>
      </c>
      <c r="K208" s="48" t="e">
        <f>VLOOKUP(G208,网银退汇!H:J,3,FALSE)</f>
        <v>#N/A</v>
      </c>
      <c r="L208" s="49" t="str">
        <f t="shared" si="11"/>
        <v>20170801</v>
      </c>
    </row>
    <row r="209" spans="1:22" ht="14.25" hidden="1">
      <c r="A209" t="s">
        <v>7460</v>
      </c>
      <c r="B209" t="s">
        <v>1658</v>
      </c>
      <c r="C209" t="s">
        <v>13045</v>
      </c>
      <c r="D209" t="s">
        <v>98</v>
      </c>
      <c r="E209" t="s">
        <v>7462</v>
      </c>
      <c r="F209" s="15">
        <v>10200</v>
      </c>
      <c r="G209" t="str">
        <f t="shared" si="9"/>
        <v>621017800204461716610200</v>
      </c>
      <c r="H209" t="s">
        <v>1416</v>
      </c>
      <c r="I209" s="48" t="e">
        <f>VLOOKUP(G209,银行退汇!H:K,4,FALSE)</f>
        <v>#N/A</v>
      </c>
      <c r="J209" s="48" t="e">
        <f t="shared" si="10"/>
        <v>#N/A</v>
      </c>
      <c r="K209" s="48" t="e">
        <f>VLOOKUP(G209,网银退汇!H:J,3,FALSE)</f>
        <v>#N/A</v>
      </c>
      <c r="L209" s="49" t="str">
        <f t="shared" si="11"/>
        <v>20170801</v>
      </c>
    </row>
    <row r="210" spans="1:22" ht="14.25" hidden="1">
      <c r="A210" t="s">
        <v>7464</v>
      </c>
      <c r="B210" t="s">
        <v>1662</v>
      </c>
      <c r="C210" t="s">
        <v>13045</v>
      </c>
      <c r="D210" t="s">
        <v>98</v>
      </c>
      <c r="E210" t="s">
        <v>7466</v>
      </c>
      <c r="F210" s="15">
        <v>50.58</v>
      </c>
      <c r="G210" t="str">
        <f t="shared" ref="G210:G273" si="12">E210&amp;F210</f>
        <v>621700386001259910450.58</v>
      </c>
      <c r="H210" t="s">
        <v>1416</v>
      </c>
      <c r="I210" s="48" t="e">
        <f>VLOOKUP(G210,银行退汇!H:K,4,FALSE)</f>
        <v>#N/A</v>
      </c>
      <c r="J210" s="48" t="e">
        <f t="shared" ref="J210:J273" si="13">IF(I210&gt;0,1,"")</f>
        <v>#N/A</v>
      </c>
      <c r="K210" s="48" t="e">
        <f>VLOOKUP(G210,网银退汇!H:J,3,FALSE)</f>
        <v>#N/A</v>
      </c>
      <c r="L210" s="49" t="str">
        <f t="shared" ref="L210:L273" si="14">C210</f>
        <v>20170801</v>
      </c>
    </row>
    <row r="211" spans="1:22" ht="14.25" hidden="1">
      <c r="A211" t="s">
        <v>7468</v>
      </c>
      <c r="B211" t="s">
        <v>1666</v>
      </c>
      <c r="C211" t="s">
        <v>13045</v>
      </c>
      <c r="D211" t="s">
        <v>98</v>
      </c>
      <c r="E211" t="s">
        <v>7470</v>
      </c>
      <c r="F211" s="15">
        <v>374.22</v>
      </c>
      <c r="G211" t="str">
        <f t="shared" si="12"/>
        <v>6259075305835032374.22</v>
      </c>
      <c r="H211" t="s">
        <v>1416</v>
      </c>
      <c r="I211" s="48" t="e">
        <f>VLOOKUP(G211,银行退汇!H:K,4,FALSE)</f>
        <v>#N/A</v>
      </c>
      <c r="J211" s="48" t="e">
        <f t="shared" si="13"/>
        <v>#N/A</v>
      </c>
      <c r="K211" s="48" t="e">
        <f>VLOOKUP(G211,网银退汇!H:J,3,FALSE)</f>
        <v>#N/A</v>
      </c>
      <c r="L211" s="49" t="str">
        <f t="shared" si="14"/>
        <v>20170801</v>
      </c>
      <c r="M211" s="38"/>
      <c r="N211" s="45"/>
      <c r="O211" s="38"/>
      <c r="P211" s="38"/>
      <c r="Q211" s="38"/>
      <c r="R211" s="38"/>
      <c r="S211" s="38"/>
      <c r="T211" s="38"/>
      <c r="U211" s="38"/>
      <c r="V211" s="38"/>
    </row>
    <row r="212" spans="1:22" ht="14.25">
      <c r="A212" t="s">
        <v>7472</v>
      </c>
      <c r="B212" t="s">
        <v>1670</v>
      </c>
      <c r="C212" t="s">
        <v>13045</v>
      </c>
      <c r="D212" t="s">
        <v>98</v>
      </c>
      <c r="E212" t="s">
        <v>7474</v>
      </c>
      <c r="F212" s="15">
        <v>178</v>
      </c>
      <c r="G212" t="str">
        <f t="shared" si="12"/>
        <v>6231900025550977485178</v>
      </c>
      <c r="H212" t="s">
        <v>1416</v>
      </c>
      <c r="I212" s="48" t="e">
        <f>VLOOKUP(G212,银行退汇!H:K,4,FALSE)</f>
        <v>#N/A</v>
      </c>
      <c r="J212" s="48" t="e">
        <f t="shared" si="13"/>
        <v>#N/A</v>
      </c>
      <c r="K212" s="48" t="str">
        <f>VLOOKUP(G212,网银退汇!H:J,3,FALSE)</f>
        <v>2017-08-02</v>
      </c>
      <c r="L212" s="49" t="str">
        <f t="shared" si="14"/>
        <v>20170801</v>
      </c>
    </row>
    <row r="213" spans="1:22" ht="14.25" hidden="1">
      <c r="A213" t="s">
        <v>7476</v>
      </c>
      <c r="B213" t="s">
        <v>1674</v>
      </c>
      <c r="C213" t="s">
        <v>13045</v>
      </c>
      <c r="D213" t="s">
        <v>98</v>
      </c>
      <c r="E213" t="s">
        <v>7478</v>
      </c>
      <c r="F213" s="15">
        <v>611.91999999999996</v>
      </c>
      <c r="G213" t="str">
        <f t="shared" si="12"/>
        <v>6217003900002579177611.92</v>
      </c>
      <c r="H213" t="s">
        <v>1416</v>
      </c>
      <c r="I213" s="48" t="e">
        <f>VLOOKUP(G213,银行退汇!H:K,4,FALSE)</f>
        <v>#N/A</v>
      </c>
      <c r="J213" s="48" t="e">
        <f t="shared" si="13"/>
        <v>#N/A</v>
      </c>
      <c r="K213" s="48" t="e">
        <f>VLOOKUP(G213,网银退汇!H:J,3,FALSE)</f>
        <v>#N/A</v>
      </c>
      <c r="L213" s="49" t="str">
        <f t="shared" si="14"/>
        <v>20170801</v>
      </c>
    </row>
    <row r="214" spans="1:22" ht="14.25">
      <c r="A214" t="s">
        <v>9789</v>
      </c>
      <c r="B214" t="s">
        <v>3928</v>
      </c>
      <c r="C214" t="s">
        <v>13051</v>
      </c>
      <c r="D214" t="s">
        <v>98</v>
      </c>
      <c r="E214" t="s">
        <v>9791</v>
      </c>
      <c r="F214" s="15">
        <v>8000</v>
      </c>
      <c r="G214" t="str">
        <f t="shared" si="12"/>
        <v>62319000255444901658000</v>
      </c>
      <c r="H214" t="s">
        <v>1416</v>
      </c>
      <c r="I214" s="48" t="e">
        <f>VLOOKUP(G214,银行退汇!H:K,4,FALSE)</f>
        <v>#N/A</v>
      </c>
      <c r="J214" s="48" t="e">
        <f t="shared" si="13"/>
        <v>#N/A</v>
      </c>
      <c r="K214" s="48" t="str">
        <f>VLOOKUP(G214,网银退汇!H:J,3,FALSE)</f>
        <v>2017-08-08</v>
      </c>
      <c r="L214" s="49" t="str">
        <f t="shared" si="14"/>
        <v>20170807</v>
      </c>
    </row>
    <row r="215" spans="1:22" ht="14.25" hidden="1">
      <c r="A215" t="s">
        <v>7484</v>
      </c>
      <c r="B215" t="s">
        <v>1682</v>
      </c>
      <c r="C215" t="s">
        <v>13045</v>
      </c>
      <c r="D215" t="s">
        <v>98</v>
      </c>
      <c r="E215" t="s">
        <v>966</v>
      </c>
      <c r="F215" s="15">
        <v>253.95</v>
      </c>
      <c r="G215" t="str">
        <f t="shared" si="12"/>
        <v>6221560695578727253.95</v>
      </c>
      <c r="H215" t="s">
        <v>1416</v>
      </c>
      <c r="I215" s="48" t="e">
        <f>VLOOKUP(G215,银行退汇!H:K,4,FALSE)</f>
        <v>#N/A</v>
      </c>
      <c r="J215" s="48" t="e">
        <f t="shared" si="13"/>
        <v>#N/A</v>
      </c>
      <c r="K215" s="48" t="e">
        <f>VLOOKUP(G215,网银退汇!H:J,3,FALSE)</f>
        <v>#N/A</v>
      </c>
      <c r="L215" s="49" t="str">
        <f t="shared" si="14"/>
        <v>20170801</v>
      </c>
      <c r="M215" s="38"/>
      <c r="N215" s="45"/>
      <c r="O215" s="38"/>
      <c r="P215" s="38"/>
      <c r="Q215" s="38"/>
      <c r="R215" s="38"/>
      <c r="S215" s="38"/>
      <c r="T215" s="38"/>
      <c r="U215" s="38"/>
      <c r="V215" s="38"/>
    </row>
    <row r="216" spans="1:22" ht="14.25" hidden="1">
      <c r="A216" t="s">
        <v>7487</v>
      </c>
      <c r="B216" t="s">
        <v>1684</v>
      </c>
      <c r="C216" t="s">
        <v>13045</v>
      </c>
      <c r="D216" t="s">
        <v>98</v>
      </c>
      <c r="E216" t="s">
        <v>7489</v>
      </c>
      <c r="F216" s="15">
        <v>880</v>
      </c>
      <c r="G216" t="str">
        <f t="shared" si="12"/>
        <v>6228483616131409369880</v>
      </c>
      <c r="H216" t="s">
        <v>1416</v>
      </c>
      <c r="I216" s="48" t="e">
        <f>VLOOKUP(G216,银行退汇!H:K,4,FALSE)</f>
        <v>#N/A</v>
      </c>
      <c r="J216" s="48" t="e">
        <f t="shared" si="13"/>
        <v>#N/A</v>
      </c>
      <c r="K216" s="48" t="e">
        <f>VLOOKUP(G216,网银退汇!H:J,3,FALSE)</f>
        <v>#N/A</v>
      </c>
      <c r="L216" s="49" t="str">
        <f t="shared" si="14"/>
        <v>20170801</v>
      </c>
      <c r="M216" s="38"/>
      <c r="N216" s="45"/>
      <c r="O216" s="38"/>
      <c r="P216" s="38"/>
      <c r="Q216" s="38"/>
      <c r="R216" s="38"/>
      <c r="S216" s="38"/>
      <c r="T216" s="38"/>
      <c r="U216" s="38"/>
      <c r="V216" s="38"/>
    </row>
    <row r="217" spans="1:22" ht="14.25" hidden="1">
      <c r="A217" t="s">
        <v>7491</v>
      </c>
      <c r="B217" t="s">
        <v>1688</v>
      </c>
      <c r="C217" t="s">
        <v>13045</v>
      </c>
      <c r="D217" t="s">
        <v>98</v>
      </c>
      <c r="E217" t="s">
        <v>7493</v>
      </c>
      <c r="F217" s="15">
        <v>824.5</v>
      </c>
      <c r="G217" t="str">
        <f t="shared" si="12"/>
        <v>6231900000026018263824.5</v>
      </c>
      <c r="H217" t="s">
        <v>1416</v>
      </c>
      <c r="I217" s="48" t="e">
        <f>VLOOKUP(G217,银行退汇!H:K,4,FALSE)</f>
        <v>#N/A</v>
      </c>
      <c r="J217" s="48" t="e">
        <f t="shared" si="13"/>
        <v>#N/A</v>
      </c>
      <c r="K217" s="48" t="e">
        <f>VLOOKUP(G217,网银退汇!H:J,3,FALSE)</f>
        <v>#N/A</v>
      </c>
      <c r="L217" s="49" t="str">
        <f t="shared" si="14"/>
        <v>20170801</v>
      </c>
    </row>
    <row r="218" spans="1:22" ht="14.25" hidden="1">
      <c r="A218" t="s">
        <v>7495</v>
      </c>
      <c r="B218" t="s">
        <v>1692</v>
      </c>
      <c r="C218" t="s">
        <v>13045</v>
      </c>
      <c r="D218" t="s">
        <v>98</v>
      </c>
      <c r="E218" t="s">
        <v>7497</v>
      </c>
      <c r="F218" s="15">
        <v>39.72</v>
      </c>
      <c r="G218" t="str">
        <f t="shared" si="12"/>
        <v>623190000006801328939.72</v>
      </c>
      <c r="H218" t="s">
        <v>1416</v>
      </c>
      <c r="I218" s="48" t="e">
        <f>VLOOKUP(G218,银行退汇!H:K,4,FALSE)</f>
        <v>#N/A</v>
      </c>
      <c r="J218" s="48" t="e">
        <f t="shared" si="13"/>
        <v>#N/A</v>
      </c>
      <c r="K218" s="48" t="e">
        <f>VLOOKUP(G218,网银退汇!H:J,3,FALSE)</f>
        <v>#N/A</v>
      </c>
      <c r="L218" s="49" t="str">
        <f t="shared" si="14"/>
        <v>20170801</v>
      </c>
    </row>
    <row r="219" spans="1:22" ht="14.25" hidden="1">
      <c r="A219" t="s">
        <v>7499</v>
      </c>
      <c r="B219" t="s">
        <v>1696</v>
      </c>
      <c r="C219" t="s">
        <v>13045</v>
      </c>
      <c r="D219" t="s">
        <v>98</v>
      </c>
      <c r="E219" t="s">
        <v>7501</v>
      </c>
      <c r="F219" s="15">
        <v>10500</v>
      </c>
      <c r="G219" t="str">
        <f t="shared" si="12"/>
        <v>623190000011146015610500</v>
      </c>
      <c r="H219" t="s">
        <v>1416</v>
      </c>
      <c r="I219" s="48" t="e">
        <f>VLOOKUP(G219,银行退汇!H:K,4,FALSE)</f>
        <v>#N/A</v>
      </c>
      <c r="J219" s="48" t="e">
        <f t="shared" si="13"/>
        <v>#N/A</v>
      </c>
      <c r="K219" s="48" t="e">
        <f>VLOOKUP(G219,网银退汇!H:J,3,FALSE)</f>
        <v>#N/A</v>
      </c>
      <c r="L219" s="49" t="str">
        <f t="shared" si="14"/>
        <v>20170801</v>
      </c>
      <c r="M219" s="38"/>
      <c r="N219" s="45"/>
      <c r="O219" s="38"/>
      <c r="P219" s="38"/>
      <c r="Q219" s="38"/>
      <c r="R219" s="38"/>
      <c r="S219" s="38"/>
      <c r="T219" s="38"/>
      <c r="U219" s="38"/>
      <c r="V219" s="38"/>
    </row>
    <row r="220" spans="1:22" ht="14.25" hidden="1">
      <c r="A220" t="s">
        <v>7503</v>
      </c>
      <c r="B220" t="s">
        <v>1700</v>
      </c>
      <c r="C220" t="s">
        <v>13045</v>
      </c>
      <c r="D220" t="s">
        <v>98</v>
      </c>
      <c r="E220" t="s">
        <v>7505</v>
      </c>
      <c r="F220" s="15">
        <v>69</v>
      </c>
      <c r="G220" t="str">
        <f t="shared" si="12"/>
        <v>622848386110163601969</v>
      </c>
      <c r="H220" t="s">
        <v>1416</v>
      </c>
      <c r="I220" s="48" t="e">
        <f>VLOOKUP(G220,银行退汇!H:K,4,FALSE)</f>
        <v>#N/A</v>
      </c>
      <c r="J220" s="48" t="e">
        <f t="shared" si="13"/>
        <v>#N/A</v>
      </c>
      <c r="K220" s="48" t="e">
        <f>VLOOKUP(G220,网银退汇!H:J,3,FALSE)</f>
        <v>#N/A</v>
      </c>
      <c r="L220" s="49" t="str">
        <f t="shared" si="14"/>
        <v>20170801</v>
      </c>
      <c r="M220" s="38"/>
      <c r="N220" s="45"/>
      <c r="O220" s="38"/>
      <c r="P220" s="38"/>
      <c r="Q220" s="38"/>
      <c r="R220" s="38"/>
      <c r="S220" s="38"/>
      <c r="T220" s="38"/>
      <c r="U220" s="38"/>
      <c r="V220" s="38"/>
    </row>
    <row r="221" spans="1:22" ht="14.25" hidden="1">
      <c r="A221" t="s">
        <v>7507</v>
      </c>
      <c r="B221" t="s">
        <v>1704</v>
      </c>
      <c r="C221" t="s">
        <v>13045</v>
      </c>
      <c r="D221" t="s">
        <v>98</v>
      </c>
      <c r="E221" t="s">
        <v>953</v>
      </c>
      <c r="F221" s="15">
        <v>137.5</v>
      </c>
      <c r="G221" t="str">
        <f t="shared" si="12"/>
        <v>6214157312902920678137.5</v>
      </c>
      <c r="H221" t="s">
        <v>1416</v>
      </c>
      <c r="I221" s="48" t="e">
        <f>VLOOKUP(G221,银行退汇!H:K,4,FALSE)</f>
        <v>#N/A</v>
      </c>
      <c r="J221" s="48" t="e">
        <f t="shared" si="13"/>
        <v>#N/A</v>
      </c>
      <c r="K221" s="48" t="e">
        <f>VLOOKUP(G221,网银退汇!H:J,3,FALSE)</f>
        <v>#N/A</v>
      </c>
      <c r="L221" s="49" t="str">
        <f t="shared" si="14"/>
        <v>20170801</v>
      </c>
    </row>
    <row r="222" spans="1:22" ht="14.25">
      <c r="A222" t="s">
        <v>11564</v>
      </c>
      <c r="B222" t="s">
        <v>5654</v>
      </c>
      <c r="C222" t="s">
        <v>13055</v>
      </c>
      <c r="D222" t="s">
        <v>98</v>
      </c>
      <c r="E222" t="s">
        <v>11566</v>
      </c>
      <c r="F222" s="15">
        <v>12.5</v>
      </c>
      <c r="G222" t="str">
        <f t="shared" si="12"/>
        <v>623190002250003994612.5</v>
      </c>
      <c r="H222" t="s">
        <v>1416</v>
      </c>
      <c r="I222" s="48" t="e">
        <f>VLOOKUP(G222,银行退汇!H:K,4,FALSE)</f>
        <v>#N/A</v>
      </c>
      <c r="J222" s="48" t="e">
        <f t="shared" si="13"/>
        <v>#N/A</v>
      </c>
      <c r="K222" s="48" t="str">
        <f>VLOOKUP(G222,网银退汇!H:J,3,FALSE)</f>
        <v>2017-08-11</v>
      </c>
      <c r="L222" s="49" t="str">
        <f t="shared" si="14"/>
        <v>20170811</v>
      </c>
      <c r="M222" s="38"/>
      <c r="N222" s="45"/>
      <c r="O222" s="38"/>
      <c r="P222" s="38"/>
      <c r="Q222" s="38"/>
      <c r="R222" s="38"/>
      <c r="S222" s="38"/>
      <c r="T222" s="38"/>
      <c r="U222" s="38"/>
      <c r="V222" s="38"/>
    </row>
    <row r="223" spans="1:22" ht="14.25" hidden="1">
      <c r="A223" t="s">
        <v>7514</v>
      </c>
      <c r="B223" t="s">
        <v>1710</v>
      </c>
      <c r="C223" t="s">
        <v>13045</v>
      </c>
      <c r="D223" t="s">
        <v>98</v>
      </c>
      <c r="E223" t="s">
        <v>7516</v>
      </c>
      <c r="F223" s="15">
        <v>4003.21</v>
      </c>
      <c r="G223" t="str">
        <f t="shared" si="12"/>
        <v>52015216482459684003.21</v>
      </c>
      <c r="H223" t="s">
        <v>1416</v>
      </c>
      <c r="I223" s="48" t="e">
        <f>VLOOKUP(G223,银行退汇!H:K,4,FALSE)</f>
        <v>#N/A</v>
      </c>
      <c r="J223" s="48" t="e">
        <f t="shared" si="13"/>
        <v>#N/A</v>
      </c>
      <c r="K223" s="48" t="e">
        <f>VLOOKUP(G223,网银退汇!H:J,3,FALSE)</f>
        <v>#N/A</v>
      </c>
      <c r="L223" s="49" t="str">
        <f t="shared" si="14"/>
        <v>20170801</v>
      </c>
    </row>
    <row r="224" spans="1:22" ht="14.25" hidden="1">
      <c r="A224" t="s">
        <v>7518</v>
      </c>
      <c r="B224" t="s">
        <v>1714</v>
      </c>
      <c r="C224" t="s">
        <v>13045</v>
      </c>
      <c r="D224" t="s">
        <v>98</v>
      </c>
      <c r="E224" t="s">
        <v>7520</v>
      </c>
      <c r="F224" s="15">
        <v>400</v>
      </c>
      <c r="G224" t="str">
        <f t="shared" si="12"/>
        <v>6228360057194897400</v>
      </c>
      <c r="H224" t="s">
        <v>1416</v>
      </c>
      <c r="I224" s="48" t="e">
        <f>VLOOKUP(G224,银行退汇!H:K,4,FALSE)</f>
        <v>#N/A</v>
      </c>
      <c r="J224" s="48" t="e">
        <f t="shared" si="13"/>
        <v>#N/A</v>
      </c>
      <c r="K224" s="48" t="e">
        <f>VLOOKUP(G224,网银退汇!H:J,3,FALSE)</f>
        <v>#N/A</v>
      </c>
      <c r="L224" s="49" t="str">
        <f t="shared" si="14"/>
        <v>20170801</v>
      </c>
    </row>
    <row r="225" spans="1:22" ht="14.25" hidden="1">
      <c r="A225" t="s">
        <v>7522</v>
      </c>
      <c r="B225" t="s">
        <v>1718</v>
      </c>
      <c r="C225" t="s">
        <v>13045</v>
      </c>
      <c r="D225" t="s">
        <v>98</v>
      </c>
      <c r="E225" t="s">
        <v>7524</v>
      </c>
      <c r="F225" s="15">
        <v>150</v>
      </c>
      <c r="G225" t="str">
        <f t="shared" si="12"/>
        <v>6231900000026982328150</v>
      </c>
      <c r="H225" t="s">
        <v>1416</v>
      </c>
      <c r="I225" s="48" t="e">
        <f>VLOOKUP(G225,银行退汇!H:K,4,FALSE)</f>
        <v>#N/A</v>
      </c>
      <c r="J225" s="48" t="e">
        <f t="shared" si="13"/>
        <v>#N/A</v>
      </c>
      <c r="K225" s="48" t="e">
        <f>VLOOKUP(G225,网银退汇!H:J,3,FALSE)</f>
        <v>#N/A</v>
      </c>
      <c r="L225" s="49" t="str">
        <f t="shared" si="14"/>
        <v>20170801</v>
      </c>
    </row>
    <row r="226" spans="1:22" ht="14.25">
      <c r="A226" t="s">
        <v>7743</v>
      </c>
      <c r="B226" t="s">
        <v>1934</v>
      </c>
      <c r="C226" t="s">
        <v>13046</v>
      </c>
      <c r="D226" t="s">
        <v>98</v>
      </c>
      <c r="E226" t="s">
        <v>7745</v>
      </c>
      <c r="F226" s="15">
        <v>4000</v>
      </c>
      <c r="G226" t="str">
        <f t="shared" si="12"/>
        <v>62319000200151425104000</v>
      </c>
      <c r="H226" t="s">
        <v>1416</v>
      </c>
      <c r="I226" s="48" t="e">
        <f>VLOOKUP(G226,银行退汇!H:K,4,FALSE)</f>
        <v>#N/A</v>
      </c>
      <c r="J226" s="48" t="e">
        <f t="shared" si="13"/>
        <v>#N/A</v>
      </c>
      <c r="K226" s="48" t="str">
        <f>VLOOKUP(G226,网银退汇!H:J,3,FALSE)</f>
        <v>2017-08-02</v>
      </c>
      <c r="L226" s="49" t="str">
        <f t="shared" si="14"/>
        <v>20170802</v>
      </c>
      <c r="M226" s="38"/>
      <c r="N226" s="45"/>
      <c r="O226" s="38"/>
      <c r="P226" s="38"/>
      <c r="Q226" s="38"/>
      <c r="R226" s="38"/>
      <c r="S226" s="38"/>
      <c r="T226" s="38"/>
      <c r="U226" s="38"/>
      <c r="V226" s="38"/>
    </row>
    <row r="227" spans="1:22" ht="14.25" hidden="1">
      <c r="A227" t="s">
        <v>7530</v>
      </c>
      <c r="B227" t="s">
        <v>1726</v>
      </c>
      <c r="C227" t="s">
        <v>13045</v>
      </c>
      <c r="D227" t="s">
        <v>98</v>
      </c>
      <c r="E227" t="s">
        <v>7532</v>
      </c>
      <c r="F227" s="15">
        <v>143.26</v>
      </c>
      <c r="G227" t="str">
        <f t="shared" si="12"/>
        <v>6223690748304090143.26</v>
      </c>
      <c r="H227" t="s">
        <v>1416</v>
      </c>
      <c r="I227" s="48" t="e">
        <f>VLOOKUP(G227,银行退汇!H:K,4,FALSE)</f>
        <v>#N/A</v>
      </c>
      <c r="J227" s="48" t="e">
        <f t="shared" si="13"/>
        <v>#N/A</v>
      </c>
      <c r="K227" s="48" t="e">
        <f>VLOOKUP(G227,网银退汇!H:J,3,FALSE)</f>
        <v>#N/A</v>
      </c>
      <c r="L227" s="49" t="str">
        <f t="shared" si="14"/>
        <v>20170801</v>
      </c>
    </row>
    <row r="228" spans="1:22" ht="14.25" hidden="1">
      <c r="A228" t="s">
        <v>7534</v>
      </c>
      <c r="B228" t="s">
        <v>1730</v>
      </c>
      <c r="C228" t="s">
        <v>13045</v>
      </c>
      <c r="D228" t="s">
        <v>98</v>
      </c>
      <c r="E228" t="s">
        <v>7536</v>
      </c>
      <c r="F228" s="15">
        <v>500</v>
      </c>
      <c r="G228" t="str">
        <f t="shared" si="12"/>
        <v>6228481198053358678500</v>
      </c>
      <c r="H228" t="s">
        <v>1416</v>
      </c>
      <c r="I228" s="48" t="e">
        <f>VLOOKUP(G228,银行退汇!H:K,4,FALSE)</f>
        <v>#N/A</v>
      </c>
      <c r="J228" s="48" t="e">
        <f t="shared" si="13"/>
        <v>#N/A</v>
      </c>
      <c r="K228" s="48" t="e">
        <f>VLOOKUP(G228,网银退汇!H:J,3,FALSE)</f>
        <v>#N/A</v>
      </c>
      <c r="L228" s="49" t="str">
        <f t="shared" si="14"/>
        <v>20170801</v>
      </c>
      <c r="M228" s="38"/>
      <c r="N228" s="45"/>
      <c r="O228" s="38"/>
      <c r="P228" s="38"/>
      <c r="Q228" s="38"/>
      <c r="R228" s="38"/>
      <c r="S228" s="38"/>
      <c r="T228" s="38"/>
      <c r="U228" s="38"/>
      <c r="V228" s="38"/>
    </row>
    <row r="229" spans="1:22" ht="14.25" hidden="1">
      <c r="A229" t="s">
        <v>7538</v>
      </c>
      <c r="B229" t="s">
        <v>1734</v>
      </c>
      <c r="C229" t="s">
        <v>13045</v>
      </c>
      <c r="D229" t="s">
        <v>98</v>
      </c>
      <c r="E229" t="s">
        <v>7540</v>
      </c>
      <c r="F229" s="15">
        <v>228.7</v>
      </c>
      <c r="G229" t="str">
        <f t="shared" si="12"/>
        <v>6283078016247109228.7</v>
      </c>
      <c r="H229" t="s">
        <v>1416</v>
      </c>
      <c r="I229" s="48" t="e">
        <f>VLOOKUP(G229,银行退汇!H:K,4,FALSE)</f>
        <v>#N/A</v>
      </c>
      <c r="J229" s="48" t="e">
        <f t="shared" si="13"/>
        <v>#N/A</v>
      </c>
      <c r="K229" s="48" t="e">
        <f>VLOOKUP(G229,网银退汇!H:J,3,FALSE)</f>
        <v>#N/A</v>
      </c>
      <c r="L229" s="49" t="str">
        <f t="shared" si="14"/>
        <v>20170801</v>
      </c>
      <c r="M229" s="38"/>
      <c r="N229" s="45"/>
      <c r="O229" s="38"/>
      <c r="P229" s="38"/>
      <c r="Q229" s="38"/>
      <c r="R229" s="38"/>
      <c r="S229" s="38"/>
      <c r="T229" s="38"/>
      <c r="U229" s="38"/>
      <c r="V229" s="38"/>
    </row>
    <row r="230" spans="1:22" ht="14.25" hidden="1">
      <c r="A230" t="s">
        <v>7542</v>
      </c>
      <c r="B230" t="s">
        <v>1738</v>
      </c>
      <c r="C230" t="s">
        <v>13045</v>
      </c>
      <c r="D230" t="s">
        <v>98</v>
      </c>
      <c r="E230" t="s">
        <v>7544</v>
      </c>
      <c r="F230" s="15">
        <v>197.5</v>
      </c>
      <c r="G230" t="str">
        <f t="shared" si="12"/>
        <v>6221507300008204453197.5</v>
      </c>
      <c r="H230" t="s">
        <v>1416</v>
      </c>
      <c r="I230" s="48" t="e">
        <f>VLOOKUP(G230,银行退汇!H:K,4,FALSE)</f>
        <v>#N/A</v>
      </c>
      <c r="J230" s="48" t="e">
        <f t="shared" si="13"/>
        <v>#N/A</v>
      </c>
      <c r="K230" s="48" t="e">
        <f>VLOOKUP(G230,网银退汇!H:J,3,FALSE)</f>
        <v>#N/A</v>
      </c>
      <c r="L230" s="49" t="str">
        <f t="shared" si="14"/>
        <v>20170801</v>
      </c>
    </row>
    <row r="231" spans="1:22" ht="14.25" hidden="1">
      <c r="A231" t="s">
        <v>7545</v>
      </c>
      <c r="B231" t="s">
        <v>1742</v>
      </c>
      <c r="C231" t="s">
        <v>13045</v>
      </c>
      <c r="D231" t="s">
        <v>98</v>
      </c>
      <c r="E231" t="s">
        <v>7547</v>
      </c>
      <c r="F231" s="15">
        <v>414.36</v>
      </c>
      <c r="G231" t="str">
        <f t="shared" si="12"/>
        <v>6217232502001169860414.36</v>
      </c>
      <c r="H231" t="s">
        <v>1416</v>
      </c>
      <c r="I231" s="48" t="e">
        <f>VLOOKUP(G231,银行退汇!H:K,4,FALSE)</f>
        <v>#N/A</v>
      </c>
      <c r="J231" s="48" t="e">
        <f t="shared" si="13"/>
        <v>#N/A</v>
      </c>
      <c r="K231" s="48" t="e">
        <f>VLOOKUP(G231,网银退汇!H:J,3,FALSE)</f>
        <v>#N/A</v>
      </c>
      <c r="L231" s="49" t="str">
        <f t="shared" si="14"/>
        <v>20170801</v>
      </c>
      <c r="M231" s="38"/>
      <c r="N231" s="45"/>
      <c r="O231" s="38"/>
      <c r="P231" s="38"/>
      <c r="Q231" s="38"/>
      <c r="R231" s="38"/>
      <c r="S231" s="38"/>
      <c r="T231" s="38"/>
      <c r="U231" s="38"/>
      <c r="V231" s="38"/>
    </row>
    <row r="232" spans="1:22" ht="14.25">
      <c r="A232" t="s">
        <v>10365</v>
      </c>
      <c r="B232" t="s">
        <v>4483</v>
      </c>
      <c r="C232" t="s">
        <v>13052</v>
      </c>
      <c r="D232" t="s">
        <v>98</v>
      </c>
      <c r="E232" t="s">
        <v>10367</v>
      </c>
      <c r="F232" s="15">
        <v>172.5</v>
      </c>
      <c r="G232" t="str">
        <f t="shared" si="12"/>
        <v>6231900020009315387172.5</v>
      </c>
      <c r="H232" t="s">
        <v>1416</v>
      </c>
      <c r="I232" s="48" t="e">
        <f>VLOOKUP(G232,银行退汇!H:K,4,FALSE)</f>
        <v>#N/A</v>
      </c>
      <c r="J232" s="48" t="e">
        <f t="shared" si="13"/>
        <v>#N/A</v>
      </c>
      <c r="K232" s="48" t="str">
        <f>VLOOKUP(G232,网银退汇!H:J,3,FALSE)</f>
        <v>2017-08-09</v>
      </c>
      <c r="L232" s="49" t="str">
        <f t="shared" si="14"/>
        <v>20170808</v>
      </c>
    </row>
    <row r="233" spans="1:22" ht="14.25">
      <c r="A233" t="s">
        <v>10262</v>
      </c>
      <c r="B233" t="s">
        <v>4386</v>
      </c>
      <c r="C233" t="s">
        <v>13052</v>
      </c>
      <c r="D233" t="s">
        <v>98</v>
      </c>
      <c r="E233" t="s">
        <v>10264</v>
      </c>
      <c r="F233" s="15">
        <v>155</v>
      </c>
      <c r="G233" t="str">
        <f t="shared" si="12"/>
        <v>6231900020002067050155</v>
      </c>
      <c r="H233" t="s">
        <v>1416</v>
      </c>
      <c r="I233" s="48" t="e">
        <f>VLOOKUP(G233,银行退汇!H:K,4,FALSE)</f>
        <v>#N/A</v>
      </c>
      <c r="J233" s="48" t="e">
        <f t="shared" si="13"/>
        <v>#N/A</v>
      </c>
      <c r="K233" s="48" t="str">
        <f>VLOOKUP(G233,网银退汇!H:J,3,FALSE)</f>
        <v>2017-08-09</v>
      </c>
      <c r="L233" s="49" t="str">
        <f t="shared" si="14"/>
        <v>20170808</v>
      </c>
    </row>
    <row r="234" spans="1:22" ht="14.25" hidden="1">
      <c r="A234" t="s">
        <v>7556</v>
      </c>
      <c r="B234" t="s">
        <v>1754</v>
      </c>
      <c r="C234" t="s">
        <v>13045</v>
      </c>
      <c r="D234" t="s">
        <v>98</v>
      </c>
      <c r="E234" t="s">
        <v>7558</v>
      </c>
      <c r="F234" s="15">
        <v>18.95</v>
      </c>
      <c r="G234" t="str">
        <f t="shared" si="12"/>
        <v>628288003605742118.95</v>
      </c>
      <c r="H234" t="s">
        <v>1416</v>
      </c>
      <c r="I234" s="48" t="e">
        <f>VLOOKUP(G234,银行退汇!H:K,4,FALSE)</f>
        <v>#N/A</v>
      </c>
      <c r="J234" s="48" t="e">
        <f t="shared" si="13"/>
        <v>#N/A</v>
      </c>
      <c r="K234" s="48" t="e">
        <f>VLOOKUP(G234,网银退汇!H:J,3,FALSE)</f>
        <v>#N/A</v>
      </c>
      <c r="L234" s="49" t="str">
        <f t="shared" si="14"/>
        <v>20170801</v>
      </c>
    </row>
    <row r="235" spans="1:22" ht="14.25" hidden="1">
      <c r="A235" t="s">
        <v>7560</v>
      </c>
      <c r="B235" t="s">
        <v>1758</v>
      </c>
      <c r="C235" t="s">
        <v>13045</v>
      </c>
      <c r="D235" t="s">
        <v>98</v>
      </c>
      <c r="E235" t="s">
        <v>964</v>
      </c>
      <c r="F235" s="15">
        <v>294.5</v>
      </c>
      <c r="G235" t="str">
        <f t="shared" si="12"/>
        <v>6231900020010381675294.5</v>
      </c>
      <c r="H235" t="s">
        <v>1416</v>
      </c>
      <c r="I235" s="48" t="e">
        <f>VLOOKUP(G235,银行退汇!H:K,4,FALSE)</f>
        <v>#N/A</v>
      </c>
      <c r="J235" s="48" t="e">
        <f t="shared" si="13"/>
        <v>#N/A</v>
      </c>
      <c r="K235" s="48" t="e">
        <f>VLOOKUP(G235,网银退汇!H:J,3,FALSE)</f>
        <v>#N/A</v>
      </c>
      <c r="L235" s="49" t="str">
        <f t="shared" si="14"/>
        <v>20170801</v>
      </c>
    </row>
    <row r="236" spans="1:22" ht="14.25">
      <c r="A236" t="s">
        <v>11734</v>
      </c>
      <c r="B236" t="s">
        <v>5821</v>
      </c>
      <c r="C236" t="s">
        <v>13055</v>
      </c>
      <c r="D236" t="s">
        <v>98</v>
      </c>
      <c r="E236" t="s">
        <v>11736</v>
      </c>
      <c r="F236" s="15">
        <v>120</v>
      </c>
      <c r="G236" t="str">
        <f t="shared" si="12"/>
        <v>6231900020000805055120</v>
      </c>
      <c r="H236" t="s">
        <v>1416</v>
      </c>
      <c r="I236" s="48" t="e">
        <f>VLOOKUP(G236,银行退汇!H:K,4,FALSE)</f>
        <v>#N/A</v>
      </c>
      <c r="J236" s="48" t="e">
        <f t="shared" si="13"/>
        <v>#N/A</v>
      </c>
      <c r="K236" s="48" t="str">
        <f>VLOOKUP(G236,网银退汇!H:J,3,FALSE)</f>
        <v>2017-08-14</v>
      </c>
      <c r="L236" s="49" t="str">
        <f t="shared" si="14"/>
        <v>20170811</v>
      </c>
    </row>
    <row r="237" spans="1:22" ht="14.25" hidden="1">
      <c r="A237" t="s">
        <v>7567</v>
      </c>
      <c r="B237" t="s">
        <v>1764</v>
      </c>
      <c r="C237" t="s">
        <v>13045</v>
      </c>
      <c r="D237" t="s">
        <v>98</v>
      </c>
      <c r="E237" t="s">
        <v>7569</v>
      </c>
      <c r="F237" s="15">
        <v>500</v>
      </c>
      <c r="G237" t="str">
        <f t="shared" si="12"/>
        <v>6228481198388703671500</v>
      </c>
      <c r="H237" t="s">
        <v>1416</v>
      </c>
      <c r="I237" s="48" t="e">
        <f>VLOOKUP(G237,银行退汇!H:K,4,FALSE)</f>
        <v>#N/A</v>
      </c>
      <c r="J237" s="48" t="e">
        <f t="shared" si="13"/>
        <v>#N/A</v>
      </c>
      <c r="K237" s="48" t="e">
        <f>VLOOKUP(G237,网银退汇!H:J,3,FALSE)</f>
        <v>#N/A</v>
      </c>
      <c r="L237" s="49" t="str">
        <f t="shared" si="14"/>
        <v>20170801</v>
      </c>
    </row>
    <row r="238" spans="1:22" ht="14.25" hidden="1">
      <c r="A238" t="s">
        <v>7571</v>
      </c>
      <c r="B238" t="s">
        <v>1768</v>
      </c>
      <c r="C238" t="s">
        <v>13045</v>
      </c>
      <c r="D238" t="s">
        <v>98</v>
      </c>
      <c r="E238" t="s">
        <v>7573</v>
      </c>
      <c r="F238" s="15">
        <v>4604</v>
      </c>
      <c r="G238" t="str">
        <f t="shared" si="12"/>
        <v>62170038600329683704604</v>
      </c>
      <c r="H238" t="s">
        <v>1416</v>
      </c>
      <c r="I238" s="48" t="e">
        <f>VLOOKUP(G238,银行退汇!H:K,4,FALSE)</f>
        <v>#N/A</v>
      </c>
      <c r="J238" s="48" t="e">
        <f t="shared" si="13"/>
        <v>#N/A</v>
      </c>
      <c r="K238" s="48" t="e">
        <f>VLOOKUP(G238,网银退汇!H:J,3,FALSE)</f>
        <v>#N/A</v>
      </c>
      <c r="L238" s="49" t="str">
        <f t="shared" si="14"/>
        <v>20170801</v>
      </c>
      <c r="M238" s="38"/>
      <c r="N238" s="45"/>
      <c r="O238" s="38"/>
      <c r="P238" s="38"/>
      <c r="Q238" s="38"/>
      <c r="R238" s="38"/>
      <c r="S238" s="38"/>
      <c r="T238" s="38"/>
      <c r="U238" s="38"/>
      <c r="V238" s="38"/>
    </row>
    <row r="239" spans="1:22" ht="14.25" hidden="1">
      <c r="A239" t="s">
        <v>7575</v>
      </c>
      <c r="B239" t="s">
        <v>1772</v>
      </c>
      <c r="C239" t="s">
        <v>13045</v>
      </c>
      <c r="D239" t="s">
        <v>98</v>
      </c>
      <c r="E239" t="s">
        <v>1211</v>
      </c>
      <c r="F239" s="15">
        <v>11.14</v>
      </c>
      <c r="G239" t="str">
        <f t="shared" si="12"/>
        <v>622893000107908045711.14</v>
      </c>
      <c r="H239" t="s">
        <v>1416</v>
      </c>
      <c r="I239" s="48" t="e">
        <f>VLOOKUP(G239,银行退汇!H:K,4,FALSE)</f>
        <v>#N/A</v>
      </c>
      <c r="J239" s="48" t="e">
        <f t="shared" si="13"/>
        <v>#N/A</v>
      </c>
      <c r="K239" s="48" t="e">
        <f>VLOOKUP(G239,网银退汇!H:J,3,FALSE)</f>
        <v>#N/A</v>
      </c>
      <c r="L239" s="49" t="str">
        <f t="shared" si="14"/>
        <v>20170801</v>
      </c>
    </row>
    <row r="240" spans="1:22" ht="14.25" hidden="1">
      <c r="A240" t="s">
        <v>7578</v>
      </c>
      <c r="B240" t="s">
        <v>1776</v>
      </c>
      <c r="C240" t="s">
        <v>13045</v>
      </c>
      <c r="D240" t="s">
        <v>98</v>
      </c>
      <c r="E240" t="s">
        <v>7580</v>
      </c>
      <c r="F240" s="15">
        <v>972.66</v>
      </c>
      <c r="G240" t="str">
        <f t="shared" si="12"/>
        <v>6231900000059216925972.66</v>
      </c>
      <c r="H240" t="s">
        <v>1416</v>
      </c>
      <c r="I240" s="48" t="e">
        <f>VLOOKUP(G240,银行退汇!H:K,4,FALSE)</f>
        <v>#N/A</v>
      </c>
      <c r="J240" s="48" t="e">
        <f t="shared" si="13"/>
        <v>#N/A</v>
      </c>
      <c r="K240" s="48" t="e">
        <f>VLOOKUP(G240,网银退汇!H:J,3,FALSE)</f>
        <v>#N/A</v>
      </c>
      <c r="L240" s="49" t="str">
        <f t="shared" si="14"/>
        <v>20170801</v>
      </c>
    </row>
    <row r="241" spans="1:22" ht="14.25" hidden="1">
      <c r="A241" t="s">
        <v>7582</v>
      </c>
      <c r="B241" t="s">
        <v>1778</v>
      </c>
      <c r="C241" t="s">
        <v>13045</v>
      </c>
      <c r="D241" t="s">
        <v>98</v>
      </c>
      <c r="E241" t="s">
        <v>7584</v>
      </c>
      <c r="F241" s="15">
        <v>800</v>
      </c>
      <c r="G241" t="str">
        <f t="shared" si="12"/>
        <v>6223691054800010800</v>
      </c>
      <c r="H241" t="s">
        <v>1416</v>
      </c>
      <c r="I241" s="48" t="e">
        <f>VLOOKUP(G241,银行退汇!H:K,4,FALSE)</f>
        <v>#N/A</v>
      </c>
      <c r="J241" s="48" t="e">
        <f t="shared" si="13"/>
        <v>#N/A</v>
      </c>
      <c r="K241" s="48" t="e">
        <f>VLOOKUP(G241,网银退汇!H:J,3,FALSE)</f>
        <v>#N/A</v>
      </c>
      <c r="L241" s="49" t="str">
        <f t="shared" si="14"/>
        <v>20170801</v>
      </c>
    </row>
    <row r="242" spans="1:22" ht="14.25" hidden="1">
      <c r="A242" t="s">
        <v>7586</v>
      </c>
      <c r="B242" t="s">
        <v>1782</v>
      </c>
      <c r="C242" t="s">
        <v>13045</v>
      </c>
      <c r="D242" t="s">
        <v>98</v>
      </c>
      <c r="E242" t="s">
        <v>7588</v>
      </c>
      <c r="F242" s="15">
        <v>4110</v>
      </c>
      <c r="G242" t="str">
        <f t="shared" si="12"/>
        <v>62284819203948924164110</v>
      </c>
      <c r="H242" t="s">
        <v>1416</v>
      </c>
      <c r="I242" s="48" t="e">
        <f>VLOOKUP(G242,银行退汇!H:K,4,FALSE)</f>
        <v>#N/A</v>
      </c>
      <c r="J242" s="48" t="e">
        <f t="shared" si="13"/>
        <v>#N/A</v>
      </c>
      <c r="K242" s="48" t="e">
        <f>VLOOKUP(G242,网银退汇!H:J,3,FALSE)</f>
        <v>#N/A</v>
      </c>
      <c r="L242" s="49" t="str">
        <f t="shared" si="14"/>
        <v>20170801</v>
      </c>
    </row>
    <row r="243" spans="1:22" ht="14.25" hidden="1">
      <c r="A243" t="s">
        <v>7590</v>
      </c>
      <c r="B243" t="s">
        <v>1786</v>
      </c>
      <c r="C243" t="s">
        <v>13045</v>
      </c>
      <c r="D243" t="s">
        <v>98</v>
      </c>
      <c r="E243" t="s">
        <v>7592</v>
      </c>
      <c r="F243" s="15">
        <v>5822.5</v>
      </c>
      <c r="G243" t="str">
        <f t="shared" si="12"/>
        <v>62284841685879178745822.5</v>
      </c>
      <c r="H243" t="s">
        <v>1416</v>
      </c>
      <c r="I243" s="48" t="e">
        <f>VLOOKUP(G243,银行退汇!H:K,4,FALSE)</f>
        <v>#N/A</v>
      </c>
      <c r="J243" s="48" t="e">
        <f t="shared" si="13"/>
        <v>#N/A</v>
      </c>
      <c r="K243" s="48" t="e">
        <f>VLOOKUP(G243,网银退汇!H:J,3,FALSE)</f>
        <v>#N/A</v>
      </c>
      <c r="L243" s="49" t="str">
        <f t="shared" si="14"/>
        <v>20170801</v>
      </c>
    </row>
    <row r="244" spans="1:22" ht="14.25" hidden="1">
      <c r="A244" t="s">
        <v>7594</v>
      </c>
      <c r="B244" t="s">
        <v>1790</v>
      </c>
      <c r="C244" t="s">
        <v>13045</v>
      </c>
      <c r="D244" t="s">
        <v>98</v>
      </c>
      <c r="E244" t="s">
        <v>7596</v>
      </c>
      <c r="F244" s="15">
        <v>82.5</v>
      </c>
      <c r="G244" t="str">
        <f t="shared" si="12"/>
        <v>621415731180035913882.5</v>
      </c>
      <c r="H244" t="s">
        <v>1416</v>
      </c>
      <c r="I244" s="48" t="e">
        <f>VLOOKUP(G244,银行退汇!H:K,4,FALSE)</f>
        <v>#N/A</v>
      </c>
      <c r="J244" s="48" t="e">
        <f t="shared" si="13"/>
        <v>#N/A</v>
      </c>
      <c r="K244" s="48" t="e">
        <f>VLOOKUP(G244,网银退汇!H:J,3,FALSE)</f>
        <v>#N/A</v>
      </c>
      <c r="L244" s="49" t="str">
        <f t="shared" si="14"/>
        <v>20170801</v>
      </c>
    </row>
    <row r="245" spans="1:22" ht="14.25" hidden="1">
      <c r="A245" t="s">
        <v>7598</v>
      </c>
      <c r="B245" t="s">
        <v>1794</v>
      </c>
      <c r="C245" t="s">
        <v>13045</v>
      </c>
      <c r="D245" t="s">
        <v>98</v>
      </c>
      <c r="E245" t="s">
        <v>7600</v>
      </c>
      <c r="F245" s="15">
        <v>1135.54</v>
      </c>
      <c r="G245" t="str">
        <f t="shared" si="12"/>
        <v>62255816409455851135.54</v>
      </c>
      <c r="H245" t="s">
        <v>1416</v>
      </c>
      <c r="I245" s="48" t="e">
        <f>VLOOKUP(G245,银行退汇!H:K,4,FALSE)</f>
        <v>#N/A</v>
      </c>
      <c r="J245" s="48" t="e">
        <f t="shared" si="13"/>
        <v>#N/A</v>
      </c>
      <c r="K245" s="48" t="e">
        <f>VLOOKUP(G245,网银退汇!H:J,3,FALSE)</f>
        <v>#N/A</v>
      </c>
      <c r="L245" s="49" t="str">
        <f t="shared" si="14"/>
        <v>20170801</v>
      </c>
    </row>
    <row r="246" spans="1:22" ht="14.25">
      <c r="A246" t="s">
        <v>11702</v>
      </c>
      <c r="B246" t="s">
        <v>5790</v>
      </c>
      <c r="C246" t="s">
        <v>13055</v>
      </c>
      <c r="D246" t="s">
        <v>98</v>
      </c>
      <c r="E246" t="s">
        <v>11704</v>
      </c>
      <c r="F246" s="15">
        <v>63</v>
      </c>
      <c r="G246" t="str">
        <f t="shared" si="12"/>
        <v>623190001008003591363</v>
      </c>
      <c r="H246" t="s">
        <v>1416</v>
      </c>
      <c r="I246" s="48" t="e">
        <f>VLOOKUP(G246,银行退汇!H:K,4,FALSE)</f>
        <v>#N/A</v>
      </c>
      <c r="J246" s="48" t="e">
        <f t="shared" si="13"/>
        <v>#N/A</v>
      </c>
      <c r="K246" s="48" t="str">
        <f>VLOOKUP(G246,网银退汇!H:J,3,FALSE)</f>
        <v>2017-08-14</v>
      </c>
      <c r="L246" s="49" t="str">
        <f t="shared" si="14"/>
        <v>20170811</v>
      </c>
      <c r="M246" s="38"/>
      <c r="N246" s="45"/>
      <c r="O246" s="38"/>
      <c r="P246" s="38"/>
      <c r="Q246" s="38"/>
      <c r="R246" s="38"/>
      <c r="S246" s="38"/>
      <c r="T246" s="38"/>
      <c r="U246" s="38"/>
      <c r="V246" s="38"/>
    </row>
    <row r="247" spans="1:22" ht="14.25" hidden="1">
      <c r="A247" t="s">
        <v>7606</v>
      </c>
      <c r="B247" t="s">
        <v>1802</v>
      </c>
      <c r="C247" t="s">
        <v>13045</v>
      </c>
      <c r="D247" t="s">
        <v>98</v>
      </c>
      <c r="E247" t="s">
        <v>7608</v>
      </c>
      <c r="F247" s="15">
        <v>133.19999999999999</v>
      </c>
      <c r="G247" t="str">
        <f t="shared" si="12"/>
        <v>6210178002009127698133.2</v>
      </c>
      <c r="H247" t="s">
        <v>1416</v>
      </c>
      <c r="I247" s="48" t="e">
        <f>VLOOKUP(G247,银行退汇!H:K,4,FALSE)</f>
        <v>#N/A</v>
      </c>
      <c r="J247" s="48" t="e">
        <f t="shared" si="13"/>
        <v>#N/A</v>
      </c>
      <c r="K247" s="48" t="e">
        <f>VLOOKUP(G247,网银退汇!H:J,3,FALSE)</f>
        <v>#N/A</v>
      </c>
      <c r="L247" s="49" t="str">
        <f t="shared" si="14"/>
        <v>20170801</v>
      </c>
      <c r="M247" s="38"/>
      <c r="N247" s="45"/>
      <c r="O247" s="38"/>
      <c r="P247" s="38"/>
      <c r="Q247" s="38"/>
      <c r="R247" s="38"/>
      <c r="S247" s="38"/>
      <c r="T247" s="38"/>
      <c r="U247" s="38"/>
      <c r="V247" s="38"/>
    </row>
    <row r="248" spans="1:22" ht="14.25" hidden="1">
      <c r="A248" t="s">
        <v>7610</v>
      </c>
      <c r="B248" t="s">
        <v>1806</v>
      </c>
      <c r="C248" t="s">
        <v>13045</v>
      </c>
      <c r="D248" t="s">
        <v>98</v>
      </c>
      <c r="E248" t="s">
        <v>7612</v>
      </c>
      <c r="F248" s="15">
        <v>220</v>
      </c>
      <c r="G248" t="str">
        <f t="shared" si="12"/>
        <v>6217997300051367814220</v>
      </c>
      <c r="H248" t="s">
        <v>1416</v>
      </c>
      <c r="I248" s="48" t="e">
        <f>VLOOKUP(G248,银行退汇!H:K,4,FALSE)</f>
        <v>#N/A</v>
      </c>
      <c r="J248" s="48" t="e">
        <f t="shared" si="13"/>
        <v>#N/A</v>
      </c>
      <c r="K248" s="48" t="e">
        <f>VLOOKUP(G248,网银退汇!H:J,3,FALSE)</f>
        <v>#N/A</v>
      </c>
      <c r="L248" s="49" t="str">
        <f t="shared" si="14"/>
        <v>20170801</v>
      </c>
      <c r="M248" s="38"/>
      <c r="N248" s="45"/>
      <c r="O248" s="38"/>
      <c r="P248" s="38"/>
      <c r="Q248" s="38"/>
      <c r="R248" s="38"/>
      <c r="S248" s="38"/>
      <c r="T248" s="38"/>
      <c r="U248" s="38"/>
      <c r="V248" s="38"/>
    </row>
    <row r="249" spans="1:22" ht="14.25" hidden="1">
      <c r="A249" t="s">
        <v>7614</v>
      </c>
      <c r="B249" t="s">
        <v>1810</v>
      </c>
      <c r="C249" t="s">
        <v>13045</v>
      </c>
      <c r="D249" t="s">
        <v>98</v>
      </c>
      <c r="E249" t="s">
        <v>7616</v>
      </c>
      <c r="F249" s="15">
        <v>790</v>
      </c>
      <c r="G249" t="str">
        <f t="shared" si="12"/>
        <v>6231900000020186512790</v>
      </c>
      <c r="H249" t="s">
        <v>1416</v>
      </c>
      <c r="I249" s="48" t="e">
        <f>VLOOKUP(G249,银行退汇!H:K,4,FALSE)</f>
        <v>#N/A</v>
      </c>
      <c r="J249" s="48" t="e">
        <f t="shared" si="13"/>
        <v>#N/A</v>
      </c>
      <c r="K249" s="48" t="e">
        <f>VLOOKUP(G249,网银退汇!H:J,3,FALSE)</f>
        <v>#N/A</v>
      </c>
      <c r="L249" s="49" t="str">
        <f t="shared" si="14"/>
        <v>20170801</v>
      </c>
    </row>
    <row r="250" spans="1:22" ht="14.25" hidden="1">
      <c r="A250" t="s">
        <v>7618</v>
      </c>
      <c r="B250" t="s">
        <v>1814</v>
      </c>
      <c r="C250" t="s">
        <v>13045</v>
      </c>
      <c r="D250" t="s">
        <v>98</v>
      </c>
      <c r="E250" t="s">
        <v>7620</v>
      </c>
      <c r="F250" s="15">
        <v>500</v>
      </c>
      <c r="G250" t="str">
        <f t="shared" si="12"/>
        <v>4563512700112746168500</v>
      </c>
      <c r="H250" t="s">
        <v>1416</v>
      </c>
      <c r="I250" s="48" t="e">
        <f>VLOOKUP(G250,银行退汇!H:K,4,FALSE)</f>
        <v>#N/A</v>
      </c>
      <c r="J250" s="48" t="e">
        <f t="shared" si="13"/>
        <v>#N/A</v>
      </c>
      <c r="K250" s="48" t="e">
        <f>VLOOKUP(G250,网银退汇!H:J,3,FALSE)</f>
        <v>#N/A</v>
      </c>
      <c r="L250" s="49" t="str">
        <f t="shared" si="14"/>
        <v>20170801</v>
      </c>
      <c r="M250" s="38"/>
      <c r="N250" s="45"/>
      <c r="O250" s="38"/>
      <c r="P250" s="38"/>
      <c r="Q250" s="38"/>
      <c r="R250" s="38"/>
      <c r="S250" s="38"/>
      <c r="T250" s="38"/>
      <c r="U250" s="38"/>
      <c r="V250" s="38"/>
    </row>
    <row r="251" spans="1:22" ht="14.25" hidden="1">
      <c r="A251" t="s">
        <v>7622</v>
      </c>
      <c r="B251" t="s">
        <v>1818</v>
      </c>
      <c r="C251" t="s">
        <v>13045</v>
      </c>
      <c r="D251" t="s">
        <v>98</v>
      </c>
      <c r="E251" t="s">
        <v>7616</v>
      </c>
      <c r="F251" s="15">
        <v>20.5</v>
      </c>
      <c r="G251" t="str">
        <f t="shared" si="12"/>
        <v>623190000002018651220.5</v>
      </c>
      <c r="H251" t="s">
        <v>1416</v>
      </c>
      <c r="I251" s="48" t="e">
        <f>VLOOKUP(G251,银行退汇!H:K,4,FALSE)</f>
        <v>#N/A</v>
      </c>
      <c r="J251" s="48" t="e">
        <f t="shared" si="13"/>
        <v>#N/A</v>
      </c>
      <c r="K251" s="48" t="e">
        <f>VLOOKUP(G251,网银退汇!H:J,3,FALSE)</f>
        <v>#N/A</v>
      </c>
      <c r="L251" s="49" t="str">
        <f t="shared" si="14"/>
        <v>20170801</v>
      </c>
    </row>
    <row r="252" spans="1:22" ht="14.25" hidden="1">
      <c r="A252" t="s">
        <v>7625</v>
      </c>
      <c r="B252" t="s">
        <v>1822</v>
      </c>
      <c r="C252" t="s">
        <v>13045</v>
      </c>
      <c r="D252" t="s">
        <v>98</v>
      </c>
      <c r="E252" t="s">
        <v>7627</v>
      </c>
      <c r="F252" s="15">
        <v>307.5</v>
      </c>
      <c r="G252" t="str">
        <f t="shared" si="12"/>
        <v>6231900000109118121307.5</v>
      </c>
      <c r="H252" t="s">
        <v>1416</v>
      </c>
      <c r="I252" s="48" t="e">
        <f>VLOOKUP(G252,银行退汇!H:K,4,FALSE)</f>
        <v>#N/A</v>
      </c>
      <c r="J252" s="48" t="e">
        <f t="shared" si="13"/>
        <v>#N/A</v>
      </c>
      <c r="K252" s="48" t="e">
        <f>VLOOKUP(G252,网银退汇!H:J,3,FALSE)</f>
        <v>#N/A</v>
      </c>
      <c r="L252" s="49" t="str">
        <f t="shared" si="14"/>
        <v>20170801</v>
      </c>
    </row>
    <row r="253" spans="1:22" ht="14.25" hidden="1">
      <c r="A253" t="s">
        <v>7629</v>
      </c>
      <c r="B253" t="s">
        <v>1826</v>
      </c>
      <c r="C253" t="s">
        <v>13045</v>
      </c>
      <c r="D253" t="s">
        <v>98</v>
      </c>
      <c r="E253" t="s">
        <v>7631</v>
      </c>
      <c r="F253" s="15">
        <v>500</v>
      </c>
      <c r="G253" t="str">
        <f t="shared" si="12"/>
        <v>6227003862170084027500</v>
      </c>
      <c r="H253" t="s">
        <v>1416</v>
      </c>
      <c r="I253" s="48" t="e">
        <f>VLOOKUP(G253,银行退汇!H:K,4,FALSE)</f>
        <v>#N/A</v>
      </c>
      <c r="J253" s="48" t="e">
        <f t="shared" si="13"/>
        <v>#N/A</v>
      </c>
      <c r="K253" s="48" t="e">
        <f>VLOOKUP(G253,网银退汇!H:J,3,FALSE)</f>
        <v>#N/A</v>
      </c>
      <c r="L253" s="49" t="str">
        <f t="shared" si="14"/>
        <v>20170801</v>
      </c>
    </row>
    <row r="254" spans="1:22" ht="14.25">
      <c r="A254" t="s">
        <v>8154</v>
      </c>
      <c r="B254" t="s">
        <v>2332</v>
      </c>
      <c r="C254" t="s">
        <v>13047</v>
      </c>
      <c r="D254" t="s">
        <v>98</v>
      </c>
      <c r="E254" t="s">
        <v>8156</v>
      </c>
      <c r="F254" s="15">
        <v>1900</v>
      </c>
      <c r="G254" t="str">
        <f t="shared" si="12"/>
        <v>62319000001413344391900</v>
      </c>
      <c r="H254" t="s">
        <v>1416</v>
      </c>
      <c r="I254" s="48" t="e">
        <f>VLOOKUP(G254,银行退汇!H:K,4,FALSE)</f>
        <v>#N/A</v>
      </c>
      <c r="J254" s="48" t="e">
        <f t="shared" si="13"/>
        <v>#N/A</v>
      </c>
      <c r="K254" s="48" t="str">
        <f>VLOOKUP(G254,网银退汇!H:J,3,FALSE)</f>
        <v>2017-08-04</v>
      </c>
      <c r="L254" s="49" t="str">
        <f t="shared" si="14"/>
        <v>20170803</v>
      </c>
    </row>
    <row r="255" spans="1:22" ht="14.25" hidden="1">
      <c r="A255" t="s">
        <v>7637</v>
      </c>
      <c r="B255" t="s">
        <v>1834</v>
      </c>
      <c r="C255" t="s">
        <v>13045</v>
      </c>
      <c r="D255" t="s">
        <v>98</v>
      </c>
      <c r="E255" t="s">
        <v>7639</v>
      </c>
      <c r="F255" s="15">
        <v>48.26</v>
      </c>
      <c r="G255" t="str">
        <f t="shared" si="12"/>
        <v>623190000005753713248.26</v>
      </c>
      <c r="H255" t="s">
        <v>1416</v>
      </c>
      <c r="I255" s="48" t="e">
        <f>VLOOKUP(G255,银行退汇!H:K,4,FALSE)</f>
        <v>#N/A</v>
      </c>
      <c r="J255" s="48" t="e">
        <f t="shared" si="13"/>
        <v>#N/A</v>
      </c>
      <c r="K255" s="48" t="e">
        <f>VLOOKUP(G255,网银退汇!H:J,3,FALSE)</f>
        <v>#N/A</v>
      </c>
      <c r="L255" s="49" t="str">
        <f t="shared" si="14"/>
        <v>20170801</v>
      </c>
      <c r="M255" s="38"/>
      <c r="N255" s="45"/>
      <c r="O255" s="38"/>
      <c r="P255" s="38"/>
      <c r="Q255" s="38"/>
      <c r="R255" s="38"/>
      <c r="S255" s="38"/>
      <c r="T255" s="38"/>
      <c r="U255" s="38"/>
      <c r="V255" s="38"/>
    </row>
    <row r="256" spans="1:22" ht="14.25" hidden="1">
      <c r="A256" t="s">
        <v>7641</v>
      </c>
      <c r="B256" t="s">
        <v>1838</v>
      </c>
      <c r="C256" t="s">
        <v>13045</v>
      </c>
      <c r="D256" t="s">
        <v>98</v>
      </c>
      <c r="E256" t="s">
        <v>7643</v>
      </c>
      <c r="F256" s="15">
        <v>170.71</v>
      </c>
      <c r="G256" t="str">
        <f t="shared" si="12"/>
        <v>6223691626461168170.71</v>
      </c>
      <c r="H256" t="s">
        <v>1416</v>
      </c>
      <c r="I256" s="48" t="e">
        <f>VLOOKUP(G256,银行退汇!H:K,4,FALSE)</f>
        <v>#N/A</v>
      </c>
      <c r="J256" s="48" t="e">
        <f t="shared" si="13"/>
        <v>#N/A</v>
      </c>
      <c r="K256" s="48" t="e">
        <f>VLOOKUP(G256,网银退汇!H:J,3,FALSE)</f>
        <v>#N/A</v>
      </c>
      <c r="L256" s="49" t="str">
        <f t="shared" si="14"/>
        <v>20170801</v>
      </c>
    </row>
    <row r="257" spans="1:12" ht="14.25" hidden="1">
      <c r="A257" t="s">
        <v>7645</v>
      </c>
      <c r="B257" t="s">
        <v>1842</v>
      </c>
      <c r="C257" t="s">
        <v>13045</v>
      </c>
      <c r="D257" t="s">
        <v>98</v>
      </c>
      <c r="E257" t="s">
        <v>7647</v>
      </c>
      <c r="F257" s="15">
        <v>700</v>
      </c>
      <c r="G257" t="str">
        <f t="shared" si="12"/>
        <v>6228481928538014177700</v>
      </c>
      <c r="H257" t="s">
        <v>1416</v>
      </c>
      <c r="I257" s="48" t="e">
        <f>VLOOKUP(G257,银行退汇!H:K,4,FALSE)</f>
        <v>#N/A</v>
      </c>
      <c r="J257" s="48" t="e">
        <f t="shared" si="13"/>
        <v>#N/A</v>
      </c>
      <c r="K257" s="48" t="e">
        <f>VLOOKUP(G257,网银退汇!H:J,3,FALSE)</f>
        <v>#N/A</v>
      </c>
      <c r="L257" s="49" t="str">
        <f t="shared" si="14"/>
        <v>20170801</v>
      </c>
    </row>
    <row r="258" spans="1:12" ht="14.25" hidden="1">
      <c r="A258" t="s">
        <v>7649</v>
      </c>
      <c r="B258" t="s">
        <v>1844</v>
      </c>
      <c r="C258" t="s">
        <v>13045</v>
      </c>
      <c r="D258" t="s">
        <v>98</v>
      </c>
      <c r="E258" t="s">
        <v>7651</v>
      </c>
      <c r="F258" s="15">
        <v>167.79</v>
      </c>
      <c r="G258" t="str">
        <f t="shared" si="12"/>
        <v>6231900000041473063167.79</v>
      </c>
      <c r="H258" t="s">
        <v>1416</v>
      </c>
      <c r="I258" s="48" t="e">
        <f>VLOOKUP(G258,银行退汇!H:K,4,FALSE)</f>
        <v>#N/A</v>
      </c>
      <c r="J258" s="48" t="e">
        <f t="shared" si="13"/>
        <v>#N/A</v>
      </c>
      <c r="K258" s="48" t="e">
        <f>VLOOKUP(G258,网银退汇!H:J,3,FALSE)</f>
        <v>#N/A</v>
      </c>
      <c r="L258" s="49" t="str">
        <f t="shared" si="14"/>
        <v>20170801</v>
      </c>
    </row>
    <row r="259" spans="1:12" ht="14.25" hidden="1">
      <c r="A259" t="s">
        <v>7653</v>
      </c>
      <c r="B259" t="s">
        <v>1848</v>
      </c>
      <c r="C259" t="s">
        <v>13045</v>
      </c>
      <c r="D259" t="s">
        <v>98</v>
      </c>
      <c r="E259" t="s">
        <v>7655</v>
      </c>
      <c r="F259" s="15">
        <v>6.62</v>
      </c>
      <c r="G259" t="str">
        <f t="shared" si="12"/>
        <v>62167119300285471766.62</v>
      </c>
      <c r="H259" t="s">
        <v>1416</v>
      </c>
      <c r="I259" s="48" t="e">
        <f>VLOOKUP(G259,银行退汇!H:K,4,FALSE)</f>
        <v>#N/A</v>
      </c>
      <c r="J259" s="48" t="e">
        <f t="shared" si="13"/>
        <v>#N/A</v>
      </c>
      <c r="K259" s="48" t="e">
        <f>VLOOKUP(G259,网银退汇!H:J,3,FALSE)</f>
        <v>#N/A</v>
      </c>
      <c r="L259" s="49" t="str">
        <f t="shared" si="14"/>
        <v>20170801</v>
      </c>
    </row>
    <row r="260" spans="1:12" ht="14.25" hidden="1">
      <c r="A260" t="s">
        <v>7657</v>
      </c>
      <c r="B260" t="s">
        <v>1852</v>
      </c>
      <c r="C260" t="s">
        <v>13045</v>
      </c>
      <c r="D260" t="s">
        <v>98</v>
      </c>
      <c r="E260" t="s">
        <v>7659</v>
      </c>
      <c r="F260" s="15">
        <v>80</v>
      </c>
      <c r="G260" t="str">
        <f t="shared" si="12"/>
        <v>621017800200640553580</v>
      </c>
      <c r="H260" t="s">
        <v>1416</v>
      </c>
      <c r="I260" s="48" t="e">
        <f>VLOOKUP(G260,银行退汇!H:K,4,FALSE)</f>
        <v>#N/A</v>
      </c>
      <c r="J260" s="48" t="e">
        <f t="shared" si="13"/>
        <v>#N/A</v>
      </c>
      <c r="K260" s="48" t="e">
        <f>VLOOKUP(G260,网银退汇!H:J,3,FALSE)</f>
        <v>#N/A</v>
      </c>
      <c r="L260" s="49" t="str">
        <f t="shared" si="14"/>
        <v>20170801</v>
      </c>
    </row>
    <row r="261" spans="1:12" ht="14.25" hidden="1">
      <c r="A261" t="s">
        <v>7661</v>
      </c>
      <c r="B261" t="s">
        <v>1856</v>
      </c>
      <c r="C261" t="s">
        <v>13045</v>
      </c>
      <c r="D261" t="s">
        <v>98</v>
      </c>
      <c r="E261" t="s">
        <v>7663</v>
      </c>
      <c r="F261" s="15">
        <v>21</v>
      </c>
      <c r="G261" t="str">
        <f t="shared" si="12"/>
        <v>622188651005302223521</v>
      </c>
      <c r="H261" t="s">
        <v>1416</v>
      </c>
      <c r="I261" s="48" t="e">
        <f>VLOOKUP(G261,银行退汇!H:K,4,FALSE)</f>
        <v>#N/A</v>
      </c>
      <c r="J261" s="48" t="e">
        <f t="shared" si="13"/>
        <v>#N/A</v>
      </c>
      <c r="K261" s="48" t="e">
        <f>VLOOKUP(G261,网银退汇!H:J,3,FALSE)</f>
        <v>#N/A</v>
      </c>
      <c r="L261" s="49" t="str">
        <f t="shared" si="14"/>
        <v>20170801</v>
      </c>
    </row>
    <row r="262" spans="1:12" ht="14.25" hidden="1">
      <c r="A262" t="s">
        <v>7665</v>
      </c>
      <c r="B262" t="s">
        <v>1860</v>
      </c>
      <c r="C262" t="s">
        <v>13045</v>
      </c>
      <c r="D262" t="s">
        <v>98</v>
      </c>
      <c r="E262" t="s">
        <v>7667</v>
      </c>
      <c r="F262" s="15">
        <v>130</v>
      </c>
      <c r="G262" t="str">
        <f t="shared" si="12"/>
        <v>6228483861120149812130</v>
      </c>
      <c r="H262" t="s">
        <v>1416</v>
      </c>
      <c r="I262" s="48" t="e">
        <f>VLOOKUP(G262,银行退汇!H:K,4,FALSE)</f>
        <v>#N/A</v>
      </c>
      <c r="J262" s="48" t="e">
        <f t="shared" si="13"/>
        <v>#N/A</v>
      </c>
      <c r="K262" s="48" t="e">
        <f>VLOOKUP(G262,网银退汇!H:J,3,FALSE)</f>
        <v>#N/A</v>
      </c>
      <c r="L262" s="49" t="str">
        <f t="shared" si="14"/>
        <v>20170801</v>
      </c>
    </row>
    <row r="263" spans="1:12" ht="14.25" hidden="1">
      <c r="A263" t="s">
        <v>7669</v>
      </c>
      <c r="B263" t="s">
        <v>1864</v>
      </c>
      <c r="C263" t="s">
        <v>13045</v>
      </c>
      <c r="D263" t="s">
        <v>98</v>
      </c>
      <c r="E263" t="s">
        <v>7671</v>
      </c>
      <c r="F263" s="15">
        <v>65</v>
      </c>
      <c r="G263" t="str">
        <f t="shared" si="12"/>
        <v>622893000108955612465</v>
      </c>
      <c r="H263" t="s">
        <v>1416</v>
      </c>
      <c r="I263" s="48" t="e">
        <f>VLOOKUP(G263,银行退汇!H:K,4,FALSE)</f>
        <v>#N/A</v>
      </c>
      <c r="J263" s="48" t="e">
        <f t="shared" si="13"/>
        <v>#N/A</v>
      </c>
      <c r="K263" s="48" t="e">
        <f>VLOOKUP(G263,网银退汇!H:J,3,FALSE)</f>
        <v>#N/A</v>
      </c>
      <c r="L263" s="49" t="str">
        <f t="shared" si="14"/>
        <v>20170801</v>
      </c>
    </row>
    <row r="264" spans="1:12" ht="14.25" hidden="1">
      <c r="A264" t="s">
        <v>7673</v>
      </c>
      <c r="B264" t="s">
        <v>1868</v>
      </c>
      <c r="C264" t="s">
        <v>13045</v>
      </c>
      <c r="D264" t="s">
        <v>98</v>
      </c>
      <c r="E264" t="s">
        <v>7671</v>
      </c>
      <c r="F264" s="15">
        <v>68</v>
      </c>
      <c r="G264" t="str">
        <f t="shared" si="12"/>
        <v>622893000108955612468</v>
      </c>
      <c r="H264" t="s">
        <v>1416</v>
      </c>
      <c r="I264" s="48" t="e">
        <f>VLOOKUP(G264,银行退汇!H:K,4,FALSE)</f>
        <v>#N/A</v>
      </c>
      <c r="J264" s="48" t="e">
        <f t="shared" si="13"/>
        <v>#N/A</v>
      </c>
      <c r="K264" s="48" t="e">
        <f>VLOOKUP(G264,网银退汇!H:J,3,FALSE)</f>
        <v>#N/A</v>
      </c>
      <c r="L264" s="49" t="str">
        <f t="shared" si="14"/>
        <v>20170801</v>
      </c>
    </row>
    <row r="265" spans="1:12" ht="14.25" hidden="1">
      <c r="A265" t="s">
        <v>7676</v>
      </c>
      <c r="B265" t="s">
        <v>1872</v>
      </c>
      <c r="C265" t="s">
        <v>13045</v>
      </c>
      <c r="D265" t="s">
        <v>98</v>
      </c>
      <c r="E265" t="s">
        <v>7678</v>
      </c>
      <c r="F265" s="15">
        <v>99.84</v>
      </c>
      <c r="G265" t="str">
        <f t="shared" si="12"/>
        <v>625809132017129699.84</v>
      </c>
      <c r="H265" t="s">
        <v>1416</v>
      </c>
      <c r="I265" s="48" t="e">
        <f>VLOOKUP(G265,银行退汇!H:K,4,FALSE)</f>
        <v>#N/A</v>
      </c>
      <c r="J265" s="48" t="e">
        <f t="shared" si="13"/>
        <v>#N/A</v>
      </c>
      <c r="K265" s="48" t="e">
        <f>VLOOKUP(G265,网银退汇!H:J,3,FALSE)</f>
        <v>#N/A</v>
      </c>
      <c r="L265" s="49" t="str">
        <f t="shared" si="14"/>
        <v>20170801</v>
      </c>
    </row>
    <row r="266" spans="1:12" ht="14.25" hidden="1">
      <c r="A266" t="s">
        <v>7680</v>
      </c>
      <c r="B266" t="s">
        <v>1876</v>
      </c>
      <c r="C266" t="s">
        <v>13045</v>
      </c>
      <c r="D266" t="s">
        <v>98</v>
      </c>
      <c r="E266" t="s">
        <v>7682</v>
      </c>
      <c r="F266" s="15">
        <v>459</v>
      </c>
      <c r="G266" t="str">
        <f t="shared" si="12"/>
        <v>6215582502000539071459</v>
      </c>
      <c r="H266" t="s">
        <v>1416</v>
      </c>
      <c r="I266" s="48" t="e">
        <f>VLOOKUP(G266,银行退汇!H:K,4,FALSE)</f>
        <v>#N/A</v>
      </c>
      <c r="J266" s="48" t="e">
        <f t="shared" si="13"/>
        <v>#N/A</v>
      </c>
      <c r="K266" s="48" t="e">
        <f>VLOOKUP(G266,网银退汇!H:J,3,FALSE)</f>
        <v>#N/A</v>
      </c>
      <c r="L266" s="49" t="str">
        <f t="shared" si="14"/>
        <v>20170801</v>
      </c>
    </row>
    <row r="267" spans="1:12" ht="14.25">
      <c r="A267" t="s">
        <v>10820</v>
      </c>
      <c r="B267" t="s">
        <v>4931</v>
      </c>
      <c r="C267" t="s">
        <v>13053</v>
      </c>
      <c r="D267" t="s">
        <v>98</v>
      </c>
      <c r="E267" t="s">
        <v>10822</v>
      </c>
      <c r="F267" s="15">
        <v>2656.88</v>
      </c>
      <c r="G267" t="str">
        <f t="shared" si="12"/>
        <v>62319000001273005942656.88</v>
      </c>
      <c r="H267" t="s">
        <v>1416</v>
      </c>
      <c r="I267" s="48" t="e">
        <f>VLOOKUP(G267,银行退汇!H:K,4,FALSE)</f>
        <v>#N/A</v>
      </c>
      <c r="J267" s="48" t="e">
        <f t="shared" si="13"/>
        <v>#N/A</v>
      </c>
      <c r="K267" s="48" t="str">
        <f>VLOOKUP(G267,网银退汇!H:J,3,FALSE)</f>
        <v>2017-08-10</v>
      </c>
      <c r="L267" s="49" t="str">
        <f t="shared" si="14"/>
        <v>20170809</v>
      </c>
    </row>
    <row r="268" spans="1:12" ht="14.25" hidden="1">
      <c r="A268" t="s">
        <v>7688</v>
      </c>
      <c r="B268" t="s">
        <v>1884</v>
      </c>
      <c r="C268" t="s">
        <v>13045</v>
      </c>
      <c r="D268" t="s">
        <v>98</v>
      </c>
      <c r="E268" t="s">
        <v>7690</v>
      </c>
      <c r="F268" s="15">
        <v>300</v>
      </c>
      <c r="G268" t="str">
        <f t="shared" si="12"/>
        <v>6217004010001607745300</v>
      </c>
      <c r="H268" t="s">
        <v>1416</v>
      </c>
      <c r="I268" s="48" t="e">
        <f>VLOOKUP(G268,银行退汇!H:K,4,FALSE)</f>
        <v>#N/A</v>
      </c>
      <c r="J268" s="48" t="e">
        <f t="shared" si="13"/>
        <v>#N/A</v>
      </c>
      <c r="K268" s="48" t="e">
        <f>VLOOKUP(G268,网银退汇!H:J,3,FALSE)</f>
        <v>#N/A</v>
      </c>
      <c r="L268" s="49" t="str">
        <f t="shared" si="14"/>
        <v>20170801</v>
      </c>
    </row>
    <row r="269" spans="1:12" ht="14.25" hidden="1">
      <c r="A269" t="s">
        <v>7692</v>
      </c>
      <c r="B269" t="s">
        <v>1888</v>
      </c>
      <c r="C269" t="s">
        <v>13046</v>
      </c>
      <c r="D269" t="s">
        <v>98</v>
      </c>
      <c r="E269" t="s">
        <v>7694</v>
      </c>
      <c r="F269" s="15">
        <v>65</v>
      </c>
      <c r="G269" t="str">
        <f t="shared" si="12"/>
        <v>622893000107406135365</v>
      </c>
      <c r="H269" t="s">
        <v>1416</v>
      </c>
      <c r="I269" s="48" t="e">
        <f>VLOOKUP(G269,银行退汇!H:K,4,FALSE)</f>
        <v>#N/A</v>
      </c>
      <c r="J269" s="48" t="e">
        <f t="shared" si="13"/>
        <v>#N/A</v>
      </c>
      <c r="K269" s="48" t="e">
        <f>VLOOKUP(G269,网银退汇!H:J,3,FALSE)</f>
        <v>#N/A</v>
      </c>
      <c r="L269" s="49" t="str">
        <f t="shared" si="14"/>
        <v>20170802</v>
      </c>
    </row>
    <row r="270" spans="1:12" ht="14.25" hidden="1">
      <c r="A270" t="s">
        <v>7696</v>
      </c>
      <c r="B270" t="s">
        <v>1892</v>
      </c>
      <c r="C270" t="s">
        <v>13046</v>
      </c>
      <c r="D270" t="s">
        <v>98</v>
      </c>
      <c r="E270" t="s">
        <v>7698</v>
      </c>
      <c r="F270" s="15">
        <v>114.32</v>
      </c>
      <c r="G270" t="str">
        <f t="shared" si="12"/>
        <v>6228481936198954467114.32</v>
      </c>
      <c r="H270" t="s">
        <v>1416</v>
      </c>
      <c r="I270" s="48" t="e">
        <f>VLOOKUP(G270,银行退汇!H:K,4,FALSE)</f>
        <v>#N/A</v>
      </c>
      <c r="J270" s="48" t="e">
        <f t="shared" si="13"/>
        <v>#N/A</v>
      </c>
      <c r="K270" s="48" t="e">
        <f>VLOOKUP(G270,网银退汇!H:J,3,FALSE)</f>
        <v>#N/A</v>
      </c>
      <c r="L270" s="49" t="str">
        <f t="shared" si="14"/>
        <v>20170802</v>
      </c>
    </row>
    <row r="271" spans="1:12" ht="14.25" hidden="1">
      <c r="A271" t="s">
        <v>7700</v>
      </c>
      <c r="B271" t="s">
        <v>1896</v>
      </c>
      <c r="C271" t="s">
        <v>13046</v>
      </c>
      <c r="D271" t="s">
        <v>98</v>
      </c>
      <c r="E271" t="s">
        <v>7702</v>
      </c>
      <c r="F271" s="15">
        <v>200</v>
      </c>
      <c r="G271" t="str">
        <f t="shared" si="12"/>
        <v>6217790001032291334200</v>
      </c>
      <c r="H271" t="s">
        <v>1416</v>
      </c>
      <c r="I271" s="48" t="e">
        <f>VLOOKUP(G271,银行退汇!H:K,4,FALSE)</f>
        <v>#N/A</v>
      </c>
      <c r="J271" s="48" t="e">
        <f t="shared" si="13"/>
        <v>#N/A</v>
      </c>
      <c r="K271" s="48" t="e">
        <f>VLOOKUP(G271,网银退汇!H:J,3,FALSE)</f>
        <v>#N/A</v>
      </c>
      <c r="L271" s="49" t="str">
        <f t="shared" si="14"/>
        <v>20170802</v>
      </c>
    </row>
    <row r="272" spans="1:12" ht="14.25" hidden="1">
      <c r="A272" t="s">
        <v>7704</v>
      </c>
      <c r="B272" t="s">
        <v>1900</v>
      </c>
      <c r="C272" t="s">
        <v>13046</v>
      </c>
      <c r="D272" t="s">
        <v>98</v>
      </c>
      <c r="E272" t="s">
        <v>1260</v>
      </c>
      <c r="F272" s="15">
        <v>971.16</v>
      </c>
      <c r="G272" t="str">
        <f t="shared" si="12"/>
        <v>6221680028479979971.16</v>
      </c>
      <c r="H272" t="s">
        <v>1416</v>
      </c>
      <c r="I272" s="48" t="e">
        <f>VLOOKUP(G272,银行退汇!H:K,4,FALSE)</f>
        <v>#N/A</v>
      </c>
      <c r="J272" s="48" t="e">
        <f t="shared" si="13"/>
        <v>#N/A</v>
      </c>
      <c r="K272" s="48" t="e">
        <f>VLOOKUP(G272,网银退汇!H:J,3,FALSE)</f>
        <v>#N/A</v>
      </c>
      <c r="L272" s="49" t="str">
        <f t="shared" si="14"/>
        <v>20170802</v>
      </c>
    </row>
    <row r="273" spans="1:22" ht="14.25" hidden="1">
      <c r="A273" t="s">
        <v>7707</v>
      </c>
      <c r="B273" t="s">
        <v>1904</v>
      </c>
      <c r="C273" t="s">
        <v>13046</v>
      </c>
      <c r="D273" t="s">
        <v>98</v>
      </c>
      <c r="E273" t="s">
        <v>1260</v>
      </c>
      <c r="F273" s="15">
        <v>714.5</v>
      </c>
      <c r="G273" t="str">
        <f t="shared" si="12"/>
        <v>6221680028479979714.5</v>
      </c>
      <c r="H273" t="s">
        <v>1416</v>
      </c>
      <c r="I273" s="48" t="e">
        <f>VLOOKUP(G273,银行退汇!H:K,4,FALSE)</f>
        <v>#N/A</v>
      </c>
      <c r="J273" s="48" t="e">
        <f t="shared" si="13"/>
        <v>#N/A</v>
      </c>
      <c r="K273" s="48" t="e">
        <f>VLOOKUP(G273,网银退汇!H:J,3,FALSE)</f>
        <v>#N/A</v>
      </c>
      <c r="L273" s="49" t="str">
        <f t="shared" si="14"/>
        <v>20170802</v>
      </c>
    </row>
    <row r="274" spans="1:22" ht="14.25" hidden="1">
      <c r="A274" t="s">
        <v>7710</v>
      </c>
      <c r="B274" t="s">
        <v>1908</v>
      </c>
      <c r="C274" t="s">
        <v>13046</v>
      </c>
      <c r="D274" t="s">
        <v>98</v>
      </c>
      <c r="E274" t="s">
        <v>223</v>
      </c>
      <c r="F274" s="15">
        <v>309</v>
      </c>
      <c r="G274" t="str">
        <f t="shared" ref="G274:G337" si="15">E274&amp;F274</f>
        <v>6231900000131380434309</v>
      </c>
      <c r="H274" t="s">
        <v>1416</v>
      </c>
      <c r="I274" s="48" t="e">
        <f>VLOOKUP(G274,银行退汇!H:K,4,FALSE)</f>
        <v>#N/A</v>
      </c>
      <c r="J274" s="48" t="e">
        <f t="shared" ref="J274:J337" si="16">IF(I274&gt;0,1,"")</f>
        <v>#N/A</v>
      </c>
      <c r="K274" s="48" t="e">
        <f>VLOOKUP(G274,网银退汇!H:J,3,FALSE)</f>
        <v>#N/A</v>
      </c>
      <c r="L274" s="49" t="str">
        <f t="shared" ref="L274:L337" si="17">C274</f>
        <v>20170802</v>
      </c>
    </row>
    <row r="275" spans="1:22" ht="14.25" hidden="1">
      <c r="A275" t="s">
        <v>7713</v>
      </c>
      <c r="B275" t="s">
        <v>1910</v>
      </c>
      <c r="C275" t="s">
        <v>13046</v>
      </c>
      <c r="D275" t="s">
        <v>98</v>
      </c>
      <c r="E275" t="s">
        <v>7715</v>
      </c>
      <c r="F275" s="15">
        <v>340.5</v>
      </c>
      <c r="G275" t="str">
        <f t="shared" si="15"/>
        <v>6214157311800074000340.5</v>
      </c>
      <c r="H275" t="s">
        <v>1416</v>
      </c>
      <c r="I275" s="48" t="e">
        <f>VLOOKUP(G275,银行退汇!H:K,4,FALSE)</f>
        <v>#N/A</v>
      </c>
      <c r="J275" s="48" t="e">
        <f t="shared" si="16"/>
        <v>#N/A</v>
      </c>
      <c r="K275" s="48" t="e">
        <f>VLOOKUP(G275,网银退汇!H:J,3,FALSE)</f>
        <v>#N/A</v>
      </c>
      <c r="L275" s="49" t="str">
        <f t="shared" si="17"/>
        <v>20170802</v>
      </c>
    </row>
    <row r="276" spans="1:22" ht="14.25" hidden="1">
      <c r="A276" t="s">
        <v>7717</v>
      </c>
      <c r="B276" t="s">
        <v>1914</v>
      </c>
      <c r="C276" t="s">
        <v>13046</v>
      </c>
      <c r="D276" t="s">
        <v>98</v>
      </c>
      <c r="E276" t="s">
        <v>7719</v>
      </c>
      <c r="F276" s="15">
        <v>1100</v>
      </c>
      <c r="G276" t="str">
        <f t="shared" si="15"/>
        <v>62289300010678526851100</v>
      </c>
      <c r="H276" t="s">
        <v>1416</v>
      </c>
      <c r="I276" s="48" t="e">
        <f>VLOOKUP(G276,银行退汇!H:K,4,FALSE)</f>
        <v>#N/A</v>
      </c>
      <c r="J276" s="48" t="e">
        <f t="shared" si="16"/>
        <v>#N/A</v>
      </c>
      <c r="K276" s="48" t="e">
        <f>VLOOKUP(G276,网银退汇!H:J,3,FALSE)</f>
        <v>#N/A</v>
      </c>
      <c r="L276" s="49" t="str">
        <f t="shared" si="17"/>
        <v>20170802</v>
      </c>
    </row>
    <row r="277" spans="1:22" ht="14.25" hidden="1">
      <c r="A277" t="s">
        <v>7721</v>
      </c>
      <c r="B277" t="s">
        <v>1918</v>
      </c>
      <c r="C277" t="s">
        <v>13046</v>
      </c>
      <c r="D277" t="s">
        <v>98</v>
      </c>
      <c r="E277" t="s">
        <v>7723</v>
      </c>
      <c r="F277" s="15">
        <v>2000</v>
      </c>
      <c r="G277" t="str">
        <f t="shared" si="15"/>
        <v>62216822322288042000</v>
      </c>
      <c r="H277" t="s">
        <v>1416</v>
      </c>
      <c r="I277" s="48" t="e">
        <f>VLOOKUP(G277,银行退汇!H:K,4,FALSE)</f>
        <v>#N/A</v>
      </c>
      <c r="J277" s="48" t="e">
        <f t="shared" si="16"/>
        <v>#N/A</v>
      </c>
      <c r="K277" s="48" t="e">
        <f>VLOOKUP(G277,网银退汇!H:J,3,FALSE)</f>
        <v>#N/A</v>
      </c>
      <c r="L277" s="49" t="str">
        <f t="shared" si="17"/>
        <v>20170802</v>
      </c>
    </row>
    <row r="278" spans="1:22" ht="14.25" hidden="1">
      <c r="A278" t="s">
        <v>7731</v>
      </c>
      <c r="B278" t="s">
        <v>1922</v>
      </c>
      <c r="C278" t="s">
        <v>13046</v>
      </c>
      <c r="D278" t="s">
        <v>98</v>
      </c>
      <c r="E278" t="s">
        <v>7733</v>
      </c>
      <c r="F278" s="15">
        <v>600</v>
      </c>
      <c r="G278" t="str">
        <f t="shared" si="15"/>
        <v>4033920026081853600</v>
      </c>
      <c r="H278" t="s">
        <v>1416</v>
      </c>
      <c r="I278" s="48" t="e">
        <f>VLOOKUP(G278,银行退汇!H:K,4,FALSE)</f>
        <v>#N/A</v>
      </c>
      <c r="J278" s="48" t="e">
        <f t="shared" si="16"/>
        <v>#N/A</v>
      </c>
      <c r="K278" s="48" t="e">
        <f>VLOOKUP(G278,网银退汇!H:J,3,FALSE)</f>
        <v>#N/A</v>
      </c>
      <c r="L278" s="49" t="str">
        <f t="shared" si="17"/>
        <v>20170802</v>
      </c>
    </row>
    <row r="279" spans="1:22" ht="14.25" hidden="1">
      <c r="A279" t="s">
        <v>7735</v>
      </c>
      <c r="B279" t="s">
        <v>1926</v>
      </c>
      <c r="C279" t="s">
        <v>13046</v>
      </c>
      <c r="D279" t="s">
        <v>98</v>
      </c>
      <c r="E279" t="s">
        <v>7737</v>
      </c>
      <c r="F279" s="15">
        <v>4497.76</v>
      </c>
      <c r="G279" t="str">
        <f t="shared" si="15"/>
        <v>62170038800005831914497.76</v>
      </c>
      <c r="H279" t="s">
        <v>1416</v>
      </c>
      <c r="I279" s="48" t="e">
        <f>VLOOKUP(G279,银行退汇!H:K,4,FALSE)</f>
        <v>#N/A</v>
      </c>
      <c r="J279" s="48" t="e">
        <f t="shared" si="16"/>
        <v>#N/A</v>
      </c>
      <c r="K279" s="48" t="e">
        <f>VLOOKUP(G279,网银退汇!H:J,3,FALSE)</f>
        <v>#N/A</v>
      </c>
      <c r="L279" s="49" t="str">
        <f t="shared" si="17"/>
        <v>20170802</v>
      </c>
    </row>
    <row r="280" spans="1:22" ht="14.25" hidden="1">
      <c r="A280" t="s">
        <v>7739</v>
      </c>
      <c r="B280" t="s">
        <v>1930</v>
      </c>
      <c r="C280" t="s">
        <v>13046</v>
      </c>
      <c r="D280" t="s">
        <v>98</v>
      </c>
      <c r="E280" t="s">
        <v>7741</v>
      </c>
      <c r="F280" s="15">
        <v>34.5</v>
      </c>
      <c r="G280" t="str">
        <f t="shared" si="15"/>
        <v>621700389000630769334.5</v>
      </c>
      <c r="H280" t="s">
        <v>1416</v>
      </c>
      <c r="I280" s="48" t="e">
        <f>VLOOKUP(G280,银行退汇!H:K,4,FALSE)</f>
        <v>#N/A</v>
      </c>
      <c r="J280" s="48" t="e">
        <f t="shared" si="16"/>
        <v>#N/A</v>
      </c>
      <c r="K280" s="48" t="e">
        <f>VLOOKUP(G280,网银退汇!H:J,3,FALSE)</f>
        <v>#N/A</v>
      </c>
      <c r="L280" s="49" t="str">
        <f t="shared" si="17"/>
        <v>20170802</v>
      </c>
    </row>
    <row r="281" spans="1:22" ht="14.25">
      <c r="A281" t="s">
        <v>9039</v>
      </c>
      <c r="B281" t="s">
        <v>3189</v>
      </c>
      <c r="C281" t="s">
        <v>13048</v>
      </c>
      <c r="D281" t="s">
        <v>98</v>
      </c>
      <c r="E281" t="s">
        <v>9041</v>
      </c>
      <c r="F281" s="15">
        <v>3100</v>
      </c>
      <c r="G281" t="str">
        <f t="shared" si="15"/>
        <v>62319000001250393353100</v>
      </c>
      <c r="H281" t="s">
        <v>1416</v>
      </c>
      <c r="I281" s="48" t="e">
        <f>VLOOKUP(G281,银行退汇!H:K,4,FALSE)</f>
        <v>#N/A</v>
      </c>
      <c r="J281" s="48" t="e">
        <f t="shared" si="16"/>
        <v>#N/A</v>
      </c>
      <c r="K281" s="48" t="str">
        <f>VLOOKUP(G281,网银退汇!H:J,3,FALSE)</f>
        <v>2017-08-08</v>
      </c>
      <c r="L281" s="49" t="str">
        <f t="shared" si="17"/>
        <v>20170804</v>
      </c>
    </row>
    <row r="282" spans="1:22" ht="14.25" hidden="1">
      <c r="A282" t="s">
        <v>7747</v>
      </c>
      <c r="B282" t="s">
        <v>1938</v>
      </c>
      <c r="C282" t="s">
        <v>13046</v>
      </c>
      <c r="D282" t="s">
        <v>98</v>
      </c>
      <c r="E282" t="s">
        <v>7749</v>
      </c>
      <c r="F282" s="15">
        <v>20</v>
      </c>
      <c r="G282" t="str">
        <f t="shared" si="15"/>
        <v>623021007043072720</v>
      </c>
      <c r="H282" t="s">
        <v>1416</v>
      </c>
      <c r="I282" s="48" t="e">
        <f>VLOOKUP(G282,银行退汇!H:K,4,FALSE)</f>
        <v>#N/A</v>
      </c>
      <c r="J282" s="48" t="e">
        <f t="shared" si="16"/>
        <v>#N/A</v>
      </c>
      <c r="K282" s="48" t="e">
        <f>VLOOKUP(G282,网银退汇!H:J,3,FALSE)</f>
        <v>#N/A</v>
      </c>
      <c r="L282" s="49" t="str">
        <f t="shared" si="17"/>
        <v>20170802</v>
      </c>
    </row>
    <row r="283" spans="1:22" ht="14.25" hidden="1">
      <c r="A283" t="s">
        <v>7751</v>
      </c>
      <c r="B283" t="s">
        <v>1942</v>
      </c>
      <c r="C283" t="s">
        <v>13046</v>
      </c>
      <c r="D283" t="s">
        <v>98</v>
      </c>
      <c r="E283" t="s">
        <v>7753</v>
      </c>
      <c r="F283" s="15">
        <v>352.5</v>
      </c>
      <c r="G283" t="str">
        <f t="shared" si="15"/>
        <v>6217000010063474525352.5</v>
      </c>
      <c r="H283" t="s">
        <v>1416</v>
      </c>
      <c r="I283" s="48" t="e">
        <f>VLOOKUP(G283,银行退汇!H:K,4,FALSE)</f>
        <v>#N/A</v>
      </c>
      <c r="J283" s="48" t="e">
        <f t="shared" si="16"/>
        <v>#N/A</v>
      </c>
      <c r="K283" s="48" t="e">
        <f>VLOOKUP(G283,网银退汇!H:J,3,FALSE)</f>
        <v>#N/A</v>
      </c>
      <c r="L283" s="49" t="str">
        <f t="shared" si="17"/>
        <v>20170802</v>
      </c>
    </row>
    <row r="284" spans="1:22" ht="14.25" hidden="1">
      <c r="A284" t="s">
        <v>7755</v>
      </c>
      <c r="B284" t="s">
        <v>1946</v>
      </c>
      <c r="C284" t="s">
        <v>13046</v>
      </c>
      <c r="D284" t="s">
        <v>98</v>
      </c>
      <c r="E284" t="s">
        <v>7757</v>
      </c>
      <c r="F284" s="15">
        <v>10.5</v>
      </c>
      <c r="G284" t="str">
        <f t="shared" si="15"/>
        <v>623190000010306457810.5</v>
      </c>
      <c r="H284" t="s">
        <v>1416</v>
      </c>
      <c r="I284" s="48" t="e">
        <f>VLOOKUP(G284,银行退汇!H:K,4,FALSE)</f>
        <v>#N/A</v>
      </c>
      <c r="J284" s="48" t="e">
        <f t="shared" si="16"/>
        <v>#N/A</v>
      </c>
      <c r="K284" s="48" t="e">
        <f>VLOOKUP(G284,网银退汇!H:J,3,FALSE)</f>
        <v>#N/A</v>
      </c>
      <c r="L284" s="49" t="str">
        <f t="shared" si="17"/>
        <v>20170802</v>
      </c>
    </row>
    <row r="285" spans="1:22" ht="14.25" hidden="1">
      <c r="A285" t="s">
        <v>7759</v>
      </c>
      <c r="B285" t="s">
        <v>1950</v>
      </c>
      <c r="C285" t="s">
        <v>13046</v>
      </c>
      <c r="D285" t="s">
        <v>98</v>
      </c>
      <c r="E285" t="s">
        <v>7761</v>
      </c>
      <c r="F285" s="15">
        <v>42</v>
      </c>
      <c r="G285" t="str">
        <f t="shared" si="15"/>
        <v>621700398000153663442</v>
      </c>
      <c r="H285" t="s">
        <v>1416</v>
      </c>
      <c r="I285" s="48" t="e">
        <f>VLOOKUP(G285,银行退汇!H:K,4,FALSE)</f>
        <v>#N/A</v>
      </c>
      <c r="J285" s="48" t="e">
        <f t="shared" si="16"/>
        <v>#N/A</v>
      </c>
      <c r="K285" s="48" t="e">
        <f>VLOOKUP(G285,网银退汇!H:J,3,FALSE)</f>
        <v>#N/A</v>
      </c>
      <c r="L285" s="49" t="str">
        <f t="shared" si="17"/>
        <v>20170802</v>
      </c>
    </row>
    <row r="286" spans="1:22" ht="14.25" hidden="1">
      <c r="A286" t="s">
        <v>7763</v>
      </c>
      <c r="B286" t="s">
        <v>1954</v>
      </c>
      <c r="C286" t="s">
        <v>13046</v>
      </c>
      <c r="D286" t="s">
        <v>98</v>
      </c>
      <c r="E286" t="s">
        <v>7765</v>
      </c>
      <c r="F286" s="15">
        <v>858.3</v>
      </c>
      <c r="G286" t="str">
        <f t="shared" si="15"/>
        <v>6231900000127364160858.3</v>
      </c>
      <c r="H286" t="s">
        <v>1416</v>
      </c>
      <c r="I286" s="48" t="e">
        <f>VLOOKUP(G286,银行退汇!H:K,4,FALSE)</f>
        <v>#N/A</v>
      </c>
      <c r="J286" s="48" t="e">
        <f t="shared" si="16"/>
        <v>#N/A</v>
      </c>
      <c r="K286" s="48" t="e">
        <f>VLOOKUP(G286,网银退汇!H:J,3,FALSE)</f>
        <v>#N/A</v>
      </c>
      <c r="L286" s="49" t="str">
        <f t="shared" si="17"/>
        <v>20170802</v>
      </c>
      <c r="M286" s="38"/>
      <c r="N286" s="45"/>
      <c r="O286" s="38"/>
      <c r="P286" s="38"/>
      <c r="Q286" s="38"/>
      <c r="R286" s="38"/>
      <c r="S286" s="38"/>
      <c r="T286" s="38"/>
      <c r="U286" s="38"/>
      <c r="V286" s="38"/>
    </row>
    <row r="287" spans="1:22" ht="14.25" hidden="1">
      <c r="A287" t="s">
        <v>7767</v>
      </c>
      <c r="B287" t="s">
        <v>1958</v>
      </c>
      <c r="C287" t="s">
        <v>13046</v>
      </c>
      <c r="D287" t="s">
        <v>98</v>
      </c>
      <c r="E287" t="s">
        <v>7769</v>
      </c>
      <c r="F287" s="15">
        <v>12.5</v>
      </c>
      <c r="G287" t="str">
        <f t="shared" si="15"/>
        <v>622848361802836157012.5</v>
      </c>
      <c r="H287" t="s">
        <v>1416</v>
      </c>
      <c r="I287" s="48" t="e">
        <f>VLOOKUP(G287,银行退汇!H:K,4,FALSE)</f>
        <v>#N/A</v>
      </c>
      <c r="J287" s="48" t="e">
        <f t="shared" si="16"/>
        <v>#N/A</v>
      </c>
      <c r="K287" s="48" t="e">
        <f>VLOOKUP(G287,网银退汇!H:J,3,FALSE)</f>
        <v>#N/A</v>
      </c>
      <c r="L287" s="49" t="str">
        <f t="shared" si="17"/>
        <v>20170802</v>
      </c>
    </row>
    <row r="288" spans="1:22" ht="14.25">
      <c r="A288" t="s">
        <v>11749</v>
      </c>
      <c r="B288" t="s">
        <v>5835</v>
      </c>
      <c r="C288" t="s">
        <v>13056</v>
      </c>
      <c r="D288" t="s">
        <v>98</v>
      </c>
      <c r="E288" t="s">
        <v>11751</v>
      </c>
      <c r="F288" s="15">
        <v>551</v>
      </c>
      <c r="G288" t="str">
        <f t="shared" si="15"/>
        <v>6231900000124877271551</v>
      </c>
      <c r="H288" t="s">
        <v>1416</v>
      </c>
      <c r="I288" s="48" t="e">
        <f>VLOOKUP(G288,银行退汇!H:K,4,FALSE)</f>
        <v>#N/A</v>
      </c>
      <c r="J288" s="48" t="e">
        <f t="shared" si="16"/>
        <v>#N/A</v>
      </c>
      <c r="K288" s="48" t="str">
        <f>VLOOKUP(G288,网银退汇!H:J,3,FALSE)</f>
        <v>2017-08-14</v>
      </c>
      <c r="L288" s="49" t="str">
        <f t="shared" si="17"/>
        <v>20170812</v>
      </c>
    </row>
    <row r="289" spans="1:22" ht="14.25" hidden="1">
      <c r="A289" t="s">
        <v>7775</v>
      </c>
      <c r="B289" t="s">
        <v>1965</v>
      </c>
      <c r="C289" t="s">
        <v>13046</v>
      </c>
      <c r="D289" t="s">
        <v>98</v>
      </c>
      <c r="E289" t="s">
        <v>7777</v>
      </c>
      <c r="F289" s="15">
        <v>68.23</v>
      </c>
      <c r="G289" t="str">
        <f t="shared" si="15"/>
        <v>625808164561074868.23</v>
      </c>
      <c r="H289" t="s">
        <v>1416</v>
      </c>
      <c r="I289" s="48" t="e">
        <f>VLOOKUP(G289,银行退汇!H:K,4,FALSE)</f>
        <v>#N/A</v>
      </c>
      <c r="J289" s="48" t="e">
        <f t="shared" si="16"/>
        <v>#N/A</v>
      </c>
      <c r="K289" s="48" t="e">
        <f>VLOOKUP(G289,网银退汇!H:J,3,FALSE)</f>
        <v>#N/A</v>
      </c>
      <c r="L289" s="49" t="str">
        <f t="shared" si="17"/>
        <v>20170802</v>
      </c>
    </row>
    <row r="290" spans="1:22" ht="14.25" hidden="1">
      <c r="A290" t="s">
        <v>7779</v>
      </c>
      <c r="B290" t="s">
        <v>1969</v>
      </c>
      <c r="C290" t="s">
        <v>13046</v>
      </c>
      <c r="D290" t="s">
        <v>98</v>
      </c>
      <c r="E290" t="s">
        <v>7781</v>
      </c>
      <c r="F290" s="15">
        <v>90</v>
      </c>
      <c r="G290" t="str">
        <f t="shared" si="15"/>
        <v>622893000117680812390</v>
      </c>
      <c r="H290" t="s">
        <v>1416</v>
      </c>
      <c r="I290" s="48" t="e">
        <f>VLOOKUP(G290,银行退汇!H:K,4,FALSE)</f>
        <v>#N/A</v>
      </c>
      <c r="J290" s="48" t="e">
        <f t="shared" si="16"/>
        <v>#N/A</v>
      </c>
      <c r="K290" s="48" t="e">
        <f>VLOOKUP(G290,网银退汇!H:J,3,FALSE)</f>
        <v>#N/A</v>
      </c>
      <c r="L290" s="49" t="str">
        <f t="shared" si="17"/>
        <v>20170802</v>
      </c>
    </row>
    <row r="291" spans="1:22" ht="14.25" hidden="1">
      <c r="A291" t="s">
        <v>7783</v>
      </c>
      <c r="B291" t="s">
        <v>1973</v>
      </c>
      <c r="C291" t="s">
        <v>13046</v>
      </c>
      <c r="D291" t="s">
        <v>98</v>
      </c>
      <c r="E291" t="s">
        <v>7393</v>
      </c>
      <c r="F291" s="15">
        <v>237.2</v>
      </c>
      <c r="G291" t="str">
        <f t="shared" si="15"/>
        <v>6228483318263137179237.2</v>
      </c>
      <c r="H291" t="s">
        <v>1416</v>
      </c>
      <c r="I291" s="48" t="e">
        <f>VLOOKUP(G291,银行退汇!H:K,4,FALSE)</f>
        <v>#N/A</v>
      </c>
      <c r="J291" s="48" t="e">
        <f t="shared" si="16"/>
        <v>#N/A</v>
      </c>
      <c r="K291" s="48" t="e">
        <f>VLOOKUP(G291,网银退汇!H:J,3,FALSE)</f>
        <v>#N/A</v>
      </c>
      <c r="L291" s="49" t="str">
        <f t="shared" si="17"/>
        <v>20170802</v>
      </c>
    </row>
    <row r="292" spans="1:22" ht="14.25" hidden="1">
      <c r="A292" t="s">
        <v>7786</v>
      </c>
      <c r="B292" t="s">
        <v>1977</v>
      </c>
      <c r="C292" t="s">
        <v>13046</v>
      </c>
      <c r="D292" t="s">
        <v>98</v>
      </c>
      <c r="E292" t="s">
        <v>7788</v>
      </c>
      <c r="F292" s="15">
        <v>31.24</v>
      </c>
      <c r="G292" t="str">
        <f t="shared" si="15"/>
        <v>621799730004477565131.24</v>
      </c>
      <c r="H292" t="s">
        <v>1416</v>
      </c>
      <c r="I292" s="48" t="e">
        <f>VLOOKUP(G292,银行退汇!H:K,4,FALSE)</f>
        <v>#N/A</v>
      </c>
      <c r="J292" s="48" t="e">
        <f t="shared" si="16"/>
        <v>#N/A</v>
      </c>
      <c r="K292" s="48" t="e">
        <f>VLOOKUP(G292,网银退汇!H:J,3,FALSE)</f>
        <v>#N/A</v>
      </c>
      <c r="L292" s="49" t="str">
        <f t="shared" si="17"/>
        <v>20170802</v>
      </c>
    </row>
    <row r="293" spans="1:22" ht="14.25">
      <c r="A293" t="s">
        <v>8189</v>
      </c>
      <c r="B293" t="s">
        <v>2368</v>
      </c>
      <c r="C293" t="s">
        <v>13047</v>
      </c>
      <c r="D293" t="s">
        <v>98</v>
      </c>
      <c r="E293" t="s">
        <v>8191</v>
      </c>
      <c r="F293" s="15">
        <v>3000</v>
      </c>
      <c r="G293" t="str">
        <f t="shared" si="15"/>
        <v>62319000001248473403000</v>
      </c>
      <c r="H293" t="s">
        <v>1416</v>
      </c>
      <c r="I293" s="48" t="e">
        <f>VLOOKUP(G293,银行退汇!H:K,4,FALSE)</f>
        <v>#N/A</v>
      </c>
      <c r="J293" s="48" t="e">
        <f t="shared" si="16"/>
        <v>#N/A</v>
      </c>
      <c r="K293" s="48" t="str">
        <f>VLOOKUP(G293,网银退汇!H:J,3,FALSE)</f>
        <v>2017-08-04</v>
      </c>
      <c r="L293" s="49" t="str">
        <f t="shared" si="17"/>
        <v>20170803</v>
      </c>
    </row>
    <row r="294" spans="1:22" ht="14.25" hidden="1">
      <c r="A294" t="s">
        <v>7794</v>
      </c>
      <c r="B294" t="s">
        <v>1985</v>
      </c>
      <c r="C294" t="s">
        <v>13046</v>
      </c>
      <c r="D294" t="s">
        <v>98</v>
      </c>
      <c r="E294" t="s">
        <v>7796</v>
      </c>
      <c r="F294" s="15">
        <v>84</v>
      </c>
      <c r="G294" t="str">
        <f t="shared" si="15"/>
        <v>621415731180019197884</v>
      </c>
      <c r="H294" t="s">
        <v>1416</v>
      </c>
      <c r="I294" s="48" t="e">
        <f>VLOOKUP(G294,银行退汇!H:K,4,FALSE)</f>
        <v>#N/A</v>
      </c>
      <c r="J294" s="48" t="e">
        <f t="shared" si="16"/>
        <v>#N/A</v>
      </c>
      <c r="K294" s="48" t="e">
        <f>VLOOKUP(G294,网银退汇!H:J,3,FALSE)</f>
        <v>#N/A</v>
      </c>
      <c r="L294" s="49" t="str">
        <f t="shared" si="17"/>
        <v>20170802</v>
      </c>
    </row>
    <row r="295" spans="1:22" ht="14.25" hidden="1">
      <c r="A295" t="s">
        <v>7798</v>
      </c>
      <c r="B295" t="s">
        <v>1989</v>
      </c>
      <c r="C295" t="s">
        <v>13046</v>
      </c>
      <c r="D295" t="s">
        <v>98</v>
      </c>
      <c r="E295" t="s">
        <v>7800</v>
      </c>
      <c r="F295" s="15">
        <v>663.16</v>
      </c>
      <c r="G295" t="str">
        <f t="shared" si="15"/>
        <v>6217001820020492249663.16</v>
      </c>
      <c r="H295" t="s">
        <v>1416</v>
      </c>
      <c r="I295" s="48" t="e">
        <f>VLOOKUP(G295,银行退汇!H:K,4,FALSE)</f>
        <v>#N/A</v>
      </c>
      <c r="J295" s="48" t="e">
        <f t="shared" si="16"/>
        <v>#N/A</v>
      </c>
      <c r="K295" s="48" t="e">
        <f>VLOOKUP(G295,网银退汇!H:J,3,FALSE)</f>
        <v>#N/A</v>
      </c>
      <c r="L295" s="49" t="str">
        <f t="shared" si="17"/>
        <v>20170802</v>
      </c>
    </row>
    <row r="296" spans="1:22" ht="14.25" hidden="1">
      <c r="A296" t="s">
        <v>7802</v>
      </c>
      <c r="B296" t="s">
        <v>1993</v>
      </c>
      <c r="C296" t="s">
        <v>13046</v>
      </c>
      <c r="D296" t="s">
        <v>98</v>
      </c>
      <c r="E296" t="s">
        <v>7804</v>
      </c>
      <c r="F296" s="15">
        <v>3200</v>
      </c>
      <c r="G296" t="str">
        <f t="shared" si="15"/>
        <v>62122625060016444463200</v>
      </c>
      <c r="H296" t="s">
        <v>1416</v>
      </c>
      <c r="I296" s="48" t="e">
        <f>VLOOKUP(G296,银行退汇!H:K,4,FALSE)</f>
        <v>#N/A</v>
      </c>
      <c r="J296" s="48" t="e">
        <f t="shared" si="16"/>
        <v>#N/A</v>
      </c>
      <c r="K296" s="48" t="e">
        <f>VLOOKUP(G296,网银退汇!H:J,3,FALSE)</f>
        <v>#N/A</v>
      </c>
      <c r="L296" s="49" t="str">
        <f t="shared" si="17"/>
        <v>20170802</v>
      </c>
    </row>
    <row r="297" spans="1:22" ht="14.25" hidden="1">
      <c r="A297" t="s">
        <v>7806</v>
      </c>
      <c r="B297" t="s">
        <v>1997</v>
      </c>
      <c r="C297" t="s">
        <v>13046</v>
      </c>
      <c r="D297" t="s">
        <v>98</v>
      </c>
      <c r="E297" t="s">
        <v>7808</v>
      </c>
      <c r="F297" s="15">
        <v>594.5</v>
      </c>
      <c r="G297" t="str">
        <f t="shared" si="15"/>
        <v>6227007161030228718594.5</v>
      </c>
      <c r="H297" t="s">
        <v>1416</v>
      </c>
      <c r="I297" s="48" t="e">
        <f>VLOOKUP(G297,银行退汇!H:K,4,FALSE)</f>
        <v>#N/A</v>
      </c>
      <c r="J297" s="48" t="e">
        <f t="shared" si="16"/>
        <v>#N/A</v>
      </c>
      <c r="K297" s="48" t="e">
        <f>VLOOKUP(G297,网银退汇!H:J,3,FALSE)</f>
        <v>#N/A</v>
      </c>
      <c r="L297" s="49" t="str">
        <f t="shared" si="17"/>
        <v>20170802</v>
      </c>
    </row>
    <row r="298" spans="1:22" ht="14.25" hidden="1">
      <c r="A298" t="s">
        <v>7810</v>
      </c>
      <c r="B298" t="s">
        <v>2001</v>
      </c>
      <c r="C298" t="s">
        <v>13046</v>
      </c>
      <c r="D298" t="s">
        <v>98</v>
      </c>
      <c r="E298" t="s">
        <v>7812</v>
      </c>
      <c r="F298" s="15">
        <v>196.9</v>
      </c>
      <c r="G298" t="str">
        <f t="shared" si="15"/>
        <v>62230827007115155196.9</v>
      </c>
      <c r="H298" t="s">
        <v>1416</v>
      </c>
      <c r="I298" s="48" t="e">
        <f>VLOOKUP(G298,银行退汇!H:K,4,FALSE)</f>
        <v>#N/A</v>
      </c>
      <c r="J298" s="48" t="e">
        <f t="shared" si="16"/>
        <v>#N/A</v>
      </c>
      <c r="K298" s="48" t="e">
        <f>VLOOKUP(G298,网银退汇!H:J,3,FALSE)</f>
        <v>#N/A</v>
      </c>
      <c r="L298" s="49" t="str">
        <f t="shared" si="17"/>
        <v>20170802</v>
      </c>
    </row>
    <row r="299" spans="1:22" ht="14.25" hidden="1">
      <c r="A299" t="s">
        <v>7814</v>
      </c>
      <c r="B299" t="s">
        <v>2005</v>
      </c>
      <c r="C299" t="s">
        <v>13046</v>
      </c>
      <c r="D299" t="s">
        <v>98</v>
      </c>
      <c r="E299" t="s">
        <v>7816</v>
      </c>
      <c r="F299" s="15">
        <v>166.92</v>
      </c>
      <c r="G299" t="str">
        <f t="shared" si="15"/>
        <v>6228482408012807270166.92</v>
      </c>
      <c r="H299" t="s">
        <v>1416</v>
      </c>
      <c r="I299" s="48" t="e">
        <f>VLOOKUP(G299,银行退汇!H:K,4,FALSE)</f>
        <v>#N/A</v>
      </c>
      <c r="J299" s="48" t="e">
        <f t="shared" si="16"/>
        <v>#N/A</v>
      </c>
      <c r="K299" s="48" t="e">
        <f>VLOOKUP(G299,网银退汇!H:J,3,FALSE)</f>
        <v>#N/A</v>
      </c>
      <c r="L299" s="49" t="str">
        <f t="shared" si="17"/>
        <v>20170802</v>
      </c>
    </row>
    <row r="300" spans="1:22" ht="14.25" hidden="1">
      <c r="A300" t="s">
        <v>7818</v>
      </c>
      <c r="B300" t="s">
        <v>2009</v>
      </c>
      <c r="C300" t="s">
        <v>13046</v>
      </c>
      <c r="D300" t="s">
        <v>98</v>
      </c>
      <c r="E300" t="s">
        <v>7820</v>
      </c>
      <c r="F300" s="15">
        <v>3740.69</v>
      </c>
      <c r="G300" t="str">
        <f t="shared" si="15"/>
        <v>62146639100210583740.69</v>
      </c>
      <c r="H300" t="s">
        <v>1416</v>
      </c>
      <c r="I300" s="48" t="e">
        <f>VLOOKUP(G300,银行退汇!H:K,4,FALSE)</f>
        <v>#N/A</v>
      </c>
      <c r="J300" s="48" t="e">
        <f t="shared" si="16"/>
        <v>#N/A</v>
      </c>
      <c r="K300" s="48" t="e">
        <f>VLOOKUP(G300,网银退汇!H:J,3,FALSE)</f>
        <v>#N/A</v>
      </c>
      <c r="L300" s="49" t="str">
        <f t="shared" si="17"/>
        <v>20170802</v>
      </c>
      <c r="M300" s="38"/>
      <c r="N300" s="45"/>
      <c r="O300" s="38"/>
      <c r="P300" s="38"/>
      <c r="Q300" s="38"/>
      <c r="R300" s="38"/>
      <c r="S300" s="38"/>
      <c r="T300" s="38"/>
      <c r="U300" s="38"/>
      <c r="V300" s="38"/>
    </row>
    <row r="301" spans="1:22" ht="14.25" hidden="1">
      <c r="A301" t="s">
        <v>7822</v>
      </c>
      <c r="B301" t="s">
        <v>2013</v>
      </c>
      <c r="C301" t="s">
        <v>13046</v>
      </c>
      <c r="D301" t="s">
        <v>98</v>
      </c>
      <c r="E301" t="s">
        <v>7824</v>
      </c>
      <c r="F301" s="15">
        <v>1830</v>
      </c>
      <c r="G301" t="str">
        <f t="shared" si="15"/>
        <v>62284819360732639681830</v>
      </c>
      <c r="H301" t="s">
        <v>1416</v>
      </c>
      <c r="I301" s="48" t="e">
        <f>VLOOKUP(G301,银行退汇!H:K,4,FALSE)</f>
        <v>#N/A</v>
      </c>
      <c r="J301" s="48" t="e">
        <f t="shared" si="16"/>
        <v>#N/A</v>
      </c>
      <c r="K301" s="48" t="e">
        <f>VLOOKUP(G301,网银退汇!H:J,3,FALSE)</f>
        <v>#N/A</v>
      </c>
      <c r="L301" s="49" t="str">
        <f t="shared" si="17"/>
        <v>20170802</v>
      </c>
    </row>
    <row r="302" spans="1:22" ht="14.25" hidden="1">
      <c r="A302" t="s">
        <v>7826</v>
      </c>
      <c r="B302" t="s">
        <v>2017</v>
      </c>
      <c r="C302" t="s">
        <v>13046</v>
      </c>
      <c r="D302" t="s">
        <v>98</v>
      </c>
      <c r="E302" t="s">
        <v>7828</v>
      </c>
      <c r="F302" s="15">
        <v>125.5</v>
      </c>
      <c r="G302" t="str">
        <f t="shared" si="15"/>
        <v>6282880069063288125.5</v>
      </c>
      <c r="H302" t="s">
        <v>1416</v>
      </c>
      <c r="I302" s="48" t="e">
        <f>VLOOKUP(G302,银行退汇!H:K,4,FALSE)</f>
        <v>#N/A</v>
      </c>
      <c r="J302" s="48" t="e">
        <f t="shared" si="16"/>
        <v>#N/A</v>
      </c>
      <c r="K302" s="48" t="e">
        <f>VLOOKUP(G302,网银退汇!H:J,3,FALSE)</f>
        <v>#N/A</v>
      </c>
      <c r="L302" s="49" t="str">
        <f t="shared" si="17"/>
        <v>20170802</v>
      </c>
    </row>
    <row r="303" spans="1:22" ht="14.25" hidden="1">
      <c r="A303" t="s">
        <v>7830</v>
      </c>
      <c r="B303" t="s">
        <v>2021</v>
      </c>
      <c r="C303" t="s">
        <v>13046</v>
      </c>
      <c r="D303" t="s">
        <v>98</v>
      </c>
      <c r="E303" t="s">
        <v>7832</v>
      </c>
      <c r="F303" s="15">
        <v>857.21</v>
      </c>
      <c r="G303" t="str">
        <f t="shared" si="15"/>
        <v>6212262505001937230857.21</v>
      </c>
      <c r="H303" t="s">
        <v>1416</v>
      </c>
      <c r="I303" s="48" t="e">
        <f>VLOOKUP(G303,银行退汇!H:K,4,FALSE)</f>
        <v>#N/A</v>
      </c>
      <c r="J303" s="48" t="e">
        <f t="shared" si="16"/>
        <v>#N/A</v>
      </c>
      <c r="K303" s="48" t="e">
        <f>VLOOKUP(G303,网银退汇!H:J,3,FALSE)</f>
        <v>#N/A</v>
      </c>
      <c r="L303" s="49" t="str">
        <f t="shared" si="17"/>
        <v>20170802</v>
      </c>
    </row>
    <row r="304" spans="1:22" ht="14.25" hidden="1">
      <c r="A304" t="s">
        <v>7834</v>
      </c>
      <c r="B304" t="s">
        <v>2025</v>
      </c>
      <c r="C304" t="s">
        <v>13046</v>
      </c>
      <c r="D304" t="s">
        <v>98</v>
      </c>
      <c r="E304" t="s">
        <v>7836</v>
      </c>
      <c r="F304" s="15">
        <v>100</v>
      </c>
      <c r="G304" t="str">
        <f t="shared" si="15"/>
        <v>6217232510000211385100</v>
      </c>
      <c r="H304" t="s">
        <v>1416</v>
      </c>
      <c r="I304" s="48" t="e">
        <f>VLOOKUP(G304,银行退汇!H:K,4,FALSE)</f>
        <v>#N/A</v>
      </c>
      <c r="J304" s="48" t="e">
        <f t="shared" si="16"/>
        <v>#N/A</v>
      </c>
      <c r="K304" s="48" t="e">
        <f>VLOOKUP(G304,网银退汇!H:J,3,FALSE)</f>
        <v>#N/A</v>
      </c>
      <c r="L304" s="49" t="str">
        <f t="shared" si="17"/>
        <v>20170802</v>
      </c>
    </row>
    <row r="305" spans="1:22" ht="14.25" hidden="1">
      <c r="A305" t="s">
        <v>7838</v>
      </c>
      <c r="B305" t="s">
        <v>2029</v>
      </c>
      <c r="C305" t="s">
        <v>13046</v>
      </c>
      <c r="D305" t="s">
        <v>98</v>
      </c>
      <c r="E305" t="s">
        <v>7840</v>
      </c>
      <c r="F305" s="15">
        <v>50</v>
      </c>
      <c r="G305" t="str">
        <f t="shared" si="15"/>
        <v>520382164080259450</v>
      </c>
      <c r="H305" t="s">
        <v>1416</v>
      </c>
      <c r="I305" s="48" t="e">
        <f>VLOOKUP(G305,银行退汇!H:K,4,FALSE)</f>
        <v>#N/A</v>
      </c>
      <c r="J305" s="48" t="e">
        <f t="shared" si="16"/>
        <v>#N/A</v>
      </c>
      <c r="K305" s="48" t="e">
        <f>VLOOKUP(G305,网银退汇!H:J,3,FALSE)</f>
        <v>#N/A</v>
      </c>
      <c r="L305" s="49" t="str">
        <f t="shared" si="17"/>
        <v>20170802</v>
      </c>
    </row>
    <row r="306" spans="1:22" ht="14.25">
      <c r="A306" t="s">
        <v>9723</v>
      </c>
      <c r="B306" t="s">
        <v>3862</v>
      </c>
      <c r="C306" t="s">
        <v>13051</v>
      </c>
      <c r="D306" t="s">
        <v>98</v>
      </c>
      <c r="E306" t="s">
        <v>9725</v>
      </c>
      <c r="F306" s="15">
        <v>1075.5</v>
      </c>
      <c r="G306" t="str">
        <f t="shared" si="15"/>
        <v>62319000001204798581075.5</v>
      </c>
      <c r="H306" t="s">
        <v>1416</v>
      </c>
      <c r="I306" s="48" t="e">
        <f>VLOOKUP(G306,银行退汇!H:K,4,FALSE)</f>
        <v>#N/A</v>
      </c>
      <c r="J306" s="48" t="e">
        <f t="shared" si="16"/>
        <v>#N/A</v>
      </c>
      <c r="K306" s="48" t="str">
        <f>VLOOKUP(G306,网银退汇!H:J,3,FALSE)</f>
        <v>2017-08-08</v>
      </c>
      <c r="L306" s="49" t="str">
        <f t="shared" si="17"/>
        <v>20170807</v>
      </c>
      <c r="M306" s="38"/>
      <c r="N306" s="45"/>
      <c r="O306" s="38"/>
      <c r="P306" s="38"/>
      <c r="Q306" s="38"/>
      <c r="R306" s="38"/>
      <c r="S306" s="38"/>
      <c r="T306" s="38"/>
      <c r="U306" s="38"/>
      <c r="V306" s="38"/>
    </row>
    <row r="307" spans="1:22" ht="14.25">
      <c r="A307" t="s">
        <v>8260</v>
      </c>
      <c r="B307" t="s">
        <v>2440</v>
      </c>
      <c r="C307" t="s">
        <v>13047</v>
      </c>
      <c r="D307" t="s">
        <v>98</v>
      </c>
      <c r="E307" t="s">
        <v>8262</v>
      </c>
      <c r="F307" s="15">
        <v>380</v>
      </c>
      <c r="G307" t="str">
        <f t="shared" si="15"/>
        <v>6231900000108511821380</v>
      </c>
      <c r="H307" t="s">
        <v>1416</v>
      </c>
      <c r="I307" s="48" t="e">
        <f>VLOOKUP(G307,银行退汇!H:K,4,FALSE)</f>
        <v>#N/A</v>
      </c>
      <c r="J307" s="48" t="e">
        <f t="shared" si="16"/>
        <v>#N/A</v>
      </c>
      <c r="K307" s="48" t="str">
        <f>VLOOKUP(G307,网银退汇!H:J,3,FALSE)</f>
        <v>2017-08-04</v>
      </c>
      <c r="L307" s="49" t="str">
        <f t="shared" si="17"/>
        <v>20170803</v>
      </c>
    </row>
    <row r="308" spans="1:22" ht="14.25" hidden="1">
      <c r="A308" t="s">
        <v>7850</v>
      </c>
      <c r="B308" t="s">
        <v>2041</v>
      </c>
      <c r="C308" t="s">
        <v>13046</v>
      </c>
      <c r="D308" t="s">
        <v>98</v>
      </c>
      <c r="E308" t="s">
        <v>7852</v>
      </c>
      <c r="F308" s="15">
        <v>116.34</v>
      </c>
      <c r="G308" t="str">
        <f t="shared" si="15"/>
        <v>6231900000035882048116.34</v>
      </c>
      <c r="H308" t="s">
        <v>1416</v>
      </c>
      <c r="I308" s="48" t="e">
        <f>VLOOKUP(G308,银行退汇!H:K,4,FALSE)</f>
        <v>#N/A</v>
      </c>
      <c r="J308" s="48" t="e">
        <f t="shared" si="16"/>
        <v>#N/A</v>
      </c>
      <c r="K308" s="48" t="e">
        <f>VLOOKUP(G308,网银退汇!H:J,3,FALSE)</f>
        <v>#N/A</v>
      </c>
      <c r="L308" s="49" t="str">
        <f t="shared" si="17"/>
        <v>20170802</v>
      </c>
    </row>
    <row r="309" spans="1:22" ht="14.25" hidden="1">
      <c r="A309" t="s">
        <v>7854</v>
      </c>
      <c r="B309" t="s">
        <v>2045</v>
      </c>
      <c r="C309" t="s">
        <v>13046</v>
      </c>
      <c r="D309" t="s">
        <v>98</v>
      </c>
      <c r="E309" t="s">
        <v>7856</v>
      </c>
      <c r="F309" s="15">
        <v>9000</v>
      </c>
      <c r="G309" t="str">
        <f t="shared" si="15"/>
        <v>3702460124013209000</v>
      </c>
      <c r="H309" t="s">
        <v>1416</v>
      </c>
      <c r="I309" s="48" t="e">
        <f>VLOOKUP(G309,银行退汇!H:K,4,FALSE)</f>
        <v>#N/A</v>
      </c>
      <c r="J309" s="48" t="e">
        <f t="shared" si="16"/>
        <v>#N/A</v>
      </c>
      <c r="K309" s="48" t="e">
        <f>VLOOKUP(G309,网银退汇!H:J,3,FALSE)</f>
        <v>#N/A</v>
      </c>
      <c r="L309" s="49" t="str">
        <f t="shared" si="17"/>
        <v>20170802</v>
      </c>
      <c r="M309" s="38"/>
      <c r="N309" s="45"/>
      <c r="O309" s="38"/>
      <c r="P309" s="38"/>
      <c r="Q309" s="38"/>
      <c r="R309" s="38"/>
      <c r="S309" s="38"/>
      <c r="T309" s="38"/>
      <c r="U309" s="38"/>
      <c r="V309" s="38"/>
    </row>
    <row r="310" spans="1:22" ht="14.25" hidden="1">
      <c r="A310" t="s">
        <v>7858</v>
      </c>
      <c r="B310" t="s">
        <v>2047</v>
      </c>
      <c r="C310" t="s">
        <v>13046</v>
      </c>
      <c r="D310" t="s">
        <v>98</v>
      </c>
      <c r="E310" t="s">
        <v>7860</v>
      </c>
      <c r="F310" s="15">
        <v>339.5</v>
      </c>
      <c r="G310" t="str">
        <f t="shared" si="15"/>
        <v>6217003900004100659339.5</v>
      </c>
      <c r="H310" t="s">
        <v>1416</v>
      </c>
      <c r="I310" s="48" t="e">
        <f>VLOOKUP(G310,银行退汇!H:K,4,FALSE)</f>
        <v>#N/A</v>
      </c>
      <c r="J310" s="48" t="e">
        <f t="shared" si="16"/>
        <v>#N/A</v>
      </c>
      <c r="K310" s="48" t="e">
        <f>VLOOKUP(G310,网银退汇!H:J,3,FALSE)</f>
        <v>#N/A</v>
      </c>
      <c r="L310" s="49" t="str">
        <f t="shared" si="17"/>
        <v>20170802</v>
      </c>
    </row>
    <row r="311" spans="1:22" ht="14.25" hidden="1">
      <c r="A311" t="s">
        <v>7862</v>
      </c>
      <c r="B311" t="s">
        <v>2051</v>
      </c>
      <c r="C311" t="s">
        <v>13046</v>
      </c>
      <c r="D311" t="s">
        <v>98</v>
      </c>
      <c r="E311" t="s">
        <v>7864</v>
      </c>
      <c r="F311" s="15">
        <v>36.840000000000003</v>
      </c>
      <c r="G311" t="str">
        <f t="shared" si="15"/>
        <v>544887000306169936.84</v>
      </c>
      <c r="H311" t="s">
        <v>1416</v>
      </c>
      <c r="I311" s="48" t="e">
        <f>VLOOKUP(G311,银行退汇!H:K,4,FALSE)</f>
        <v>#N/A</v>
      </c>
      <c r="J311" s="48" t="e">
        <f t="shared" si="16"/>
        <v>#N/A</v>
      </c>
      <c r="K311" s="48" t="e">
        <f>VLOOKUP(G311,网银退汇!H:J,3,FALSE)</f>
        <v>#N/A</v>
      </c>
      <c r="L311" s="49" t="str">
        <f t="shared" si="17"/>
        <v>20170802</v>
      </c>
    </row>
    <row r="312" spans="1:22" ht="14.25" hidden="1">
      <c r="A312" t="s">
        <v>7866</v>
      </c>
      <c r="B312" t="s">
        <v>2055</v>
      </c>
      <c r="C312" t="s">
        <v>13046</v>
      </c>
      <c r="D312" t="s">
        <v>98</v>
      </c>
      <c r="E312" t="s">
        <v>7868</v>
      </c>
      <c r="F312" s="15">
        <v>369.98</v>
      </c>
      <c r="G312" t="str">
        <f t="shared" si="15"/>
        <v>6282880082139784369.98</v>
      </c>
      <c r="H312" t="s">
        <v>1416</v>
      </c>
      <c r="I312" s="48" t="e">
        <f>VLOOKUP(G312,银行退汇!H:K,4,FALSE)</f>
        <v>#N/A</v>
      </c>
      <c r="J312" s="48" t="e">
        <f t="shared" si="16"/>
        <v>#N/A</v>
      </c>
      <c r="K312" s="48" t="e">
        <f>VLOOKUP(G312,网银退汇!H:J,3,FALSE)</f>
        <v>#N/A</v>
      </c>
      <c r="L312" s="49" t="str">
        <f t="shared" si="17"/>
        <v>20170802</v>
      </c>
    </row>
    <row r="313" spans="1:22" ht="14.25" hidden="1">
      <c r="A313" t="s">
        <v>7870</v>
      </c>
      <c r="B313" t="s">
        <v>2058</v>
      </c>
      <c r="C313" t="s">
        <v>13046</v>
      </c>
      <c r="D313" t="s">
        <v>98</v>
      </c>
      <c r="E313" t="s">
        <v>7872</v>
      </c>
      <c r="F313" s="15">
        <v>45</v>
      </c>
      <c r="G313" t="str">
        <f t="shared" si="15"/>
        <v>623190000003577775045</v>
      </c>
      <c r="H313" t="s">
        <v>1416</v>
      </c>
      <c r="I313" s="48" t="e">
        <f>VLOOKUP(G313,银行退汇!H:K,4,FALSE)</f>
        <v>#N/A</v>
      </c>
      <c r="J313" s="48" t="e">
        <f t="shared" si="16"/>
        <v>#N/A</v>
      </c>
      <c r="K313" s="48" t="e">
        <f>VLOOKUP(G313,网银退汇!H:J,3,FALSE)</f>
        <v>#N/A</v>
      </c>
      <c r="L313" s="49" t="str">
        <f t="shared" si="17"/>
        <v>20170802</v>
      </c>
    </row>
    <row r="314" spans="1:22" ht="14.25" hidden="1">
      <c r="A314" t="s">
        <v>7874</v>
      </c>
      <c r="B314" t="s">
        <v>2062</v>
      </c>
      <c r="C314" t="s">
        <v>13046</v>
      </c>
      <c r="D314" t="s">
        <v>98</v>
      </c>
      <c r="E314" t="s">
        <v>7876</v>
      </c>
      <c r="F314" s="15">
        <v>20</v>
      </c>
      <c r="G314" t="str">
        <f t="shared" si="15"/>
        <v>621226251000176639920</v>
      </c>
      <c r="H314" t="s">
        <v>1416</v>
      </c>
      <c r="I314" s="48" t="e">
        <f>VLOOKUP(G314,银行退汇!H:K,4,FALSE)</f>
        <v>#N/A</v>
      </c>
      <c r="J314" s="48" t="e">
        <f t="shared" si="16"/>
        <v>#N/A</v>
      </c>
      <c r="K314" s="48" t="e">
        <f>VLOOKUP(G314,网银退汇!H:J,3,FALSE)</f>
        <v>#N/A</v>
      </c>
      <c r="L314" s="49" t="str">
        <f t="shared" si="17"/>
        <v>20170802</v>
      </c>
    </row>
    <row r="315" spans="1:22" ht="14.25" hidden="1">
      <c r="A315" t="s">
        <v>7878</v>
      </c>
      <c r="B315" t="s">
        <v>2066</v>
      </c>
      <c r="C315" t="s">
        <v>13046</v>
      </c>
      <c r="D315" t="s">
        <v>98</v>
      </c>
      <c r="E315" t="s">
        <v>7880</v>
      </c>
      <c r="F315" s="15">
        <v>7275.78</v>
      </c>
      <c r="G315" t="str">
        <f t="shared" si="15"/>
        <v>62580916402187857275.78</v>
      </c>
      <c r="H315" t="s">
        <v>1416</v>
      </c>
      <c r="I315" s="48" t="e">
        <f>VLOOKUP(G315,银行退汇!H:K,4,FALSE)</f>
        <v>#N/A</v>
      </c>
      <c r="J315" s="48" t="e">
        <f t="shared" si="16"/>
        <v>#N/A</v>
      </c>
      <c r="K315" s="48" t="e">
        <f>VLOOKUP(G315,网银退汇!H:J,3,FALSE)</f>
        <v>#N/A</v>
      </c>
      <c r="L315" s="49" t="str">
        <f t="shared" si="17"/>
        <v>20170802</v>
      </c>
    </row>
    <row r="316" spans="1:22" ht="14.25" hidden="1">
      <c r="A316" t="s">
        <v>7882</v>
      </c>
      <c r="B316" t="s">
        <v>2070</v>
      </c>
      <c r="C316" t="s">
        <v>13046</v>
      </c>
      <c r="D316" t="s">
        <v>98</v>
      </c>
      <c r="E316" t="s">
        <v>7558</v>
      </c>
      <c r="F316" s="15">
        <v>500</v>
      </c>
      <c r="G316" t="str">
        <f t="shared" si="15"/>
        <v>6282880036057421500</v>
      </c>
      <c r="H316" t="s">
        <v>1416</v>
      </c>
      <c r="I316" s="48" t="e">
        <f>VLOOKUP(G316,银行退汇!H:K,4,FALSE)</f>
        <v>#N/A</v>
      </c>
      <c r="J316" s="48" t="e">
        <f t="shared" si="16"/>
        <v>#N/A</v>
      </c>
      <c r="K316" s="48" t="e">
        <f>VLOOKUP(G316,网银退汇!H:J,3,FALSE)</f>
        <v>#N/A</v>
      </c>
      <c r="L316" s="49" t="str">
        <f t="shared" si="17"/>
        <v>20170802</v>
      </c>
    </row>
    <row r="317" spans="1:22" ht="14.25" hidden="1">
      <c r="A317" t="s">
        <v>7885</v>
      </c>
      <c r="B317" t="s">
        <v>2074</v>
      </c>
      <c r="C317" t="s">
        <v>13046</v>
      </c>
      <c r="D317" t="s">
        <v>98</v>
      </c>
      <c r="E317" t="s">
        <v>7887</v>
      </c>
      <c r="F317" s="15">
        <v>934.54</v>
      </c>
      <c r="G317" t="str">
        <f t="shared" si="15"/>
        <v>6217003860024964213934.54</v>
      </c>
      <c r="H317" t="s">
        <v>1416</v>
      </c>
      <c r="I317" s="48" t="e">
        <f>VLOOKUP(G317,银行退汇!H:K,4,FALSE)</f>
        <v>#N/A</v>
      </c>
      <c r="J317" s="48" t="e">
        <f t="shared" si="16"/>
        <v>#N/A</v>
      </c>
      <c r="K317" s="48" t="e">
        <f>VLOOKUP(G317,网银退汇!H:J,3,FALSE)</f>
        <v>#N/A</v>
      </c>
      <c r="L317" s="49" t="str">
        <f t="shared" si="17"/>
        <v>20170802</v>
      </c>
    </row>
    <row r="318" spans="1:22" ht="14.25" hidden="1">
      <c r="A318" t="s">
        <v>7889</v>
      </c>
      <c r="B318" t="s">
        <v>2078</v>
      </c>
      <c r="C318" t="s">
        <v>13046</v>
      </c>
      <c r="D318" t="s">
        <v>98</v>
      </c>
      <c r="E318" t="s">
        <v>7891</v>
      </c>
      <c r="F318" s="15">
        <v>1000</v>
      </c>
      <c r="G318" t="str">
        <f t="shared" si="15"/>
        <v>62580916700757741000</v>
      </c>
      <c r="H318" t="s">
        <v>1416</v>
      </c>
      <c r="I318" s="48" t="e">
        <f>VLOOKUP(G318,银行退汇!H:K,4,FALSE)</f>
        <v>#N/A</v>
      </c>
      <c r="J318" s="48" t="e">
        <f t="shared" si="16"/>
        <v>#N/A</v>
      </c>
      <c r="K318" s="48" t="e">
        <f>VLOOKUP(G318,网银退汇!H:J,3,FALSE)</f>
        <v>#N/A</v>
      </c>
      <c r="L318" s="49" t="str">
        <f t="shared" si="17"/>
        <v>20170802</v>
      </c>
    </row>
    <row r="319" spans="1:22" ht="14.25" hidden="1">
      <c r="A319" t="s">
        <v>7893</v>
      </c>
      <c r="B319" t="s">
        <v>2082</v>
      </c>
      <c r="C319" t="s">
        <v>13046</v>
      </c>
      <c r="D319" t="s">
        <v>98</v>
      </c>
      <c r="E319" t="s">
        <v>7895</v>
      </c>
      <c r="F319" s="15">
        <v>862.5</v>
      </c>
      <c r="G319" t="str">
        <f t="shared" si="15"/>
        <v>6231900000074734027862.5</v>
      </c>
      <c r="H319" t="s">
        <v>1416</v>
      </c>
      <c r="I319" s="48" t="e">
        <f>VLOOKUP(G319,银行退汇!H:K,4,FALSE)</f>
        <v>#N/A</v>
      </c>
      <c r="J319" s="48" t="e">
        <f t="shared" si="16"/>
        <v>#N/A</v>
      </c>
      <c r="K319" s="48" t="e">
        <f>VLOOKUP(G319,网银退汇!H:J,3,FALSE)</f>
        <v>#N/A</v>
      </c>
      <c r="L319" s="49" t="str">
        <f t="shared" si="17"/>
        <v>20170802</v>
      </c>
    </row>
    <row r="320" spans="1:22" ht="14.25" hidden="1">
      <c r="A320" t="s">
        <v>7897</v>
      </c>
      <c r="B320" t="s">
        <v>2086</v>
      </c>
      <c r="C320" t="s">
        <v>13046</v>
      </c>
      <c r="D320" t="s">
        <v>98</v>
      </c>
      <c r="E320" t="s">
        <v>7899</v>
      </c>
      <c r="F320" s="15">
        <v>195.42</v>
      </c>
      <c r="G320" t="str">
        <f t="shared" si="15"/>
        <v>6222001103100349955195.42</v>
      </c>
      <c r="H320" t="s">
        <v>1416</v>
      </c>
      <c r="I320" s="48" t="e">
        <f>VLOOKUP(G320,银行退汇!H:K,4,FALSE)</f>
        <v>#N/A</v>
      </c>
      <c r="J320" s="48" t="e">
        <f t="shared" si="16"/>
        <v>#N/A</v>
      </c>
      <c r="K320" s="48" t="e">
        <f>VLOOKUP(G320,网银退汇!H:J,3,FALSE)</f>
        <v>#N/A</v>
      </c>
      <c r="L320" s="49" t="str">
        <f t="shared" si="17"/>
        <v>20170802</v>
      </c>
      <c r="M320" s="38"/>
      <c r="N320" s="45"/>
      <c r="O320" s="38"/>
      <c r="P320" s="38"/>
      <c r="Q320" s="38"/>
      <c r="R320" s="38"/>
      <c r="S320" s="38"/>
      <c r="T320" s="38"/>
      <c r="U320" s="38"/>
      <c r="V320" s="38"/>
    </row>
    <row r="321" spans="1:22" ht="14.25" hidden="1">
      <c r="A321" t="s">
        <v>7901</v>
      </c>
      <c r="B321" t="s">
        <v>2090</v>
      </c>
      <c r="C321" t="s">
        <v>13046</v>
      </c>
      <c r="D321" t="s">
        <v>98</v>
      </c>
      <c r="E321" t="s">
        <v>7903</v>
      </c>
      <c r="F321" s="15">
        <v>50</v>
      </c>
      <c r="G321" t="str">
        <f t="shared" si="15"/>
        <v>621700716000109982850</v>
      </c>
      <c r="H321" t="s">
        <v>1416</v>
      </c>
      <c r="I321" s="48" t="e">
        <f>VLOOKUP(G321,银行退汇!H:K,4,FALSE)</f>
        <v>#N/A</v>
      </c>
      <c r="J321" s="48" t="e">
        <f t="shared" si="16"/>
        <v>#N/A</v>
      </c>
      <c r="K321" s="48" t="e">
        <f>VLOOKUP(G321,网银退汇!H:J,3,FALSE)</f>
        <v>#N/A</v>
      </c>
      <c r="L321" s="49" t="str">
        <f t="shared" si="17"/>
        <v>20170802</v>
      </c>
    </row>
    <row r="322" spans="1:22" ht="14.25">
      <c r="A322" t="s">
        <v>8370</v>
      </c>
      <c r="B322" t="s">
        <v>2544</v>
      </c>
      <c r="C322" t="s">
        <v>13047</v>
      </c>
      <c r="D322" t="s">
        <v>98</v>
      </c>
      <c r="E322" t="s">
        <v>976</v>
      </c>
      <c r="F322" s="15">
        <v>95</v>
      </c>
      <c r="G322" t="str">
        <f t="shared" si="15"/>
        <v>623190000010613184695</v>
      </c>
      <c r="H322" t="s">
        <v>1416</v>
      </c>
      <c r="I322" s="48" t="e">
        <f>VLOOKUP(G322,银行退汇!H:K,4,FALSE)</f>
        <v>#N/A</v>
      </c>
      <c r="J322" s="48" t="e">
        <f t="shared" si="16"/>
        <v>#N/A</v>
      </c>
      <c r="K322" s="48" t="str">
        <f>VLOOKUP(G322,网银退汇!H:J,3,FALSE)</f>
        <v>2017-08-04</v>
      </c>
      <c r="L322" s="49" t="str">
        <f t="shared" si="17"/>
        <v>20170803</v>
      </c>
    </row>
    <row r="323" spans="1:22" ht="14.25" hidden="1">
      <c r="A323" t="s">
        <v>7909</v>
      </c>
      <c r="B323" t="s">
        <v>2098</v>
      </c>
      <c r="C323" t="s">
        <v>13046</v>
      </c>
      <c r="D323" t="s">
        <v>98</v>
      </c>
      <c r="E323" t="s">
        <v>7911</v>
      </c>
      <c r="F323" s="15">
        <v>76.5</v>
      </c>
      <c r="G323" t="str">
        <f t="shared" si="15"/>
        <v>621700395000210801476.5</v>
      </c>
      <c r="H323" t="s">
        <v>1416</v>
      </c>
      <c r="I323" s="48" t="e">
        <f>VLOOKUP(G323,银行退汇!H:K,4,FALSE)</f>
        <v>#N/A</v>
      </c>
      <c r="J323" s="48" t="e">
        <f t="shared" si="16"/>
        <v>#N/A</v>
      </c>
      <c r="K323" s="48" t="e">
        <f>VLOOKUP(G323,网银退汇!H:J,3,FALSE)</f>
        <v>#N/A</v>
      </c>
      <c r="L323" s="49" t="str">
        <f t="shared" si="17"/>
        <v>20170802</v>
      </c>
    </row>
    <row r="324" spans="1:22" ht="14.25">
      <c r="A324" t="s">
        <v>10210</v>
      </c>
      <c r="B324" t="s">
        <v>4335</v>
      </c>
      <c r="C324" t="s">
        <v>13052</v>
      </c>
      <c r="D324" t="s">
        <v>98</v>
      </c>
      <c r="E324" t="s">
        <v>10212</v>
      </c>
      <c r="F324" s="15">
        <v>990</v>
      </c>
      <c r="G324" t="str">
        <f t="shared" si="15"/>
        <v>6231900000103538688990</v>
      </c>
      <c r="H324" t="s">
        <v>1416</v>
      </c>
      <c r="I324" s="48" t="e">
        <f>VLOOKUP(G324,银行退汇!H:K,4,FALSE)</f>
        <v>#N/A</v>
      </c>
      <c r="J324" s="48" t="e">
        <f t="shared" si="16"/>
        <v>#N/A</v>
      </c>
      <c r="K324" s="48" t="str">
        <f>VLOOKUP(G324,网银退汇!H:J,3,FALSE)</f>
        <v>2017-08-09</v>
      </c>
      <c r="L324" s="49" t="str">
        <f t="shared" si="17"/>
        <v>20170808</v>
      </c>
    </row>
    <row r="325" spans="1:22" ht="14.25" hidden="1">
      <c r="A325" t="s">
        <v>7917</v>
      </c>
      <c r="B325" t="s">
        <v>2106</v>
      </c>
      <c r="C325" t="s">
        <v>13046</v>
      </c>
      <c r="D325" t="s">
        <v>98</v>
      </c>
      <c r="E325" t="s">
        <v>7919</v>
      </c>
      <c r="F325" s="15">
        <v>87</v>
      </c>
      <c r="G325" t="str">
        <f t="shared" si="15"/>
        <v>458123243000171787</v>
      </c>
      <c r="H325" t="s">
        <v>1416</v>
      </c>
      <c r="I325" s="48" t="e">
        <f>VLOOKUP(G325,银行退汇!H:K,4,FALSE)</f>
        <v>#N/A</v>
      </c>
      <c r="J325" s="48" t="e">
        <f t="shared" si="16"/>
        <v>#N/A</v>
      </c>
      <c r="K325" s="48" t="e">
        <f>VLOOKUP(G325,网银退汇!H:J,3,FALSE)</f>
        <v>#N/A</v>
      </c>
      <c r="L325" s="49" t="str">
        <f t="shared" si="17"/>
        <v>20170802</v>
      </c>
    </row>
    <row r="326" spans="1:22" ht="14.25" hidden="1">
      <c r="A326" t="s">
        <v>7921</v>
      </c>
      <c r="B326" t="s">
        <v>2110</v>
      </c>
      <c r="C326" t="s">
        <v>13046</v>
      </c>
      <c r="D326" t="s">
        <v>98</v>
      </c>
      <c r="E326" t="s">
        <v>7923</v>
      </c>
      <c r="F326" s="15">
        <v>150</v>
      </c>
      <c r="G326" t="str">
        <f t="shared" si="15"/>
        <v>6223692291509810150</v>
      </c>
      <c r="H326" t="s">
        <v>1416</v>
      </c>
      <c r="I326" s="48" t="e">
        <f>VLOOKUP(G326,银行退汇!H:K,4,FALSE)</f>
        <v>#N/A</v>
      </c>
      <c r="J326" s="48" t="e">
        <f t="shared" si="16"/>
        <v>#N/A</v>
      </c>
      <c r="K326" s="48" t="e">
        <f>VLOOKUP(G326,网银退汇!H:J,3,FALSE)</f>
        <v>#N/A</v>
      </c>
      <c r="L326" s="49" t="str">
        <f t="shared" si="17"/>
        <v>20170802</v>
      </c>
    </row>
    <row r="327" spans="1:22" ht="14.25" hidden="1">
      <c r="A327" t="s">
        <v>7925</v>
      </c>
      <c r="B327" t="s">
        <v>2114</v>
      </c>
      <c r="C327" t="s">
        <v>13046</v>
      </c>
      <c r="D327" t="s">
        <v>98</v>
      </c>
      <c r="E327" t="s">
        <v>7729</v>
      </c>
      <c r="F327" s="15">
        <v>9.5</v>
      </c>
      <c r="G327" t="str">
        <f t="shared" si="15"/>
        <v>62366839100006701319.5</v>
      </c>
      <c r="H327" t="s">
        <v>1416</v>
      </c>
      <c r="I327" s="48" t="e">
        <f>VLOOKUP(G327,银行退汇!H:K,4,FALSE)</f>
        <v>#N/A</v>
      </c>
      <c r="J327" s="48" t="e">
        <f t="shared" si="16"/>
        <v>#N/A</v>
      </c>
      <c r="K327" s="48" t="e">
        <f>VLOOKUP(G327,网银退汇!H:J,3,FALSE)</f>
        <v>#N/A</v>
      </c>
      <c r="L327" s="49" t="str">
        <f t="shared" si="17"/>
        <v>20170802</v>
      </c>
    </row>
    <row r="328" spans="1:22" ht="14.25" hidden="1">
      <c r="A328" t="s">
        <v>7928</v>
      </c>
      <c r="B328" t="s">
        <v>2118</v>
      </c>
      <c r="C328" t="s">
        <v>13046</v>
      </c>
      <c r="D328" t="s">
        <v>98</v>
      </c>
      <c r="E328" t="s">
        <v>7930</v>
      </c>
      <c r="F328" s="15">
        <v>129.1</v>
      </c>
      <c r="G328" t="str">
        <f t="shared" si="15"/>
        <v>6226320711011715129.1</v>
      </c>
      <c r="H328" t="s">
        <v>1416</v>
      </c>
      <c r="I328" s="48" t="e">
        <f>VLOOKUP(G328,银行退汇!H:K,4,FALSE)</f>
        <v>#N/A</v>
      </c>
      <c r="J328" s="48" t="e">
        <f t="shared" si="16"/>
        <v>#N/A</v>
      </c>
      <c r="K328" s="48" t="e">
        <f>VLOOKUP(G328,网银退汇!H:J,3,FALSE)</f>
        <v>#N/A</v>
      </c>
      <c r="L328" s="49" t="str">
        <f t="shared" si="17"/>
        <v>20170802</v>
      </c>
    </row>
    <row r="329" spans="1:22" ht="14.25" hidden="1">
      <c r="A329" t="s">
        <v>7932</v>
      </c>
      <c r="B329" t="s">
        <v>2122</v>
      </c>
      <c r="C329" t="s">
        <v>13046</v>
      </c>
      <c r="D329" t="s">
        <v>98</v>
      </c>
      <c r="E329" t="s">
        <v>7934</v>
      </c>
      <c r="F329" s="15">
        <v>1007.44</v>
      </c>
      <c r="G329" t="str">
        <f t="shared" si="15"/>
        <v>62170038600141345791007.44</v>
      </c>
      <c r="H329" t="s">
        <v>1416</v>
      </c>
      <c r="I329" s="48" t="e">
        <f>VLOOKUP(G329,银行退汇!H:K,4,FALSE)</f>
        <v>#N/A</v>
      </c>
      <c r="J329" s="48" t="e">
        <f t="shared" si="16"/>
        <v>#N/A</v>
      </c>
      <c r="K329" s="48" t="e">
        <f>VLOOKUP(G329,网银退汇!H:J,3,FALSE)</f>
        <v>#N/A</v>
      </c>
      <c r="L329" s="49" t="str">
        <f t="shared" si="17"/>
        <v>20170802</v>
      </c>
    </row>
    <row r="330" spans="1:22" ht="14.25">
      <c r="A330" t="s">
        <v>9402</v>
      </c>
      <c r="B330" t="s">
        <v>3548</v>
      </c>
      <c r="C330" t="s">
        <v>13051</v>
      </c>
      <c r="D330" t="s">
        <v>98</v>
      </c>
      <c r="E330" t="s">
        <v>9404</v>
      </c>
      <c r="F330" s="15">
        <v>1770</v>
      </c>
      <c r="G330" t="str">
        <f t="shared" si="15"/>
        <v>62319000000940467411770</v>
      </c>
      <c r="H330" t="s">
        <v>1416</v>
      </c>
      <c r="I330" s="48" t="e">
        <f>VLOOKUP(G330,银行退汇!H:K,4,FALSE)</f>
        <v>#N/A</v>
      </c>
      <c r="J330" s="48" t="e">
        <f t="shared" si="16"/>
        <v>#N/A</v>
      </c>
      <c r="K330" s="48" t="str">
        <f>VLOOKUP(G330,网银退汇!H:J,3,FALSE)</f>
        <v>2017-08-08</v>
      </c>
      <c r="L330" s="49" t="str">
        <f t="shared" si="17"/>
        <v>20170807</v>
      </c>
    </row>
    <row r="331" spans="1:22" ht="14.25" hidden="1">
      <c r="A331" t="s">
        <v>7940</v>
      </c>
      <c r="B331" t="s">
        <v>2130</v>
      </c>
      <c r="C331" t="s">
        <v>13046</v>
      </c>
      <c r="D331" t="s">
        <v>98</v>
      </c>
      <c r="E331" t="s">
        <v>7938</v>
      </c>
      <c r="F331" s="15">
        <v>5400</v>
      </c>
      <c r="G331" t="str">
        <f t="shared" si="15"/>
        <v>62284839785897457715400</v>
      </c>
      <c r="H331" t="s">
        <v>1416</v>
      </c>
      <c r="I331" s="48" t="e">
        <f>VLOOKUP(G331,银行退汇!H:K,4,FALSE)</f>
        <v>#N/A</v>
      </c>
      <c r="J331" s="48" t="e">
        <f t="shared" si="16"/>
        <v>#N/A</v>
      </c>
      <c r="K331" s="48" t="e">
        <f>VLOOKUP(G331,网银退汇!H:J,3,FALSE)</f>
        <v>#N/A</v>
      </c>
      <c r="L331" s="49" t="str">
        <f t="shared" si="17"/>
        <v>20170802</v>
      </c>
    </row>
    <row r="332" spans="1:22" ht="14.25" hidden="1">
      <c r="A332" t="s">
        <v>7943</v>
      </c>
      <c r="B332" t="s">
        <v>2134</v>
      </c>
      <c r="C332" t="s">
        <v>13046</v>
      </c>
      <c r="D332" t="s">
        <v>98</v>
      </c>
      <c r="E332" t="s">
        <v>7945</v>
      </c>
      <c r="F332" s="15">
        <v>9152.44</v>
      </c>
      <c r="G332" t="str">
        <f t="shared" si="15"/>
        <v>62178827000001744199152.44</v>
      </c>
      <c r="H332" t="s">
        <v>1416</v>
      </c>
      <c r="I332" s="48" t="e">
        <f>VLOOKUP(G332,银行退汇!H:K,4,FALSE)</f>
        <v>#N/A</v>
      </c>
      <c r="J332" s="48" t="e">
        <f t="shared" si="16"/>
        <v>#N/A</v>
      </c>
      <c r="K332" s="48" t="e">
        <f>VLOOKUP(G332,网银退汇!H:J,3,FALSE)</f>
        <v>#N/A</v>
      </c>
      <c r="L332" s="49" t="str">
        <f t="shared" si="17"/>
        <v>20170802</v>
      </c>
    </row>
    <row r="333" spans="1:22" ht="14.25" hidden="1">
      <c r="A333" t="s">
        <v>7947</v>
      </c>
      <c r="B333" t="s">
        <v>2137</v>
      </c>
      <c r="C333" t="s">
        <v>13046</v>
      </c>
      <c r="D333" t="s">
        <v>98</v>
      </c>
      <c r="E333" t="s">
        <v>7949</v>
      </c>
      <c r="F333" s="15">
        <v>100</v>
      </c>
      <c r="G333" t="str">
        <f t="shared" si="15"/>
        <v>6227004014080014442100</v>
      </c>
      <c r="H333" t="s">
        <v>1416</v>
      </c>
      <c r="I333" s="48" t="e">
        <f>VLOOKUP(G333,银行退汇!H:K,4,FALSE)</f>
        <v>#N/A</v>
      </c>
      <c r="J333" s="48" t="e">
        <f t="shared" si="16"/>
        <v>#N/A</v>
      </c>
      <c r="K333" s="48" t="e">
        <f>VLOOKUP(G333,网银退汇!H:J,3,FALSE)</f>
        <v>#N/A</v>
      </c>
      <c r="L333" s="49" t="str">
        <f t="shared" si="17"/>
        <v>20170802</v>
      </c>
    </row>
    <row r="334" spans="1:22" ht="14.25" hidden="1">
      <c r="A334" t="s">
        <v>7951</v>
      </c>
      <c r="B334" t="s">
        <v>2141</v>
      </c>
      <c r="C334" t="s">
        <v>13046</v>
      </c>
      <c r="D334" t="s">
        <v>98</v>
      </c>
      <c r="E334" t="s">
        <v>7953</v>
      </c>
      <c r="F334" s="15">
        <v>46</v>
      </c>
      <c r="G334" t="str">
        <f t="shared" si="15"/>
        <v>621779000112031665446</v>
      </c>
      <c r="H334" t="s">
        <v>1416</v>
      </c>
      <c r="I334" s="48" t="e">
        <f>VLOOKUP(G334,银行退汇!H:K,4,FALSE)</f>
        <v>#N/A</v>
      </c>
      <c r="J334" s="48" t="e">
        <f t="shared" si="16"/>
        <v>#N/A</v>
      </c>
      <c r="K334" s="48" t="e">
        <f>VLOOKUP(G334,网银退汇!H:J,3,FALSE)</f>
        <v>#N/A</v>
      </c>
      <c r="L334" s="49" t="str">
        <f t="shared" si="17"/>
        <v>20170802</v>
      </c>
      <c r="M334" s="38"/>
      <c r="N334" s="45"/>
      <c r="O334" s="38"/>
      <c r="P334" s="38"/>
      <c r="Q334" s="38"/>
      <c r="R334" s="38"/>
      <c r="S334" s="38"/>
      <c r="T334" s="38"/>
      <c r="U334" s="38"/>
      <c r="V334" s="38"/>
    </row>
    <row r="335" spans="1:22" ht="14.25" hidden="1">
      <c r="A335" t="s">
        <v>7955</v>
      </c>
      <c r="B335" t="s">
        <v>2145</v>
      </c>
      <c r="C335" t="s">
        <v>13046</v>
      </c>
      <c r="D335" t="s">
        <v>98</v>
      </c>
      <c r="E335" t="s">
        <v>7957</v>
      </c>
      <c r="F335" s="15">
        <v>210</v>
      </c>
      <c r="G335" t="str">
        <f t="shared" si="15"/>
        <v>6217003860024879973210</v>
      </c>
      <c r="H335" t="s">
        <v>1416</v>
      </c>
      <c r="I335" s="48" t="e">
        <f>VLOOKUP(G335,银行退汇!H:K,4,FALSE)</f>
        <v>#N/A</v>
      </c>
      <c r="J335" s="48" t="e">
        <f t="shared" si="16"/>
        <v>#N/A</v>
      </c>
      <c r="K335" s="48" t="e">
        <f>VLOOKUP(G335,网银退汇!H:J,3,FALSE)</f>
        <v>#N/A</v>
      </c>
      <c r="L335" s="49" t="str">
        <f t="shared" si="17"/>
        <v>20170802</v>
      </c>
    </row>
    <row r="336" spans="1:22" ht="14.25" hidden="1">
      <c r="A336" t="s">
        <v>7959</v>
      </c>
      <c r="B336" t="s">
        <v>2149</v>
      </c>
      <c r="C336" t="s">
        <v>13046</v>
      </c>
      <c r="D336" t="s">
        <v>98</v>
      </c>
      <c r="E336" t="s">
        <v>7961</v>
      </c>
      <c r="F336" s="15">
        <v>60</v>
      </c>
      <c r="G336" t="str">
        <f t="shared" si="15"/>
        <v>625965187882568160</v>
      </c>
      <c r="H336" t="s">
        <v>1416</v>
      </c>
      <c r="I336" s="48" t="e">
        <f>VLOOKUP(G336,银行退汇!H:K,4,FALSE)</f>
        <v>#N/A</v>
      </c>
      <c r="J336" s="48" t="e">
        <f t="shared" si="16"/>
        <v>#N/A</v>
      </c>
      <c r="K336" s="48" t="e">
        <f>VLOOKUP(G336,网银退汇!H:J,3,FALSE)</f>
        <v>#N/A</v>
      </c>
      <c r="L336" s="49" t="str">
        <f t="shared" si="17"/>
        <v>20170802</v>
      </c>
    </row>
    <row r="337" spans="1:22" ht="14.25">
      <c r="A337" t="s">
        <v>8123</v>
      </c>
      <c r="B337" t="s">
        <v>2302</v>
      </c>
      <c r="C337" t="s">
        <v>13046</v>
      </c>
      <c r="D337" t="s">
        <v>98</v>
      </c>
      <c r="E337" t="s">
        <v>8125</v>
      </c>
      <c r="F337" s="15">
        <v>274.58999999999997</v>
      </c>
      <c r="G337" t="str">
        <f t="shared" si="15"/>
        <v>6231900000092260328274.59</v>
      </c>
      <c r="H337" t="s">
        <v>1416</v>
      </c>
      <c r="I337" s="48" t="e">
        <f>VLOOKUP(G337,银行退汇!H:K,4,FALSE)</f>
        <v>#N/A</v>
      </c>
      <c r="J337" s="48" t="e">
        <f t="shared" si="16"/>
        <v>#N/A</v>
      </c>
      <c r="K337" s="48" t="str">
        <f>VLOOKUP(G337,网银退汇!H:J,3,FALSE)</f>
        <v>2017-08-04</v>
      </c>
      <c r="L337" s="49" t="str">
        <f t="shared" si="17"/>
        <v>20170802</v>
      </c>
    </row>
    <row r="338" spans="1:22" ht="14.25" hidden="1">
      <c r="A338" t="s">
        <v>7967</v>
      </c>
      <c r="B338" t="s">
        <v>2157</v>
      </c>
      <c r="C338" t="s">
        <v>13046</v>
      </c>
      <c r="D338" t="s">
        <v>98</v>
      </c>
      <c r="E338" t="s">
        <v>7969</v>
      </c>
      <c r="F338" s="15">
        <v>409</v>
      </c>
      <c r="G338" t="str">
        <f t="shared" ref="G338:G401" si="18">E338&amp;F338</f>
        <v>6223691414246326409</v>
      </c>
      <c r="H338" t="s">
        <v>1416</v>
      </c>
      <c r="I338" s="48" t="e">
        <f>VLOOKUP(G338,银行退汇!H:K,4,FALSE)</f>
        <v>#N/A</v>
      </c>
      <c r="J338" s="48" t="e">
        <f t="shared" ref="J338:J401" si="19">IF(I338&gt;0,1,"")</f>
        <v>#N/A</v>
      </c>
      <c r="K338" s="48" t="e">
        <f>VLOOKUP(G338,网银退汇!H:J,3,FALSE)</f>
        <v>#N/A</v>
      </c>
      <c r="L338" s="49" t="str">
        <f t="shared" ref="L338:L401" si="20">C338</f>
        <v>20170802</v>
      </c>
    </row>
    <row r="339" spans="1:22" ht="14.25">
      <c r="A339" t="s">
        <v>7549</v>
      </c>
      <c r="B339" t="s">
        <v>1746</v>
      </c>
      <c r="C339" t="s">
        <v>13045</v>
      </c>
      <c r="D339" t="s">
        <v>98</v>
      </c>
      <c r="E339" t="s">
        <v>7551</v>
      </c>
      <c r="F339" s="15">
        <v>900</v>
      </c>
      <c r="G339" t="str">
        <f t="shared" si="18"/>
        <v>6231900000088477530900</v>
      </c>
      <c r="H339" t="s">
        <v>1416</v>
      </c>
      <c r="I339" s="48" t="e">
        <f>VLOOKUP(G339,银行退汇!H:K,4,FALSE)</f>
        <v>#N/A</v>
      </c>
      <c r="J339" s="48" t="e">
        <f t="shared" si="19"/>
        <v>#N/A</v>
      </c>
      <c r="K339" s="48" t="str">
        <f>VLOOKUP(G339,网银退汇!H:J,3,FALSE)</f>
        <v>2017-08-02</v>
      </c>
      <c r="L339" s="49" t="str">
        <f t="shared" si="20"/>
        <v>20170801</v>
      </c>
      <c r="M339" s="38"/>
      <c r="N339" s="45"/>
      <c r="O339" s="38"/>
      <c r="P339" s="38"/>
      <c r="Q339" s="38"/>
      <c r="R339" s="38"/>
      <c r="S339" s="38"/>
      <c r="T339" s="38"/>
      <c r="U339" s="38"/>
      <c r="V339" s="38"/>
    </row>
    <row r="340" spans="1:22" ht="14.25">
      <c r="A340" t="s">
        <v>8309</v>
      </c>
      <c r="B340" t="s">
        <v>2486</v>
      </c>
      <c r="C340" t="s">
        <v>13047</v>
      </c>
      <c r="D340" t="s">
        <v>98</v>
      </c>
      <c r="E340" t="s">
        <v>8307</v>
      </c>
      <c r="F340" s="15">
        <v>763.2</v>
      </c>
      <c r="G340" t="str">
        <f t="shared" si="18"/>
        <v>6231900000077934459763.2</v>
      </c>
      <c r="H340" t="s">
        <v>1416</v>
      </c>
      <c r="I340" s="48" t="e">
        <f>VLOOKUP(G340,银行退汇!H:K,4,FALSE)</f>
        <v>#N/A</v>
      </c>
      <c r="J340" s="48" t="e">
        <f t="shared" si="19"/>
        <v>#N/A</v>
      </c>
      <c r="K340" s="48" t="str">
        <f>VLOOKUP(G340,网银退汇!H:J,3,FALSE)</f>
        <v>2017-08-04</v>
      </c>
      <c r="L340" s="49" t="str">
        <f t="shared" si="20"/>
        <v>20170803</v>
      </c>
      <c r="M340" s="38"/>
      <c r="N340" s="45"/>
      <c r="O340" s="38"/>
      <c r="P340" s="38"/>
      <c r="Q340" s="38"/>
      <c r="R340" s="38"/>
      <c r="S340" s="38"/>
      <c r="T340" s="38"/>
      <c r="U340" s="38"/>
      <c r="V340" s="38"/>
    </row>
    <row r="341" spans="1:22" ht="14.25" hidden="1">
      <c r="A341" t="s">
        <v>7979</v>
      </c>
      <c r="B341" t="s">
        <v>2169</v>
      </c>
      <c r="C341" t="s">
        <v>13046</v>
      </c>
      <c r="D341" t="s">
        <v>98</v>
      </c>
      <c r="E341" t="s">
        <v>7981</v>
      </c>
      <c r="F341" s="15">
        <v>200</v>
      </c>
      <c r="G341" t="str">
        <f t="shared" si="18"/>
        <v>6217231204001524324200</v>
      </c>
      <c r="H341" t="s">
        <v>1416</v>
      </c>
      <c r="I341" s="48" t="e">
        <f>VLOOKUP(G341,银行退汇!H:K,4,FALSE)</f>
        <v>#N/A</v>
      </c>
      <c r="J341" s="48" t="e">
        <f t="shared" si="19"/>
        <v>#N/A</v>
      </c>
      <c r="K341" s="48" t="e">
        <f>VLOOKUP(G341,网银退汇!H:J,3,FALSE)</f>
        <v>#N/A</v>
      </c>
      <c r="L341" s="49" t="str">
        <f t="shared" si="20"/>
        <v>20170802</v>
      </c>
    </row>
    <row r="342" spans="1:22" ht="14.25" hidden="1">
      <c r="A342" t="s">
        <v>7983</v>
      </c>
      <c r="B342" t="s">
        <v>2173</v>
      </c>
      <c r="C342" t="s">
        <v>13046</v>
      </c>
      <c r="D342" t="s">
        <v>98</v>
      </c>
      <c r="E342" t="s">
        <v>7985</v>
      </c>
      <c r="F342" s="15">
        <v>86.98</v>
      </c>
      <c r="G342" t="str">
        <f t="shared" si="18"/>
        <v>621700381002710265986.98</v>
      </c>
      <c r="H342" t="s">
        <v>1416</v>
      </c>
      <c r="I342" s="48" t="e">
        <f>VLOOKUP(G342,银行退汇!H:K,4,FALSE)</f>
        <v>#N/A</v>
      </c>
      <c r="J342" s="48" t="e">
        <f t="shared" si="19"/>
        <v>#N/A</v>
      </c>
      <c r="K342" s="48" t="e">
        <f>VLOOKUP(G342,网银退汇!H:J,3,FALSE)</f>
        <v>#N/A</v>
      </c>
      <c r="L342" s="49" t="str">
        <f t="shared" si="20"/>
        <v>20170802</v>
      </c>
    </row>
    <row r="343" spans="1:22" ht="14.25" hidden="1">
      <c r="A343" t="s">
        <v>7987</v>
      </c>
      <c r="B343" t="s">
        <v>2177</v>
      </c>
      <c r="C343" t="s">
        <v>13046</v>
      </c>
      <c r="D343" t="s">
        <v>98</v>
      </c>
      <c r="E343" t="s">
        <v>7989</v>
      </c>
      <c r="F343" s="15">
        <v>494.5</v>
      </c>
      <c r="G343" t="str">
        <f t="shared" si="18"/>
        <v>6228480868672534377494.5</v>
      </c>
      <c r="H343" t="s">
        <v>1416</v>
      </c>
      <c r="I343" s="48" t="e">
        <f>VLOOKUP(G343,银行退汇!H:K,4,FALSE)</f>
        <v>#N/A</v>
      </c>
      <c r="J343" s="48" t="e">
        <f t="shared" si="19"/>
        <v>#N/A</v>
      </c>
      <c r="K343" s="48" t="e">
        <f>VLOOKUP(G343,网银退汇!H:J,3,FALSE)</f>
        <v>#N/A</v>
      </c>
      <c r="L343" s="49" t="str">
        <f t="shared" si="20"/>
        <v>20170802</v>
      </c>
    </row>
    <row r="344" spans="1:22" ht="14.25" hidden="1">
      <c r="A344" t="s">
        <v>7991</v>
      </c>
      <c r="B344" t="s">
        <v>2181</v>
      </c>
      <c r="C344" t="s">
        <v>13046</v>
      </c>
      <c r="D344" t="s">
        <v>98</v>
      </c>
      <c r="E344" t="s">
        <v>7993</v>
      </c>
      <c r="F344" s="15">
        <v>350</v>
      </c>
      <c r="G344" t="str">
        <f t="shared" si="18"/>
        <v>6223691371602941350</v>
      </c>
      <c r="H344" t="s">
        <v>1416</v>
      </c>
      <c r="I344" s="48" t="e">
        <f>VLOOKUP(G344,银行退汇!H:K,4,FALSE)</f>
        <v>#N/A</v>
      </c>
      <c r="J344" s="48" t="e">
        <f t="shared" si="19"/>
        <v>#N/A</v>
      </c>
      <c r="K344" s="48" t="e">
        <f>VLOOKUP(G344,网银退汇!H:J,3,FALSE)</f>
        <v>#N/A</v>
      </c>
      <c r="L344" s="49" t="str">
        <f t="shared" si="20"/>
        <v>20170802</v>
      </c>
    </row>
    <row r="345" spans="1:22" ht="14.25" hidden="1">
      <c r="A345" t="s">
        <v>7995</v>
      </c>
      <c r="B345" t="s">
        <v>2185</v>
      </c>
      <c r="C345" t="s">
        <v>13046</v>
      </c>
      <c r="D345" t="s">
        <v>98</v>
      </c>
      <c r="E345" t="s">
        <v>7997</v>
      </c>
      <c r="F345" s="15">
        <v>992.5</v>
      </c>
      <c r="G345" t="str">
        <f t="shared" si="18"/>
        <v>6221682297055746992.5</v>
      </c>
      <c r="H345" t="s">
        <v>1416</v>
      </c>
      <c r="I345" s="48" t="e">
        <f>VLOOKUP(G345,银行退汇!H:K,4,FALSE)</f>
        <v>#N/A</v>
      </c>
      <c r="J345" s="48" t="e">
        <f t="shared" si="19"/>
        <v>#N/A</v>
      </c>
      <c r="K345" s="48" t="e">
        <f>VLOOKUP(G345,网银退汇!H:J,3,FALSE)</f>
        <v>#N/A</v>
      </c>
      <c r="L345" s="49" t="str">
        <f t="shared" si="20"/>
        <v>20170802</v>
      </c>
    </row>
    <row r="346" spans="1:22" ht="14.25" hidden="1">
      <c r="A346" t="s">
        <v>7999</v>
      </c>
      <c r="B346" t="s">
        <v>2188</v>
      </c>
      <c r="C346" t="s">
        <v>13046</v>
      </c>
      <c r="D346" t="s">
        <v>98</v>
      </c>
      <c r="E346" t="s">
        <v>8001</v>
      </c>
      <c r="F346" s="15">
        <v>34.5</v>
      </c>
      <c r="G346" t="str">
        <f t="shared" si="18"/>
        <v>621700219001894506434.5</v>
      </c>
      <c r="H346" t="s">
        <v>1416</v>
      </c>
      <c r="I346" s="48" t="e">
        <f>VLOOKUP(G346,银行退汇!H:K,4,FALSE)</f>
        <v>#N/A</v>
      </c>
      <c r="J346" s="48" t="e">
        <f t="shared" si="19"/>
        <v>#N/A</v>
      </c>
      <c r="K346" s="48" t="e">
        <f>VLOOKUP(G346,网银退汇!H:J,3,FALSE)</f>
        <v>#N/A</v>
      </c>
      <c r="L346" s="49" t="str">
        <f t="shared" si="20"/>
        <v>20170802</v>
      </c>
    </row>
    <row r="347" spans="1:22" ht="14.25" hidden="1">
      <c r="A347" t="s">
        <v>8003</v>
      </c>
      <c r="B347" t="s">
        <v>2192</v>
      </c>
      <c r="C347" t="s">
        <v>13046</v>
      </c>
      <c r="D347" t="s">
        <v>98</v>
      </c>
      <c r="E347" t="s">
        <v>8005</v>
      </c>
      <c r="F347" s="15">
        <v>736.5</v>
      </c>
      <c r="G347" t="str">
        <f t="shared" si="18"/>
        <v>6217790001004656456736.5</v>
      </c>
      <c r="H347" t="s">
        <v>1416</v>
      </c>
      <c r="I347" s="48" t="e">
        <f>VLOOKUP(G347,银行退汇!H:K,4,FALSE)</f>
        <v>#N/A</v>
      </c>
      <c r="J347" s="48" t="e">
        <f t="shared" si="19"/>
        <v>#N/A</v>
      </c>
      <c r="K347" s="48" t="e">
        <f>VLOOKUP(G347,网银退汇!H:J,3,FALSE)</f>
        <v>#N/A</v>
      </c>
      <c r="L347" s="49" t="str">
        <f t="shared" si="20"/>
        <v>20170802</v>
      </c>
      <c r="M347" s="38"/>
      <c r="N347" s="45"/>
      <c r="O347" s="38"/>
      <c r="P347" s="38"/>
      <c r="Q347" s="38"/>
      <c r="R347" s="38"/>
      <c r="S347" s="38"/>
      <c r="T347" s="38"/>
      <c r="U347" s="38"/>
      <c r="V347" s="38"/>
    </row>
    <row r="348" spans="1:22" ht="14.25" hidden="1">
      <c r="A348" t="s">
        <v>8007</v>
      </c>
      <c r="B348" t="s">
        <v>2196</v>
      </c>
      <c r="C348" t="s">
        <v>13046</v>
      </c>
      <c r="D348" t="s">
        <v>98</v>
      </c>
      <c r="E348" t="s">
        <v>7993</v>
      </c>
      <c r="F348" s="15">
        <v>9.5</v>
      </c>
      <c r="G348" t="str">
        <f t="shared" si="18"/>
        <v>62236913716029419.5</v>
      </c>
      <c r="H348" t="s">
        <v>1416</v>
      </c>
      <c r="I348" s="48" t="e">
        <f>VLOOKUP(G348,银行退汇!H:K,4,FALSE)</f>
        <v>#N/A</v>
      </c>
      <c r="J348" s="48" t="e">
        <f t="shared" si="19"/>
        <v>#N/A</v>
      </c>
      <c r="K348" s="48" t="e">
        <f>VLOOKUP(G348,网银退汇!H:J,3,FALSE)</f>
        <v>#N/A</v>
      </c>
      <c r="L348" s="49" t="str">
        <f t="shared" si="20"/>
        <v>20170802</v>
      </c>
    </row>
    <row r="349" spans="1:22" ht="14.25" hidden="1">
      <c r="A349" t="s">
        <v>8010</v>
      </c>
      <c r="B349" t="s">
        <v>2198</v>
      </c>
      <c r="C349" t="s">
        <v>13046</v>
      </c>
      <c r="D349" t="s">
        <v>98</v>
      </c>
      <c r="E349" t="s">
        <v>8012</v>
      </c>
      <c r="F349" s="15">
        <v>258.5</v>
      </c>
      <c r="G349" t="str">
        <f t="shared" si="18"/>
        <v>6228930001001851686258.5</v>
      </c>
      <c r="H349" t="s">
        <v>1416</v>
      </c>
      <c r="I349" s="48" t="e">
        <f>VLOOKUP(G349,银行退汇!H:K,4,FALSE)</f>
        <v>#N/A</v>
      </c>
      <c r="J349" s="48" t="e">
        <f t="shared" si="19"/>
        <v>#N/A</v>
      </c>
      <c r="K349" s="48" t="e">
        <f>VLOOKUP(G349,网银退汇!H:J,3,FALSE)</f>
        <v>#N/A</v>
      </c>
      <c r="L349" s="49" t="str">
        <f t="shared" si="20"/>
        <v>20170802</v>
      </c>
    </row>
    <row r="350" spans="1:22" ht="14.25" hidden="1">
      <c r="A350" t="s">
        <v>8020</v>
      </c>
      <c r="B350" t="s">
        <v>2202</v>
      </c>
      <c r="C350" t="s">
        <v>13046</v>
      </c>
      <c r="D350" t="s">
        <v>98</v>
      </c>
      <c r="E350" t="s">
        <v>8022</v>
      </c>
      <c r="F350" s="15">
        <v>24.64</v>
      </c>
      <c r="G350" t="str">
        <f t="shared" si="18"/>
        <v>622369168965086324.64</v>
      </c>
      <c r="H350" t="s">
        <v>1416</v>
      </c>
      <c r="I350" s="48" t="e">
        <f>VLOOKUP(G350,银行退汇!H:K,4,FALSE)</f>
        <v>#N/A</v>
      </c>
      <c r="J350" s="48" t="e">
        <f t="shared" si="19"/>
        <v>#N/A</v>
      </c>
      <c r="K350" s="48" t="e">
        <f>VLOOKUP(G350,网银退汇!H:J,3,FALSE)</f>
        <v>#N/A</v>
      </c>
      <c r="L350" s="49" t="str">
        <f t="shared" si="20"/>
        <v>20170802</v>
      </c>
      <c r="M350" s="38"/>
      <c r="N350" s="45"/>
      <c r="O350" s="38"/>
      <c r="P350" s="38"/>
      <c r="Q350" s="38"/>
      <c r="R350" s="38"/>
      <c r="S350" s="38"/>
      <c r="T350" s="38"/>
      <c r="U350" s="38"/>
      <c r="V350" s="38"/>
    </row>
    <row r="351" spans="1:22" ht="14.25">
      <c r="A351" t="s">
        <v>11051</v>
      </c>
      <c r="B351" t="s">
        <v>5155</v>
      </c>
      <c r="C351" t="s">
        <v>13054</v>
      </c>
      <c r="D351" t="s">
        <v>98</v>
      </c>
      <c r="E351" t="s">
        <v>11053</v>
      </c>
      <c r="F351" s="15">
        <v>1</v>
      </c>
      <c r="G351" t="str">
        <f t="shared" si="18"/>
        <v>62319000000776287131</v>
      </c>
      <c r="H351" t="s">
        <v>1416</v>
      </c>
      <c r="I351" s="48" t="e">
        <f>VLOOKUP(G351,银行退汇!H:K,4,FALSE)</f>
        <v>#N/A</v>
      </c>
      <c r="J351" s="48" t="e">
        <f t="shared" si="19"/>
        <v>#N/A</v>
      </c>
      <c r="K351" s="48" t="str">
        <f>VLOOKUP(G351,网银退汇!H:J,3,FALSE)</f>
        <v>2017-08-10</v>
      </c>
      <c r="L351" s="49" t="str">
        <f t="shared" si="20"/>
        <v>20170810</v>
      </c>
      <c r="M351" s="38"/>
      <c r="N351" s="45"/>
      <c r="O351" s="38"/>
      <c r="P351" s="38"/>
      <c r="Q351" s="38"/>
      <c r="R351" s="38"/>
      <c r="S351" s="38"/>
      <c r="T351" s="38"/>
      <c r="U351" s="38"/>
      <c r="V351" s="38"/>
    </row>
    <row r="352" spans="1:22" ht="14.25">
      <c r="A352" t="s">
        <v>10574</v>
      </c>
      <c r="B352" t="s">
        <v>4684</v>
      </c>
      <c r="C352" t="s">
        <v>13053</v>
      </c>
      <c r="D352" t="s">
        <v>98</v>
      </c>
      <c r="E352" t="s">
        <v>10576</v>
      </c>
      <c r="F352" s="15">
        <v>170</v>
      </c>
      <c r="G352" t="str">
        <f t="shared" si="18"/>
        <v>6231900000071704577170</v>
      </c>
      <c r="H352" t="s">
        <v>1416</v>
      </c>
      <c r="I352" s="48" t="e">
        <f>VLOOKUP(G352,银行退汇!H:K,4,FALSE)</f>
        <v>#N/A</v>
      </c>
      <c r="J352" s="48" t="e">
        <f t="shared" si="19"/>
        <v>#N/A</v>
      </c>
      <c r="K352" s="48" t="str">
        <f>VLOOKUP(G352,网银退汇!H:J,3,FALSE)</f>
        <v>2017-08-10</v>
      </c>
      <c r="L352" s="49" t="str">
        <f t="shared" si="20"/>
        <v>20170809</v>
      </c>
    </row>
    <row r="353" spans="1:22" ht="14.25" hidden="1">
      <c r="A353" t="s">
        <v>8032</v>
      </c>
      <c r="B353" t="s">
        <v>2214</v>
      </c>
      <c r="C353" t="s">
        <v>13046</v>
      </c>
      <c r="D353" t="s">
        <v>98</v>
      </c>
      <c r="E353" t="s">
        <v>8034</v>
      </c>
      <c r="F353" s="15">
        <v>50</v>
      </c>
      <c r="G353" t="str">
        <f t="shared" si="18"/>
        <v>622700389056008429950</v>
      </c>
      <c r="H353" t="s">
        <v>1416</v>
      </c>
      <c r="I353" s="48" t="e">
        <f>VLOOKUP(G353,银行退汇!H:K,4,FALSE)</f>
        <v>#N/A</v>
      </c>
      <c r="J353" s="48" t="e">
        <f t="shared" si="19"/>
        <v>#N/A</v>
      </c>
      <c r="K353" s="48" t="e">
        <f>VLOOKUP(G353,网银退汇!H:J,3,FALSE)</f>
        <v>#N/A</v>
      </c>
      <c r="L353" s="49" t="str">
        <f t="shared" si="20"/>
        <v>20170802</v>
      </c>
      <c r="M353" s="38"/>
      <c r="N353" s="45"/>
      <c r="O353" s="38"/>
      <c r="P353" s="38"/>
      <c r="Q353" s="38"/>
      <c r="R353" s="38"/>
      <c r="S353" s="38"/>
      <c r="T353" s="38"/>
      <c r="U353" s="38"/>
      <c r="V353" s="38"/>
    </row>
    <row r="354" spans="1:22" ht="14.25">
      <c r="A354" t="s">
        <v>11761</v>
      </c>
      <c r="B354" t="s">
        <v>5846</v>
      </c>
      <c r="C354" t="s">
        <v>13056</v>
      </c>
      <c r="D354" t="s">
        <v>98</v>
      </c>
      <c r="E354" t="s">
        <v>11763</v>
      </c>
      <c r="F354" s="15">
        <v>5000</v>
      </c>
      <c r="G354" t="str">
        <f t="shared" si="18"/>
        <v>62319000000714370125000</v>
      </c>
      <c r="H354" t="s">
        <v>1416</v>
      </c>
      <c r="I354" s="48" t="e">
        <f>VLOOKUP(G354,银行退汇!H:K,4,FALSE)</f>
        <v>#N/A</v>
      </c>
      <c r="J354" s="48" t="e">
        <f t="shared" si="19"/>
        <v>#N/A</v>
      </c>
      <c r="K354" s="48" t="str">
        <f>VLOOKUP(G354,网银退汇!H:J,3,FALSE)</f>
        <v>2017-08-14</v>
      </c>
      <c r="L354" s="49" t="str">
        <f t="shared" si="20"/>
        <v>20170812</v>
      </c>
    </row>
    <row r="355" spans="1:22" ht="14.25" hidden="1">
      <c r="A355" t="s">
        <v>8040</v>
      </c>
      <c r="B355" t="s">
        <v>2221</v>
      </c>
      <c r="C355" t="s">
        <v>13046</v>
      </c>
      <c r="D355" t="s">
        <v>98</v>
      </c>
      <c r="E355" t="s">
        <v>8042</v>
      </c>
      <c r="F355" s="15">
        <v>100</v>
      </c>
      <c r="G355" t="str">
        <f t="shared" si="18"/>
        <v>6230520860002872971100</v>
      </c>
      <c r="H355" t="s">
        <v>1416</v>
      </c>
      <c r="I355" s="48" t="e">
        <f>VLOOKUP(G355,银行退汇!H:K,4,FALSE)</f>
        <v>#N/A</v>
      </c>
      <c r="J355" s="48" t="e">
        <f t="shared" si="19"/>
        <v>#N/A</v>
      </c>
      <c r="K355" s="48" t="e">
        <f>VLOOKUP(G355,网银退汇!H:J,3,FALSE)</f>
        <v>#N/A</v>
      </c>
      <c r="L355" s="49" t="str">
        <f t="shared" si="20"/>
        <v>20170802</v>
      </c>
    </row>
    <row r="356" spans="1:22" ht="14.25">
      <c r="A356" t="s">
        <v>11686</v>
      </c>
      <c r="B356" t="s">
        <v>5774</v>
      </c>
      <c r="C356" t="s">
        <v>13055</v>
      </c>
      <c r="D356" t="s">
        <v>98</v>
      </c>
      <c r="E356" t="s">
        <v>11688</v>
      </c>
      <c r="F356" s="15">
        <v>1549.5</v>
      </c>
      <c r="G356" t="str">
        <f t="shared" si="18"/>
        <v>62319000000666566751549.5</v>
      </c>
      <c r="H356" t="s">
        <v>1416</v>
      </c>
      <c r="I356" s="48" t="e">
        <f>VLOOKUP(G356,银行退汇!H:K,4,FALSE)</f>
        <v>#N/A</v>
      </c>
      <c r="J356" s="48" t="e">
        <f t="shared" si="19"/>
        <v>#N/A</v>
      </c>
      <c r="K356" s="48" t="str">
        <f>VLOOKUP(G356,网银退汇!H:J,3,FALSE)</f>
        <v>2017-08-11</v>
      </c>
      <c r="L356" s="49" t="str">
        <f t="shared" si="20"/>
        <v>20170811</v>
      </c>
    </row>
    <row r="357" spans="1:22" ht="14.25" hidden="1">
      <c r="A357" t="s">
        <v>8047</v>
      </c>
      <c r="B357" t="s">
        <v>2229</v>
      </c>
      <c r="C357" t="s">
        <v>13046</v>
      </c>
      <c r="D357" t="s">
        <v>98</v>
      </c>
      <c r="E357" t="s">
        <v>8049</v>
      </c>
      <c r="F357" s="15">
        <v>659</v>
      </c>
      <c r="G357" t="str">
        <f t="shared" si="18"/>
        <v>6217003860015624818659</v>
      </c>
      <c r="H357" t="s">
        <v>1416</v>
      </c>
      <c r="I357" s="48" t="e">
        <f>VLOOKUP(G357,银行退汇!H:K,4,FALSE)</f>
        <v>#N/A</v>
      </c>
      <c r="J357" s="48" t="e">
        <f t="shared" si="19"/>
        <v>#N/A</v>
      </c>
      <c r="K357" s="48" t="e">
        <f>VLOOKUP(G357,网银退汇!H:J,3,FALSE)</f>
        <v>#N/A</v>
      </c>
      <c r="L357" s="49" t="str">
        <f t="shared" si="20"/>
        <v>20170802</v>
      </c>
    </row>
    <row r="358" spans="1:22" ht="14.25" hidden="1">
      <c r="A358" t="s">
        <v>8051</v>
      </c>
      <c r="B358" t="s">
        <v>2233</v>
      </c>
      <c r="C358" t="s">
        <v>13046</v>
      </c>
      <c r="D358" t="s">
        <v>98</v>
      </c>
      <c r="E358" t="s">
        <v>8053</v>
      </c>
      <c r="F358" s="15">
        <v>693.51</v>
      </c>
      <c r="G358" t="str">
        <f t="shared" si="18"/>
        <v>6231900000117257507693.51</v>
      </c>
      <c r="H358" t="s">
        <v>1416</v>
      </c>
      <c r="I358" s="48" t="e">
        <f>VLOOKUP(G358,银行退汇!H:K,4,FALSE)</f>
        <v>#N/A</v>
      </c>
      <c r="J358" s="48" t="e">
        <f t="shared" si="19"/>
        <v>#N/A</v>
      </c>
      <c r="K358" s="48" t="e">
        <f>VLOOKUP(G358,网银退汇!H:J,3,FALSE)</f>
        <v>#N/A</v>
      </c>
      <c r="L358" s="49" t="str">
        <f t="shared" si="20"/>
        <v>20170802</v>
      </c>
    </row>
    <row r="359" spans="1:22" ht="14.25" hidden="1">
      <c r="A359" t="s">
        <v>8055</v>
      </c>
      <c r="B359" t="s">
        <v>2237</v>
      </c>
      <c r="C359" t="s">
        <v>13046</v>
      </c>
      <c r="D359" t="s">
        <v>98</v>
      </c>
      <c r="E359" t="s">
        <v>8057</v>
      </c>
      <c r="F359" s="15">
        <v>334.76</v>
      </c>
      <c r="G359" t="str">
        <f t="shared" si="18"/>
        <v>6228483336287237767334.76</v>
      </c>
      <c r="H359" t="s">
        <v>1416</v>
      </c>
      <c r="I359" s="48" t="e">
        <f>VLOOKUP(G359,银行退汇!H:K,4,FALSE)</f>
        <v>#N/A</v>
      </c>
      <c r="J359" s="48" t="e">
        <f t="shared" si="19"/>
        <v>#N/A</v>
      </c>
      <c r="K359" s="48" t="e">
        <f>VLOOKUP(G359,网银退汇!H:J,3,FALSE)</f>
        <v>#N/A</v>
      </c>
      <c r="L359" s="49" t="str">
        <f t="shared" si="20"/>
        <v>20170802</v>
      </c>
    </row>
    <row r="360" spans="1:22" ht="14.25" hidden="1">
      <c r="A360" t="s">
        <v>8059</v>
      </c>
      <c r="B360" t="s">
        <v>2241</v>
      </c>
      <c r="C360" t="s">
        <v>13046</v>
      </c>
      <c r="D360" t="s">
        <v>98</v>
      </c>
      <c r="E360" t="s">
        <v>8061</v>
      </c>
      <c r="F360" s="15">
        <v>138.5</v>
      </c>
      <c r="G360" t="str">
        <f t="shared" si="18"/>
        <v>6217003880001697727138.5</v>
      </c>
      <c r="H360" t="s">
        <v>1416</v>
      </c>
      <c r="I360" s="48" t="e">
        <f>VLOOKUP(G360,银行退汇!H:K,4,FALSE)</f>
        <v>#N/A</v>
      </c>
      <c r="J360" s="48" t="e">
        <f t="shared" si="19"/>
        <v>#N/A</v>
      </c>
      <c r="K360" s="48" t="e">
        <f>VLOOKUP(G360,网银退汇!H:J,3,FALSE)</f>
        <v>#N/A</v>
      </c>
      <c r="L360" s="49" t="str">
        <f t="shared" si="20"/>
        <v>20170802</v>
      </c>
    </row>
    <row r="361" spans="1:22" ht="14.25" hidden="1">
      <c r="A361" t="s">
        <v>8063</v>
      </c>
      <c r="B361" t="s">
        <v>2245</v>
      </c>
      <c r="C361" t="s">
        <v>13046</v>
      </c>
      <c r="D361" t="s">
        <v>98</v>
      </c>
      <c r="E361" t="s">
        <v>8065</v>
      </c>
      <c r="F361" s="15">
        <v>302.20999999999998</v>
      </c>
      <c r="G361" t="str">
        <f t="shared" si="18"/>
        <v>6231900000051303721302.21</v>
      </c>
      <c r="H361" t="s">
        <v>1416</v>
      </c>
      <c r="I361" s="48" t="e">
        <f>VLOOKUP(G361,银行退汇!H:K,4,FALSE)</f>
        <v>#N/A</v>
      </c>
      <c r="J361" s="48" t="e">
        <f t="shared" si="19"/>
        <v>#N/A</v>
      </c>
      <c r="K361" s="48" t="e">
        <f>VLOOKUP(G361,网银退汇!H:J,3,FALSE)</f>
        <v>#N/A</v>
      </c>
      <c r="L361" s="49" t="str">
        <f t="shared" si="20"/>
        <v>20170802</v>
      </c>
    </row>
    <row r="362" spans="1:22" ht="14.25" hidden="1">
      <c r="A362" t="s">
        <v>8067</v>
      </c>
      <c r="B362" t="s">
        <v>2249</v>
      </c>
      <c r="C362" t="s">
        <v>13046</v>
      </c>
      <c r="D362" t="s">
        <v>98</v>
      </c>
      <c r="E362" t="s">
        <v>8069</v>
      </c>
      <c r="F362" s="15">
        <v>137.86000000000001</v>
      </c>
      <c r="G362" t="str">
        <f t="shared" si="18"/>
        <v>6212262509000845980137.86</v>
      </c>
      <c r="H362" t="s">
        <v>1416</v>
      </c>
      <c r="I362" s="48" t="e">
        <f>VLOOKUP(G362,银行退汇!H:K,4,FALSE)</f>
        <v>#N/A</v>
      </c>
      <c r="J362" s="48" t="e">
        <f t="shared" si="19"/>
        <v>#N/A</v>
      </c>
      <c r="K362" s="48" t="e">
        <f>VLOOKUP(G362,网银退汇!H:J,3,FALSE)</f>
        <v>#N/A</v>
      </c>
      <c r="L362" s="49" t="str">
        <f t="shared" si="20"/>
        <v>20170802</v>
      </c>
    </row>
    <row r="363" spans="1:22" ht="14.25" hidden="1">
      <c r="A363" t="s">
        <v>8071</v>
      </c>
      <c r="B363" t="s">
        <v>2252</v>
      </c>
      <c r="C363" t="s">
        <v>13046</v>
      </c>
      <c r="D363" t="s">
        <v>98</v>
      </c>
      <c r="E363" t="s">
        <v>8073</v>
      </c>
      <c r="F363" s="15">
        <v>35000</v>
      </c>
      <c r="G363" t="str">
        <f t="shared" si="18"/>
        <v>622689801009447435000</v>
      </c>
      <c r="H363" t="s">
        <v>1416</v>
      </c>
      <c r="I363" s="48" t="e">
        <f>VLOOKUP(G363,银行退汇!H:K,4,FALSE)</f>
        <v>#N/A</v>
      </c>
      <c r="J363" s="48" t="e">
        <f t="shared" si="19"/>
        <v>#N/A</v>
      </c>
      <c r="K363" s="48" t="e">
        <f>VLOOKUP(G363,网银退汇!H:J,3,FALSE)</f>
        <v>#N/A</v>
      </c>
      <c r="L363" s="49" t="str">
        <f t="shared" si="20"/>
        <v>20170802</v>
      </c>
    </row>
    <row r="364" spans="1:22" ht="14.25" hidden="1">
      <c r="A364" t="s">
        <v>8075</v>
      </c>
      <c r="B364" t="s">
        <v>2254</v>
      </c>
      <c r="C364" t="s">
        <v>13046</v>
      </c>
      <c r="D364" t="s">
        <v>98</v>
      </c>
      <c r="E364" t="s">
        <v>8077</v>
      </c>
      <c r="F364" s="15">
        <v>65.5</v>
      </c>
      <c r="G364" t="str">
        <f t="shared" si="18"/>
        <v>622848086865208617465.5</v>
      </c>
      <c r="H364" t="s">
        <v>1416</v>
      </c>
      <c r="I364" s="48" t="e">
        <f>VLOOKUP(G364,银行退汇!H:K,4,FALSE)</f>
        <v>#N/A</v>
      </c>
      <c r="J364" s="48" t="e">
        <f t="shared" si="19"/>
        <v>#N/A</v>
      </c>
      <c r="K364" s="48" t="e">
        <f>VLOOKUP(G364,网银退汇!H:J,3,FALSE)</f>
        <v>#N/A</v>
      </c>
      <c r="L364" s="49" t="str">
        <f t="shared" si="20"/>
        <v>20170802</v>
      </c>
    </row>
    <row r="365" spans="1:22" ht="14.25" hidden="1">
      <c r="A365" t="s">
        <v>8079</v>
      </c>
      <c r="B365" t="s">
        <v>2258</v>
      </c>
      <c r="C365" t="s">
        <v>13046</v>
      </c>
      <c r="D365" t="s">
        <v>98</v>
      </c>
      <c r="E365" t="s">
        <v>8081</v>
      </c>
      <c r="F365" s="15">
        <v>100</v>
      </c>
      <c r="G365" t="str">
        <f t="shared" si="18"/>
        <v>6228481926234834567100</v>
      </c>
      <c r="H365" t="s">
        <v>1416</v>
      </c>
      <c r="I365" s="48" t="e">
        <f>VLOOKUP(G365,银行退汇!H:K,4,FALSE)</f>
        <v>#N/A</v>
      </c>
      <c r="J365" s="48" t="e">
        <f t="shared" si="19"/>
        <v>#N/A</v>
      </c>
      <c r="K365" s="48" t="e">
        <f>VLOOKUP(G365,网银退汇!H:J,3,FALSE)</f>
        <v>#N/A</v>
      </c>
      <c r="L365" s="49" t="str">
        <f t="shared" si="20"/>
        <v>20170802</v>
      </c>
    </row>
    <row r="366" spans="1:22" ht="14.25" hidden="1">
      <c r="A366" t="s">
        <v>8083</v>
      </c>
      <c r="B366" t="s">
        <v>2262</v>
      </c>
      <c r="C366" t="s">
        <v>13046</v>
      </c>
      <c r="D366" t="s">
        <v>98</v>
      </c>
      <c r="E366" t="s">
        <v>8085</v>
      </c>
      <c r="F366" s="15">
        <v>1900.5</v>
      </c>
      <c r="G366" t="str">
        <f t="shared" si="18"/>
        <v>62319000001004250121900.5</v>
      </c>
      <c r="H366" t="s">
        <v>1416</v>
      </c>
      <c r="I366" s="48" t="e">
        <f>VLOOKUP(G366,银行退汇!H:K,4,FALSE)</f>
        <v>#N/A</v>
      </c>
      <c r="J366" s="48" t="e">
        <f t="shared" si="19"/>
        <v>#N/A</v>
      </c>
      <c r="K366" s="48" t="e">
        <f>VLOOKUP(G366,网银退汇!H:J,3,FALSE)</f>
        <v>#N/A</v>
      </c>
      <c r="L366" s="49" t="str">
        <f t="shared" si="20"/>
        <v>20170802</v>
      </c>
    </row>
    <row r="367" spans="1:22" ht="14.25" hidden="1">
      <c r="A367" t="s">
        <v>8087</v>
      </c>
      <c r="B367" t="s">
        <v>2266</v>
      </c>
      <c r="C367" t="s">
        <v>13046</v>
      </c>
      <c r="D367" t="s">
        <v>98</v>
      </c>
      <c r="E367" t="s">
        <v>8089</v>
      </c>
      <c r="F367" s="15">
        <v>27.5</v>
      </c>
      <c r="G367" t="str">
        <f t="shared" si="18"/>
        <v>622208250200984861527.5</v>
      </c>
      <c r="H367" t="s">
        <v>1416</v>
      </c>
      <c r="I367" s="48" t="e">
        <f>VLOOKUP(G367,银行退汇!H:K,4,FALSE)</f>
        <v>#N/A</v>
      </c>
      <c r="J367" s="48" t="e">
        <f t="shared" si="19"/>
        <v>#N/A</v>
      </c>
      <c r="K367" s="48" t="e">
        <f>VLOOKUP(G367,网银退汇!H:J,3,FALSE)</f>
        <v>#N/A</v>
      </c>
      <c r="L367" s="49" t="str">
        <f t="shared" si="20"/>
        <v>20170802</v>
      </c>
    </row>
    <row r="368" spans="1:22" ht="14.25" hidden="1">
      <c r="A368" t="s">
        <v>8091</v>
      </c>
      <c r="B368" t="s">
        <v>2270</v>
      </c>
      <c r="C368" t="s">
        <v>13046</v>
      </c>
      <c r="D368" t="s">
        <v>98</v>
      </c>
      <c r="E368" t="s">
        <v>8093</v>
      </c>
      <c r="F368" s="15">
        <v>270</v>
      </c>
      <c r="G368" t="str">
        <f t="shared" si="18"/>
        <v>6223691504496195270</v>
      </c>
      <c r="H368" t="s">
        <v>1416</v>
      </c>
      <c r="I368" s="48" t="e">
        <f>VLOOKUP(G368,银行退汇!H:K,4,FALSE)</f>
        <v>#N/A</v>
      </c>
      <c r="J368" s="48" t="e">
        <f t="shared" si="19"/>
        <v>#N/A</v>
      </c>
      <c r="K368" s="48" t="e">
        <f>VLOOKUP(G368,网银退汇!H:J,3,FALSE)</f>
        <v>#N/A</v>
      </c>
      <c r="L368" s="49" t="str">
        <f t="shared" si="20"/>
        <v>20170802</v>
      </c>
    </row>
    <row r="369" spans="1:22" ht="14.25" hidden="1">
      <c r="A369" t="s">
        <v>8095</v>
      </c>
      <c r="B369" t="s">
        <v>2274</v>
      </c>
      <c r="C369" t="s">
        <v>13046</v>
      </c>
      <c r="D369" t="s">
        <v>98</v>
      </c>
      <c r="E369" t="s">
        <v>8097</v>
      </c>
      <c r="F369" s="15">
        <v>675.56</v>
      </c>
      <c r="G369" t="str">
        <f t="shared" si="18"/>
        <v>6217007160002186624675.56</v>
      </c>
      <c r="H369" t="s">
        <v>1416</v>
      </c>
      <c r="I369" s="48" t="e">
        <f>VLOOKUP(G369,银行退汇!H:K,4,FALSE)</f>
        <v>#N/A</v>
      </c>
      <c r="J369" s="48" t="e">
        <f t="shared" si="19"/>
        <v>#N/A</v>
      </c>
      <c r="K369" s="48" t="e">
        <f>VLOOKUP(G369,网银退汇!H:J,3,FALSE)</f>
        <v>#N/A</v>
      </c>
      <c r="L369" s="49" t="str">
        <f t="shared" si="20"/>
        <v>20170802</v>
      </c>
    </row>
    <row r="370" spans="1:22" ht="14.25" hidden="1">
      <c r="A370" t="s">
        <v>8099</v>
      </c>
      <c r="B370" t="s">
        <v>2278</v>
      </c>
      <c r="C370" t="s">
        <v>13046</v>
      </c>
      <c r="D370" t="s">
        <v>98</v>
      </c>
      <c r="E370" t="s">
        <v>8101</v>
      </c>
      <c r="F370" s="15">
        <v>92.5</v>
      </c>
      <c r="G370" t="str">
        <f t="shared" si="18"/>
        <v>621799330003092107392.5</v>
      </c>
      <c r="H370" t="s">
        <v>1416</v>
      </c>
      <c r="I370" s="48" t="e">
        <f>VLOOKUP(G370,银行退汇!H:K,4,FALSE)</f>
        <v>#N/A</v>
      </c>
      <c r="J370" s="48" t="e">
        <f t="shared" si="19"/>
        <v>#N/A</v>
      </c>
      <c r="K370" s="48" t="e">
        <f>VLOOKUP(G370,网银退汇!H:J,3,FALSE)</f>
        <v>#N/A</v>
      </c>
      <c r="L370" s="49" t="str">
        <f t="shared" si="20"/>
        <v>20170802</v>
      </c>
    </row>
    <row r="371" spans="1:22" ht="14.25" hidden="1">
      <c r="A371" t="s">
        <v>8103</v>
      </c>
      <c r="B371" t="s">
        <v>2282</v>
      </c>
      <c r="C371" t="s">
        <v>13046</v>
      </c>
      <c r="D371" t="s">
        <v>98</v>
      </c>
      <c r="E371" t="s">
        <v>8105</v>
      </c>
      <c r="F371" s="15">
        <v>126.64</v>
      </c>
      <c r="G371" t="str">
        <f t="shared" si="18"/>
        <v>6222309216065619126.64</v>
      </c>
      <c r="H371" t="s">
        <v>1416</v>
      </c>
      <c r="I371" s="48" t="e">
        <f>VLOOKUP(G371,银行退汇!H:K,4,FALSE)</f>
        <v>#N/A</v>
      </c>
      <c r="J371" s="48" t="e">
        <f t="shared" si="19"/>
        <v>#N/A</v>
      </c>
      <c r="K371" s="48" t="e">
        <f>VLOOKUP(G371,网银退汇!H:J,3,FALSE)</f>
        <v>#N/A</v>
      </c>
      <c r="L371" s="49" t="str">
        <f t="shared" si="20"/>
        <v>20170802</v>
      </c>
    </row>
    <row r="372" spans="1:22" ht="14.25" hidden="1">
      <c r="A372" t="s">
        <v>8107</v>
      </c>
      <c r="B372" t="s">
        <v>2286</v>
      </c>
      <c r="C372" t="s">
        <v>13046</v>
      </c>
      <c r="D372" t="s">
        <v>98</v>
      </c>
      <c r="E372" t="s">
        <v>8109</v>
      </c>
      <c r="F372" s="15">
        <v>30.34</v>
      </c>
      <c r="G372" t="str">
        <f t="shared" si="18"/>
        <v>621700386001311779930.34</v>
      </c>
      <c r="H372" t="s">
        <v>1416</v>
      </c>
      <c r="I372" s="48" t="e">
        <f>VLOOKUP(G372,银行退汇!H:K,4,FALSE)</f>
        <v>#N/A</v>
      </c>
      <c r="J372" s="48" t="e">
        <f t="shared" si="19"/>
        <v>#N/A</v>
      </c>
      <c r="K372" s="48" t="e">
        <f>VLOOKUP(G372,网银退汇!H:J,3,FALSE)</f>
        <v>#N/A</v>
      </c>
      <c r="L372" s="49" t="str">
        <f t="shared" si="20"/>
        <v>20170802</v>
      </c>
    </row>
    <row r="373" spans="1:22" ht="14.25">
      <c r="A373" t="s">
        <v>7264</v>
      </c>
      <c r="B373" t="s">
        <v>1476</v>
      </c>
      <c r="C373" t="s">
        <v>13045</v>
      </c>
      <c r="D373" t="s">
        <v>98</v>
      </c>
      <c r="E373" t="s">
        <v>7266</v>
      </c>
      <c r="F373" s="15">
        <v>1800</v>
      </c>
      <c r="G373" t="str">
        <f t="shared" si="18"/>
        <v>62319000000625277481800</v>
      </c>
      <c r="H373" t="s">
        <v>1416</v>
      </c>
      <c r="I373" s="48" t="e">
        <f>VLOOKUP(G373,银行退汇!H:K,4,FALSE)</f>
        <v>#N/A</v>
      </c>
      <c r="J373" s="48" t="e">
        <f t="shared" si="19"/>
        <v>#N/A</v>
      </c>
      <c r="K373" s="48" t="str">
        <f>VLOOKUP(G373,网银退汇!H:J,3,FALSE)</f>
        <v>2017-08-02</v>
      </c>
      <c r="L373" s="49" t="str">
        <f t="shared" si="20"/>
        <v>20170801</v>
      </c>
    </row>
    <row r="374" spans="1:22" ht="14.25">
      <c r="A374" t="s">
        <v>8181</v>
      </c>
      <c r="B374" t="s">
        <v>2360</v>
      </c>
      <c r="C374" t="s">
        <v>13047</v>
      </c>
      <c r="D374" t="s">
        <v>98</v>
      </c>
      <c r="E374" t="s">
        <v>8183</v>
      </c>
      <c r="F374" s="15">
        <v>2023.76</v>
      </c>
      <c r="G374" t="str">
        <f t="shared" si="18"/>
        <v>62319000000611739082023.76</v>
      </c>
      <c r="H374" t="s">
        <v>1416</v>
      </c>
      <c r="I374" s="48" t="e">
        <f>VLOOKUP(G374,银行退汇!H:K,4,FALSE)</f>
        <v>#N/A</v>
      </c>
      <c r="J374" s="48" t="e">
        <f t="shared" si="19"/>
        <v>#N/A</v>
      </c>
      <c r="K374" s="48" t="str">
        <f>VLOOKUP(G374,网银退汇!H:J,3,FALSE)</f>
        <v>2017-08-04</v>
      </c>
      <c r="L374" s="49" t="str">
        <f t="shared" si="20"/>
        <v>20170803</v>
      </c>
    </row>
    <row r="375" spans="1:22" ht="14.25" hidden="1">
      <c r="A375" t="s">
        <v>8119</v>
      </c>
      <c r="B375" t="s">
        <v>2298</v>
      </c>
      <c r="C375" t="s">
        <v>13046</v>
      </c>
      <c r="D375" t="s">
        <v>98</v>
      </c>
      <c r="E375" t="s">
        <v>8121</v>
      </c>
      <c r="F375" s="15">
        <v>140.5</v>
      </c>
      <c r="G375" t="str">
        <f t="shared" si="18"/>
        <v>6229807711501232157140.5</v>
      </c>
      <c r="H375" t="s">
        <v>1416</v>
      </c>
      <c r="I375" s="48" t="e">
        <f>VLOOKUP(G375,银行退汇!H:K,4,FALSE)</f>
        <v>#N/A</v>
      </c>
      <c r="J375" s="48" t="e">
        <f t="shared" si="19"/>
        <v>#N/A</v>
      </c>
      <c r="K375" s="48" t="e">
        <f>VLOOKUP(G375,网银退汇!H:J,3,FALSE)</f>
        <v>#N/A</v>
      </c>
      <c r="L375" s="49" t="str">
        <f t="shared" si="20"/>
        <v>20170802</v>
      </c>
    </row>
    <row r="376" spans="1:22" ht="14.25">
      <c r="A376" t="s">
        <v>7842</v>
      </c>
      <c r="B376" t="s">
        <v>2033</v>
      </c>
      <c r="C376" t="s">
        <v>13046</v>
      </c>
      <c r="D376" t="s">
        <v>98</v>
      </c>
      <c r="E376" t="s">
        <v>7844</v>
      </c>
      <c r="F376" s="15">
        <v>53.41</v>
      </c>
      <c r="G376" t="str">
        <f t="shared" si="18"/>
        <v>623190000005853556453.41</v>
      </c>
      <c r="H376" t="s">
        <v>1416</v>
      </c>
      <c r="I376" s="48" t="e">
        <f>VLOOKUP(G376,银行退汇!H:K,4,FALSE)</f>
        <v>#N/A</v>
      </c>
      <c r="J376" s="48" t="e">
        <f t="shared" si="19"/>
        <v>#N/A</v>
      </c>
      <c r="K376" s="48" t="str">
        <f>VLOOKUP(G376,网银退汇!H:J,3,FALSE)</f>
        <v>2017-08-02</v>
      </c>
      <c r="L376" s="49" t="str">
        <f t="shared" si="20"/>
        <v>20170802</v>
      </c>
    </row>
    <row r="377" spans="1:22" ht="14.25" hidden="1">
      <c r="A377" t="s">
        <v>8127</v>
      </c>
      <c r="B377" t="s">
        <v>2306</v>
      </c>
      <c r="C377" t="s">
        <v>13046</v>
      </c>
      <c r="D377" t="s">
        <v>98</v>
      </c>
      <c r="E377" t="s">
        <v>8121</v>
      </c>
      <c r="F377" s="15">
        <v>50</v>
      </c>
      <c r="G377" t="str">
        <f t="shared" si="18"/>
        <v>622980771150123215750</v>
      </c>
      <c r="H377" t="s">
        <v>1416</v>
      </c>
      <c r="I377" s="48" t="e">
        <f>VLOOKUP(G377,银行退汇!H:K,4,FALSE)</f>
        <v>#N/A</v>
      </c>
      <c r="J377" s="48" t="e">
        <f t="shared" si="19"/>
        <v>#N/A</v>
      </c>
      <c r="K377" s="48" t="e">
        <f>VLOOKUP(G377,网银退汇!H:J,3,FALSE)</f>
        <v>#N/A</v>
      </c>
      <c r="L377" s="49" t="str">
        <f t="shared" si="20"/>
        <v>20170802</v>
      </c>
    </row>
    <row r="378" spans="1:22" ht="14.25" hidden="1">
      <c r="A378" t="s">
        <v>8130</v>
      </c>
      <c r="B378" t="s">
        <v>2308</v>
      </c>
      <c r="C378" t="s">
        <v>13046</v>
      </c>
      <c r="D378" t="s">
        <v>98</v>
      </c>
      <c r="E378" t="s">
        <v>8132</v>
      </c>
      <c r="F378" s="15">
        <v>792.5</v>
      </c>
      <c r="G378" t="str">
        <f t="shared" si="18"/>
        <v>6230210070427517792.5</v>
      </c>
      <c r="H378" t="s">
        <v>1416</v>
      </c>
      <c r="I378" s="48" t="e">
        <f>VLOOKUP(G378,银行退汇!H:K,4,FALSE)</f>
        <v>#N/A</v>
      </c>
      <c r="J378" s="48" t="e">
        <f t="shared" si="19"/>
        <v>#N/A</v>
      </c>
      <c r="K378" s="48" t="e">
        <f>VLOOKUP(G378,网银退汇!H:J,3,FALSE)</f>
        <v>#N/A</v>
      </c>
      <c r="L378" s="49" t="str">
        <f t="shared" si="20"/>
        <v>20170802</v>
      </c>
    </row>
    <row r="379" spans="1:22" ht="14.25">
      <c r="A379" t="s">
        <v>9149</v>
      </c>
      <c r="B379" t="s">
        <v>3298</v>
      </c>
      <c r="C379" t="s">
        <v>13049</v>
      </c>
      <c r="D379" t="s">
        <v>98</v>
      </c>
      <c r="E379" t="s">
        <v>9151</v>
      </c>
      <c r="F379" s="15">
        <v>700</v>
      </c>
      <c r="G379" t="str">
        <f t="shared" si="18"/>
        <v>6231900000056495928700</v>
      </c>
      <c r="H379" t="s">
        <v>1416</v>
      </c>
      <c r="I379" s="48" t="e">
        <f>VLOOKUP(G379,银行退汇!H:K,4,FALSE)</f>
        <v>#N/A</v>
      </c>
      <c r="J379" s="48" t="e">
        <f t="shared" si="19"/>
        <v>#N/A</v>
      </c>
      <c r="K379" s="48" t="str">
        <f>VLOOKUP(G379,网银退汇!H:J,3,FALSE)</f>
        <v>2017-08-08</v>
      </c>
      <c r="L379" s="49" t="str">
        <f t="shared" si="20"/>
        <v>20170805</v>
      </c>
    </row>
    <row r="380" spans="1:22" ht="14.25">
      <c r="A380" t="s">
        <v>10270</v>
      </c>
      <c r="B380" t="s">
        <v>4394</v>
      </c>
      <c r="C380" t="s">
        <v>13052</v>
      </c>
      <c r="D380" t="s">
        <v>98</v>
      </c>
      <c r="E380" t="s">
        <v>10272</v>
      </c>
      <c r="F380" s="15">
        <v>118</v>
      </c>
      <c r="G380" t="str">
        <f t="shared" si="18"/>
        <v>6231900000052021512118</v>
      </c>
      <c r="H380" t="s">
        <v>1416</v>
      </c>
      <c r="I380" s="48" t="e">
        <f>VLOOKUP(G380,银行退汇!H:K,4,FALSE)</f>
        <v>#N/A</v>
      </c>
      <c r="J380" s="48" t="e">
        <f t="shared" si="19"/>
        <v>#N/A</v>
      </c>
      <c r="K380" s="48" t="str">
        <f>VLOOKUP(G380,网银退汇!H:J,3,FALSE)</f>
        <v>2017-08-09</v>
      </c>
      <c r="L380" s="49" t="str">
        <f t="shared" si="20"/>
        <v>20170808</v>
      </c>
    </row>
    <row r="381" spans="1:22" ht="14.25" hidden="1">
      <c r="A381" t="s">
        <v>8142</v>
      </c>
      <c r="B381" t="s">
        <v>2320</v>
      </c>
      <c r="C381" t="s">
        <v>13047</v>
      </c>
      <c r="D381" t="s">
        <v>98</v>
      </c>
      <c r="E381" t="s">
        <v>8144</v>
      </c>
      <c r="F381" s="15">
        <v>474.4</v>
      </c>
      <c r="G381" t="str">
        <f t="shared" si="18"/>
        <v>5239591000835793474.4</v>
      </c>
      <c r="H381" t="s">
        <v>1416</v>
      </c>
      <c r="I381" s="48" t="e">
        <f>VLOOKUP(G381,银行退汇!H:K,4,FALSE)</f>
        <v>#N/A</v>
      </c>
      <c r="J381" s="48" t="e">
        <f t="shared" si="19"/>
        <v>#N/A</v>
      </c>
      <c r="K381" s="48" t="e">
        <f>VLOOKUP(G381,网银退汇!H:J,3,FALSE)</f>
        <v>#N/A</v>
      </c>
      <c r="L381" s="49" t="str">
        <f t="shared" si="20"/>
        <v>20170803</v>
      </c>
    </row>
    <row r="382" spans="1:22" ht="14.25" hidden="1">
      <c r="A382" t="s">
        <v>8146</v>
      </c>
      <c r="B382" t="s">
        <v>2324</v>
      </c>
      <c r="C382" t="s">
        <v>13047</v>
      </c>
      <c r="D382" t="s">
        <v>98</v>
      </c>
      <c r="E382" t="s">
        <v>8148</v>
      </c>
      <c r="F382" s="15">
        <v>100</v>
      </c>
      <c r="G382" t="str">
        <f t="shared" si="18"/>
        <v>6231900000067508701100</v>
      </c>
      <c r="H382" t="s">
        <v>1416</v>
      </c>
      <c r="I382" s="48" t="e">
        <f>VLOOKUP(G382,银行退汇!H:K,4,FALSE)</f>
        <v>#N/A</v>
      </c>
      <c r="J382" s="48" t="e">
        <f t="shared" si="19"/>
        <v>#N/A</v>
      </c>
      <c r="K382" s="48" t="e">
        <f>VLOOKUP(G382,网银退汇!H:J,3,FALSE)</f>
        <v>#N/A</v>
      </c>
      <c r="L382" s="49" t="str">
        <f t="shared" si="20"/>
        <v>20170803</v>
      </c>
      <c r="M382" s="38"/>
      <c r="N382" s="45"/>
      <c r="O382" s="38"/>
      <c r="P382" s="38"/>
      <c r="Q382" s="38"/>
      <c r="R382" s="38"/>
      <c r="S382" s="38"/>
      <c r="T382" s="38"/>
      <c r="U382" s="38"/>
      <c r="V382" s="38"/>
    </row>
    <row r="383" spans="1:22" ht="14.25" hidden="1">
      <c r="A383" t="s">
        <v>8150</v>
      </c>
      <c r="B383" t="s">
        <v>2328</v>
      </c>
      <c r="C383" t="s">
        <v>13047</v>
      </c>
      <c r="D383" t="s">
        <v>98</v>
      </c>
      <c r="E383" t="s">
        <v>8152</v>
      </c>
      <c r="F383" s="15">
        <v>400</v>
      </c>
      <c r="G383" t="str">
        <f t="shared" si="18"/>
        <v>6226661300940511400</v>
      </c>
      <c r="H383" t="s">
        <v>1416</v>
      </c>
      <c r="I383" s="48" t="e">
        <f>VLOOKUP(G383,银行退汇!H:K,4,FALSE)</f>
        <v>#N/A</v>
      </c>
      <c r="J383" s="48" t="e">
        <f t="shared" si="19"/>
        <v>#N/A</v>
      </c>
      <c r="K383" s="48" t="e">
        <f>VLOOKUP(G383,网银退汇!H:J,3,FALSE)</f>
        <v>#N/A</v>
      </c>
      <c r="L383" s="49" t="str">
        <f t="shared" si="20"/>
        <v>20170803</v>
      </c>
    </row>
    <row r="384" spans="1:22" ht="14.25">
      <c r="A384" t="s">
        <v>9516</v>
      </c>
      <c r="B384" t="s">
        <v>3659</v>
      </c>
      <c r="C384" t="s">
        <v>13051</v>
      </c>
      <c r="D384" t="s">
        <v>98</v>
      </c>
      <c r="E384" t="s">
        <v>9518</v>
      </c>
      <c r="F384" s="15">
        <v>47</v>
      </c>
      <c r="G384" t="str">
        <f t="shared" si="18"/>
        <v>623190000001831997647</v>
      </c>
      <c r="H384" t="s">
        <v>1416</v>
      </c>
      <c r="I384" s="48" t="e">
        <f>VLOOKUP(G384,银行退汇!H:K,4,FALSE)</f>
        <v>#N/A</v>
      </c>
      <c r="J384" s="48" t="e">
        <f t="shared" si="19"/>
        <v>#N/A</v>
      </c>
      <c r="K384" s="48" t="str">
        <f>VLOOKUP(G384,网银退汇!H:J,3,FALSE)</f>
        <v>2017-08-08</v>
      </c>
      <c r="L384" s="49" t="str">
        <f t="shared" si="20"/>
        <v>20170807</v>
      </c>
    </row>
    <row r="385" spans="1:22" ht="14.25" hidden="1">
      <c r="A385" t="s">
        <v>8158</v>
      </c>
      <c r="B385" t="s">
        <v>2336</v>
      </c>
      <c r="C385" t="s">
        <v>13047</v>
      </c>
      <c r="D385" t="s">
        <v>98</v>
      </c>
      <c r="E385" t="s">
        <v>8160</v>
      </c>
      <c r="F385" s="15">
        <v>335</v>
      </c>
      <c r="G385" t="str">
        <f t="shared" si="18"/>
        <v>6228484140934997719335</v>
      </c>
      <c r="H385" t="s">
        <v>1416</v>
      </c>
      <c r="I385" s="48" t="e">
        <f>VLOOKUP(G385,银行退汇!H:K,4,FALSE)</f>
        <v>#N/A</v>
      </c>
      <c r="J385" s="48" t="e">
        <f t="shared" si="19"/>
        <v>#N/A</v>
      </c>
      <c r="K385" s="48" t="e">
        <f>VLOOKUP(G385,网银退汇!H:J,3,FALSE)</f>
        <v>#N/A</v>
      </c>
      <c r="L385" s="49" t="str">
        <f t="shared" si="20"/>
        <v>20170803</v>
      </c>
    </row>
    <row r="386" spans="1:22" ht="14.25" hidden="1">
      <c r="A386" t="s">
        <v>8162</v>
      </c>
      <c r="B386" t="s">
        <v>2340</v>
      </c>
      <c r="C386" t="s">
        <v>13047</v>
      </c>
      <c r="D386" t="s">
        <v>98</v>
      </c>
      <c r="E386" t="s">
        <v>8164</v>
      </c>
      <c r="F386" s="15">
        <v>1761</v>
      </c>
      <c r="G386" t="str">
        <f t="shared" si="18"/>
        <v>62284833162086042611761</v>
      </c>
      <c r="H386" t="s">
        <v>1416</v>
      </c>
      <c r="I386" s="48" t="e">
        <f>VLOOKUP(G386,银行退汇!H:K,4,FALSE)</f>
        <v>#N/A</v>
      </c>
      <c r="J386" s="48" t="e">
        <f t="shared" si="19"/>
        <v>#N/A</v>
      </c>
      <c r="K386" s="48" t="e">
        <f>VLOOKUP(G386,网银退汇!H:J,3,FALSE)</f>
        <v>#N/A</v>
      </c>
      <c r="L386" s="49" t="str">
        <f t="shared" si="20"/>
        <v>20170803</v>
      </c>
    </row>
    <row r="387" spans="1:22" ht="14.25">
      <c r="A387" t="s">
        <v>1159</v>
      </c>
      <c r="B387" t="s">
        <v>607</v>
      </c>
      <c r="C387" t="s">
        <v>1429</v>
      </c>
      <c r="D387" t="s">
        <v>98</v>
      </c>
      <c r="E387" t="s">
        <v>1161</v>
      </c>
      <c r="F387" s="15">
        <v>453.5</v>
      </c>
      <c r="G387" t="str">
        <f t="shared" si="18"/>
        <v>6231900000011076979453.5</v>
      </c>
      <c r="H387" t="s">
        <v>1416</v>
      </c>
      <c r="I387" s="48" t="e">
        <f>VLOOKUP(G387,银行退汇!H:K,4,FALSE)</f>
        <v>#N/A</v>
      </c>
      <c r="J387" s="48" t="e">
        <f t="shared" si="19"/>
        <v>#N/A</v>
      </c>
      <c r="K387" s="48" t="str">
        <f>VLOOKUP(G387,网银退汇!H:J,3,FALSE)</f>
        <v>2017-08-02</v>
      </c>
      <c r="L387" s="49" t="str">
        <f t="shared" si="20"/>
        <v>20170731</v>
      </c>
    </row>
    <row r="388" spans="1:22" ht="14.25">
      <c r="A388" t="s">
        <v>10672</v>
      </c>
      <c r="B388" t="s">
        <v>4782</v>
      </c>
      <c r="C388" t="s">
        <v>13053</v>
      </c>
      <c r="D388" t="s">
        <v>98</v>
      </c>
      <c r="E388" t="s">
        <v>10674</v>
      </c>
      <c r="F388" s="15">
        <v>83.44</v>
      </c>
      <c r="G388" t="str">
        <f t="shared" si="18"/>
        <v>623190000000983801883.44</v>
      </c>
      <c r="H388" t="s">
        <v>1416</v>
      </c>
      <c r="I388" s="48" t="e">
        <f>VLOOKUP(G388,银行退汇!H:K,4,FALSE)</f>
        <v>#N/A</v>
      </c>
      <c r="J388" s="48" t="e">
        <f t="shared" si="19"/>
        <v>#N/A</v>
      </c>
      <c r="K388" s="48" t="str">
        <f>VLOOKUP(G388,网银退汇!H:J,3,FALSE)</f>
        <v>2017-08-09</v>
      </c>
      <c r="L388" s="49" t="str">
        <f t="shared" si="20"/>
        <v>20170809</v>
      </c>
    </row>
    <row r="389" spans="1:22" ht="14.25">
      <c r="A389" t="s">
        <v>12283</v>
      </c>
      <c r="B389" t="s">
        <v>6365</v>
      </c>
      <c r="C389" t="s">
        <v>13058</v>
      </c>
      <c r="D389" t="s">
        <v>98</v>
      </c>
      <c r="E389" t="s">
        <v>11620</v>
      </c>
      <c r="F389" s="15">
        <v>500</v>
      </c>
      <c r="G389" t="str">
        <f t="shared" si="18"/>
        <v>6231900000008112266500</v>
      </c>
      <c r="H389" t="s">
        <v>1416</v>
      </c>
      <c r="I389" s="48" t="e">
        <f>VLOOKUP(G389,银行退汇!H:K,4,FALSE)</f>
        <v>#N/A</v>
      </c>
      <c r="J389" s="48" t="e">
        <f t="shared" si="19"/>
        <v>#N/A</v>
      </c>
      <c r="K389" s="48" t="str">
        <f>VLOOKUP(G389,网银退汇!H:J,3,FALSE)</f>
        <v>2017-08-14</v>
      </c>
      <c r="L389" s="49" t="str">
        <f t="shared" si="20"/>
        <v>20170814</v>
      </c>
    </row>
    <row r="390" spans="1:22" ht="14.25" hidden="1">
      <c r="A390" t="s">
        <v>8177</v>
      </c>
      <c r="B390" t="s">
        <v>2356</v>
      </c>
      <c r="C390" t="s">
        <v>13047</v>
      </c>
      <c r="D390" t="s">
        <v>98</v>
      </c>
      <c r="E390" t="s">
        <v>8179</v>
      </c>
      <c r="F390" s="15">
        <v>100</v>
      </c>
      <c r="G390" t="str">
        <f t="shared" si="18"/>
        <v>6227003900330054652100</v>
      </c>
      <c r="H390" t="s">
        <v>1416</v>
      </c>
      <c r="I390" s="48" t="e">
        <f>VLOOKUP(G390,银行退汇!H:K,4,FALSE)</f>
        <v>#N/A</v>
      </c>
      <c r="J390" s="48" t="e">
        <f t="shared" si="19"/>
        <v>#N/A</v>
      </c>
      <c r="K390" s="48" t="e">
        <f>VLOOKUP(G390,网银退汇!H:J,3,FALSE)</f>
        <v>#N/A</v>
      </c>
      <c r="L390" s="49" t="str">
        <f t="shared" si="20"/>
        <v>20170803</v>
      </c>
      <c r="M390" s="38"/>
      <c r="N390" s="45"/>
      <c r="O390" s="38"/>
      <c r="P390" s="38"/>
      <c r="Q390" s="38"/>
      <c r="R390" s="38"/>
      <c r="S390" s="38"/>
      <c r="T390" s="38"/>
      <c r="U390" s="38"/>
      <c r="V390" s="38"/>
    </row>
    <row r="391" spans="1:22" ht="14.25">
      <c r="A391" t="s">
        <v>9091</v>
      </c>
      <c r="B391" t="s">
        <v>3241</v>
      </c>
      <c r="C391" t="s">
        <v>13048</v>
      </c>
      <c r="D391" t="s">
        <v>98</v>
      </c>
      <c r="E391" t="s">
        <v>9093</v>
      </c>
      <c r="F391" s="15">
        <v>365</v>
      </c>
      <c r="G391" t="str">
        <f t="shared" si="18"/>
        <v>6231900000003938731365</v>
      </c>
      <c r="H391" t="s">
        <v>1416</v>
      </c>
      <c r="I391" s="48" t="e">
        <f>VLOOKUP(G391,银行退汇!H:K,4,FALSE)</f>
        <v>#N/A</v>
      </c>
      <c r="J391" s="48" t="e">
        <f t="shared" si="19"/>
        <v>#N/A</v>
      </c>
      <c r="K391" s="48" t="str">
        <f>VLOOKUP(G391,网银退汇!H:J,3,FALSE)</f>
        <v>2017-08-08</v>
      </c>
      <c r="L391" s="49" t="str">
        <f t="shared" si="20"/>
        <v>20170804</v>
      </c>
    </row>
    <row r="392" spans="1:22" ht="14.25" hidden="1">
      <c r="A392" t="s">
        <v>8185</v>
      </c>
      <c r="B392" t="s">
        <v>2364</v>
      </c>
      <c r="C392" t="s">
        <v>13047</v>
      </c>
      <c r="D392" t="s">
        <v>98</v>
      </c>
      <c r="E392" t="s">
        <v>8187</v>
      </c>
      <c r="F392" s="15">
        <v>200</v>
      </c>
      <c r="G392" t="str">
        <f t="shared" si="18"/>
        <v>6216602700000281363200</v>
      </c>
      <c r="H392" t="s">
        <v>1416</v>
      </c>
      <c r="I392" s="48" t="e">
        <f>VLOOKUP(G392,银行退汇!H:K,4,FALSE)</f>
        <v>#N/A</v>
      </c>
      <c r="J392" s="48" t="e">
        <f t="shared" si="19"/>
        <v>#N/A</v>
      </c>
      <c r="K392" s="48" t="e">
        <f>VLOOKUP(G392,网银退汇!H:J,3,FALSE)</f>
        <v>#N/A</v>
      </c>
      <c r="L392" s="49" t="str">
        <f t="shared" si="20"/>
        <v>20170803</v>
      </c>
    </row>
    <row r="393" spans="1:22" ht="14.25">
      <c r="A393" t="s">
        <v>11065</v>
      </c>
      <c r="B393" t="s">
        <v>5170</v>
      </c>
      <c r="C393" t="s">
        <v>13054</v>
      </c>
      <c r="D393" t="s">
        <v>98</v>
      </c>
      <c r="E393" t="s">
        <v>11067</v>
      </c>
      <c r="F393" s="15">
        <v>84</v>
      </c>
      <c r="G393" t="str">
        <f t="shared" si="18"/>
        <v>623190000000307106184</v>
      </c>
      <c r="H393" t="s">
        <v>1416</v>
      </c>
      <c r="I393" s="48" t="e">
        <f>VLOOKUP(G393,银行退汇!H:K,4,FALSE)</f>
        <v>#N/A</v>
      </c>
      <c r="J393" s="48" t="e">
        <f t="shared" si="19"/>
        <v>#N/A</v>
      </c>
      <c r="K393" s="48" t="str">
        <f>VLOOKUP(G393,网银退汇!H:J,3,FALSE)</f>
        <v>2017-08-10</v>
      </c>
      <c r="L393" s="49" t="str">
        <f t="shared" si="20"/>
        <v>20170810</v>
      </c>
      <c r="M393" s="38"/>
      <c r="N393" s="45"/>
      <c r="O393" s="38"/>
      <c r="P393" s="38"/>
      <c r="Q393" s="38"/>
      <c r="R393" s="38"/>
      <c r="S393" s="38"/>
      <c r="T393" s="38"/>
      <c r="U393" s="38"/>
      <c r="V393" s="38"/>
    </row>
    <row r="394" spans="1:22" ht="14.25" hidden="1">
      <c r="A394" t="s">
        <v>8193</v>
      </c>
      <c r="B394" t="s">
        <v>2372</v>
      </c>
      <c r="C394" t="s">
        <v>13047</v>
      </c>
      <c r="D394" t="s">
        <v>98</v>
      </c>
      <c r="E394" t="s">
        <v>8195</v>
      </c>
      <c r="F394" s="15">
        <v>1000</v>
      </c>
      <c r="G394" t="str">
        <f t="shared" si="18"/>
        <v>62170038600352339471000</v>
      </c>
      <c r="H394" t="s">
        <v>1416</v>
      </c>
      <c r="I394" s="48" t="e">
        <f>VLOOKUP(G394,银行退汇!H:K,4,FALSE)</f>
        <v>#N/A</v>
      </c>
      <c r="J394" s="48" t="e">
        <f t="shared" si="19"/>
        <v>#N/A</v>
      </c>
      <c r="K394" s="48" t="e">
        <f>VLOOKUP(G394,网银退汇!H:J,3,FALSE)</f>
        <v>#N/A</v>
      </c>
      <c r="L394" s="49" t="str">
        <f t="shared" si="20"/>
        <v>20170803</v>
      </c>
      <c r="M394" s="38"/>
      <c r="N394" s="45"/>
      <c r="O394" s="38"/>
      <c r="P394" s="38"/>
      <c r="Q394" s="38"/>
      <c r="R394" s="38"/>
      <c r="S394" s="38"/>
      <c r="T394" s="38"/>
      <c r="U394" s="38"/>
      <c r="V394" s="38"/>
    </row>
    <row r="395" spans="1:22" ht="14.25" hidden="1">
      <c r="A395" t="s">
        <v>8197</v>
      </c>
      <c r="B395" t="s">
        <v>2376</v>
      </c>
      <c r="C395" t="s">
        <v>13047</v>
      </c>
      <c r="D395" t="s">
        <v>98</v>
      </c>
      <c r="E395" t="s">
        <v>8199</v>
      </c>
      <c r="F395" s="15">
        <v>716.16</v>
      </c>
      <c r="G395" t="str">
        <f t="shared" si="18"/>
        <v>6221887300013718521716.16</v>
      </c>
      <c r="H395" t="s">
        <v>1416</v>
      </c>
      <c r="I395" s="48" t="e">
        <f>VLOOKUP(G395,银行退汇!H:K,4,FALSE)</f>
        <v>#N/A</v>
      </c>
      <c r="J395" s="48" t="e">
        <f t="shared" si="19"/>
        <v>#N/A</v>
      </c>
      <c r="K395" s="48" t="e">
        <f>VLOOKUP(G395,网银退汇!H:J,3,FALSE)</f>
        <v>#N/A</v>
      </c>
      <c r="L395" s="49" t="str">
        <f t="shared" si="20"/>
        <v>20170803</v>
      </c>
    </row>
    <row r="396" spans="1:22" ht="14.25" hidden="1">
      <c r="A396" t="s">
        <v>8201</v>
      </c>
      <c r="B396" t="s">
        <v>2380</v>
      </c>
      <c r="C396" t="s">
        <v>13047</v>
      </c>
      <c r="D396" t="s">
        <v>98</v>
      </c>
      <c r="E396" t="s">
        <v>8203</v>
      </c>
      <c r="F396" s="15">
        <v>1418.94</v>
      </c>
      <c r="G396" t="str">
        <f t="shared" si="18"/>
        <v>62261922803580031418.94</v>
      </c>
      <c r="H396" t="s">
        <v>1416</v>
      </c>
      <c r="I396" s="48" t="e">
        <f>VLOOKUP(G396,银行退汇!H:K,4,FALSE)</f>
        <v>#N/A</v>
      </c>
      <c r="J396" s="48" t="e">
        <f t="shared" si="19"/>
        <v>#N/A</v>
      </c>
      <c r="K396" s="48" t="e">
        <f>VLOOKUP(G396,网银退汇!H:J,3,FALSE)</f>
        <v>#N/A</v>
      </c>
      <c r="L396" s="49" t="str">
        <f t="shared" si="20"/>
        <v>20170803</v>
      </c>
    </row>
    <row r="397" spans="1:22" ht="14.25">
      <c r="A397" t="s">
        <v>11375</v>
      </c>
      <c r="B397" t="s">
        <v>5474</v>
      </c>
      <c r="C397" t="s">
        <v>13055</v>
      </c>
      <c r="D397" t="s">
        <v>98</v>
      </c>
      <c r="E397" t="s">
        <v>11377</v>
      </c>
      <c r="F397" s="15">
        <v>79.14</v>
      </c>
      <c r="G397" t="str">
        <f t="shared" si="18"/>
        <v>623052386000490487879.14</v>
      </c>
      <c r="H397" t="s">
        <v>1416</v>
      </c>
      <c r="I397" s="48" t="e">
        <f>VLOOKUP(G397,银行退汇!H:K,4,FALSE)</f>
        <v>#N/A</v>
      </c>
      <c r="J397" s="48" t="e">
        <f t="shared" si="19"/>
        <v>#N/A</v>
      </c>
      <c r="K397" s="48" t="str">
        <f>VLOOKUP(G397,网银退汇!H:J,3,FALSE)</f>
        <v>2017-08-11</v>
      </c>
      <c r="L397" s="49" t="str">
        <f t="shared" si="20"/>
        <v>20170811</v>
      </c>
    </row>
    <row r="398" spans="1:22" ht="14.25" hidden="1">
      <c r="A398" t="s">
        <v>8209</v>
      </c>
      <c r="B398" t="s">
        <v>2388</v>
      </c>
      <c r="C398" t="s">
        <v>13047</v>
      </c>
      <c r="D398" t="s">
        <v>98</v>
      </c>
      <c r="E398" t="s">
        <v>8211</v>
      </c>
      <c r="F398" s="15">
        <v>178</v>
      </c>
      <c r="G398" t="str">
        <f t="shared" si="18"/>
        <v>6222022502015186870178</v>
      </c>
      <c r="H398" t="s">
        <v>1416</v>
      </c>
      <c r="I398" s="48" t="e">
        <f>VLOOKUP(G398,银行退汇!H:K,4,FALSE)</f>
        <v>#N/A</v>
      </c>
      <c r="J398" s="48" t="e">
        <f t="shared" si="19"/>
        <v>#N/A</v>
      </c>
      <c r="K398" s="48" t="e">
        <f>VLOOKUP(G398,网银退汇!H:J,3,FALSE)</f>
        <v>#N/A</v>
      </c>
      <c r="L398" s="49" t="str">
        <f t="shared" si="20"/>
        <v>20170803</v>
      </c>
      <c r="M398" s="38"/>
      <c r="N398" s="45"/>
      <c r="O398" s="38"/>
      <c r="P398" s="38"/>
      <c r="Q398" s="38"/>
      <c r="R398" s="38"/>
      <c r="S398" s="38"/>
      <c r="T398" s="38"/>
      <c r="U398" s="38"/>
      <c r="V398" s="38"/>
    </row>
    <row r="399" spans="1:22" ht="14.25">
      <c r="A399" t="s">
        <v>8138</v>
      </c>
      <c r="B399" t="s">
        <v>2316</v>
      </c>
      <c r="C399" t="s">
        <v>13046</v>
      </c>
      <c r="D399" t="s">
        <v>98</v>
      </c>
      <c r="E399" t="s">
        <v>8140</v>
      </c>
      <c r="F399" s="15">
        <v>500</v>
      </c>
      <c r="G399" t="str">
        <f t="shared" si="18"/>
        <v>622908473478873113500</v>
      </c>
      <c r="H399" t="s">
        <v>1416</v>
      </c>
      <c r="I399" s="48" t="e">
        <f>VLOOKUP(G399,银行退汇!H:K,4,FALSE)</f>
        <v>#N/A</v>
      </c>
      <c r="J399" s="48" t="e">
        <f t="shared" si="19"/>
        <v>#N/A</v>
      </c>
      <c r="K399" s="48" t="str">
        <f>VLOOKUP(G399,网银退汇!H:J,3,FALSE)</f>
        <v>2017-08-04</v>
      </c>
      <c r="L399" s="49" t="str">
        <f t="shared" si="20"/>
        <v>20170802</v>
      </c>
      <c r="M399" s="38"/>
      <c r="N399" s="45"/>
      <c r="O399" s="38"/>
      <c r="P399" s="38"/>
      <c r="Q399" s="38"/>
      <c r="R399" s="38"/>
      <c r="S399" s="38"/>
      <c r="T399" s="38"/>
      <c r="U399" s="38"/>
      <c r="V399" s="38"/>
    </row>
    <row r="400" spans="1:22" ht="14.25" hidden="1">
      <c r="A400" t="s">
        <v>8217</v>
      </c>
      <c r="B400" t="s">
        <v>2396</v>
      </c>
      <c r="C400" t="s">
        <v>13047</v>
      </c>
      <c r="D400" t="s">
        <v>98</v>
      </c>
      <c r="E400" t="s">
        <v>8219</v>
      </c>
      <c r="F400" s="15">
        <v>727</v>
      </c>
      <c r="G400" t="str">
        <f t="shared" si="18"/>
        <v>622908473482781617727</v>
      </c>
      <c r="H400" t="s">
        <v>1416</v>
      </c>
      <c r="I400" s="48" t="e">
        <f>VLOOKUP(G400,银行退汇!H:K,4,FALSE)</f>
        <v>#N/A</v>
      </c>
      <c r="J400" s="48" t="e">
        <f t="shared" si="19"/>
        <v>#N/A</v>
      </c>
      <c r="K400" s="48" t="e">
        <f>VLOOKUP(G400,网银退汇!H:J,3,FALSE)</f>
        <v>#N/A</v>
      </c>
      <c r="L400" s="49" t="str">
        <f t="shared" si="20"/>
        <v>20170803</v>
      </c>
    </row>
    <row r="401" spans="1:22" ht="14.25" hidden="1">
      <c r="A401" t="s">
        <v>8221</v>
      </c>
      <c r="B401" t="s">
        <v>2400</v>
      </c>
      <c r="C401" t="s">
        <v>13047</v>
      </c>
      <c r="D401" t="s">
        <v>98</v>
      </c>
      <c r="E401" t="s">
        <v>8223</v>
      </c>
      <c r="F401" s="15">
        <v>363</v>
      </c>
      <c r="G401" t="str">
        <f t="shared" si="18"/>
        <v>6282680046286790363</v>
      </c>
      <c r="H401" t="s">
        <v>1416</v>
      </c>
      <c r="I401" s="48" t="e">
        <f>VLOOKUP(G401,银行退汇!H:K,4,FALSE)</f>
        <v>#N/A</v>
      </c>
      <c r="J401" s="48" t="e">
        <f t="shared" si="19"/>
        <v>#N/A</v>
      </c>
      <c r="K401" s="48" t="e">
        <f>VLOOKUP(G401,网银退汇!H:J,3,FALSE)</f>
        <v>#N/A</v>
      </c>
      <c r="L401" s="49" t="str">
        <f t="shared" si="20"/>
        <v>20170803</v>
      </c>
    </row>
    <row r="402" spans="1:22" ht="14.25" hidden="1">
      <c r="A402" t="s">
        <v>8225</v>
      </c>
      <c r="B402" t="s">
        <v>2404</v>
      </c>
      <c r="C402" t="s">
        <v>13047</v>
      </c>
      <c r="D402" t="s">
        <v>98</v>
      </c>
      <c r="E402" t="s">
        <v>8227</v>
      </c>
      <c r="F402" s="15">
        <v>500</v>
      </c>
      <c r="G402" t="str">
        <f t="shared" ref="G402:G465" si="21">E402&amp;F402</f>
        <v>6231900000054596990500</v>
      </c>
      <c r="H402" t="s">
        <v>1416</v>
      </c>
      <c r="I402" s="48" t="e">
        <f>VLOOKUP(G402,银行退汇!H:K,4,FALSE)</f>
        <v>#N/A</v>
      </c>
      <c r="J402" s="48" t="e">
        <f t="shared" ref="J402:J465" si="22">IF(I402&gt;0,1,"")</f>
        <v>#N/A</v>
      </c>
      <c r="K402" s="48" t="e">
        <f>VLOOKUP(G402,网银退汇!H:J,3,FALSE)</f>
        <v>#N/A</v>
      </c>
      <c r="L402" s="49" t="str">
        <f t="shared" ref="L402:L465" si="23">C402</f>
        <v>20170803</v>
      </c>
    </row>
    <row r="403" spans="1:22" ht="14.25" hidden="1">
      <c r="A403" t="s">
        <v>8229</v>
      </c>
      <c r="B403" t="s">
        <v>2408</v>
      </c>
      <c r="C403" t="s">
        <v>13047</v>
      </c>
      <c r="D403" t="s">
        <v>98</v>
      </c>
      <c r="E403" t="s">
        <v>8231</v>
      </c>
      <c r="F403" s="15">
        <v>167</v>
      </c>
      <c r="G403" t="str">
        <f t="shared" si="21"/>
        <v>6217003860017845577167</v>
      </c>
      <c r="H403" t="s">
        <v>1416</v>
      </c>
      <c r="I403" s="48" t="e">
        <f>VLOOKUP(G403,银行退汇!H:K,4,FALSE)</f>
        <v>#N/A</v>
      </c>
      <c r="J403" s="48" t="e">
        <f t="shared" si="22"/>
        <v>#N/A</v>
      </c>
      <c r="K403" s="48" t="e">
        <f>VLOOKUP(G403,网银退汇!H:J,3,FALSE)</f>
        <v>#N/A</v>
      </c>
      <c r="L403" s="49" t="str">
        <f t="shared" si="23"/>
        <v>20170803</v>
      </c>
    </row>
    <row r="404" spans="1:22" ht="14.25" hidden="1">
      <c r="A404" t="s">
        <v>8233</v>
      </c>
      <c r="B404" t="s">
        <v>2412</v>
      </c>
      <c r="C404" t="s">
        <v>13047</v>
      </c>
      <c r="D404" t="s">
        <v>98</v>
      </c>
      <c r="E404" t="s">
        <v>8235</v>
      </c>
      <c r="F404" s="15">
        <v>7500</v>
      </c>
      <c r="G404" t="str">
        <f t="shared" si="21"/>
        <v>62319000000670833417500</v>
      </c>
      <c r="H404" t="s">
        <v>1416</v>
      </c>
      <c r="I404" s="48" t="e">
        <f>VLOOKUP(G404,银行退汇!H:K,4,FALSE)</f>
        <v>#N/A</v>
      </c>
      <c r="J404" s="48" t="e">
        <f t="shared" si="22"/>
        <v>#N/A</v>
      </c>
      <c r="K404" s="48" t="e">
        <f>VLOOKUP(G404,网银退汇!H:J,3,FALSE)</f>
        <v>#N/A</v>
      </c>
      <c r="L404" s="49" t="str">
        <f t="shared" si="23"/>
        <v>20170803</v>
      </c>
      <c r="M404" s="38"/>
      <c r="N404" s="45"/>
      <c r="O404" s="38"/>
      <c r="P404" s="38"/>
      <c r="Q404" s="38"/>
      <c r="R404" s="38"/>
      <c r="S404" s="38"/>
      <c r="T404" s="38"/>
      <c r="U404" s="38"/>
      <c r="V404" s="38"/>
    </row>
    <row r="405" spans="1:22" ht="14.25" hidden="1">
      <c r="A405" t="s">
        <v>8237</v>
      </c>
      <c r="B405" t="s">
        <v>2416</v>
      </c>
      <c r="C405" t="s">
        <v>13047</v>
      </c>
      <c r="D405" t="s">
        <v>98</v>
      </c>
      <c r="E405" t="s">
        <v>8239</v>
      </c>
      <c r="F405" s="15">
        <v>300</v>
      </c>
      <c r="G405" t="str">
        <f t="shared" si="21"/>
        <v>6228484148013512671300</v>
      </c>
      <c r="H405" t="s">
        <v>1416</v>
      </c>
      <c r="I405" s="48" t="e">
        <f>VLOOKUP(G405,银行退汇!H:K,4,FALSE)</f>
        <v>#N/A</v>
      </c>
      <c r="J405" s="48" t="e">
        <f t="shared" si="22"/>
        <v>#N/A</v>
      </c>
      <c r="K405" s="48" t="e">
        <f>VLOOKUP(G405,网银退汇!H:J,3,FALSE)</f>
        <v>#N/A</v>
      </c>
      <c r="L405" s="49" t="str">
        <f t="shared" si="23"/>
        <v>20170803</v>
      </c>
    </row>
    <row r="406" spans="1:22" ht="14.25">
      <c r="A406" t="s">
        <v>9351</v>
      </c>
      <c r="B406" t="s">
        <v>3495</v>
      </c>
      <c r="C406" t="s">
        <v>13051</v>
      </c>
      <c r="D406" t="s">
        <v>98</v>
      </c>
      <c r="E406" t="s">
        <v>9353</v>
      </c>
      <c r="F406" s="15">
        <v>300</v>
      </c>
      <c r="G406" t="str">
        <f t="shared" si="21"/>
        <v>622908156634307114300</v>
      </c>
      <c r="H406" t="s">
        <v>1416</v>
      </c>
      <c r="I406" s="48" t="e">
        <f>VLOOKUP(G406,银行退汇!H:K,4,FALSE)</f>
        <v>#N/A</v>
      </c>
      <c r="J406" s="48" t="e">
        <f t="shared" si="22"/>
        <v>#N/A</v>
      </c>
      <c r="K406" s="48" t="str">
        <f>VLOOKUP(G406,网银退汇!H:J,3,FALSE)</f>
        <v>2017-08-08</v>
      </c>
      <c r="L406" s="49" t="str">
        <f t="shared" si="23"/>
        <v>20170807</v>
      </c>
    </row>
    <row r="407" spans="1:22" ht="14.25" hidden="1">
      <c r="A407" t="s">
        <v>8245</v>
      </c>
      <c r="B407" t="s">
        <v>2424</v>
      </c>
      <c r="C407" t="s">
        <v>13047</v>
      </c>
      <c r="D407" t="s">
        <v>98</v>
      </c>
      <c r="E407" t="s">
        <v>8247</v>
      </c>
      <c r="F407" s="15">
        <v>181</v>
      </c>
      <c r="G407" t="str">
        <f t="shared" si="21"/>
        <v>6217997300013532422181</v>
      </c>
      <c r="H407" t="s">
        <v>1416</v>
      </c>
      <c r="I407" s="48" t="e">
        <f>VLOOKUP(G407,银行退汇!H:K,4,FALSE)</f>
        <v>#N/A</v>
      </c>
      <c r="J407" s="48" t="e">
        <f t="shared" si="22"/>
        <v>#N/A</v>
      </c>
      <c r="K407" s="48" t="e">
        <f>VLOOKUP(G407,网银退汇!H:J,3,FALSE)</f>
        <v>#N/A</v>
      </c>
      <c r="L407" s="49" t="str">
        <f t="shared" si="23"/>
        <v>20170803</v>
      </c>
      <c r="M407" s="38"/>
      <c r="N407" s="45"/>
      <c r="O407" s="38"/>
      <c r="P407" s="38"/>
      <c r="Q407" s="38"/>
      <c r="R407" s="38"/>
      <c r="S407" s="38"/>
      <c r="T407" s="38"/>
      <c r="U407" s="38"/>
      <c r="V407" s="38"/>
    </row>
    <row r="408" spans="1:22" ht="14.25" hidden="1">
      <c r="A408" t="s">
        <v>8249</v>
      </c>
      <c r="B408" t="s">
        <v>2428</v>
      </c>
      <c r="C408" t="s">
        <v>13047</v>
      </c>
      <c r="D408" t="s">
        <v>98</v>
      </c>
      <c r="E408" t="s">
        <v>8251</v>
      </c>
      <c r="F408" s="15">
        <v>20</v>
      </c>
      <c r="G408" t="str">
        <f t="shared" si="21"/>
        <v>622848193850386677420</v>
      </c>
      <c r="H408" t="s">
        <v>1416</v>
      </c>
      <c r="I408" s="48" t="e">
        <f>VLOOKUP(G408,银行退汇!H:K,4,FALSE)</f>
        <v>#N/A</v>
      </c>
      <c r="J408" s="48" t="e">
        <f t="shared" si="22"/>
        <v>#N/A</v>
      </c>
      <c r="K408" s="48" t="e">
        <f>VLOOKUP(G408,网银退汇!H:J,3,FALSE)</f>
        <v>#N/A</v>
      </c>
      <c r="L408" s="49" t="str">
        <f t="shared" si="23"/>
        <v>20170803</v>
      </c>
    </row>
    <row r="409" spans="1:22" ht="14.25">
      <c r="A409" t="s">
        <v>8173</v>
      </c>
      <c r="B409" t="s">
        <v>2352</v>
      </c>
      <c r="C409" t="s">
        <v>13047</v>
      </c>
      <c r="D409" t="s">
        <v>98</v>
      </c>
      <c r="E409" t="s">
        <v>8175</v>
      </c>
      <c r="F409" s="15">
        <v>236.5</v>
      </c>
      <c r="G409" t="str">
        <f t="shared" si="21"/>
        <v>6228930001101448276236.5</v>
      </c>
      <c r="H409" t="s">
        <v>1416</v>
      </c>
      <c r="I409" s="48" t="e">
        <f>VLOOKUP(G409,银行退汇!H:K,4,FALSE)</f>
        <v>#N/A</v>
      </c>
      <c r="J409" s="48" t="e">
        <f t="shared" si="22"/>
        <v>#N/A</v>
      </c>
      <c r="K409" s="48" t="str">
        <f>VLOOKUP(G409,网银退汇!H:J,3,FALSE)</f>
        <v>2017-08-04</v>
      </c>
      <c r="L409" s="49" t="str">
        <f t="shared" si="23"/>
        <v>20170803</v>
      </c>
    </row>
    <row r="410" spans="1:22" ht="14.25" hidden="1">
      <c r="A410" t="s">
        <v>8256</v>
      </c>
      <c r="B410" t="s">
        <v>2436</v>
      </c>
      <c r="C410" t="s">
        <v>13047</v>
      </c>
      <c r="D410" t="s">
        <v>98</v>
      </c>
      <c r="E410" t="s">
        <v>8258</v>
      </c>
      <c r="F410" s="15">
        <v>698.34</v>
      </c>
      <c r="G410" t="str">
        <f t="shared" si="21"/>
        <v>6222022507001938861698.34</v>
      </c>
      <c r="H410" t="s">
        <v>1416</v>
      </c>
      <c r="I410" s="48" t="e">
        <f>VLOOKUP(G410,银行退汇!H:K,4,FALSE)</f>
        <v>#N/A</v>
      </c>
      <c r="J410" s="48" t="e">
        <f t="shared" si="22"/>
        <v>#N/A</v>
      </c>
      <c r="K410" s="48" t="e">
        <f>VLOOKUP(G410,网银退汇!H:J,3,FALSE)</f>
        <v>#N/A</v>
      </c>
      <c r="L410" s="49" t="str">
        <f t="shared" si="23"/>
        <v>20170803</v>
      </c>
    </row>
    <row r="411" spans="1:22" ht="14.25">
      <c r="A411" t="s">
        <v>10539</v>
      </c>
      <c r="B411" t="s">
        <v>4650</v>
      </c>
      <c r="C411" t="s">
        <v>13053</v>
      </c>
      <c r="D411" t="s">
        <v>98</v>
      </c>
      <c r="E411" t="s">
        <v>10541</v>
      </c>
      <c r="F411" s="15">
        <v>61.14</v>
      </c>
      <c r="G411" t="str">
        <f t="shared" si="21"/>
        <v>622893000108594429061.14</v>
      </c>
      <c r="H411" t="s">
        <v>1416</v>
      </c>
      <c r="I411" s="48" t="e">
        <f>VLOOKUP(G411,银行退汇!H:K,4,FALSE)</f>
        <v>#N/A</v>
      </c>
      <c r="J411" s="48" t="e">
        <f t="shared" si="22"/>
        <v>#N/A</v>
      </c>
      <c r="K411" s="48" t="str">
        <f>VLOOKUP(G411,网银退汇!H:J,3,FALSE)</f>
        <v>2017-08-09</v>
      </c>
      <c r="L411" s="49" t="str">
        <f t="shared" si="23"/>
        <v>20170809</v>
      </c>
    </row>
    <row r="412" spans="1:22" ht="14.25" hidden="1">
      <c r="A412" t="s">
        <v>8264</v>
      </c>
      <c r="B412" t="s">
        <v>2444</v>
      </c>
      <c r="C412" t="s">
        <v>13047</v>
      </c>
      <c r="D412" t="s">
        <v>98</v>
      </c>
      <c r="E412" t="s">
        <v>8266</v>
      </c>
      <c r="F412" s="15">
        <v>71</v>
      </c>
      <c r="G412" t="str">
        <f t="shared" si="21"/>
        <v>628366002154161671</v>
      </c>
      <c r="H412" t="s">
        <v>1416</v>
      </c>
      <c r="I412" s="48" t="e">
        <f>VLOOKUP(G412,银行退汇!H:K,4,FALSE)</f>
        <v>#N/A</v>
      </c>
      <c r="J412" s="48" t="e">
        <f t="shared" si="22"/>
        <v>#N/A</v>
      </c>
      <c r="K412" s="48" t="e">
        <f>VLOOKUP(G412,网银退汇!H:J,3,FALSE)</f>
        <v>#N/A</v>
      </c>
      <c r="L412" s="49" t="str">
        <f t="shared" si="23"/>
        <v>20170803</v>
      </c>
    </row>
    <row r="413" spans="1:22" ht="14.25" hidden="1">
      <c r="A413" t="s">
        <v>8268</v>
      </c>
      <c r="B413" t="s">
        <v>2448</v>
      </c>
      <c r="C413" t="s">
        <v>13047</v>
      </c>
      <c r="D413" t="s">
        <v>98</v>
      </c>
      <c r="E413" t="s">
        <v>8270</v>
      </c>
      <c r="F413" s="15">
        <v>1881.98</v>
      </c>
      <c r="G413" t="str">
        <f t="shared" si="21"/>
        <v>62122625020065515381881.98</v>
      </c>
      <c r="H413" t="s">
        <v>1416</v>
      </c>
      <c r="I413" s="48" t="e">
        <f>VLOOKUP(G413,银行退汇!H:K,4,FALSE)</f>
        <v>#N/A</v>
      </c>
      <c r="J413" s="48" t="e">
        <f t="shared" si="22"/>
        <v>#N/A</v>
      </c>
      <c r="K413" s="48" t="e">
        <f>VLOOKUP(G413,网银退汇!H:J,3,FALSE)</f>
        <v>#N/A</v>
      </c>
      <c r="L413" s="49" t="str">
        <f t="shared" si="23"/>
        <v>20170803</v>
      </c>
      <c r="M413" s="38"/>
      <c r="N413" s="45"/>
      <c r="O413" s="38"/>
      <c r="P413" s="38"/>
      <c r="Q413" s="38"/>
      <c r="R413" s="38"/>
      <c r="S413" s="38"/>
      <c r="T413" s="38"/>
      <c r="U413" s="38"/>
      <c r="V413" s="38"/>
    </row>
    <row r="414" spans="1:22" ht="14.25" hidden="1">
      <c r="A414" t="s">
        <v>8272</v>
      </c>
      <c r="B414" t="s">
        <v>2452</v>
      </c>
      <c r="C414" t="s">
        <v>13047</v>
      </c>
      <c r="D414" t="s">
        <v>98</v>
      </c>
      <c r="E414" t="s">
        <v>8274</v>
      </c>
      <c r="F414" s="15">
        <v>473.5</v>
      </c>
      <c r="G414" t="str">
        <f t="shared" si="21"/>
        <v>6236683860004246745473.5</v>
      </c>
      <c r="H414" t="s">
        <v>1416</v>
      </c>
      <c r="I414" s="48" t="e">
        <f>VLOOKUP(G414,银行退汇!H:K,4,FALSE)</f>
        <v>#N/A</v>
      </c>
      <c r="J414" s="48" t="e">
        <f t="shared" si="22"/>
        <v>#N/A</v>
      </c>
      <c r="K414" s="48" t="e">
        <f>VLOOKUP(G414,网银退汇!H:J,3,FALSE)</f>
        <v>#N/A</v>
      </c>
      <c r="L414" s="49" t="str">
        <f t="shared" si="23"/>
        <v>20170803</v>
      </c>
    </row>
    <row r="415" spans="1:22" ht="14.25" hidden="1">
      <c r="A415" t="s">
        <v>8276</v>
      </c>
      <c r="B415" t="s">
        <v>2456</v>
      </c>
      <c r="C415" t="s">
        <v>13047</v>
      </c>
      <c r="D415" t="s">
        <v>98</v>
      </c>
      <c r="E415" t="s">
        <v>8278</v>
      </c>
      <c r="F415" s="15">
        <v>113.17</v>
      </c>
      <c r="G415" t="str">
        <f t="shared" si="21"/>
        <v>6258091681168782113.17</v>
      </c>
      <c r="H415" t="s">
        <v>1416</v>
      </c>
      <c r="I415" s="48" t="e">
        <f>VLOOKUP(G415,银行退汇!H:K,4,FALSE)</f>
        <v>#N/A</v>
      </c>
      <c r="J415" s="48" t="e">
        <f t="shared" si="22"/>
        <v>#N/A</v>
      </c>
      <c r="K415" s="48" t="e">
        <f>VLOOKUP(G415,网银退汇!H:J,3,FALSE)</f>
        <v>#N/A</v>
      </c>
      <c r="L415" s="49" t="str">
        <f t="shared" si="23"/>
        <v>20170803</v>
      </c>
    </row>
    <row r="416" spans="1:22" ht="14.25" hidden="1">
      <c r="A416" t="s">
        <v>8280</v>
      </c>
      <c r="B416" t="s">
        <v>2460</v>
      </c>
      <c r="C416" t="s">
        <v>13047</v>
      </c>
      <c r="D416" t="s">
        <v>98</v>
      </c>
      <c r="E416" t="s">
        <v>8282</v>
      </c>
      <c r="F416" s="15">
        <v>312.04000000000002</v>
      </c>
      <c r="G416" t="str">
        <f t="shared" si="21"/>
        <v>6212262515000646997312.04</v>
      </c>
      <c r="H416" t="s">
        <v>1416</v>
      </c>
      <c r="I416" s="48" t="e">
        <f>VLOOKUP(G416,银行退汇!H:K,4,FALSE)</f>
        <v>#N/A</v>
      </c>
      <c r="J416" s="48" t="e">
        <f t="shared" si="22"/>
        <v>#N/A</v>
      </c>
      <c r="K416" s="48" t="e">
        <f>VLOOKUP(G416,网银退汇!H:J,3,FALSE)</f>
        <v>#N/A</v>
      </c>
      <c r="L416" s="49" t="str">
        <f t="shared" si="23"/>
        <v>20170803</v>
      </c>
      <c r="M416" s="38"/>
      <c r="N416" s="45"/>
      <c r="O416" s="38"/>
      <c r="P416" s="38"/>
      <c r="Q416" s="38"/>
      <c r="R416" s="38"/>
      <c r="S416" s="38"/>
      <c r="T416" s="38"/>
      <c r="U416" s="38"/>
      <c r="V416" s="38"/>
    </row>
    <row r="417" spans="1:22" ht="14.25" hidden="1">
      <c r="A417" t="s">
        <v>8284</v>
      </c>
      <c r="B417" t="s">
        <v>2464</v>
      </c>
      <c r="C417" t="s">
        <v>13047</v>
      </c>
      <c r="D417" t="s">
        <v>98</v>
      </c>
      <c r="E417" t="s">
        <v>221</v>
      </c>
      <c r="F417" s="15">
        <v>522</v>
      </c>
      <c r="G417" t="str">
        <f t="shared" si="21"/>
        <v>6228481920133637817522</v>
      </c>
      <c r="H417" t="s">
        <v>1416</v>
      </c>
      <c r="I417" s="48" t="e">
        <f>VLOOKUP(G417,银行退汇!H:K,4,FALSE)</f>
        <v>#N/A</v>
      </c>
      <c r="J417" s="48" t="e">
        <f t="shared" si="22"/>
        <v>#N/A</v>
      </c>
      <c r="K417" s="48" t="e">
        <f>VLOOKUP(G417,网银退汇!H:J,3,FALSE)</f>
        <v>#N/A</v>
      </c>
      <c r="L417" s="49" t="str">
        <f t="shared" si="23"/>
        <v>20170803</v>
      </c>
      <c r="M417" s="38"/>
      <c r="N417" s="45"/>
      <c r="O417" s="38"/>
      <c r="P417" s="38"/>
      <c r="Q417" s="38"/>
      <c r="R417" s="38"/>
      <c r="S417" s="38"/>
      <c r="T417" s="38"/>
      <c r="U417" s="38"/>
      <c r="V417" s="38"/>
    </row>
    <row r="418" spans="1:22" ht="14.25">
      <c r="A418" t="s">
        <v>8044</v>
      </c>
      <c r="B418" t="s">
        <v>2225</v>
      </c>
      <c r="C418" t="s">
        <v>13046</v>
      </c>
      <c r="D418" t="s">
        <v>98</v>
      </c>
      <c r="E418" t="s">
        <v>7694</v>
      </c>
      <c r="F418" s="15">
        <v>174</v>
      </c>
      <c r="G418" t="str">
        <f t="shared" si="21"/>
        <v>6228930001074061353174</v>
      </c>
      <c r="H418" t="s">
        <v>1416</v>
      </c>
      <c r="I418" s="48" t="e">
        <f>VLOOKUP(G418,银行退汇!H:K,4,FALSE)</f>
        <v>#N/A</v>
      </c>
      <c r="J418" s="48" t="e">
        <f t="shared" si="22"/>
        <v>#N/A</v>
      </c>
      <c r="K418" s="48" t="str">
        <f>VLOOKUP(G418,网银退汇!H:J,3,FALSE)</f>
        <v>2017-08-04</v>
      </c>
      <c r="L418" s="49" t="str">
        <f t="shared" si="23"/>
        <v>20170802</v>
      </c>
    </row>
    <row r="419" spans="1:22" ht="14.25" hidden="1">
      <c r="A419" t="s">
        <v>8291</v>
      </c>
      <c r="B419" t="s">
        <v>2470</v>
      </c>
      <c r="C419" t="s">
        <v>13047</v>
      </c>
      <c r="D419" t="s">
        <v>98</v>
      </c>
      <c r="E419" t="s">
        <v>958</v>
      </c>
      <c r="F419" s="15">
        <v>393.5</v>
      </c>
      <c r="G419" t="str">
        <f t="shared" si="21"/>
        <v>6212262502027569121393.5</v>
      </c>
      <c r="H419" t="s">
        <v>1416</v>
      </c>
      <c r="I419" s="48" t="e">
        <f>VLOOKUP(G419,银行退汇!H:K,4,FALSE)</f>
        <v>#N/A</v>
      </c>
      <c r="J419" s="48" t="e">
        <f t="shared" si="22"/>
        <v>#N/A</v>
      </c>
      <c r="K419" s="48" t="e">
        <f>VLOOKUP(G419,网银退汇!H:J,3,FALSE)</f>
        <v>#N/A</v>
      </c>
      <c r="L419" s="49" t="str">
        <f t="shared" si="23"/>
        <v>20170803</v>
      </c>
    </row>
    <row r="420" spans="1:22" ht="14.25" hidden="1">
      <c r="A420" t="s">
        <v>8294</v>
      </c>
      <c r="B420" t="s">
        <v>2472</v>
      </c>
      <c r="C420" t="s">
        <v>13047</v>
      </c>
      <c r="D420" t="s">
        <v>98</v>
      </c>
      <c r="E420" t="s">
        <v>1155</v>
      </c>
      <c r="F420" s="15">
        <v>444</v>
      </c>
      <c r="G420" t="str">
        <f t="shared" si="21"/>
        <v>6210178002036041805444</v>
      </c>
      <c r="H420" t="s">
        <v>1416</v>
      </c>
      <c r="I420" s="48" t="e">
        <f>VLOOKUP(G420,银行退汇!H:K,4,FALSE)</f>
        <v>#N/A</v>
      </c>
      <c r="J420" s="48" t="e">
        <f t="shared" si="22"/>
        <v>#N/A</v>
      </c>
      <c r="K420" s="48" t="e">
        <f>VLOOKUP(G420,网银退汇!H:J,3,FALSE)</f>
        <v>#N/A</v>
      </c>
      <c r="L420" s="49" t="str">
        <f t="shared" si="23"/>
        <v>20170803</v>
      </c>
    </row>
    <row r="421" spans="1:22" ht="14.25" hidden="1">
      <c r="A421" t="s">
        <v>8297</v>
      </c>
      <c r="B421" t="s">
        <v>2474</v>
      </c>
      <c r="C421" t="s">
        <v>13047</v>
      </c>
      <c r="D421" t="s">
        <v>98</v>
      </c>
      <c r="E421" t="s">
        <v>8299</v>
      </c>
      <c r="F421" s="15">
        <v>72.5</v>
      </c>
      <c r="G421" t="str">
        <f t="shared" si="21"/>
        <v>621460018000397634272.5</v>
      </c>
      <c r="H421" t="s">
        <v>1416</v>
      </c>
      <c r="I421" s="48" t="e">
        <f>VLOOKUP(G421,银行退汇!H:K,4,FALSE)</f>
        <v>#N/A</v>
      </c>
      <c r="J421" s="48" t="e">
        <f t="shared" si="22"/>
        <v>#N/A</v>
      </c>
      <c r="K421" s="48" t="e">
        <f>VLOOKUP(G421,网银退汇!H:J,3,FALSE)</f>
        <v>#N/A</v>
      </c>
      <c r="L421" s="49" t="str">
        <f t="shared" si="23"/>
        <v>20170803</v>
      </c>
    </row>
    <row r="422" spans="1:22" ht="14.25" hidden="1">
      <c r="A422" t="s">
        <v>8301</v>
      </c>
      <c r="B422" t="s">
        <v>2478</v>
      </c>
      <c r="C422" t="s">
        <v>13047</v>
      </c>
      <c r="D422" t="s">
        <v>98</v>
      </c>
      <c r="E422" t="s">
        <v>8303</v>
      </c>
      <c r="F422" s="15">
        <v>1150</v>
      </c>
      <c r="G422" t="str">
        <f t="shared" si="21"/>
        <v>622308270043562811150</v>
      </c>
      <c r="H422" t="s">
        <v>1416</v>
      </c>
      <c r="I422" s="48" t="e">
        <f>VLOOKUP(G422,银行退汇!H:K,4,FALSE)</f>
        <v>#N/A</v>
      </c>
      <c r="J422" s="48" t="e">
        <f t="shared" si="22"/>
        <v>#N/A</v>
      </c>
      <c r="K422" s="48" t="e">
        <f>VLOOKUP(G422,网银退汇!H:J,3,FALSE)</f>
        <v>#N/A</v>
      </c>
      <c r="L422" s="49" t="str">
        <f t="shared" si="23"/>
        <v>20170803</v>
      </c>
    </row>
    <row r="423" spans="1:22" ht="14.25" hidden="1">
      <c r="A423" t="s">
        <v>8305</v>
      </c>
      <c r="B423" t="s">
        <v>2482</v>
      </c>
      <c r="C423" t="s">
        <v>13047</v>
      </c>
      <c r="D423" t="s">
        <v>98</v>
      </c>
      <c r="E423" t="s">
        <v>8307</v>
      </c>
      <c r="F423" s="15">
        <v>263.62</v>
      </c>
      <c r="G423" t="str">
        <f t="shared" si="21"/>
        <v>6231900000077934459263.62</v>
      </c>
      <c r="H423" t="s">
        <v>1416</v>
      </c>
      <c r="I423" s="48" t="e">
        <f>VLOOKUP(G423,银行退汇!H:K,4,FALSE)</f>
        <v>#N/A</v>
      </c>
      <c r="J423" s="48" t="e">
        <f t="shared" si="22"/>
        <v>#N/A</v>
      </c>
      <c r="K423" s="48" t="e">
        <f>VLOOKUP(G423,网银退汇!H:J,3,FALSE)</f>
        <v>#N/A</v>
      </c>
      <c r="L423" s="49" t="str">
        <f t="shared" si="23"/>
        <v>20170803</v>
      </c>
      <c r="M423" s="38"/>
      <c r="N423" s="45"/>
      <c r="O423" s="38"/>
      <c r="P423" s="38"/>
      <c r="Q423" s="38"/>
      <c r="R423" s="38"/>
      <c r="S423" s="38"/>
      <c r="T423" s="38"/>
      <c r="U423" s="38"/>
      <c r="V423" s="38"/>
    </row>
    <row r="424" spans="1:22" ht="14.25">
      <c r="A424" t="s">
        <v>11975</v>
      </c>
      <c r="B424" t="s">
        <v>6056</v>
      </c>
      <c r="C424" t="s">
        <v>13057</v>
      </c>
      <c r="D424" t="s">
        <v>98</v>
      </c>
      <c r="E424" t="s">
        <v>11977</v>
      </c>
      <c r="F424" s="15">
        <v>2000</v>
      </c>
      <c r="G424" t="str">
        <f t="shared" si="21"/>
        <v>62289300010702874732000</v>
      </c>
      <c r="H424" t="s">
        <v>1416</v>
      </c>
      <c r="I424" s="48" t="e">
        <f>VLOOKUP(G424,银行退汇!H:K,4,FALSE)</f>
        <v>#N/A</v>
      </c>
      <c r="J424" s="48" t="e">
        <f t="shared" si="22"/>
        <v>#N/A</v>
      </c>
      <c r="K424" s="48" t="str">
        <f>VLOOKUP(G424,网银退汇!H:J,3,FALSE)</f>
        <v>2017-08-14</v>
      </c>
      <c r="L424" s="49" t="str">
        <f t="shared" si="23"/>
        <v>20170813</v>
      </c>
    </row>
    <row r="425" spans="1:22" ht="14.25" hidden="1">
      <c r="A425" t="s">
        <v>8312</v>
      </c>
      <c r="B425" t="s">
        <v>2490</v>
      </c>
      <c r="C425" t="s">
        <v>13047</v>
      </c>
      <c r="D425" t="s">
        <v>98</v>
      </c>
      <c r="E425" t="s">
        <v>8314</v>
      </c>
      <c r="F425" s="15">
        <v>100</v>
      </c>
      <c r="G425" t="str">
        <f t="shared" si="21"/>
        <v>6253375247685420100</v>
      </c>
      <c r="H425" t="s">
        <v>1416</v>
      </c>
      <c r="I425" s="48" t="e">
        <f>VLOOKUP(G425,银行退汇!H:K,4,FALSE)</f>
        <v>#N/A</v>
      </c>
      <c r="J425" s="48" t="e">
        <f t="shared" si="22"/>
        <v>#N/A</v>
      </c>
      <c r="K425" s="48" t="e">
        <f>VLOOKUP(G425,网银退汇!H:J,3,FALSE)</f>
        <v>#N/A</v>
      </c>
      <c r="L425" s="49" t="str">
        <f t="shared" si="23"/>
        <v>20170803</v>
      </c>
    </row>
    <row r="426" spans="1:22" ht="14.25" hidden="1">
      <c r="A426" t="s">
        <v>8316</v>
      </c>
      <c r="B426" t="s">
        <v>2492</v>
      </c>
      <c r="C426" t="s">
        <v>13047</v>
      </c>
      <c r="D426" t="s">
        <v>98</v>
      </c>
      <c r="E426" t="s">
        <v>8318</v>
      </c>
      <c r="F426" s="15">
        <v>93.73</v>
      </c>
      <c r="G426" t="str">
        <f t="shared" si="21"/>
        <v>625996008833826493.73</v>
      </c>
      <c r="H426" t="s">
        <v>1416</v>
      </c>
      <c r="I426" s="48" t="e">
        <f>VLOOKUP(G426,银行退汇!H:K,4,FALSE)</f>
        <v>#N/A</v>
      </c>
      <c r="J426" s="48" t="e">
        <f t="shared" si="22"/>
        <v>#N/A</v>
      </c>
      <c r="K426" s="48" t="e">
        <f>VLOOKUP(G426,网银退汇!H:J,3,FALSE)</f>
        <v>#N/A</v>
      </c>
      <c r="L426" s="49" t="str">
        <f t="shared" si="23"/>
        <v>20170803</v>
      </c>
    </row>
    <row r="427" spans="1:22" ht="14.25">
      <c r="A427" t="s">
        <v>1409</v>
      </c>
      <c r="B427" t="s">
        <v>948</v>
      </c>
      <c r="C427" t="s">
        <v>1429</v>
      </c>
      <c r="D427" t="s">
        <v>98</v>
      </c>
      <c r="E427" t="s">
        <v>1411</v>
      </c>
      <c r="F427" s="15">
        <v>7.5</v>
      </c>
      <c r="G427" t="str">
        <f t="shared" si="21"/>
        <v>62289300010614008467.5</v>
      </c>
      <c r="H427" t="s">
        <v>1416</v>
      </c>
      <c r="I427" s="48" t="e">
        <f>VLOOKUP(G427,银行退汇!H:K,4,FALSE)</f>
        <v>#N/A</v>
      </c>
      <c r="J427" s="48" t="e">
        <f t="shared" si="22"/>
        <v>#N/A</v>
      </c>
      <c r="K427" s="48" t="str">
        <f>VLOOKUP(G427,网银退汇!H:J,3,FALSE)</f>
        <v>2017-08-02</v>
      </c>
      <c r="L427" s="49" t="str">
        <f t="shared" si="23"/>
        <v>20170731</v>
      </c>
      <c r="M427" s="38"/>
      <c r="N427" s="45"/>
      <c r="O427" s="38"/>
      <c r="P427" s="38"/>
      <c r="Q427" s="38"/>
      <c r="R427" s="38"/>
      <c r="S427" s="38"/>
      <c r="T427" s="38"/>
      <c r="U427" s="38"/>
      <c r="V427" s="38"/>
    </row>
    <row r="428" spans="1:22" ht="14.25" hidden="1">
      <c r="A428" t="s">
        <v>8324</v>
      </c>
      <c r="B428" t="s">
        <v>2500</v>
      </c>
      <c r="C428" t="s">
        <v>13047</v>
      </c>
      <c r="D428" t="s">
        <v>98</v>
      </c>
      <c r="E428" t="s">
        <v>8326</v>
      </c>
      <c r="F428" s="15">
        <v>357.5</v>
      </c>
      <c r="G428" t="str">
        <f t="shared" si="21"/>
        <v>6226230196923963357.5</v>
      </c>
      <c r="H428" t="s">
        <v>1416</v>
      </c>
      <c r="I428" s="48" t="e">
        <f>VLOOKUP(G428,银行退汇!H:K,4,FALSE)</f>
        <v>#N/A</v>
      </c>
      <c r="J428" s="48" t="e">
        <f t="shared" si="22"/>
        <v>#N/A</v>
      </c>
      <c r="K428" s="48" t="e">
        <f>VLOOKUP(G428,网银退汇!H:J,3,FALSE)</f>
        <v>#N/A</v>
      </c>
      <c r="L428" s="49" t="str">
        <f t="shared" si="23"/>
        <v>20170803</v>
      </c>
    </row>
    <row r="429" spans="1:22" ht="14.25" hidden="1">
      <c r="A429" t="s">
        <v>8328</v>
      </c>
      <c r="B429" t="s">
        <v>2504</v>
      </c>
      <c r="C429" t="s">
        <v>13047</v>
      </c>
      <c r="D429" t="s">
        <v>98</v>
      </c>
      <c r="E429" t="s">
        <v>967</v>
      </c>
      <c r="F429" s="15">
        <v>9.5</v>
      </c>
      <c r="G429" t="str">
        <f t="shared" si="21"/>
        <v>52015213205583329.5</v>
      </c>
      <c r="H429" t="s">
        <v>1416</v>
      </c>
      <c r="I429" s="48" t="e">
        <f>VLOOKUP(G429,银行退汇!H:K,4,FALSE)</f>
        <v>#N/A</v>
      </c>
      <c r="J429" s="48" t="e">
        <f t="shared" si="22"/>
        <v>#N/A</v>
      </c>
      <c r="K429" s="48" t="e">
        <f>VLOOKUP(G429,网银退汇!H:J,3,FALSE)</f>
        <v>#N/A</v>
      </c>
      <c r="L429" s="49" t="str">
        <f t="shared" si="23"/>
        <v>20170803</v>
      </c>
      <c r="M429" s="38"/>
      <c r="N429" s="45"/>
      <c r="O429" s="38"/>
      <c r="P429" s="38"/>
      <c r="Q429" s="38"/>
      <c r="R429" s="38"/>
      <c r="S429" s="38"/>
      <c r="T429" s="38"/>
      <c r="U429" s="38"/>
      <c r="V429" s="38"/>
    </row>
    <row r="430" spans="1:22" ht="14.25" hidden="1">
      <c r="A430" t="s">
        <v>8331</v>
      </c>
      <c r="B430" t="s">
        <v>2506</v>
      </c>
      <c r="C430" t="s">
        <v>13047</v>
      </c>
      <c r="D430" t="s">
        <v>98</v>
      </c>
      <c r="E430" t="s">
        <v>8333</v>
      </c>
      <c r="F430" s="15">
        <v>290</v>
      </c>
      <c r="G430" t="str">
        <f t="shared" si="21"/>
        <v>6223691035481526290</v>
      </c>
      <c r="H430" t="s">
        <v>1416</v>
      </c>
      <c r="I430" s="48" t="e">
        <f>VLOOKUP(G430,银行退汇!H:K,4,FALSE)</f>
        <v>#N/A</v>
      </c>
      <c r="J430" s="48" t="e">
        <f t="shared" si="22"/>
        <v>#N/A</v>
      </c>
      <c r="K430" s="48" t="e">
        <f>VLOOKUP(G430,网银退汇!H:J,3,FALSE)</f>
        <v>#N/A</v>
      </c>
      <c r="L430" s="49" t="str">
        <f t="shared" si="23"/>
        <v>20170803</v>
      </c>
    </row>
    <row r="431" spans="1:22" ht="14.25" hidden="1">
      <c r="A431" t="s">
        <v>8335</v>
      </c>
      <c r="B431" t="s">
        <v>2510</v>
      </c>
      <c r="C431" t="s">
        <v>13047</v>
      </c>
      <c r="D431" t="s">
        <v>98</v>
      </c>
      <c r="E431" t="s">
        <v>973</v>
      </c>
      <c r="F431" s="15">
        <v>67.459999999999994</v>
      </c>
      <c r="G431" t="str">
        <f t="shared" si="21"/>
        <v>621700717000236595367.46</v>
      </c>
      <c r="H431" t="s">
        <v>1416</v>
      </c>
      <c r="I431" s="48" t="e">
        <f>VLOOKUP(G431,银行退汇!H:K,4,FALSE)</f>
        <v>#N/A</v>
      </c>
      <c r="J431" s="48" t="e">
        <f t="shared" si="22"/>
        <v>#N/A</v>
      </c>
      <c r="K431" s="48" t="e">
        <f>VLOOKUP(G431,网银退汇!H:J,3,FALSE)</f>
        <v>#N/A</v>
      </c>
      <c r="L431" s="49" t="str">
        <f t="shared" si="23"/>
        <v>20170803</v>
      </c>
    </row>
    <row r="432" spans="1:22" ht="14.25" hidden="1">
      <c r="A432" t="s">
        <v>8338</v>
      </c>
      <c r="B432" t="s">
        <v>2512</v>
      </c>
      <c r="C432" t="s">
        <v>13047</v>
      </c>
      <c r="D432" t="s">
        <v>98</v>
      </c>
      <c r="E432" t="s">
        <v>8340</v>
      </c>
      <c r="F432" s="15">
        <v>33.049999999999997</v>
      </c>
      <c r="G432" t="str">
        <f t="shared" si="21"/>
        <v>498451124512915833.05</v>
      </c>
      <c r="H432" t="s">
        <v>1416</v>
      </c>
      <c r="I432" s="48" t="e">
        <f>VLOOKUP(G432,银行退汇!H:K,4,FALSE)</f>
        <v>#N/A</v>
      </c>
      <c r="J432" s="48" t="e">
        <f t="shared" si="22"/>
        <v>#N/A</v>
      </c>
      <c r="K432" s="48" t="e">
        <f>VLOOKUP(G432,网银退汇!H:J,3,FALSE)</f>
        <v>#N/A</v>
      </c>
      <c r="L432" s="49" t="str">
        <f t="shared" si="23"/>
        <v>20170803</v>
      </c>
    </row>
    <row r="433" spans="1:22" ht="14.25" hidden="1">
      <c r="A433" t="s">
        <v>8342</v>
      </c>
      <c r="B433" t="s">
        <v>2516</v>
      </c>
      <c r="C433" t="s">
        <v>13047</v>
      </c>
      <c r="D433" t="s">
        <v>98</v>
      </c>
      <c r="E433" t="s">
        <v>8344</v>
      </c>
      <c r="F433" s="15">
        <v>623.5</v>
      </c>
      <c r="G433" t="str">
        <f t="shared" si="21"/>
        <v>6222530586084134623.5</v>
      </c>
      <c r="H433" t="s">
        <v>1416</v>
      </c>
      <c r="I433" s="48" t="e">
        <f>VLOOKUP(G433,银行退汇!H:K,4,FALSE)</f>
        <v>#N/A</v>
      </c>
      <c r="J433" s="48" t="e">
        <f t="shared" si="22"/>
        <v>#N/A</v>
      </c>
      <c r="K433" s="48" t="e">
        <f>VLOOKUP(G433,网银退汇!H:J,3,FALSE)</f>
        <v>#N/A</v>
      </c>
      <c r="L433" s="49" t="str">
        <f t="shared" si="23"/>
        <v>20170803</v>
      </c>
    </row>
    <row r="434" spans="1:22" ht="14.25" hidden="1">
      <c r="A434" t="s">
        <v>8346</v>
      </c>
      <c r="B434" t="s">
        <v>2520</v>
      </c>
      <c r="C434" t="s">
        <v>13047</v>
      </c>
      <c r="D434" t="s">
        <v>98</v>
      </c>
      <c r="E434" t="s">
        <v>8348</v>
      </c>
      <c r="F434" s="15">
        <v>23</v>
      </c>
      <c r="G434" t="str">
        <f t="shared" si="21"/>
        <v>622848386109348831223</v>
      </c>
      <c r="H434" t="s">
        <v>1416</v>
      </c>
      <c r="I434" s="48" t="e">
        <f>VLOOKUP(G434,银行退汇!H:K,4,FALSE)</f>
        <v>#N/A</v>
      </c>
      <c r="J434" s="48" t="e">
        <f t="shared" si="22"/>
        <v>#N/A</v>
      </c>
      <c r="K434" s="48" t="e">
        <f>VLOOKUP(G434,网银退汇!H:J,3,FALSE)</f>
        <v>#N/A</v>
      </c>
      <c r="L434" s="49" t="str">
        <f t="shared" si="23"/>
        <v>20170803</v>
      </c>
    </row>
    <row r="435" spans="1:22" ht="14.25">
      <c r="A435" t="s">
        <v>11222</v>
      </c>
      <c r="B435" t="s">
        <v>5322</v>
      </c>
      <c r="C435" t="s">
        <v>13054</v>
      </c>
      <c r="D435" t="s">
        <v>98</v>
      </c>
      <c r="E435" t="s">
        <v>11220</v>
      </c>
      <c r="F435" s="15">
        <v>19.64</v>
      </c>
      <c r="G435" t="str">
        <f t="shared" si="21"/>
        <v>622893000104675940719.64</v>
      </c>
      <c r="H435" t="s">
        <v>1416</v>
      </c>
      <c r="I435" s="48" t="e">
        <f>VLOOKUP(G435,银行退汇!H:K,4,FALSE)</f>
        <v>#N/A</v>
      </c>
      <c r="J435" s="48" t="e">
        <f t="shared" si="22"/>
        <v>#N/A</v>
      </c>
      <c r="K435" s="48" t="str">
        <f>VLOOKUP(G435,网银退汇!H:J,3,FALSE)</f>
        <v>2017-08-11</v>
      </c>
      <c r="L435" s="49" t="str">
        <f t="shared" si="23"/>
        <v>20170810</v>
      </c>
    </row>
    <row r="436" spans="1:22" ht="14.25" hidden="1">
      <c r="A436" t="s">
        <v>8354</v>
      </c>
      <c r="B436" t="s">
        <v>2528</v>
      </c>
      <c r="C436" t="s">
        <v>13047</v>
      </c>
      <c r="D436" t="s">
        <v>98</v>
      </c>
      <c r="E436" t="s">
        <v>8356</v>
      </c>
      <c r="F436" s="15">
        <v>20</v>
      </c>
      <c r="G436" t="str">
        <f t="shared" si="21"/>
        <v>621700391000418328220</v>
      </c>
      <c r="H436" t="s">
        <v>1416</v>
      </c>
      <c r="I436" s="48" t="e">
        <f>VLOOKUP(G436,银行退汇!H:K,4,FALSE)</f>
        <v>#N/A</v>
      </c>
      <c r="J436" s="48" t="e">
        <f t="shared" si="22"/>
        <v>#N/A</v>
      </c>
      <c r="K436" s="48" t="e">
        <f>VLOOKUP(G436,网银退汇!H:J,3,FALSE)</f>
        <v>#N/A</v>
      </c>
      <c r="L436" s="49" t="str">
        <f t="shared" si="23"/>
        <v>20170803</v>
      </c>
    </row>
    <row r="437" spans="1:22" ht="14.25" hidden="1">
      <c r="A437" t="s">
        <v>8358</v>
      </c>
      <c r="B437" t="s">
        <v>2532</v>
      </c>
      <c r="C437" t="s">
        <v>13047</v>
      </c>
      <c r="D437" t="s">
        <v>98</v>
      </c>
      <c r="E437" t="s">
        <v>8360</v>
      </c>
      <c r="F437" s="15">
        <v>200</v>
      </c>
      <c r="G437" t="str">
        <f t="shared" si="21"/>
        <v>6228483318336306470200</v>
      </c>
      <c r="H437" t="s">
        <v>1416</v>
      </c>
      <c r="I437" s="48" t="e">
        <f>VLOOKUP(G437,银行退汇!H:K,4,FALSE)</f>
        <v>#N/A</v>
      </c>
      <c r="J437" s="48" t="e">
        <f t="shared" si="22"/>
        <v>#N/A</v>
      </c>
      <c r="K437" s="48" t="e">
        <f>VLOOKUP(G437,网银退汇!H:J,3,FALSE)</f>
        <v>#N/A</v>
      </c>
      <c r="L437" s="49" t="str">
        <f t="shared" si="23"/>
        <v>20170803</v>
      </c>
    </row>
    <row r="438" spans="1:22" ht="14.25" hidden="1">
      <c r="A438" t="s">
        <v>8362</v>
      </c>
      <c r="B438" t="s">
        <v>2536</v>
      </c>
      <c r="C438" t="s">
        <v>13047</v>
      </c>
      <c r="D438" t="s">
        <v>98</v>
      </c>
      <c r="E438" t="s">
        <v>8364</v>
      </c>
      <c r="F438" s="15">
        <v>1200</v>
      </c>
      <c r="G438" t="str">
        <f t="shared" si="21"/>
        <v>62270038620202027381200</v>
      </c>
      <c r="H438" t="s">
        <v>1416</v>
      </c>
      <c r="I438" s="48" t="e">
        <f>VLOOKUP(G438,银行退汇!H:K,4,FALSE)</f>
        <v>#N/A</v>
      </c>
      <c r="J438" s="48" t="e">
        <f t="shared" si="22"/>
        <v>#N/A</v>
      </c>
      <c r="K438" s="48" t="e">
        <f>VLOOKUP(G438,网银退汇!H:J,3,FALSE)</f>
        <v>#N/A</v>
      </c>
      <c r="L438" s="49" t="str">
        <f t="shared" si="23"/>
        <v>20170803</v>
      </c>
      <c r="M438" s="38"/>
      <c r="N438" s="45"/>
      <c r="O438" s="38"/>
      <c r="P438" s="38"/>
      <c r="Q438" s="38"/>
      <c r="R438" s="38"/>
      <c r="S438" s="38"/>
      <c r="T438" s="38"/>
      <c r="U438" s="38"/>
      <c r="V438" s="38"/>
    </row>
    <row r="439" spans="1:22" ht="14.25" hidden="1">
      <c r="A439" t="s">
        <v>8366</v>
      </c>
      <c r="B439" t="s">
        <v>2540</v>
      </c>
      <c r="C439" t="s">
        <v>13047</v>
      </c>
      <c r="D439" t="s">
        <v>98</v>
      </c>
      <c r="E439" t="s">
        <v>8368</v>
      </c>
      <c r="F439" s="15">
        <v>379.56</v>
      </c>
      <c r="G439" t="str">
        <f t="shared" si="21"/>
        <v>6228483338401873774379.56</v>
      </c>
      <c r="H439" t="s">
        <v>1416</v>
      </c>
      <c r="I439" s="48" t="e">
        <f>VLOOKUP(G439,银行退汇!H:K,4,FALSE)</f>
        <v>#N/A</v>
      </c>
      <c r="J439" s="48" t="e">
        <f t="shared" si="22"/>
        <v>#N/A</v>
      </c>
      <c r="K439" s="48" t="e">
        <f>VLOOKUP(G439,网银退汇!H:J,3,FALSE)</f>
        <v>#N/A</v>
      </c>
      <c r="L439" s="49" t="str">
        <f t="shared" si="23"/>
        <v>20170803</v>
      </c>
    </row>
    <row r="440" spans="1:22" ht="14.25">
      <c r="A440" t="s">
        <v>9805</v>
      </c>
      <c r="B440" t="s">
        <v>3943</v>
      </c>
      <c r="C440" t="s">
        <v>13051</v>
      </c>
      <c r="D440" t="s">
        <v>98</v>
      </c>
      <c r="E440" t="s">
        <v>9807</v>
      </c>
      <c r="F440" s="15">
        <v>800</v>
      </c>
      <c r="G440" t="str">
        <f t="shared" si="21"/>
        <v>6228930001032409967800</v>
      </c>
      <c r="H440" t="s">
        <v>1416</v>
      </c>
      <c r="I440" s="48" t="e">
        <f>VLOOKUP(G440,银行退汇!H:K,4,FALSE)</f>
        <v>#N/A</v>
      </c>
      <c r="J440" s="48" t="e">
        <f t="shared" si="22"/>
        <v>#N/A</v>
      </c>
      <c r="K440" s="48" t="str">
        <f>VLOOKUP(G440,网银退汇!H:J,3,FALSE)</f>
        <v>2017-08-08</v>
      </c>
      <c r="L440" s="49" t="str">
        <f t="shared" si="23"/>
        <v>20170807</v>
      </c>
      <c r="M440" s="38"/>
      <c r="N440" s="45"/>
      <c r="O440" s="38"/>
      <c r="P440" s="38"/>
      <c r="Q440" s="38"/>
      <c r="R440" s="38"/>
      <c r="S440" s="38"/>
      <c r="T440" s="38"/>
      <c r="U440" s="38"/>
      <c r="V440" s="38"/>
    </row>
    <row r="441" spans="1:22" ht="14.25" hidden="1">
      <c r="A441" t="s">
        <v>8373</v>
      </c>
      <c r="B441" t="s">
        <v>2546</v>
      </c>
      <c r="C441" t="s">
        <v>13047</v>
      </c>
      <c r="D441" t="s">
        <v>98</v>
      </c>
      <c r="E441" t="s">
        <v>8375</v>
      </c>
      <c r="F441" s="15">
        <v>4398</v>
      </c>
      <c r="G441" t="str">
        <f t="shared" si="21"/>
        <v>62176819004012104398</v>
      </c>
      <c r="H441" t="s">
        <v>1416</v>
      </c>
      <c r="I441" s="48" t="e">
        <f>VLOOKUP(G441,银行退汇!H:K,4,FALSE)</f>
        <v>#N/A</v>
      </c>
      <c r="J441" s="48" t="e">
        <f t="shared" si="22"/>
        <v>#N/A</v>
      </c>
      <c r="K441" s="48" t="e">
        <f>VLOOKUP(G441,网银退汇!H:J,3,FALSE)</f>
        <v>#N/A</v>
      </c>
      <c r="L441" s="49" t="str">
        <f t="shared" si="23"/>
        <v>20170803</v>
      </c>
    </row>
    <row r="442" spans="1:22" ht="14.25" hidden="1">
      <c r="A442" t="s">
        <v>8381</v>
      </c>
      <c r="B442" t="s">
        <v>2553</v>
      </c>
      <c r="C442" t="s">
        <v>13047</v>
      </c>
      <c r="D442" t="s">
        <v>98</v>
      </c>
      <c r="E442" t="s">
        <v>8383</v>
      </c>
      <c r="F442" s="15">
        <v>2200</v>
      </c>
      <c r="G442" t="str">
        <f t="shared" si="21"/>
        <v>62179873000018556542200</v>
      </c>
      <c r="H442" t="s">
        <v>1416</v>
      </c>
      <c r="I442" s="48" t="e">
        <f>VLOOKUP(G442,银行退汇!H:K,4,FALSE)</f>
        <v>#N/A</v>
      </c>
      <c r="J442" s="48" t="e">
        <f t="shared" si="22"/>
        <v>#N/A</v>
      </c>
      <c r="K442" s="48" t="e">
        <f>VLOOKUP(G442,网银退汇!H:J,3,FALSE)</f>
        <v>#N/A</v>
      </c>
      <c r="L442" s="49" t="str">
        <f t="shared" si="23"/>
        <v>20170803</v>
      </c>
    </row>
    <row r="443" spans="1:22" ht="14.25" hidden="1">
      <c r="A443" t="s">
        <v>8385</v>
      </c>
      <c r="B443" t="s">
        <v>2557</v>
      </c>
      <c r="C443" t="s">
        <v>13047</v>
      </c>
      <c r="D443" t="s">
        <v>98</v>
      </c>
      <c r="E443" t="s">
        <v>8387</v>
      </c>
      <c r="F443" s="15">
        <v>614.97</v>
      </c>
      <c r="G443" t="str">
        <f t="shared" si="21"/>
        <v>6212262409000191602614.97</v>
      </c>
      <c r="H443" t="s">
        <v>1416</v>
      </c>
      <c r="I443" s="48" t="e">
        <f>VLOOKUP(G443,银行退汇!H:K,4,FALSE)</f>
        <v>#N/A</v>
      </c>
      <c r="J443" s="48" t="e">
        <f t="shared" si="22"/>
        <v>#N/A</v>
      </c>
      <c r="K443" s="48" t="e">
        <f>VLOOKUP(G443,网银退汇!H:J,3,FALSE)</f>
        <v>#N/A</v>
      </c>
      <c r="L443" s="49" t="str">
        <f t="shared" si="23"/>
        <v>20170803</v>
      </c>
    </row>
    <row r="444" spans="1:22" ht="14.25">
      <c r="A444" t="s">
        <v>12194</v>
      </c>
      <c r="B444" t="s">
        <v>6277</v>
      </c>
      <c r="C444" t="s">
        <v>13058</v>
      </c>
      <c r="D444" t="s">
        <v>98</v>
      </c>
      <c r="E444" t="s">
        <v>12196</v>
      </c>
      <c r="F444" s="15">
        <v>763.2</v>
      </c>
      <c r="G444" t="str">
        <f t="shared" si="21"/>
        <v>6228493960009419011763.2</v>
      </c>
      <c r="H444" t="s">
        <v>1416</v>
      </c>
      <c r="I444" s="48" t="e">
        <f>VLOOKUP(G444,银行退汇!H:K,4,FALSE)</f>
        <v>#N/A</v>
      </c>
      <c r="J444" s="48" t="e">
        <f t="shared" si="22"/>
        <v>#N/A</v>
      </c>
      <c r="K444" s="48" t="str">
        <f>VLOOKUP(G444,网银退汇!H:J,3,FALSE)</f>
        <v>2017-08-14</v>
      </c>
      <c r="L444" s="49" t="str">
        <f t="shared" si="23"/>
        <v>20170814</v>
      </c>
    </row>
    <row r="445" spans="1:22" ht="14.25" hidden="1">
      <c r="A445" t="s">
        <v>8393</v>
      </c>
      <c r="B445" t="s">
        <v>2565</v>
      </c>
      <c r="C445" t="s">
        <v>13047</v>
      </c>
      <c r="D445" t="s">
        <v>98</v>
      </c>
      <c r="E445" t="s">
        <v>8395</v>
      </c>
      <c r="F445" s="15">
        <v>755.7</v>
      </c>
      <c r="G445" t="str">
        <f t="shared" si="21"/>
        <v>6228481198410400270755.7</v>
      </c>
      <c r="H445" t="s">
        <v>1416</v>
      </c>
      <c r="I445" s="48" t="e">
        <f>VLOOKUP(G445,银行退汇!H:K,4,FALSE)</f>
        <v>#N/A</v>
      </c>
      <c r="J445" s="48" t="e">
        <f t="shared" si="22"/>
        <v>#N/A</v>
      </c>
      <c r="K445" s="48" t="e">
        <f>VLOOKUP(G445,网银退汇!H:J,3,FALSE)</f>
        <v>#N/A</v>
      </c>
      <c r="L445" s="49" t="str">
        <f t="shared" si="23"/>
        <v>20170803</v>
      </c>
    </row>
    <row r="446" spans="1:22" ht="14.25" hidden="1">
      <c r="A446" t="s">
        <v>8396</v>
      </c>
      <c r="B446" t="s">
        <v>2569</v>
      </c>
      <c r="C446" t="s">
        <v>13047</v>
      </c>
      <c r="D446" t="s">
        <v>98</v>
      </c>
      <c r="E446" t="s">
        <v>8398</v>
      </c>
      <c r="F446" s="15">
        <v>147.72</v>
      </c>
      <c r="G446" t="str">
        <f t="shared" si="21"/>
        <v>6212261208010359766147.72</v>
      </c>
      <c r="H446" t="s">
        <v>1416</v>
      </c>
      <c r="I446" s="48" t="e">
        <f>VLOOKUP(G446,银行退汇!H:K,4,FALSE)</f>
        <v>#N/A</v>
      </c>
      <c r="J446" s="48" t="e">
        <f t="shared" si="22"/>
        <v>#N/A</v>
      </c>
      <c r="K446" s="48" t="e">
        <f>VLOOKUP(G446,网银退汇!H:J,3,FALSE)</f>
        <v>#N/A</v>
      </c>
      <c r="L446" s="49" t="str">
        <f t="shared" si="23"/>
        <v>20170803</v>
      </c>
    </row>
    <row r="447" spans="1:22" ht="14.25" hidden="1">
      <c r="A447" t="s">
        <v>8400</v>
      </c>
      <c r="B447" t="s">
        <v>2573</v>
      </c>
      <c r="C447" t="s">
        <v>13047</v>
      </c>
      <c r="D447" t="s">
        <v>98</v>
      </c>
      <c r="E447" t="s">
        <v>8402</v>
      </c>
      <c r="F447" s="15">
        <v>645.79</v>
      </c>
      <c r="G447" t="str">
        <f t="shared" si="21"/>
        <v>6228481198510441273645.79</v>
      </c>
      <c r="H447" t="s">
        <v>1416</v>
      </c>
      <c r="I447" s="48" t="e">
        <f>VLOOKUP(G447,银行退汇!H:K,4,FALSE)</f>
        <v>#N/A</v>
      </c>
      <c r="J447" s="48" t="e">
        <f t="shared" si="22"/>
        <v>#N/A</v>
      </c>
      <c r="K447" s="48" t="e">
        <f>VLOOKUP(G447,网银退汇!H:J,3,FALSE)</f>
        <v>#N/A</v>
      </c>
      <c r="L447" s="49" t="str">
        <f t="shared" si="23"/>
        <v>20170803</v>
      </c>
    </row>
    <row r="448" spans="1:22" ht="14.25" hidden="1">
      <c r="A448" t="s">
        <v>8404</v>
      </c>
      <c r="B448" t="s">
        <v>2577</v>
      </c>
      <c r="C448" t="s">
        <v>13047</v>
      </c>
      <c r="D448" t="s">
        <v>98</v>
      </c>
      <c r="E448" t="s">
        <v>8406</v>
      </c>
      <c r="F448" s="15">
        <v>191.42</v>
      </c>
      <c r="G448" t="str">
        <f t="shared" si="21"/>
        <v>6236683860002330095191.42</v>
      </c>
      <c r="H448" t="s">
        <v>1416</v>
      </c>
      <c r="I448" s="48" t="e">
        <f>VLOOKUP(G448,银行退汇!H:K,4,FALSE)</f>
        <v>#N/A</v>
      </c>
      <c r="J448" s="48" t="e">
        <f t="shared" si="22"/>
        <v>#N/A</v>
      </c>
      <c r="K448" s="48" t="e">
        <f>VLOOKUP(G448,网银退汇!H:J,3,FALSE)</f>
        <v>#N/A</v>
      </c>
      <c r="L448" s="49" t="str">
        <f t="shared" si="23"/>
        <v>20170803</v>
      </c>
    </row>
    <row r="449" spans="1:22" ht="14.25" hidden="1">
      <c r="A449" t="s">
        <v>8408</v>
      </c>
      <c r="B449" t="s">
        <v>2581</v>
      </c>
      <c r="C449" t="s">
        <v>13047</v>
      </c>
      <c r="D449" t="s">
        <v>98</v>
      </c>
      <c r="E449" t="s">
        <v>8410</v>
      </c>
      <c r="F449" s="15">
        <v>800</v>
      </c>
      <c r="G449" t="str">
        <f t="shared" si="21"/>
        <v>6212262502022148442800</v>
      </c>
      <c r="H449" t="s">
        <v>1416</v>
      </c>
      <c r="I449" s="48" t="e">
        <f>VLOOKUP(G449,银行退汇!H:K,4,FALSE)</f>
        <v>#N/A</v>
      </c>
      <c r="J449" s="48" t="e">
        <f t="shared" si="22"/>
        <v>#N/A</v>
      </c>
      <c r="K449" s="48" t="e">
        <f>VLOOKUP(G449,网银退汇!H:J,3,FALSE)</f>
        <v>#N/A</v>
      </c>
      <c r="L449" s="49" t="str">
        <f t="shared" si="23"/>
        <v>20170803</v>
      </c>
    </row>
    <row r="450" spans="1:22" ht="14.25" hidden="1">
      <c r="A450" t="s">
        <v>8412</v>
      </c>
      <c r="B450" t="s">
        <v>2585</v>
      </c>
      <c r="C450" t="s">
        <v>13047</v>
      </c>
      <c r="D450" t="s">
        <v>98</v>
      </c>
      <c r="E450" t="s">
        <v>8414</v>
      </c>
      <c r="F450" s="15">
        <v>213</v>
      </c>
      <c r="G450" t="str">
        <f t="shared" si="21"/>
        <v>6217003920004011078213</v>
      </c>
      <c r="H450" t="s">
        <v>1416</v>
      </c>
      <c r="I450" s="48" t="e">
        <f>VLOOKUP(G450,银行退汇!H:K,4,FALSE)</f>
        <v>#N/A</v>
      </c>
      <c r="J450" s="48" t="e">
        <f t="shared" si="22"/>
        <v>#N/A</v>
      </c>
      <c r="K450" s="48" t="e">
        <f>VLOOKUP(G450,网银退汇!H:J,3,FALSE)</f>
        <v>#N/A</v>
      </c>
      <c r="L450" s="49" t="str">
        <f t="shared" si="23"/>
        <v>20170803</v>
      </c>
    </row>
    <row r="451" spans="1:22" ht="14.25" hidden="1">
      <c r="A451" t="s">
        <v>8416</v>
      </c>
      <c r="B451" t="s">
        <v>2588</v>
      </c>
      <c r="C451" t="s">
        <v>13047</v>
      </c>
      <c r="D451" t="s">
        <v>98</v>
      </c>
      <c r="E451" t="s">
        <v>8418</v>
      </c>
      <c r="F451" s="15">
        <v>666</v>
      </c>
      <c r="G451" t="str">
        <f t="shared" si="21"/>
        <v>6231900000120021817666</v>
      </c>
      <c r="H451" t="s">
        <v>1416</v>
      </c>
      <c r="I451" s="48" t="e">
        <f>VLOOKUP(G451,银行退汇!H:K,4,FALSE)</f>
        <v>#N/A</v>
      </c>
      <c r="J451" s="48" t="e">
        <f t="shared" si="22"/>
        <v>#N/A</v>
      </c>
      <c r="K451" s="48" t="e">
        <f>VLOOKUP(G451,网银退汇!H:J,3,FALSE)</f>
        <v>#N/A</v>
      </c>
      <c r="L451" s="49" t="str">
        <f t="shared" si="23"/>
        <v>20170803</v>
      </c>
    </row>
    <row r="452" spans="1:22" ht="14.25" hidden="1">
      <c r="A452" t="s">
        <v>8420</v>
      </c>
      <c r="B452" t="s">
        <v>2591</v>
      </c>
      <c r="C452" t="s">
        <v>13047</v>
      </c>
      <c r="D452" t="s">
        <v>98</v>
      </c>
      <c r="E452" t="s">
        <v>8422</v>
      </c>
      <c r="F452" s="15">
        <v>500</v>
      </c>
      <c r="G452" t="str">
        <f t="shared" si="21"/>
        <v>6226230229141112500</v>
      </c>
      <c r="H452" t="s">
        <v>1416</v>
      </c>
      <c r="I452" s="48" t="e">
        <f>VLOOKUP(G452,银行退汇!H:K,4,FALSE)</f>
        <v>#N/A</v>
      </c>
      <c r="J452" s="48" t="e">
        <f t="shared" si="22"/>
        <v>#N/A</v>
      </c>
      <c r="K452" s="48" t="e">
        <f>VLOOKUP(G452,网银退汇!H:J,3,FALSE)</f>
        <v>#N/A</v>
      </c>
      <c r="L452" s="49" t="str">
        <f t="shared" si="23"/>
        <v>20170803</v>
      </c>
    </row>
    <row r="453" spans="1:22" ht="14.25" hidden="1">
      <c r="A453" t="s">
        <v>8424</v>
      </c>
      <c r="B453" t="s">
        <v>2595</v>
      </c>
      <c r="C453" t="s">
        <v>13047</v>
      </c>
      <c r="D453" t="s">
        <v>98</v>
      </c>
      <c r="E453" t="s">
        <v>8422</v>
      </c>
      <c r="F453" s="15">
        <v>370.5</v>
      </c>
      <c r="G453" t="str">
        <f t="shared" si="21"/>
        <v>6226230229141112370.5</v>
      </c>
      <c r="H453" t="s">
        <v>1416</v>
      </c>
      <c r="I453" s="48" t="e">
        <f>VLOOKUP(G453,银行退汇!H:K,4,FALSE)</f>
        <v>#N/A</v>
      </c>
      <c r="J453" s="48" t="e">
        <f t="shared" si="22"/>
        <v>#N/A</v>
      </c>
      <c r="K453" s="48" t="e">
        <f>VLOOKUP(G453,网银退汇!H:J,3,FALSE)</f>
        <v>#N/A</v>
      </c>
      <c r="L453" s="49" t="str">
        <f t="shared" si="23"/>
        <v>20170803</v>
      </c>
      <c r="M453" s="38"/>
      <c r="N453" s="45"/>
      <c r="O453" s="38"/>
      <c r="P453" s="38"/>
      <c r="Q453" s="38"/>
      <c r="R453" s="38"/>
      <c r="S453" s="38"/>
      <c r="T453" s="38"/>
      <c r="U453" s="38"/>
      <c r="V453" s="38"/>
    </row>
    <row r="454" spans="1:22" ht="14.25" hidden="1">
      <c r="A454" t="s">
        <v>8427</v>
      </c>
      <c r="B454" t="s">
        <v>2597</v>
      </c>
      <c r="C454" t="s">
        <v>13047</v>
      </c>
      <c r="D454" t="s">
        <v>98</v>
      </c>
      <c r="E454" t="s">
        <v>8429</v>
      </c>
      <c r="F454" s="15">
        <v>214</v>
      </c>
      <c r="G454" t="str">
        <f t="shared" si="21"/>
        <v>6217232505000553059214</v>
      </c>
      <c r="H454" t="s">
        <v>1416</v>
      </c>
      <c r="I454" s="48" t="e">
        <f>VLOOKUP(G454,银行退汇!H:K,4,FALSE)</f>
        <v>#N/A</v>
      </c>
      <c r="J454" s="48" t="e">
        <f t="shared" si="22"/>
        <v>#N/A</v>
      </c>
      <c r="K454" s="48" t="e">
        <f>VLOOKUP(G454,网银退汇!H:J,3,FALSE)</f>
        <v>#N/A</v>
      </c>
      <c r="L454" s="49" t="str">
        <f t="shared" si="23"/>
        <v>20170803</v>
      </c>
    </row>
    <row r="455" spans="1:22" ht="14.25">
      <c r="A455" t="s">
        <v>9905</v>
      </c>
      <c r="B455" t="s">
        <v>4040</v>
      </c>
      <c r="C455" t="s">
        <v>13052</v>
      </c>
      <c r="D455" t="s">
        <v>98</v>
      </c>
      <c r="E455" t="s">
        <v>9907</v>
      </c>
      <c r="F455" s="15">
        <v>138.9</v>
      </c>
      <c r="G455" t="str">
        <f t="shared" si="21"/>
        <v>6228484146127326863138.9</v>
      </c>
      <c r="H455" t="s">
        <v>1416</v>
      </c>
      <c r="I455" s="48" t="e">
        <f>VLOOKUP(G455,银行退汇!H:K,4,FALSE)</f>
        <v>#N/A</v>
      </c>
      <c r="J455" s="48" t="e">
        <f t="shared" si="22"/>
        <v>#N/A</v>
      </c>
      <c r="K455" s="48" t="str">
        <f>VLOOKUP(G455,网银退汇!H:J,3,FALSE)</f>
        <v>2017-08-08</v>
      </c>
      <c r="L455" s="49" t="str">
        <f t="shared" si="23"/>
        <v>20170808</v>
      </c>
    </row>
    <row r="456" spans="1:22" ht="14.25" hidden="1">
      <c r="A456" t="s">
        <v>8435</v>
      </c>
      <c r="B456" t="s">
        <v>2605</v>
      </c>
      <c r="C456" t="s">
        <v>13047</v>
      </c>
      <c r="D456" t="s">
        <v>98</v>
      </c>
      <c r="E456" t="s">
        <v>8437</v>
      </c>
      <c r="F456" s="15">
        <v>360.5</v>
      </c>
      <c r="G456" t="str">
        <f t="shared" si="21"/>
        <v>6228483866225087866360.5</v>
      </c>
      <c r="H456" t="s">
        <v>1416</v>
      </c>
      <c r="I456" s="48" t="e">
        <f>VLOOKUP(G456,银行退汇!H:K,4,FALSE)</f>
        <v>#N/A</v>
      </c>
      <c r="J456" s="48" t="e">
        <f t="shared" si="22"/>
        <v>#N/A</v>
      </c>
      <c r="K456" s="48" t="e">
        <f>VLOOKUP(G456,网银退汇!H:J,3,FALSE)</f>
        <v>#N/A</v>
      </c>
      <c r="L456" s="49" t="str">
        <f t="shared" si="23"/>
        <v>20170803</v>
      </c>
      <c r="M456" s="38"/>
      <c r="N456" s="45"/>
      <c r="O456" s="38"/>
      <c r="P456" s="38"/>
      <c r="Q456" s="38"/>
      <c r="R456" s="38"/>
      <c r="S456" s="38"/>
      <c r="T456" s="38"/>
      <c r="U456" s="38"/>
      <c r="V456" s="38"/>
    </row>
    <row r="457" spans="1:22" ht="14.25" hidden="1">
      <c r="A457" t="s">
        <v>8439</v>
      </c>
      <c r="B457" t="s">
        <v>2609</v>
      </c>
      <c r="C457" t="s">
        <v>13047</v>
      </c>
      <c r="D457" t="s">
        <v>98</v>
      </c>
      <c r="E457" t="s">
        <v>8441</v>
      </c>
      <c r="F457" s="15">
        <v>185.5</v>
      </c>
      <c r="G457" t="str">
        <f t="shared" si="21"/>
        <v>6231900000093252068185.5</v>
      </c>
      <c r="H457" t="s">
        <v>1416</v>
      </c>
      <c r="I457" s="48" t="e">
        <f>VLOOKUP(G457,银行退汇!H:K,4,FALSE)</f>
        <v>#N/A</v>
      </c>
      <c r="J457" s="48" t="e">
        <f t="shared" si="22"/>
        <v>#N/A</v>
      </c>
      <c r="K457" s="48" t="e">
        <f>VLOOKUP(G457,网银退汇!H:J,3,FALSE)</f>
        <v>#N/A</v>
      </c>
      <c r="L457" s="49" t="str">
        <f t="shared" si="23"/>
        <v>20170803</v>
      </c>
    </row>
    <row r="458" spans="1:22" ht="14.25" hidden="1">
      <c r="A458" t="s">
        <v>8443</v>
      </c>
      <c r="B458" t="s">
        <v>2613</v>
      </c>
      <c r="C458" t="s">
        <v>13047</v>
      </c>
      <c r="D458" t="s">
        <v>98</v>
      </c>
      <c r="E458" t="s">
        <v>8445</v>
      </c>
      <c r="F458" s="15">
        <v>280</v>
      </c>
      <c r="G458" t="str">
        <f t="shared" si="21"/>
        <v>6259614257602105280</v>
      </c>
      <c r="H458" t="s">
        <v>1416</v>
      </c>
      <c r="I458" s="48" t="e">
        <f>VLOOKUP(G458,银行退汇!H:K,4,FALSE)</f>
        <v>#N/A</v>
      </c>
      <c r="J458" s="48" t="e">
        <f t="shared" si="22"/>
        <v>#N/A</v>
      </c>
      <c r="K458" s="48" t="e">
        <f>VLOOKUP(G458,网银退汇!H:J,3,FALSE)</f>
        <v>#N/A</v>
      </c>
      <c r="L458" s="49" t="str">
        <f t="shared" si="23"/>
        <v>20170803</v>
      </c>
    </row>
    <row r="459" spans="1:22" ht="14.25" hidden="1">
      <c r="A459" t="s">
        <v>8447</v>
      </c>
      <c r="B459" t="s">
        <v>2617</v>
      </c>
      <c r="C459" t="s">
        <v>13047</v>
      </c>
      <c r="D459" t="s">
        <v>98</v>
      </c>
      <c r="E459" t="s">
        <v>8449</v>
      </c>
      <c r="F459" s="15">
        <v>7938.81</v>
      </c>
      <c r="G459" t="str">
        <f t="shared" si="21"/>
        <v>62101780020106658357938.81</v>
      </c>
      <c r="H459" t="s">
        <v>1416</v>
      </c>
      <c r="I459" s="48" t="e">
        <f>VLOOKUP(G459,银行退汇!H:K,4,FALSE)</f>
        <v>#N/A</v>
      </c>
      <c r="J459" s="48" t="e">
        <f t="shared" si="22"/>
        <v>#N/A</v>
      </c>
      <c r="K459" s="48" t="e">
        <f>VLOOKUP(G459,网银退汇!H:J,3,FALSE)</f>
        <v>#N/A</v>
      </c>
      <c r="L459" s="49" t="str">
        <f t="shared" si="23"/>
        <v>20170803</v>
      </c>
    </row>
    <row r="460" spans="1:22" ht="14.25" hidden="1">
      <c r="A460" t="s">
        <v>8451</v>
      </c>
      <c r="B460" t="s">
        <v>2621</v>
      </c>
      <c r="C460" t="s">
        <v>13047</v>
      </c>
      <c r="D460" t="s">
        <v>98</v>
      </c>
      <c r="E460" t="s">
        <v>8453</v>
      </c>
      <c r="F460" s="15">
        <v>57.34</v>
      </c>
      <c r="G460" t="str">
        <f t="shared" si="21"/>
        <v>621799730002732417057.34</v>
      </c>
      <c r="H460" t="s">
        <v>1416</v>
      </c>
      <c r="I460" s="48" t="e">
        <f>VLOOKUP(G460,银行退汇!H:K,4,FALSE)</f>
        <v>#N/A</v>
      </c>
      <c r="J460" s="48" t="e">
        <f t="shared" si="22"/>
        <v>#N/A</v>
      </c>
      <c r="K460" s="48" t="e">
        <f>VLOOKUP(G460,网银退汇!H:J,3,FALSE)</f>
        <v>#N/A</v>
      </c>
      <c r="L460" s="49" t="str">
        <f t="shared" si="23"/>
        <v>20170803</v>
      </c>
    </row>
    <row r="461" spans="1:22" ht="14.25" hidden="1">
      <c r="A461" t="s">
        <v>8455</v>
      </c>
      <c r="B461" t="s">
        <v>2625</v>
      </c>
      <c r="C461" t="s">
        <v>13047</v>
      </c>
      <c r="D461" t="s">
        <v>98</v>
      </c>
      <c r="E461" t="s">
        <v>8441</v>
      </c>
      <c r="F461" s="15">
        <v>9797.7000000000007</v>
      </c>
      <c r="G461" t="str">
        <f t="shared" si="21"/>
        <v>62319000000932520689797.7</v>
      </c>
      <c r="H461" t="s">
        <v>1416</v>
      </c>
      <c r="I461" s="48" t="e">
        <f>VLOOKUP(G461,银行退汇!H:K,4,FALSE)</f>
        <v>#N/A</v>
      </c>
      <c r="J461" s="48" t="e">
        <f t="shared" si="22"/>
        <v>#N/A</v>
      </c>
      <c r="K461" s="48" t="e">
        <f>VLOOKUP(G461,网银退汇!H:J,3,FALSE)</f>
        <v>#N/A</v>
      </c>
      <c r="L461" s="49" t="str">
        <f t="shared" si="23"/>
        <v>20170803</v>
      </c>
    </row>
    <row r="462" spans="1:22" ht="14.25" hidden="1">
      <c r="A462" t="s">
        <v>8458</v>
      </c>
      <c r="B462" t="s">
        <v>2628</v>
      </c>
      <c r="C462" t="s">
        <v>13047</v>
      </c>
      <c r="D462" t="s">
        <v>98</v>
      </c>
      <c r="E462" t="s">
        <v>8460</v>
      </c>
      <c r="F462" s="15">
        <v>485</v>
      </c>
      <c r="G462" t="str">
        <f t="shared" si="21"/>
        <v>6258101657339166485</v>
      </c>
      <c r="H462" t="s">
        <v>1416</v>
      </c>
      <c r="I462" s="48" t="e">
        <f>VLOOKUP(G462,银行退汇!H:K,4,FALSE)</f>
        <v>#N/A</v>
      </c>
      <c r="J462" s="48" t="e">
        <f t="shared" si="22"/>
        <v>#N/A</v>
      </c>
      <c r="K462" s="48" t="e">
        <f>VLOOKUP(G462,网银退汇!H:J,3,FALSE)</f>
        <v>#N/A</v>
      </c>
      <c r="L462" s="49" t="str">
        <f t="shared" si="23"/>
        <v>20170803</v>
      </c>
    </row>
    <row r="463" spans="1:22" ht="14.25" hidden="1">
      <c r="A463" t="s">
        <v>8462</v>
      </c>
      <c r="B463" t="s">
        <v>2632</v>
      </c>
      <c r="C463" t="s">
        <v>13047</v>
      </c>
      <c r="D463" t="s">
        <v>98</v>
      </c>
      <c r="E463" t="s">
        <v>8464</v>
      </c>
      <c r="F463" s="15">
        <v>549.41999999999996</v>
      </c>
      <c r="G463" t="str">
        <f t="shared" si="21"/>
        <v>6227007160010184834549.42</v>
      </c>
      <c r="H463" t="s">
        <v>1416</v>
      </c>
      <c r="I463" s="48" t="e">
        <f>VLOOKUP(G463,银行退汇!H:K,4,FALSE)</f>
        <v>#N/A</v>
      </c>
      <c r="J463" s="48" t="e">
        <f t="shared" si="22"/>
        <v>#N/A</v>
      </c>
      <c r="K463" s="48" t="e">
        <f>VLOOKUP(G463,网银退汇!H:J,3,FALSE)</f>
        <v>#N/A</v>
      </c>
      <c r="L463" s="49" t="str">
        <f t="shared" si="23"/>
        <v>20170803</v>
      </c>
    </row>
    <row r="464" spans="1:22" ht="14.25" hidden="1">
      <c r="A464" t="s">
        <v>8466</v>
      </c>
      <c r="B464" t="s">
        <v>2636</v>
      </c>
      <c r="C464" t="s">
        <v>13047</v>
      </c>
      <c r="D464" t="s">
        <v>98</v>
      </c>
      <c r="E464" t="s">
        <v>8468</v>
      </c>
      <c r="F464" s="15">
        <v>581.42999999999995</v>
      </c>
      <c r="G464" t="str">
        <f t="shared" si="21"/>
        <v>4367480102027391581.43</v>
      </c>
      <c r="H464" t="s">
        <v>1416</v>
      </c>
      <c r="I464" s="48" t="e">
        <f>VLOOKUP(G464,银行退汇!H:K,4,FALSE)</f>
        <v>#N/A</v>
      </c>
      <c r="J464" s="48" t="e">
        <f t="shared" si="22"/>
        <v>#N/A</v>
      </c>
      <c r="K464" s="48" t="e">
        <f>VLOOKUP(G464,网银退汇!H:J,3,FALSE)</f>
        <v>#N/A</v>
      </c>
      <c r="L464" s="49" t="str">
        <f t="shared" si="23"/>
        <v>20170803</v>
      </c>
    </row>
    <row r="465" spans="1:22" ht="14.25" hidden="1">
      <c r="A465" t="s">
        <v>8470</v>
      </c>
      <c r="B465" t="s">
        <v>2640</v>
      </c>
      <c r="C465" t="s">
        <v>13047</v>
      </c>
      <c r="D465" t="s">
        <v>98</v>
      </c>
      <c r="E465" t="s">
        <v>8472</v>
      </c>
      <c r="F465" s="15">
        <v>242.3</v>
      </c>
      <c r="G465" t="str">
        <f t="shared" si="21"/>
        <v>6210178002012374501242.3</v>
      </c>
      <c r="H465" t="s">
        <v>1416</v>
      </c>
      <c r="I465" s="48" t="e">
        <f>VLOOKUP(G465,银行退汇!H:K,4,FALSE)</f>
        <v>#N/A</v>
      </c>
      <c r="J465" s="48" t="e">
        <f t="shared" si="22"/>
        <v>#N/A</v>
      </c>
      <c r="K465" s="48" t="e">
        <f>VLOOKUP(G465,网银退汇!H:J,3,FALSE)</f>
        <v>#N/A</v>
      </c>
      <c r="L465" s="49" t="str">
        <f t="shared" si="23"/>
        <v>20170803</v>
      </c>
    </row>
    <row r="466" spans="1:22" ht="14.25" hidden="1">
      <c r="A466" t="s">
        <v>8474</v>
      </c>
      <c r="B466" t="s">
        <v>2644</v>
      </c>
      <c r="C466" t="s">
        <v>13047</v>
      </c>
      <c r="D466" t="s">
        <v>98</v>
      </c>
      <c r="E466" t="s">
        <v>8476</v>
      </c>
      <c r="F466" s="15">
        <v>1020</v>
      </c>
      <c r="G466" t="str">
        <f t="shared" ref="G466:G529" si="24">E466&amp;F466</f>
        <v>62284833484912115791020</v>
      </c>
      <c r="H466" t="s">
        <v>1416</v>
      </c>
      <c r="I466" s="48" t="e">
        <f>VLOOKUP(G466,银行退汇!H:K,4,FALSE)</f>
        <v>#N/A</v>
      </c>
      <c r="J466" s="48" t="e">
        <f t="shared" ref="J466:J529" si="25">IF(I466&gt;0,1,"")</f>
        <v>#N/A</v>
      </c>
      <c r="K466" s="48" t="e">
        <f>VLOOKUP(G466,网银退汇!H:J,3,FALSE)</f>
        <v>#N/A</v>
      </c>
      <c r="L466" s="49" t="str">
        <f t="shared" ref="L466:L529" si="26">C466</f>
        <v>20170803</v>
      </c>
    </row>
    <row r="467" spans="1:22" ht="14.25" hidden="1">
      <c r="A467" t="s">
        <v>8478</v>
      </c>
      <c r="B467" t="s">
        <v>2648</v>
      </c>
      <c r="C467" t="s">
        <v>13047</v>
      </c>
      <c r="D467" t="s">
        <v>98</v>
      </c>
      <c r="E467" t="s">
        <v>8476</v>
      </c>
      <c r="F467" s="15">
        <v>1862</v>
      </c>
      <c r="G467" t="str">
        <f t="shared" si="24"/>
        <v>62284833484912115791862</v>
      </c>
      <c r="H467" t="s">
        <v>1416</v>
      </c>
      <c r="I467" s="48" t="e">
        <f>VLOOKUP(G467,银行退汇!H:K,4,FALSE)</f>
        <v>#N/A</v>
      </c>
      <c r="J467" s="48" t="e">
        <f t="shared" si="25"/>
        <v>#N/A</v>
      </c>
      <c r="K467" s="48" t="e">
        <f>VLOOKUP(G467,网银退汇!H:J,3,FALSE)</f>
        <v>#N/A</v>
      </c>
      <c r="L467" s="49" t="str">
        <f t="shared" si="26"/>
        <v>20170803</v>
      </c>
    </row>
    <row r="468" spans="1:22" ht="14.25" hidden="1">
      <c r="A468" t="s">
        <v>8481</v>
      </c>
      <c r="B468" t="s">
        <v>2652</v>
      </c>
      <c r="C468" t="s">
        <v>13047</v>
      </c>
      <c r="D468" t="s">
        <v>98</v>
      </c>
      <c r="E468" t="s">
        <v>8483</v>
      </c>
      <c r="F468" s="15">
        <v>37.950000000000003</v>
      </c>
      <c r="G468" t="str">
        <f t="shared" si="24"/>
        <v>621700391000645704937.95</v>
      </c>
      <c r="H468" t="s">
        <v>1416</v>
      </c>
      <c r="I468" s="48" t="e">
        <f>VLOOKUP(G468,银行退汇!H:K,4,FALSE)</f>
        <v>#N/A</v>
      </c>
      <c r="J468" s="48" t="e">
        <f t="shared" si="25"/>
        <v>#N/A</v>
      </c>
      <c r="K468" s="48" t="e">
        <f>VLOOKUP(G468,网银退汇!H:J,3,FALSE)</f>
        <v>#N/A</v>
      </c>
      <c r="L468" s="49" t="str">
        <f t="shared" si="26"/>
        <v>20170803</v>
      </c>
    </row>
    <row r="469" spans="1:22" ht="14.25" hidden="1">
      <c r="A469" t="s">
        <v>8485</v>
      </c>
      <c r="B469" t="s">
        <v>2656</v>
      </c>
      <c r="C469" t="s">
        <v>13047</v>
      </c>
      <c r="D469" t="s">
        <v>98</v>
      </c>
      <c r="E469" t="s">
        <v>8487</v>
      </c>
      <c r="F469" s="15">
        <v>18.5</v>
      </c>
      <c r="G469" t="str">
        <f t="shared" si="24"/>
        <v>621700716000004539218.5</v>
      </c>
      <c r="H469" t="s">
        <v>1416</v>
      </c>
      <c r="I469" s="48" t="e">
        <f>VLOOKUP(G469,银行退汇!H:K,4,FALSE)</f>
        <v>#N/A</v>
      </c>
      <c r="J469" s="48" t="e">
        <f t="shared" si="25"/>
        <v>#N/A</v>
      </c>
      <c r="K469" s="48" t="e">
        <f>VLOOKUP(G469,网银退汇!H:J,3,FALSE)</f>
        <v>#N/A</v>
      </c>
      <c r="L469" s="49" t="str">
        <f t="shared" si="26"/>
        <v>20170803</v>
      </c>
    </row>
    <row r="470" spans="1:22" ht="14.25" hidden="1">
      <c r="A470" t="s">
        <v>8489</v>
      </c>
      <c r="B470" t="s">
        <v>2660</v>
      </c>
      <c r="C470" t="s">
        <v>13047</v>
      </c>
      <c r="D470" t="s">
        <v>98</v>
      </c>
      <c r="E470" t="s">
        <v>8491</v>
      </c>
      <c r="F470" s="15">
        <v>51.5</v>
      </c>
      <c r="G470" t="str">
        <f t="shared" si="24"/>
        <v>622848119600045946651.5</v>
      </c>
      <c r="H470" t="s">
        <v>1416</v>
      </c>
      <c r="I470" s="48" t="e">
        <f>VLOOKUP(G470,银行退汇!H:K,4,FALSE)</f>
        <v>#N/A</v>
      </c>
      <c r="J470" s="48" t="e">
        <f t="shared" si="25"/>
        <v>#N/A</v>
      </c>
      <c r="K470" s="48" t="e">
        <f>VLOOKUP(G470,网银退汇!H:J,3,FALSE)</f>
        <v>#N/A</v>
      </c>
      <c r="L470" s="49" t="str">
        <f t="shared" si="26"/>
        <v>20170803</v>
      </c>
    </row>
    <row r="471" spans="1:22" ht="14.25">
      <c r="A471" t="s">
        <v>7936</v>
      </c>
      <c r="B471" t="s">
        <v>2126</v>
      </c>
      <c r="C471" t="s">
        <v>13046</v>
      </c>
      <c r="D471" t="s">
        <v>98</v>
      </c>
      <c r="E471" t="s">
        <v>7938</v>
      </c>
      <c r="F471" s="15">
        <v>450</v>
      </c>
      <c r="G471" t="str">
        <f t="shared" si="24"/>
        <v>6228483978589745771450</v>
      </c>
      <c r="H471" t="s">
        <v>1416</v>
      </c>
      <c r="I471" s="48" t="e">
        <f>VLOOKUP(G471,银行退汇!H:K,4,FALSE)</f>
        <v>#N/A</v>
      </c>
      <c r="J471" s="48" t="e">
        <f t="shared" si="25"/>
        <v>#N/A</v>
      </c>
      <c r="K471" s="48" t="str">
        <f>VLOOKUP(G471,网银退汇!H:J,3,FALSE)</f>
        <v>2017-08-02</v>
      </c>
      <c r="L471" s="49" t="str">
        <f t="shared" si="26"/>
        <v>20170802</v>
      </c>
    </row>
    <row r="472" spans="1:22" ht="14.25" hidden="1">
      <c r="A472" t="s">
        <v>8496</v>
      </c>
      <c r="B472" t="s">
        <v>2666</v>
      </c>
      <c r="C472" t="s">
        <v>13047</v>
      </c>
      <c r="D472" t="s">
        <v>98</v>
      </c>
      <c r="E472" t="s">
        <v>8498</v>
      </c>
      <c r="F472" s="15">
        <v>1000</v>
      </c>
      <c r="G472" t="str">
        <f t="shared" si="24"/>
        <v>62309432300063145461000</v>
      </c>
      <c r="H472" t="s">
        <v>1416</v>
      </c>
      <c r="I472" s="48" t="e">
        <f>VLOOKUP(G472,银行退汇!H:K,4,FALSE)</f>
        <v>#N/A</v>
      </c>
      <c r="J472" s="48" t="e">
        <f t="shared" si="25"/>
        <v>#N/A</v>
      </c>
      <c r="K472" s="48" t="e">
        <f>VLOOKUP(G472,网银退汇!H:J,3,FALSE)</f>
        <v>#N/A</v>
      </c>
      <c r="L472" s="49" t="str">
        <f t="shared" si="26"/>
        <v>20170803</v>
      </c>
    </row>
    <row r="473" spans="1:22" ht="14.25" hidden="1">
      <c r="A473" t="s">
        <v>8500</v>
      </c>
      <c r="B473" t="s">
        <v>2670</v>
      </c>
      <c r="C473" t="s">
        <v>13047</v>
      </c>
      <c r="D473" t="s">
        <v>98</v>
      </c>
      <c r="E473" t="s">
        <v>8502</v>
      </c>
      <c r="F473" s="15">
        <v>250</v>
      </c>
      <c r="G473" t="str">
        <f t="shared" si="24"/>
        <v>6228484141050752912250</v>
      </c>
      <c r="H473" t="s">
        <v>1416</v>
      </c>
      <c r="I473" s="48" t="e">
        <f>VLOOKUP(G473,银行退汇!H:K,4,FALSE)</f>
        <v>#N/A</v>
      </c>
      <c r="J473" s="48" t="e">
        <f t="shared" si="25"/>
        <v>#N/A</v>
      </c>
      <c r="K473" s="48" t="e">
        <f>VLOOKUP(G473,网银退汇!H:J,3,FALSE)</f>
        <v>#N/A</v>
      </c>
      <c r="L473" s="49" t="str">
        <f t="shared" si="26"/>
        <v>20170803</v>
      </c>
    </row>
    <row r="474" spans="1:22" ht="14.25" hidden="1">
      <c r="A474" t="s">
        <v>8507</v>
      </c>
      <c r="B474" t="s">
        <v>2677</v>
      </c>
      <c r="C474" t="s">
        <v>13047</v>
      </c>
      <c r="D474" t="s">
        <v>98</v>
      </c>
      <c r="E474" t="s">
        <v>8509</v>
      </c>
      <c r="F474" s="15">
        <v>931.49</v>
      </c>
      <c r="G474" t="str">
        <f t="shared" si="24"/>
        <v>4096705827070997931.49</v>
      </c>
      <c r="H474" t="s">
        <v>1416</v>
      </c>
      <c r="I474" s="48" t="e">
        <f>VLOOKUP(G474,银行退汇!H:K,4,FALSE)</f>
        <v>#N/A</v>
      </c>
      <c r="J474" s="48" t="e">
        <f t="shared" si="25"/>
        <v>#N/A</v>
      </c>
      <c r="K474" s="48" t="e">
        <f>VLOOKUP(G474,网银退汇!H:J,3,FALSE)</f>
        <v>#N/A</v>
      </c>
      <c r="L474" s="49" t="str">
        <f t="shared" si="26"/>
        <v>20170803</v>
      </c>
    </row>
    <row r="475" spans="1:22" ht="14.25" hidden="1">
      <c r="A475" t="s">
        <v>8511</v>
      </c>
      <c r="B475" t="s">
        <v>2681</v>
      </c>
      <c r="C475" t="s">
        <v>13047</v>
      </c>
      <c r="D475" t="s">
        <v>98</v>
      </c>
      <c r="E475" t="s">
        <v>8513</v>
      </c>
      <c r="F475" s="15">
        <v>380</v>
      </c>
      <c r="G475" t="str">
        <f t="shared" si="24"/>
        <v>6217003860018087716380</v>
      </c>
      <c r="H475" t="s">
        <v>1416</v>
      </c>
      <c r="I475" s="48" t="e">
        <f>VLOOKUP(G475,银行退汇!H:K,4,FALSE)</f>
        <v>#N/A</v>
      </c>
      <c r="J475" s="48" t="e">
        <f t="shared" si="25"/>
        <v>#N/A</v>
      </c>
      <c r="K475" s="48" t="e">
        <f>VLOOKUP(G475,网银退汇!H:J,3,FALSE)</f>
        <v>#N/A</v>
      </c>
      <c r="L475" s="49" t="str">
        <f t="shared" si="26"/>
        <v>20170803</v>
      </c>
    </row>
    <row r="476" spans="1:22" ht="14.25" hidden="1">
      <c r="A476" t="s">
        <v>8515</v>
      </c>
      <c r="B476" t="s">
        <v>2685</v>
      </c>
      <c r="C476" t="s">
        <v>13047</v>
      </c>
      <c r="D476" t="s">
        <v>98</v>
      </c>
      <c r="E476" t="s">
        <v>8517</v>
      </c>
      <c r="F476" s="15">
        <v>13.92</v>
      </c>
      <c r="G476" t="str">
        <f t="shared" si="24"/>
        <v>622845086001685571313.92</v>
      </c>
      <c r="H476" t="s">
        <v>1416</v>
      </c>
      <c r="I476" s="48" t="e">
        <f>VLOOKUP(G476,银行退汇!H:K,4,FALSE)</f>
        <v>#N/A</v>
      </c>
      <c r="J476" s="48" t="e">
        <f t="shared" si="25"/>
        <v>#N/A</v>
      </c>
      <c r="K476" s="48" t="e">
        <f>VLOOKUP(G476,网银退汇!H:J,3,FALSE)</f>
        <v>#N/A</v>
      </c>
      <c r="L476" s="49" t="str">
        <f t="shared" si="26"/>
        <v>20170803</v>
      </c>
      <c r="M476" s="38"/>
      <c r="N476" s="45"/>
      <c r="O476" s="38"/>
      <c r="P476" s="38"/>
      <c r="Q476" s="38"/>
      <c r="R476" s="38"/>
      <c r="S476" s="38"/>
      <c r="T476" s="38"/>
      <c r="U476" s="38"/>
      <c r="V476" s="38"/>
    </row>
    <row r="477" spans="1:22" ht="14.25" hidden="1">
      <c r="A477" t="s">
        <v>8519</v>
      </c>
      <c r="B477" t="s">
        <v>2689</v>
      </c>
      <c r="C477" t="s">
        <v>13047</v>
      </c>
      <c r="D477" t="s">
        <v>98</v>
      </c>
      <c r="E477" t="s">
        <v>8517</v>
      </c>
      <c r="F477" s="15">
        <v>13.92</v>
      </c>
      <c r="G477" t="str">
        <f t="shared" si="24"/>
        <v>622845086001685571313.92</v>
      </c>
      <c r="H477" t="s">
        <v>1416</v>
      </c>
      <c r="I477" s="48" t="e">
        <f>VLOOKUP(G477,银行退汇!H:K,4,FALSE)</f>
        <v>#N/A</v>
      </c>
      <c r="J477" s="48" t="e">
        <f t="shared" si="25"/>
        <v>#N/A</v>
      </c>
      <c r="K477" s="48" t="e">
        <f>VLOOKUP(G477,网银退汇!H:J,3,FALSE)</f>
        <v>#N/A</v>
      </c>
      <c r="L477" s="49" t="str">
        <f t="shared" si="26"/>
        <v>20170803</v>
      </c>
      <c r="M477" s="38"/>
      <c r="N477" s="45"/>
      <c r="O477" s="38"/>
      <c r="P477" s="38"/>
      <c r="Q477" s="38"/>
      <c r="R477" s="38"/>
      <c r="S477" s="38"/>
      <c r="T477" s="38"/>
      <c r="U477" s="38"/>
      <c r="V477" s="38"/>
    </row>
    <row r="478" spans="1:22" ht="14.25" hidden="1">
      <c r="A478" t="s">
        <v>8522</v>
      </c>
      <c r="B478" t="s">
        <v>2693</v>
      </c>
      <c r="C478" t="s">
        <v>13047</v>
      </c>
      <c r="D478" t="s">
        <v>98</v>
      </c>
      <c r="E478" t="s">
        <v>8524</v>
      </c>
      <c r="F478" s="15">
        <v>2776.78</v>
      </c>
      <c r="G478" t="str">
        <f t="shared" si="24"/>
        <v>62170038600115936032776.78</v>
      </c>
      <c r="H478" t="s">
        <v>1416</v>
      </c>
      <c r="I478" s="48" t="e">
        <f>VLOOKUP(G478,银行退汇!H:K,4,FALSE)</f>
        <v>#N/A</v>
      </c>
      <c r="J478" s="48" t="e">
        <f t="shared" si="25"/>
        <v>#N/A</v>
      </c>
      <c r="K478" s="48" t="e">
        <f>VLOOKUP(G478,网银退汇!H:J,3,FALSE)</f>
        <v>#N/A</v>
      </c>
      <c r="L478" s="49" t="str">
        <f t="shared" si="26"/>
        <v>20170803</v>
      </c>
    </row>
    <row r="479" spans="1:22" ht="14.25" hidden="1">
      <c r="A479" t="s">
        <v>8526</v>
      </c>
      <c r="B479" t="s">
        <v>2697</v>
      </c>
      <c r="C479" t="s">
        <v>13047</v>
      </c>
      <c r="D479" t="s">
        <v>98</v>
      </c>
      <c r="E479" t="s">
        <v>8528</v>
      </c>
      <c r="F479" s="15">
        <v>321.48</v>
      </c>
      <c r="G479" t="str">
        <f t="shared" si="24"/>
        <v>6210178002036780832321.48</v>
      </c>
      <c r="H479" t="s">
        <v>1416</v>
      </c>
      <c r="I479" s="48" t="e">
        <f>VLOOKUP(G479,银行退汇!H:K,4,FALSE)</f>
        <v>#N/A</v>
      </c>
      <c r="J479" s="48" t="e">
        <f t="shared" si="25"/>
        <v>#N/A</v>
      </c>
      <c r="K479" s="48" t="e">
        <f>VLOOKUP(G479,网银退汇!H:J,3,FALSE)</f>
        <v>#N/A</v>
      </c>
      <c r="L479" s="49" t="str">
        <f t="shared" si="26"/>
        <v>20170803</v>
      </c>
    </row>
    <row r="480" spans="1:22" ht="14.25" hidden="1">
      <c r="A480" t="s">
        <v>8530</v>
      </c>
      <c r="B480" t="s">
        <v>2701</v>
      </c>
      <c r="C480" t="s">
        <v>13047</v>
      </c>
      <c r="D480" t="s">
        <v>98</v>
      </c>
      <c r="E480" t="s">
        <v>8532</v>
      </c>
      <c r="F480" s="15">
        <v>1800</v>
      </c>
      <c r="G480" t="str">
        <f t="shared" si="24"/>
        <v>62366838600029825491800</v>
      </c>
      <c r="H480" t="s">
        <v>1416</v>
      </c>
      <c r="I480" s="48" t="e">
        <f>VLOOKUP(G480,银行退汇!H:K,4,FALSE)</f>
        <v>#N/A</v>
      </c>
      <c r="J480" s="48" t="e">
        <f t="shared" si="25"/>
        <v>#N/A</v>
      </c>
      <c r="K480" s="48" t="e">
        <f>VLOOKUP(G480,网银退汇!H:J,3,FALSE)</f>
        <v>#N/A</v>
      </c>
      <c r="L480" s="49" t="str">
        <f t="shared" si="26"/>
        <v>20170803</v>
      </c>
    </row>
    <row r="481" spans="1:22" ht="14.25" hidden="1">
      <c r="A481" t="s">
        <v>8534</v>
      </c>
      <c r="B481" t="s">
        <v>2705</v>
      </c>
      <c r="C481" t="s">
        <v>13047</v>
      </c>
      <c r="D481" t="s">
        <v>98</v>
      </c>
      <c r="E481" t="s">
        <v>8536</v>
      </c>
      <c r="F481" s="15">
        <v>198</v>
      </c>
      <c r="G481" t="str">
        <f t="shared" si="24"/>
        <v>6217003860001414794198</v>
      </c>
      <c r="H481" t="s">
        <v>1416</v>
      </c>
      <c r="I481" s="48" t="e">
        <f>VLOOKUP(G481,银行退汇!H:K,4,FALSE)</f>
        <v>#N/A</v>
      </c>
      <c r="J481" s="48" t="e">
        <f t="shared" si="25"/>
        <v>#N/A</v>
      </c>
      <c r="K481" s="48" t="e">
        <f>VLOOKUP(G481,网银退汇!H:J,3,FALSE)</f>
        <v>#N/A</v>
      </c>
      <c r="L481" s="49" t="str">
        <f t="shared" si="26"/>
        <v>20170803</v>
      </c>
    </row>
    <row r="482" spans="1:22" ht="14.25">
      <c r="A482" t="s">
        <v>7975</v>
      </c>
      <c r="B482" t="s">
        <v>2165</v>
      </c>
      <c r="C482" t="s">
        <v>13046</v>
      </c>
      <c r="D482" t="s">
        <v>98</v>
      </c>
      <c r="E482" t="s">
        <v>7977</v>
      </c>
      <c r="F482" s="15">
        <v>113.84</v>
      </c>
      <c r="G482" t="str">
        <f t="shared" si="24"/>
        <v>6228483978547126379113.84</v>
      </c>
      <c r="H482" t="s">
        <v>1416</v>
      </c>
      <c r="I482" s="48" t="e">
        <f>VLOOKUP(G482,银行退汇!H:K,4,FALSE)</f>
        <v>#N/A</v>
      </c>
      <c r="J482" s="48" t="e">
        <f t="shared" si="25"/>
        <v>#N/A</v>
      </c>
      <c r="K482" s="48" t="str">
        <f>VLOOKUP(G482,网银退汇!H:J,3,FALSE)</f>
        <v>2017-08-02</v>
      </c>
      <c r="L482" s="49" t="str">
        <f t="shared" si="26"/>
        <v>20170802</v>
      </c>
    </row>
    <row r="483" spans="1:22" ht="14.25" hidden="1">
      <c r="A483" t="s">
        <v>8542</v>
      </c>
      <c r="B483" t="s">
        <v>2713</v>
      </c>
      <c r="C483" t="s">
        <v>13047</v>
      </c>
      <c r="D483" t="s">
        <v>98</v>
      </c>
      <c r="E483" t="s">
        <v>8544</v>
      </c>
      <c r="F483" s="15">
        <v>400</v>
      </c>
      <c r="G483" t="str">
        <f t="shared" si="24"/>
        <v>6212262512000895153400</v>
      </c>
      <c r="H483" t="s">
        <v>1416</v>
      </c>
      <c r="I483" s="48" t="e">
        <f>VLOOKUP(G483,银行退汇!H:K,4,FALSE)</f>
        <v>#N/A</v>
      </c>
      <c r="J483" s="48" t="e">
        <f t="shared" si="25"/>
        <v>#N/A</v>
      </c>
      <c r="K483" s="48" t="e">
        <f>VLOOKUP(G483,网银退汇!H:J,3,FALSE)</f>
        <v>#N/A</v>
      </c>
      <c r="L483" s="49" t="str">
        <f t="shared" si="26"/>
        <v>20170803</v>
      </c>
    </row>
    <row r="484" spans="1:22" ht="14.25" hidden="1">
      <c r="A484" t="s">
        <v>8546</v>
      </c>
      <c r="B484" t="s">
        <v>2717</v>
      </c>
      <c r="C484" t="s">
        <v>13047</v>
      </c>
      <c r="D484" t="s">
        <v>98</v>
      </c>
      <c r="E484" t="s">
        <v>8548</v>
      </c>
      <c r="F484" s="15">
        <v>44</v>
      </c>
      <c r="G484" t="str">
        <f t="shared" si="24"/>
        <v>622848386860372297344</v>
      </c>
      <c r="H484" t="s">
        <v>1416</v>
      </c>
      <c r="I484" s="48" t="e">
        <f>VLOOKUP(G484,银行退汇!H:K,4,FALSE)</f>
        <v>#N/A</v>
      </c>
      <c r="J484" s="48" t="e">
        <f t="shared" si="25"/>
        <v>#N/A</v>
      </c>
      <c r="K484" s="48" t="e">
        <f>VLOOKUP(G484,网银退汇!H:J,3,FALSE)</f>
        <v>#N/A</v>
      </c>
      <c r="L484" s="49" t="str">
        <f t="shared" si="26"/>
        <v>20170803</v>
      </c>
    </row>
    <row r="485" spans="1:22" ht="14.25" hidden="1">
      <c r="A485" t="s">
        <v>8550</v>
      </c>
      <c r="B485" t="s">
        <v>2721</v>
      </c>
      <c r="C485" t="s">
        <v>13047</v>
      </c>
      <c r="D485" t="s">
        <v>98</v>
      </c>
      <c r="E485" t="s">
        <v>8552</v>
      </c>
      <c r="F485" s="15">
        <v>400</v>
      </c>
      <c r="G485" t="str">
        <f t="shared" si="24"/>
        <v>6226230303320004400</v>
      </c>
      <c r="H485" t="s">
        <v>1416</v>
      </c>
      <c r="I485" s="48" t="e">
        <f>VLOOKUP(G485,银行退汇!H:K,4,FALSE)</f>
        <v>#N/A</v>
      </c>
      <c r="J485" s="48" t="e">
        <f t="shared" si="25"/>
        <v>#N/A</v>
      </c>
      <c r="K485" s="48" t="e">
        <f>VLOOKUP(G485,网银退汇!H:J,3,FALSE)</f>
        <v>#N/A</v>
      </c>
      <c r="L485" s="49" t="str">
        <f t="shared" si="26"/>
        <v>20170803</v>
      </c>
    </row>
    <row r="486" spans="1:22" ht="14.25" hidden="1">
      <c r="A486" t="s">
        <v>8554</v>
      </c>
      <c r="B486" t="s">
        <v>2725</v>
      </c>
      <c r="C486" t="s">
        <v>13047</v>
      </c>
      <c r="D486" t="s">
        <v>98</v>
      </c>
      <c r="E486" t="s">
        <v>8556</v>
      </c>
      <c r="F486" s="15">
        <v>480</v>
      </c>
      <c r="G486" t="str">
        <f t="shared" si="24"/>
        <v>6223690907749325480</v>
      </c>
      <c r="H486" t="s">
        <v>1416</v>
      </c>
      <c r="I486" s="48" t="e">
        <f>VLOOKUP(G486,银行退汇!H:K,4,FALSE)</f>
        <v>#N/A</v>
      </c>
      <c r="J486" s="48" t="e">
        <f t="shared" si="25"/>
        <v>#N/A</v>
      </c>
      <c r="K486" s="48" t="e">
        <f>VLOOKUP(G486,网银退汇!H:J,3,FALSE)</f>
        <v>#N/A</v>
      </c>
      <c r="L486" s="49" t="str">
        <f t="shared" si="26"/>
        <v>20170803</v>
      </c>
    </row>
    <row r="487" spans="1:22" ht="14.25" hidden="1">
      <c r="A487" t="s">
        <v>8558</v>
      </c>
      <c r="B487" t="s">
        <v>2729</v>
      </c>
      <c r="C487" t="s">
        <v>13047</v>
      </c>
      <c r="D487" t="s">
        <v>98</v>
      </c>
      <c r="E487" t="s">
        <v>8560</v>
      </c>
      <c r="F487" s="15">
        <v>90.3</v>
      </c>
      <c r="G487" t="str">
        <f t="shared" si="24"/>
        <v>621756270000072033390.3</v>
      </c>
      <c r="H487" t="s">
        <v>1416</v>
      </c>
      <c r="I487" s="48" t="e">
        <f>VLOOKUP(G487,银行退汇!H:K,4,FALSE)</f>
        <v>#N/A</v>
      </c>
      <c r="J487" s="48" t="e">
        <f t="shared" si="25"/>
        <v>#N/A</v>
      </c>
      <c r="K487" s="48" t="e">
        <f>VLOOKUP(G487,网银退汇!H:J,3,FALSE)</f>
        <v>#N/A</v>
      </c>
      <c r="L487" s="49" t="str">
        <f t="shared" si="26"/>
        <v>20170803</v>
      </c>
    </row>
    <row r="488" spans="1:22" ht="14.25" hidden="1">
      <c r="A488" t="s">
        <v>8562</v>
      </c>
      <c r="B488" t="s">
        <v>2733</v>
      </c>
      <c r="C488" t="s">
        <v>13047</v>
      </c>
      <c r="D488" t="s">
        <v>98</v>
      </c>
      <c r="E488" t="s">
        <v>218</v>
      </c>
      <c r="F488" s="15">
        <v>59.7</v>
      </c>
      <c r="G488" t="str">
        <f t="shared" si="24"/>
        <v>520152132119787459.7</v>
      </c>
      <c r="H488" t="s">
        <v>1416</v>
      </c>
      <c r="I488" s="48" t="e">
        <f>VLOOKUP(G488,银行退汇!H:K,4,FALSE)</f>
        <v>#N/A</v>
      </c>
      <c r="J488" s="48" t="e">
        <f t="shared" si="25"/>
        <v>#N/A</v>
      </c>
      <c r="K488" s="48" t="e">
        <f>VLOOKUP(G488,网银退汇!H:J,3,FALSE)</f>
        <v>#N/A</v>
      </c>
      <c r="L488" s="49" t="str">
        <f t="shared" si="26"/>
        <v>20170803</v>
      </c>
    </row>
    <row r="489" spans="1:22" ht="14.25">
      <c r="A489" t="s">
        <v>9917</v>
      </c>
      <c r="B489" t="s">
        <v>4052</v>
      </c>
      <c r="C489" t="s">
        <v>13052</v>
      </c>
      <c r="D489" t="s">
        <v>98</v>
      </c>
      <c r="E489" t="s">
        <v>9871</v>
      </c>
      <c r="F489" s="15">
        <v>390</v>
      </c>
      <c r="G489" t="str">
        <f t="shared" si="24"/>
        <v>6228483868613926275390</v>
      </c>
      <c r="H489" t="s">
        <v>1416</v>
      </c>
      <c r="I489" s="48" t="e">
        <f>VLOOKUP(G489,银行退汇!H:K,4,FALSE)</f>
        <v>#N/A</v>
      </c>
      <c r="J489" s="48" t="e">
        <f t="shared" si="25"/>
        <v>#N/A</v>
      </c>
      <c r="K489" s="48" t="str">
        <f>VLOOKUP(G489,网银退汇!H:J,3,FALSE)</f>
        <v>2017-08-08</v>
      </c>
      <c r="L489" s="49" t="str">
        <f t="shared" si="26"/>
        <v>20170808</v>
      </c>
    </row>
    <row r="490" spans="1:22" ht="14.25" hidden="1">
      <c r="A490" t="s">
        <v>8569</v>
      </c>
      <c r="B490" t="s">
        <v>2739</v>
      </c>
      <c r="C490" t="s">
        <v>13047</v>
      </c>
      <c r="D490" t="s">
        <v>98</v>
      </c>
      <c r="E490" t="s">
        <v>8571</v>
      </c>
      <c r="F490" s="15">
        <v>2200</v>
      </c>
      <c r="G490" t="str">
        <f t="shared" si="24"/>
        <v>62284811906697924162200</v>
      </c>
      <c r="H490" t="s">
        <v>1416</v>
      </c>
      <c r="I490" s="48" t="e">
        <f>VLOOKUP(G490,银行退汇!H:K,4,FALSE)</f>
        <v>#N/A</v>
      </c>
      <c r="J490" s="48" t="e">
        <f t="shared" si="25"/>
        <v>#N/A</v>
      </c>
      <c r="K490" s="48" t="e">
        <f>VLOOKUP(G490,网银退汇!H:J,3,FALSE)</f>
        <v>#N/A</v>
      </c>
      <c r="L490" s="49" t="str">
        <f t="shared" si="26"/>
        <v>20170803</v>
      </c>
    </row>
    <row r="491" spans="1:22" ht="14.25" hidden="1">
      <c r="A491" t="s">
        <v>8573</v>
      </c>
      <c r="B491" t="s">
        <v>2743</v>
      </c>
      <c r="C491" t="s">
        <v>13047</v>
      </c>
      <c r="D491" t="s">
        <v>98</v>
      </c>
      <c r="E491" t="s">
        <v>8575</v>
      </c>
      <c r="F491" s="15">
        <v>1271.06</v>
      </c>
      <c r="G491" t="str">
        <f t="shared" si="24"/>
        <v>62122625020259133391271.06</v>
      </c>
      <c r="H491" t="s">
        <v>1416</v>
      </c>
      <c r="I491" s="48" t="e">
        <f>VLOOKUP(G491,银行退汇!H:K,4,FALSE)</f>
        <v>#N/A</v>
      </c>
      <c r="J491" s="48" t="e">
        <f t="shared" si="25"/>
        <v>#N/A</v>
      </c>
      <c r="K491" s="48" t="e">
        <f>VLOOKUP(G491,网银退汇!H:J,3,FALSE)</f>
        <v>#N/A</v>
      </c>
      <c r="L491" s="49" t="str">
        <f t="shared" si="26"/>
        <v>20170803</v>
      </c>
    </row>
    <row r="492" spans="1:22" ht="14.25" hidden="1">
      <c r="A492" t="s">
        <v>8577</v>
      </c>
      <c r="B492" t="s">
        <v>2747</v>
      </c>
      <c r="C492" t="s">
        <v>13047</v>
      </c>
      <c r="D492" t="s">
        <v>98</v>
      </c>
      <c r="E492" t="s">
        <v>8579</v>
      </c>
      <c r="F492" s="15">
        <v>114.96</v>
      </c>
      <c r="G492" t="str">
        <f t="shared" si="24"/>
        <v>6223692213172705114.96</v>
      </c>
      <c r="H492" t="s">
        <v>1416</v>
      </c>
      <c r="I492" s="48" t="e">
        <f>VLOOKUP(G492,银行退汇!H:K,4,FALSE)</f>
        <v>#N/A</v>
      </c>
      <c r="J492" s="48" t="e">
        <f t="shared" si="25"/>
        <v>#N/A</v>
      </c>
      <c r="K492" s="48" t="e">
        <f>VLOOKUP(G492,网银退汇!H:J,3,FALSE)</f>
        <v>#N/A</v>
      </c>
      <c r="L492" s="49" t="str">
        <f t="shared" si="26"/>
        <v>20170803</v>
      </c>
    </row>
    <row r="493" spans="1:22" ht="14.25" hidden="1">
      <c r="A493" t="s">
        <v>8581</v>
      </c>
      <c r="B493" t="s">
        <v>2751</v>
      </c>
      <c r="C493" t="s">
        <v>13047</v>
      </c>
      <c r="D493" t="s">
        <v>98</v>
      </c>
      <c r="E493" t="s">
        <v>8583</v>
      </c>
      <c r="F493" s="15">
        <v>883.42</v>
      </c>
      <c r="G493" t="str">
        <f t="shared" si="24"/>
        <v>6227002100060157194883.42</v>
      </c>
      <c r="H493" t="s">
        <v>1416</v>
      </c>
      <c r="I493" s="48" t="e">
        <f>VLOOKUP(G493,银行退汇!H:K,4,FALSE)</f>
        <v>#N/A</v>
      </c>
      <c r="J493" s="48" t="e">
        <f t="shared" si="25"/>
        <v>#N/A</v>
      </c>
      <c r="K493" s="48" t="e">
        <f>VLOOKUP(G493,网银退汇!H:J,3,FALSE)</f>
        <v>#N/A</v>
      </c>
      <c r="L493" s="49" t="str">
        <f t="shared" si="26"/>
        <v>20170803</v>
      </c>
      <c r="M493" s="38"/>
      <c r="N493" s="45"/>
      <c r="O493" s="38"/>
      <c r="P493" s="38"/>
      <c r="Q493" s="38"/>
      <c r="R493" s="38"/>
      <c r="S493" s="38"/>
      <c r="T493" s="38"/>
      <c r="U493" s="38"/>
      <c r="V493" s="38"/>
    </row>
    <row r="494" spans="1:22" ht="14.25" hidden="1">
      <c r="A494" t="s">
        <v>8585</v>
      </c>
      <c r="B494" t="s">
        <v>2755</v>
      </c>
      <c r="C494" t="s">
        <v>13047</v>
      </c>
      <c r="D494" t="s">
        <v>98</v>
      </c>
      <c r="E494" t="s">
        <v>8587</v>
      </c>
      <c r="F494" s="15">
        <v>5.5</v>
      </c>
      <c r="G494" t="str">
        <f t="shared" si="24"/>
        <v>62284811908131330125.5</v>
      </c>
      <c r="H494" t="s">
        <v>1416</v>
      </c>
      <c r="I494" s="48" t="e">
        <f>VLOOKUP(G494,银行退汇!H:K,4,FALSE)</f>
        <v>#N/A</v>
      </c>
      <c r="J494" s="48" t="e">
        <f t="shared" si="25"/>
        <v>#N/A</v>
      </c>
      <c r="K494" s="48" t="e">
        <f>VLOOKUP(G494,网银退汇!H:J,3,FALSE)</f>
        <v>#N/A</v>
      </c>
      <c r="L494" s="49" t="str">
        <f t="shared" si="26"/>
        <v>20170803</v>
      </c>
    </row>
    <row r="495" spans="1:22" ht="14.25" hidden="1">
      <c r="A495" t="s">
        <v>8589</v>
      </c>
      <c r="B495" t="s">
        <v>2759</v>
      </c>
      <c r="C495" t="s">
        <v>13047</v>
      </c>
      <c r="D495" t="s">
        <v>98</v>
      </c>
      <c r="E495" t="s">
        <v>8591</v>
      </c>
      <c r="F495" s="15">
        <v>297</v>
      </c>
      <c r="G495" t="str">
        <f t="shared" si="24"/>
        <v>62230827007195074297</v>
      </c>
      <c r="H495" t="s">
        <v>1416</v>
      </c>
      <c r="I495" s="48" t="e">
        <f>VLOOKUP(G495,银行退汇!H:K,4,FALSE)</f>
        <v>#N/A</v>
      </c>
      <c r="J495" s="48" t="e">
        <f t="shared" si="25"/>
        <v>#N/A</v>
      </c>
      <c r="K495" s="48" t="e">
        <f>VLOOKUP(G495,网银退汇!H:J,3,FALSE)</f>
        <v>#N/A</v>
      </c>
      <c r="L495" s="49" t="str">
        <f t="shared" si="26"/>
        <v>20170803</v>
      </c>
    </row>
    <row r="496" spans="1:22" ht="14.25" hidden="1">
      <c r="A496" t="s">
        <v>8593</v>
      </c>
      <c r="B496" t="s">
        <v>2763</v>
      </c>
      <c r="C496" t="s">
        <v>13047</v>
      </c>
      <c r="D496" t="s">
        <v>98</v>
      </c>
      <c r="E496" t="s">
        <v>8595</v>
      </c>
      <c r="F496" s="15">
        <v>128.79</v>
      </c>
      <c r="G496" t="str">
        <f t="shared" si="24"/>
        <v>6228481198730398972128.79</v>
      </c>
      <c r="H496" t="s">
        <v>1416</v>
      </c>
      <c r="I496" s="48" t="e">
        <f>VLOOKUP(G496,银行退汇!H:K,4,FALSE)</f>
        <v>#N/A</v>
      </c>
      <c r="J496" s="48" t="e">
        <f t="shared" si="25"/>
        <v>#N/A</v>
      </c>
      <c r="K496" s="48" t="e">
        <f>VLOOKUP(G496,网银退汇!H:J,3,FALSE)</f>
        <v>#N/A</v>
      </c>
      <c r="L496" s="49" t="str">
        <f t="shared" si="26"/>
        <v>20170803</v>
      </c>
    </row>
    <row r="497" spans="1:22" ht="14.25" hidden="1">
      <c r="A497" t="s">
        <v>8597</v>
      </c>
      <c r="B497" t="s">
        <v>2767</v>
      </c>
      <c r="C497" t="s">
        <v>13047</v>
      </c>
      <c r="D497" t="s">
        <v>98</v>
      </c>
      <c r="E497" t="s">
        <v>8599</v>
      </c>
      <c r="F497" s="15">
        <v>994.5</v>
      </c>
      <c r="G497" t="str">
        <f t="shared" si="24"/>
        <v>6282160598585287994.5</v>
      </c>
      <c r="H497" t="s">
        <v>1416</v>
      </c>
      <c r="I497" s="48" t="e">
        <f>VLOOKUP(G497,银行退汇!H:K,4,FALSE)</f>
        <v>#N/A</v>
      </c>
      <c r="J497" s="48" t="e">
        <f t="shared" si="25"/>
        <v>#N/A</v>
      </c>
      <c r="K497" s="48" t="e">
        <f>VLOOKUP(G497,网银退汇!H:J,3,FALSE)</f>
        <v>#N/A</v>
      </c>
      <c r="L497" s="49" t="str">
        <f t="shared" si="26"/>
        <v>20170803</v>
      </c>
    </row>
    <row r="498" spans="1:22" ht="14.25">
      <c r="A498" t="s">
        <v>9869</v>
      </c>
      <c r="B498" t="s">
        <v>4005</v>
      </c>
      <c r="C498" t="s">
        <v>13051</v>
      </c>
      <c r="D498" t="s">
        <v>98</v>
      </c>
      <c r="E498" t="s">
        <v>9871</v>
      </c>
      <c r="F498" s="15">
        <v>185.3</v>
      </c>
      <c r="G498" t="str">
        <f t="shared" si="24"/>
        <v>6228483868613926275185.3</v>
      </c>
      <c r="H498" t="s">
        <v>1416</v>
      </c>
      <c r="I498" s="48" t="e">
        <f>VLOOKUP(G498,银行退汇!H:K,4,FALSE)</f>
        <v>#N/A</v>
      </c>
      <c r="J498" s="48" t="e">
        <f t="shared" si="25"/>
        <v>#N/A</v>
      </c>
      <c r="K498" s="48" t="str">
        <f>VLOOKUP(G498,网银退汇!H:J,3,FALSE)</f>
        <v>2017-08-08</v>
      </c>
      <c r="L498" s="49" t="str">
        <f t="shared" si="26"/>
        <v>20170807</v>
      </c>
    </row>
    <row r="499" spans="1:22" ht="14.25" hidden="1">
      <c r="A499" t="s">
        <v>8605</v>
      </c>
      <c r="B499" t="s">
        <v>2775</v>
      </c>
      <c r="C499" t="s">
        <v>13047</v>
      </c>
      <c r="D499" t="s">
        <v>98</v>
      </c>
      <c r="E499" t="s">
        <v>8607</v>
      </c>
      <c r="F499" s="15">
        <v>500</v>
      </c>
      <c r="G499" t="str">
        <f t="shared" si="24"/>
        <v>6221560699366715500</v>
      </c>
      <c r="H499" t="s">
        <v>1416</v>
      </c>
      <c r="I499" s="48" t="e">
        <f>VLOOKUP(G499,银行退汇!H:K,4,FALSE)</f>
        <v>#N/A</v>
      </c>
      <c r="J499" s="48" t="e">
        <f t="shared" si="25"/>
        <v>#N/A</v>
      </c>
      <c r="K499" s="48" t="e">
        <f>VLOOKUP(G499,网银退汇!H:J,3,FALSE)</f>
        <v>#N/A</v>
      </c>
      <c r="L499" s="49" t="str">
        <f t="shared" si="26"/>
        <v>20170803</v>
      </c>
    </row>
    <row r="500" spans="1:22" ht="14.25">
      <c r="A500" t="s">
        <v>11873</v>
      </c>
      <c r="B500" t="s">
        <v>5954</v>
      </c>
      <c r="C500" t="s">
        <v>13056</v>
      </c>
      <c r="D500" t="s">
        <v>98</v>
      </c>
      <c r="E500" t="s">
        <v>11875</v>
      </c>
      <c r="F500" s="15">
        <v>386.66</v>
      </c>
      <c r="G500" t="str">
        <f t="shared" si="24"/>
        <v>6228483868599375778386.66</v>
      </c>
      <c r="H500" t="s">
        <v>1416</v>
      </c>
      <c r="I500" s="48" t="e">
        <f>VLOOKUP(G500,银行退汇!H:K,4,FALSE)</f>
        <v>#N/A</v>
      </c>
      <c r="J500" s="48" t="e">
        <f t="shared" si="25"/>
        <v>#N/A</v>
      </c>
      <c r="K500" s="48" t="str">
        <f>VLOOKUP(G500,网银退汇!H:J,3,FALSE)</f>
        <v>2017-08-14</v>
      </c>
      <c r="L500" s="49" t="str">
        <f t="shared" si="26"/>
        <v>20170812</v>
      </c>
    </row>
    <row r="501" spans="1:22" ht="14.25" hidden="1">
      <c r="A501" t="s">
        <v>8613</v>
      </c>
      <c r="B501" t="s">
        <v>2783</v>
      </c>
      <c r="C501" t="s">
        <v>13047</v>
      </c>
      <c r="D501" t="s">
        <v>98</v>
      </c>
      <c r="E501" t="s">
        <v>8615</v>
      </c>
      <c r="F501" s="15">
        <v>10</v>
      </c>
      <c r="G501" t="str">
        <f t="shared" si="24"/>
        <v>622253059775945010</v>
      </c>
      <c r="H501" t="s">
        <v>1416</v>
      </c>
      <c r="I501" s="48" t="e">
        <f>VLOOKUP(G501,银行退汇!H:K,4,FALSE)</f>
        <v>#N/A</v>
      </c>
      <c r="J501" s="48" t="e">
        <f t="shared" si="25"/>
        <v>#N/A</v>
      </c>
      <c r="K501" s="48" t="e">
        <f>VLOOKUP(G501,网银退汇!H:J,3,FALSE)</f>
        <v>#N/A</v>
      </c>
      <c r="L501" s="49" t="str">
        <f t="shared" si="26"/>
        <v>20170803</v>
      </c>
    </row>
    <row r="502" spans="1:22" ht="14.25" hidden="1">
      <c r="A502" t="s">
        <v>8617</v>
      </c>
      <c r="B502" t="s">
        <v>2787</v>
      </c>
      <c r="C502" t="s">
        <v>13047</v>
      </c>
      <c r="D502" t="s">
        <v>98</v>
      </c>
      <c r="E502" t="s">
        <v>8619</v>
      </c>
      <c r="F502" s="15">
        <v>200</v>
      </c>
      <c r="G502" t="str">
        <f t="shared" si="24"/>
        <v>6226661300205865200</v>
      </c>
      <c r="H502" t="s">
        <v>1416</v>
      </c>
      <c r="I502" s="48" t="e">
        <f>VLOOKUP(G502,银行退汇!H:K,4,FALSE)</f>
        <v>#N/A</v>
      </c>
      <c r="J502" s="48" t="e">
        <f t="shared" si="25"/>
        <v>#N/A</v>
      </c>
      <c r="K502" s="48" t="e">
        <f>VLOOKUP(G502,网银退汇!H:J,3,FALSE)</f>
        <v>#N/A</v>
      </c>
      <c r="L502" s="49" t="str">
        <f t="shared" si="26"/>
        <v>20170803</v>
      </c>
    </row>
    <row r="503" spans="1:22" ht="14.25" hidden="1">
      <c r="A503" t="s">
        <v>8621</v>
      </c>
      <c r="B503" t="s">
        <v>2791</v>
      </c>
      <c r="C503" t="s">
        <v>13047</v>
      </c>
      <c r="D503" t="s">
        <v>98</v>
      </c>
      <c r="E503" t="s">
        <v>8623</v>
      </c>
      <c r="F503" s="15">
        <v>600</v>
      </c>
      <c r="G503" t="str">
        <f t="shared" si="24"/>
        <v>6227003940150152772600</v>
      </c>
      <c r="H503" t="s">
        <v>1416</v>
      </c>
      <c r="I503" s="48" t="e">
        <f>VLOOKUP(G503,银行退汇!H:K,4,FALSE)</f>
        <v>#N/A</v>
      </c>
      <c r="J503" s="48" t="e">
        <f t="shared" si="25"/>
        <v>#N/A</v>
      </c>
      <c r="K503" s="48" t="e">
        <f>VLOOKUP(G503,网银退汇!H:J,3,FALSE)</f>
        <v>#N/A</v>
      </c>
      <c r="L503" s="49" t="str">
        <f t="shared" si="26"/>
        <v>20170803</v>
      </c>
    </row>
    <row r="504" spans="1:22" ht="14.25" hidden="1">
      <c r="A504" t="s">
        <v>8625</v>
      </c>
      <c r="B504" t="s">
        <v>2795</v>
      </c>
      <c r="C504" t="s">
        <v>13047</v>
      </c>
      <c r="D504" t="s">
        <v>98</v>
      </c>
      <c r="E504" t="s">
        <v>959</v>
      </c>
      <c r="F504" s="15">
        <v>449.72</v>
      </c>
      <c r="G504" t="str">
        <f t="shared" si="24"/>
        <v>6217001340001466641449.72</v>
      </c>
      <c r="H504" t="s">
        <v>1416</v>
      </c>
      <c r="I504" s="48" t="e">
        <f>VLOOKUP(G504,银行退汇!H:K,4,FALSE)</f>
        <v>#N/A</v>
      </c>
      <c r="J504" s="48" t="e">
        <f t="shared" si="25"/>
        <v>#N/A</v>
      </c>
      <c r="K504" s="48" t="e">
        <f>VLOOKUP(G504,网银退汇!H:J,3,FALSE)</f>
        <v>#N/A</v>
      </c>
      <c r="L504" s="49" t="str">
        <f t="shared" si="26"/>
        <v>20170803</v>
      </c>
    </row>
    <row r="505" spans="1:22" ht="14.25">
      <c r="A505" t="s">
        <v>10660</v>
      </c>
      <c r="B505" t="s">
        <v>4770</v>
      </c>
      <c r="C505" t="s">
        <v>13053</v>
      </c>
      <c r="D505" t="s">
        <v>98</v>
      </c>
      <c r="E505" t="s">
        <v>10662</v>
      </c>
      <c r="F505" s="15">
        <v>511</v>
      </c>
      <c r="G505" t="str">
        <f t="shared" si="24"/>
        <v>6228483868322213478511</v>
      </c>
      <c r="H505" t="s">
        <v>1416</v>
      </c>
      <c r="I505" s="48" t="e">
        <f>VLOOKUP(G505,银行退汇!H:K,4,FALSE)</f>
        <v>#N/A</v>
      </c>
      <c r="J505" s="48" t="e">
        <f t="shared" si="25"/>
        <v>#N/A</v>
      </c>
      <c r="K505" s="48" t="str">
        <f>VLOOKUP(G505,网银退汇!H:J,3,FALSE)</f>
        <v>2017-08-09</v>
      </c>
      <c r="L505" s="49" t="str">
        <f t="shared" si="26"/>
        <v>20170809</v>
      </c>
    </row>
    <row r="506" spans="1:22" ht="14.25" hidden="1">
      <c r="A506" t="s">
        <v>8632</v>
      </c>
      <c r="B506" t="s">
        <v>2801</v>
      </c>
      <c r="C506" t="s">
        <v>13048</v>
      </c>
      <c r="D506" t="s">
        <v>98</v>
      </c>
      <c r="E506" t="s">
        <v>8634</v>
      </c>
      <c r="F506" s="15">
        <v>155</v>
      </c>
      <c r="G506" t="str">
        <f t="shared" si="24"/>
        <v>6216782050000112297155</v>
      </c>
      <c r="H506" t="s">
        <v>1416</v>
      </c>
      <c r="I506" s="48" t="e">
        <f>VLOOKUP(G506,银行退汇!H:K,4,FALSE)</f>
        <v>#N/A</v>
      </c>
      <c r="J506" s="48" t="e">
        <f t="shared" si="25"/>
        <v>#N/A</v>
      </c>
      <c r="K506" s="48" t="e">
        <f>VLOOKUP(G506,网银退汇!H:J,3,FALSE)</f>
        <v>#N/A</v>
      </c>
      <c r="L506" s="49" t="str">
        <f t="shared" si="26"/>
        <v>20170804</v>
      </c>
    </row>
    <row r="507" spans="1:22" ht="14.25" hidden="1">
      <c r="A507" t="s">
        <v>8636</v>
      </c>
      <c r="B507" t="s">
        <v>2805</v>
      </c>
      <c r="C507" t="s">
        <v>13048</v>
      </c>
      <c r="D507" t="s">
        <v>98</v>
      </c>
      <c r="E507" t="s">
        <v>8638</v>
      </c>
      <c r="F507" s="15">
        <v>500</v>
      </c>
      <c r="G507" t="str">
        <f t="shared" si="24"/>
        <v>6227003910320073166500</v>
      </c>
      <c r="H507" t="s">
        <v>1416</v>
      </c>
      <c r="I507" s="48" t="e">
        <f>VLOOKUP(G507,银行退汇!H:K,4,FALSE)</f>
        <v>#N/A</v>
      </c>
      <c r="J507" s="48" t="e">
        <f t="shared" si="25"/>
        <v>#N/A</v>
      </c>
      <c r="K507" s="48" t="e">
        <f>VLOOKUP(G507,网银退汇!H:J,3,FALSE)</f>
        <v>#N/A</v>
      </c>
      <c r="L507" s="49" t="str">
        <f t="shared" si="26"/>
        <v>20170804</v>
      </c>
    </row>
    <row r="508" spans="1:22" ht="14.25" hidden="1">
      <c r="A508" t="s">
        <v>8640</v>
      </c>
      <c r="B508" t="s">
        <v>2809</v>
      </c>
      <c r="C508" t="s">
        <v>13048</v>
      </c>
      <c r="D508" t="s">
        <v>98</v>
      </c>
      <c r="E508" t="s">
        <v>8642</v>
      </c>
      <c r="F508" s="15">
        <v>110.13</v>
      </c>
      <c r="G508" t="str">
        <f t="shared" si="24"/>
        <v>6217902700004298988110.13</v>
      </c>
      <c r="H508" t="s">
        <v>1416</v>
      </c>
      <c r="I508" s="48" t="e">
        <f>VLOOKUP(G508,银行退汇!H:K,4,FALSE)</f>
        <v>#N/A</v>
      </c>
      <c r="J508" s="48" t="e">
        <f t="shared" si="25"/>
        <v>#N/A</v>
      </c>
      <c r="K508" s="48" t="e">
        <f>VLOOKUP(G508,网银退汇!H:J,3,FALSE)</f>
        <v>#N/A</v>
      </c>
      <c r="L508" s="49" t="str">
        <f t="shared" si="26"/>
        <v>20170804</v>
      </c>
    </row>
    <row r="509" spans="1:22" ht="14.25" hidden="1">
      <c r="A509" t="s">
        <v>8644</v>
      </c>
      <c r="B509" t="s">
        <v>2813</v>
      </c>
      <c r="C509" t="s">
        <v>13048</v>
      </c>
      <c r="D509" t="s">
        <v>98</v>
      </c>
      <c r="E509" t="s">
        <v>8646</v>
      </c>
      <c r="F509" s="15">
        <v>20</v>
      </c>
      <c r="G509" t="str">
        <f t="shared" si="24"/>
        <v>625919022098112420</v>
      </c>
      <c r="H509" t="s">
        <v>1416</v>
      </c>
      <c r="I509" s="48" t="e">
        <f>VLOOKUP(G509,银行退汇!H:K,4,FALSE)</f>
        <v>#N/A</v>
      </c>
      <c r="J509" s="48" t="e">
        <f t="shared" si="25"/>
        <v>#N/A</v>
      </c>
      <c r="K509" s="48" t="e">
        <f>VLOOKUP(G509,网银退汇!H:J,3,FALSE)</f>
        <v>#N/A</v>
      </c>
      <c r="L509" s="49" t="str">
        <f t="shared" si="26"/>
        <v>20170804</v>
      </c>
    </row>
    <row r="510" spans="1:22" ht="14.25" hidden="1">
      <c r="A510" t="s">
        <v>8648</v>
      </c>
      <c r="B510" t="s">
        <v>2817</v>
      </c>
      <c r="C510" t="s">
        <v>13048</v>
      </c>
      <c r="D510" t="s">
        <v>98</v>
      </c>
      <c r="E510" t="s">
        <v>957</v>
      </c>
      <c r="F510" s="15">
        <v>2000</v>
      </c>
      <c r="G510" t="str">
        <f t="shared" si="24"/>
        <v>62283600185015942000</v>
      </c>
      <c r="H510" t="s">
        <v>1416</v>
      </c>
      <c r="I510" s="48" t="e">
        <f>VLOOKUP(G510,银行退汇!H:K,4,FALSE)</f>
        <v>#N/A</v>
      </c>
      <c r="J510" s="48" t="e">
        <f t="shared" si="25"/>
        <v>#N/A</v>
      </c>
      <c r="K510" s="48" t="e">
        <f>VLOOKUP(G510,网银退汇!H:J,3,FALSE)</f>
        <v>#N/A</v>
      </c>
      <c r="L510" s="49" t="str">
        <f t="shared" si="26"/>
        <v>20170804</v>
      </c>
    </row>
    <row r="511" spans="1:22" ht="14.25" hidden="1">
      <c r="A511" t="s">
        <v>8651</v>
      </c>
      <c r="B511" t="s">
        <v>2819</v>
      </c>
      <c r="C511" t="s">
        <v>13048</v>
      </c>
      <c r="D511" t="s">
        <v>98</v>
      </c>
      <c r="E511" t="s">
        <v>8653</v>
      </c>
      <c r="F511" s="15">
        <v>390</v>
      </c>
      <c r="G511" t="str">
        <f t="shared" si="24"/>
        <v>6217003860029352554390</v>
      </c>
      <c r="H511" t="s">
        <v>1416</v>
      </c>
      <c r="I511" s="48" t="e">
        <f>VLOOKUP(G511,银行退汇!H:K,4,FALSE)</f>
        <v>#N/A</v>
      </c>
      <c r="J511" s="48" t="e">
        <f t="shared" si="25"/>
        <v>#N/A</v>
      </c>
      <c r="K511" s="48" t="e">
        <f>VLOOKUP(G511,网银退汇!H:J,3,FALSE)</f>
        <v>#N/A</v>
      </c>
      <c r="L511" s="49" t="str">
        <f t="shared" si="26"/>
        <v>20170804</v>
      </c>
      <c r="M511" s="38"/>
      <c r="N511" s="45"/>
      <c r="O511" s="38"/>
      <c r="P511" s="38"/>
      <c r="Q511" s="38"/>
      <c r="R511" s="38"/>
      <c r="S511" s="38"/>
      <c r="T511" s="38"/>
      <c r="U511" s="38"/>
      <c r="V511" s="38"/>
    </row>
    <row r="512" spans="1:22" ht="14.25" hidden="1">
      <c r="A512" t="s">
        <v>8654</v>
      </c>
      <c r="B512" t="s">
        <v>2822</v>
      </c>
      <c r="C512" t="s">
        <v>13048</v>
      </c>
      <c r="D512" t="s">
        <v>98</v>
      </c>
      <c r="E512" t="s">
        <v>8656</v>
      </c>
      <c r="F512" s="15">
        <v>500</v>
      </c>
      <c r="G512" t="str">
        <f t="shared" si="24"/>
        <v>6223691221756616500</v>
      </c>
      <c r="H512" t="s">
        <v>1416</v>
      </c>
      <c r="I512" s="48" t="e">
        <f>VLOOKUP(G512,银行退汇!H:K,4,FALSE)</f>
        <v>#N/A</v>
      </c>
      <c r="J512" s="48" t="e">
        <f t="shared" si="25"/>
        <v>#N/A</v>
      </c>
      <c r="K512" s="48" t="e">
        <f>VLOOKUP(G512,网银退汇!H:J,3,FALSE)</f>
        <v>#N/A</v>
      </c>
      <c r="L512" s="49" t="str">
        <f t="shared" si="26"/>
        <v>20170804</v>
      </c>
      <c r="M512" s="38"/>
      <c r="N512" s="45"/>
      <c r="O512" s="38"/>
      <c r="P512" s="38"/>
      <c r="Q512" s="38"/>
      <c r="R512" s="38"/>
      <c r="S512" s="38"/>
      <c r="T512" s="38"/>
      <c r="U512" s="38"/>
      <c r="V512" s="38"/>
    </row>
    <row r="513" spans="1:22" ht="14.25" hidden="1">
      <c r="A513" t="s">
        <v>8658</v>
      </c>
      <c r="B513" t="s">
        <v>2826</v>
      </c>
      <c r="C513" t="s">
        <v>13048</v>
      </c>
      <c r="D513" t="s">
        <v>98</v>
      </c>
      <c r="E513" t="s">
        <v>8660</v>
      </c>
      <c r="F513" s="15">
        <v>108.5</v>
      </c>
      <c r="G513" t="str">
        <f t="shared" si="24"/>
        <v>6228930001080196268108.5</v>
      </c>
      <c r="H513" t="s">
        <v>1416</v>
      </c>
      <c r="I513" s="48" t="e">
        <f>VLOOKUP(G513,银行退汇!H:K,4,FALSE)</f>
        <v>#N/A</v>
      </c>
      <c r="J513" s="48" t="e">
        <f t="shared" si="25"/>
        <v>#N/A</v>
      </c>
      <c r="K513" s="48" t="e">
        <f>VLOOKUP(G513,网银退汇!H:J,3,FALSE)</f>
        <v>#N/A</v>
      </c>
      <c r="L513" s="49" t="str">
        <f t="shared" si="26"/>
        <v>20170804</v>
      </c>
    </row>
    <row r="514" spans="1:22" ht="14.25" hidden="1">
      <c r="A514" t="s">
        <v>8662</v>
      </c>
      <c r="B514" t="s">
        <v>2830</v>
      </c>
      <c r="C514" t="s">
        <v>13048</v>
      </c>
      <c r="D514" t="s">
        <v>98</v>
      </c>
      <c r="E514" t="s">
        <v>8653</v>
      </c>
      <c r="F514" s="15">
        <v>390</v>
      </c>
      <c r="G514" t="str">
        <f t="shared" si="24"/>
        <v>6217003860029352554390</v>
      </c>
      <c r="H514" t="s">
        <v>1416</v>
      </c>
      <c r="I514" s="48" t="e">
        <f>VLOOKUP(G514,银行退汇!H:K,4,FALSE)</f>
        <v>#N/A</v>
      </c>
      <c r="J514" s="48" t="e">
        <f t="shared" si="25"/>
        <v>#N/A</v>
      </c>
      <c r="K514" s="48" t="e">
        <f>VLOOKUP(G514,网银退汇!H:J,3,FALSE)</f>
        <v>#N/A</v>
      </c>
      <c r="L514" s="49" t="str">
        <f t="shared" si="26"/>
        <v>20170804</v>
      </c>
    </row>
    <row r="515" spans="1:22" ht="14.25" hidden="1">
      <c r="A515" t="s">
        <v>8665</v>
      </c>
      <c r="B515" t="s">
        <v>2834</v>
      </c>
      <c r="C515" t="s">
        <v>13048</v>
      </c>
      <c r="D515" t="s">
        <v>98</v>
      </c>
      <c r="E515" t="s">
        <v>8667</v>
      </c>
      <c r="F515" s="15">
        <v>83.14</v>
      </c>
      <c r="G515" t="str">
        <f t="shared" si="24"/>
        <v>628366002016278683.14</v>
      </c>
      <c r="H515" t="s">
        <v>1416</v>
      </c>
      <c r="I515" s="48" t="e">
        <f>VLOOKUP(G515,银行退汇!H:K,4,FALSE)</f>
        <v>#N/A</v>
      </c>
      <c r="J515" s="48" t="e">
        <f t="shared" si="25"/>
        <v>#N/A</v>
      </c>
      <c r="K515" s="48" t="e">
        <f>VLOOKUP(G515,网银退汇!H:J,3,FALSE)</f>
        <v>#N/A</v>
      </c>
      <c r="L515" s="49" t="str">
        <f t="shared" si="26"/>
        <v>20170804</v>
      </c>
      <c r="M515" s="38"/>
      <c r="N515" s="45"/>
      <c r="O515" s="38"/>
      <c r="P515" s="38"/>
      <c r="Q515" s="38"/>
      <c r="R515" s="38"/>
      <c r="S515" s="38"/>
      <c r="T515" s="38"/>
      <c r="U515" s="38"/>
      <c r="V515" s="38"/>
    </row>
    <row r="516" spans="1:22" ht="14.25" hidden="1">
      <c r="A516" t="s">
        <v>8669</v>
      </c>
      <c r="B516" t="s">
        <v>2838</v>
      </c>
      <c r="C516" t="s">
        <v>13048</v>
      </c>
      <c r="D516" t="s">
        <v>98</v>
      </c>
      <c r="E516" t="s">
        <v>8671</v>
      </c>
      <c r="F516" s="15">
        <v>1500</v>
      </c>
      <c r="G516" t="str">
        <f t="shared" si="24"/>
        <v>62122625060016511771500</v>
      </c>
      <c r="H516" t="s">
        <v>1416</v>
      </c>
      <c r="I516" s="48" t="e">
        <f>VLOOKUP(G516,银行退汇!H:K,4,FALSE)</f>
        <v>#N/A</v>
      </c>
      <c r="J516" s="48" t="e">
        <f t="shared" si="25"/>
        <v>#N/A</v>
      </c>
      <c r="K516" s="48" t="e">
        <f>VLOOKUP(G516,网银退汇!H:J,3,FALSE)</f>
        <v>#N/A</v>
      </c>
      <c r="L516" s="49" t="str">
        <f t="shared" si="26"/>
        <v>20170804</v>
      </c>
    </row>
    <row r="517" spans="1:22" ht="14.25" hidden="1">
      <c r="A517" t="s">
        <v>8673</v>
      </c>
      <c r="B517" t="s">
        <v>2842</v>
      </c>
      <c r="C517" t="s">
        <v>13048</v>
      </c>
      <c r="D517" t="s">
        <v>98</v>
      </c>
      <c r="E517" t="s">
        <v>8675</v>
      </c>
      <c r="F517" s="15">
        <v>300</v>
      </c>
      <c r="G517" t="str">
        <f t="shared" si="24"/>
        <v>6217997070001886672300</v>
      </c>
      <c r="H517" t="s">
        <v>1416</v>
      </c>
      <c r="I517" s="48" t="e">
        <f>VLOOKUP(G517,银行退汇!H:K,4,FALSE)</f>
        <v>#N/A</v>
      </c>
      <c r="J517" s="48" t="e">
        <f t="shared" si="25"/>
        <v>#N/A</v>
      </c>
      <c r="K517" s="48" t="e">
        <f>VLOOKUP(G517,网银退汇!H:J,3,FALSE)</f>
        <v>#N/A</v>
      </c>
      <c r="L517" s="49" t="str">
        <f t="shared" si="26"/>
        <v>20170804</v>
      </c>
    </row>
    <row r="518" spans="1:22" ht="14.25">
      <c r="A518" t="s">
        <v>11678</v>
      </c>
      <c r="B518" t="s">
        <v>5766</v>
      </c>
      <c r="C518" t="s">
        <v>13055</v>
      </c>
      <c r="D518" t="s">
        <v>98</v>
      </c>
      <c r="E518" t="s">
        <v>11680</v>
      </c>
      <c r="F518" s="15">
        <v>307.48</v>
      </c>
      <c r="G518" t="str">
        <f t="shared" si="24"/>
        <v>6228483868073522176307.48</v>
      </c>
      <c r="H518" t="s">
        <v>1416</v>
      </c>
      <c r="I518" s="48" t="e">
        <f>VLOOKUP(G518,银行退汇!H:K,4,FALSE)</f>
        <v>#N/A</v>
      </c>
      <c r="J518" s="48" t="e">
        <f t="shared" si="25"/>
        <v>#N/A</v>
      </c>
      <c r="K518" s="48" t="str">
        <f>VLOOKUP(G518,网银退汇!H:J,3,FALSE)</f>
        <v>2017-08-11</v>
      </c>
      <c r="L518" s="49" t="str">
        <f t="shared" si="26"/>
        <v>20170811</v>
      </c>
    </row>
    <row r="519" spans="1:22" ht="14.25" hidden="1">
      <c r="A519" t="s">
        <v>8681</v>
      </c>
      <c r="B519" t="s">
        <v>2850</v>
      </c>
      <c r="C519" t="s">
        <v>13048</v>
      </c>
      <c r="D519" t="s">
        <v>98</v>
      </c>
      <c r="E519" t="s">
        <v>8683</v>
      </c>
      <c r="F519" s="15">
        <v>3000</v>
      </c>
      <c r="G519" t="str">
        <f t="shared" si="24"/>
        <v>62236911898799963000</v>
      </c>
      <c r="H519" t="s">
        <v>1416</v>
      </c>
      <c r="I519" s="48" t="e">
        <f>VLOOKUP(G519,银行退汇!H:K,4,FALSE)</f>
        <v>#N/A</v>
      </c>
      <c r="J519" s="48" t="e">
        <f t="shared" si="25"/>
        <v>#N/A</v>
      </c>
      <c r="K519" s="48" t="e">
        <f>VLOOKUP(G519,网银退汇!H:J,3,FALSE)</f>
        <v>#N/A</v>
      </c>
      <c r="L519" s="49" t="str">
        <f t="shared" si="26"/>
        <v>20170804</v>
      </c>
      <c r="M519" s="38"/>
      <c r="N519" s="45"/>
      <c r="O519" s="38"/>
      <c r="P519" s="38"/>
      <c r="Q519" s="38"/>
      <c r="R519" s="38"/>
      <c r="S519" s="38"/>
      <c r="T519" s="38"/>
      <c r="U519" s="38"/>
      <c r="V519" s="38"/>
    </row>
    <row r="520" spans="1:22" ht="14.25">
      <c r="A520" t="s">
        <v>11282</v>
      </c>
      <c r="B520" t="s">
        <v>5382</v>
      </c>
      <c r="C520" t="s">
        <v>13054</v>
      </c>
      <c r="D520" t="s">
        <v>98</v>
      </c>
      <c r="E520" t="s">
        <v>11284</v>
      </c>
      <c r="F520" s="15">
        <v>400</v>
      </c>
      <c r="G520" t="str">
        <f t="shared" si="24"/>
        <v>6228483618593449271400</v>
      </c>
      <c r="H520" t="s">
        <v>1416</v>
      </c>
      <c r="I520" s="48" t="e">
        <f>VLOOKUP(G520,银行退汇!H:K,4,FALSE)</f>
        <v>#N/A</v>
      </c>
      <c r="J520" s="48" t="e">
        <f t="shared" si="25"/>
        <v>#N/A</v>
      </c>
      <c r="K520" s="48" t="str">
        <f>VLOOKUP(G520,网银退汇!H:J,3,FALSE)</f>
        <v>2017-08-11</v>
      </c>
      <c r="L520" s="49" t="str">
        <f t="shared" si="26"/>
        <v>20170810</v>
      </c>
    </row>
    <row r="521" spans="1:22" ht="14.25" hidden="1">
      <c r="A521" t="s">
        <v>8689</v>
      </c>
      <c r="B521" t="s">
        <v>2858</v>
      </c>
      <c r="C521" t="s">
        <v>13048</v>
      </c>
      <c r="D521" t="s">
        <v>98</v>
      </c>
      <c r="E521" t="s">
        <v>8691</v>
      </c>
      <c r="F521" s="15">
        <v>177.41</v>
      </c>
      <c r="G521" t="str">
        <f t="shared" si="24"/>
        <v>6231900000129609364177.41</v>
      </c>
      <c r="H521" t="s">
        <v>1416</v>
      </c>
      <c r="I521" s="48" t="e">
        <f>VLOOKUP(G521,银行退汇!H:K,4,FALSE)</f>
        <v>#N/A</v>
      </c>
      <c r="J521" s="48" t="e">
        <f t="shared" si="25"/>
        <v>#N/A</v>
      </c>
      <c r="K521" s="48" t="e">
        <f>VLOOKUP(G521,网银退汇!H:J,3,FALSE)</f>
        <v>#N/A</v>
      </c>
      <c r="L521" s="49" t="str">
        <f t="shared" si="26"/>
        <v>20170804</v>
      </c>
      <c r="M521" s="38"/>
      <c r="N521" s="45"/>
      <c r="O521" s="38"/>
      <c r="P521" s="38"/>
      <c r="Q521" s="38"/>
      <c r="R521" s="38"/>
      <c r="S521" s="38"/>
      <c r="T521" s="38"/>
      <c r="U521" s="38"/>
      <c r="V521" s="38"/>
    </row>
    <row r="522" spans="1:22" ht="14.25" hidden="1">
      <c r="A522" t="s">
        <v>8693</v>
      </c>
      <c r="B522" t="s">
        <v>2862</v>
      </c>
      <c r="C522" t="s">
        <v>13048</v>
      </c>
      <c r="D522" t="s">
        <v>98</v>
      </c>
      <c r="E522" t="s">
        <v>295</v>
      </c>
      <c r="F522" s="15">
        <v>139</v>
      </c>
      <c r="G522" t="str">
        <f t="shared" si="24"/>
        <v>6228483860882695616139</v>
      </c>
      <c r="H522" t="s">
        <v>1416</v>
      </c>
      <c r="I522" s="48" t="e">
        <f>VLOOKUP(G522,银行退汇!H:K,4,FALSE)</f>
        <v>#N/A</v>
      </c>
      <c r="J522" s="48" t="e">
        <f t="shared" si="25"/>
        <v>#N/A</v>
      </c>
      <c r="K522" s="48" t="e">
        <f>VLOOKUP(G522,网银退汇!H:J,3,FALSE)</f>
        <v>#N/A</v>
      </c>
      <c r="L522" s="49" t="str">
        <f t="shared" si="26"/>
        <v>20170804</v>
      </c>
      <c r="M522" s="38"/>
      <c r="N522" s="45"/>
      <c r="O522" s="38"/>
      <c r="P522" s="38"/>
      <c r="Q522" s="38"/>
      <c r="R522" s="38"/>
      <c r="S522" s="38"/>
      <c r="T522" s="38"/>
      <c r="U522" s="38"/>
      <c r="V522" s="38"/>
    </row>
    <row r="523" spans="1:22" ht="14.25" hidden="1">
      <c r="A523" t="s">
        <v>8696</v>
      </c>
      <c r="B523" t="s">
        <v>2866</v>
      </c>
      <c r="C523" t="s">
        <v>13048</v>
      </c>
      <c r="D523" t="s">
        <v>98</v>
      </c>
      <c r="E523" t="s">
        <v>295</v>
      </c>
      <c r="F523" s="15">
        <v>10</v>
      </c>
      <c r="G523" t="str">
        <f t="shared" si="24"/>
        <v>622848386088269561610</v>
      </c>
      <c r="H523" t="s">
        <v>1416</v>
      </c>
      <c r="I523" s="48" t="e">
        <f>VLOOKUP(G523,银行退汇!H:K,4,FALSE)</f>
        <v>#N/A</v>
      </c>
      <c r="J523" s="48" t="e">
        <f t="shared" si="25"/>
        <v>#N/A</v>
      </c>
      <c r="K523" s="48" t="e">
        <f>VLOOKUP(G523,网银退汇!H:J,3,FALSE)</f>
        <v>#N/A</v>
      </c>
      <c r="L523" s="49" t="str">
        <f t="shared" si="26"/>
        <v>20170804</v>
      </c>
      <c r="M523" s="38"/>
      <c r="N523" s="45"/>
      <c r="O523" s="38"/>
      <c r="P523" s="38"/>
      <c r="Q523" s="38"/>
      <c r="R523" s="38"/>
      <c r="S523" s="38"/>
      <c r="T523" s="38"/>
      <c r="U523" s="38"/>
      <c r="V523" s="38"/>
    </row>
    <row r="524" spans="1:22" ht="14.25">
      <c r="A524" t="s">
        <v>9272</v>
      </c>
      <c r="B524" t="s">
        <v>3418</v>
      </c>
      <c r="C524" t="s">
        <v>13049</v>
      </c>
      <c r="D524" t="s">
        <v>98</v>
      </c>
      <c r="E524" t="s">
        <v>9274</v>
      </c>
      <c r="F524" s="15">
        <v>92.5</v>
      </c>
      <c r="G524" t="str">
        <f t="shared" si="24"/>
        <v>622848361835774627692.5</v>
      </c>
      <c r="H524" t="s">
        <v>1416</v>
      </c>
      <c r="I524" s="48" t="e">
        <f>VLOOKUP(G524,银行退汇!H:K,4,FALSE)</f>
        <v>#N/A</v>
      </c>
      <c r="J524" s="48" t="e">
        <f t="shared" si="25"/>
        <v>#N/A</v>
      </c>
      <c r="K524" s="48" t="str">
        <f>VLOOKUP(G524,网银退汇!H:J,3,FALSE)</f>
        <v>2017-08-08</v>
      </c>
      <c r="L524" s="49" t="str">
        <f t="shared" si="26"/>
        <v>20170805</v>
      </c>
    </row>
    <row r="525" spans="1:22" ht="14.25" hidden="1">
      <c r="A525" t="s">
        <v>8703</v>
      </c>
      <c r="B525" t="s">
        <v>2872</v>
      </c>
      <c r="C525" t="s">
        <v>13048</v>
      </c>
      <c r="D525" t="s">
        <v>98</v>
      </c>
      <c r="E525" t="s">
        <v>8705</v>
      </c>
      <c r="F525" s="15">
        <v>71.540000000000006</v>
      </c>
      <c r="G525" t="str">
        <f t="shared" si="24"/>
        <v>625965623013627171.54</v>
      </c>
      <c r="H525" t="s">
        <v>1416</v>
      </c>
      <c r="I525" s="48" t="e">
        <f>VLOOKUP(G525,银行退汇!H:K,4,FALSE)</f>
        <v>#N/A</v>
      </c>
      <c r="J525" s="48" t="e">
        <f t="shared" si="25"/>
        <v>#N/A</v>
      </c>
      <c r="K525" s="48" t="e">
        <f>VLOOKUP(G525,网银退汇!H:J,3,FALSE)</f>
        <v>#N/A</v>
      </c>
      <c r="L525" s="49" t="str">
        <f t="shared" si="26"/>
        <v>20170804</v>
      </c>
    </row>
    <row r="526" spans="1:22" ht="14.25" hidden="1">
      <c r="A526" t="s">
        <v>8707</v>
      </c>
      <c r="B526" t="s">
        <v>2876</v>
      </c>
      <c r="C526" t="s">
        <v>13048</v>
      </c>
      <c r="D526" t="s">
        <v>98</v>
      </c>
      <c r="E526" t="s">
        <v>8709</v>
      </c>
      <c r="F526" s="15">
        <v>484.5</v>
      </c>
      <c r="G526" t="str">
        <f t="shared" si="24"/>
        <v>6228480868638721779484.5</v>
      </c>
      <c r="H526" t="s">
        <v>1416</v>
      </c>
      <c r="I526" s="48" t="e">
        <f>VLOOKUP(G526,银行退汇!H:K,4,FALSE)</f>
        <v>#N/A</v>
      </c>
      <c r="J526" s="48" t="e">
        <f t="shared" si="25"/>
        <v>#N/A</v>
      </c>
      <c r="K526" s="48" t="e">
        <f>VLOOKUP(G526,网银退汇!H:J,3,FALSE)</f>
        <v>#N/A</v>
      </c>
      <c r="L526" s="49" t="str">
        <f t="shared" si="26"/>
        <v>20170804</v>
      </c>
    </row>
    <row r="527" spans="1:22" ht="14.25" hidden="1">
      <c r="A527" t="s">
        <v>8711</v>
      </c>
      <c r="B527" t="s">
        <v>2880</v>
      </c>
      <c r="C527" t="s">
        <v>13048</v>
      </c>
      <c r="D527" t="s">
        <v>98</v>
      </c>
      <c r="E527" t="s">
        <v>8683</v>
      </c>
      <c r="F527" s="15">
        <v>2900</v>
      </c>
      <c r="G527" t="str">
        <f t="shared" si="24"/>
        <v>62236911898799962900</v>
      </c>
      <c r="H527" t="s">
        <v>1416</v>
      </c>
      <c r="I527" s="48" t="e">
        <f>VLOOKUP(G527,银行退汇!H:K,4,FALSE)</f>
        <v>#N/A</v>
      </c>
      <c r="J527" s="48" t="e">
        <f t="shared" si="25"/>
        <v>#N/A</v>
      </c>
      <c r="K527" s="48" t="e">
        <f>VLOOKUP(G527,网银退汇!H:J,3,FALSE)</f>
        <v>#N/A</v>
      </c>
      <c r="L527" s="49" t="str">
        <f t="shared" si="26"/>
        <v>20170804</v>
      </c>
      <c r="M527" s="38"/>
      <c r="N527" s="45"/>
      <c r="O527" s="38"/>
      <c r="P527" s="38"/>
      <c r="Q527" s="38"/>
      <c r="R527" s="38"/>
      <c r="S527" s="38"/>
      <c r="T527" s="38"/>
      <c r="U527" s="38"/>
      <c r="V527" s="38"/>
    </row>
    <row r="528" spans="1:22" ht="14.25" hidden="1">
      <c r="A528" t="s">
        <v>8714</v>
      </c>
      <c r="B528" t="s">
        <v>2882</v>
      </c>
      <c r="C528" t="s">
        <v>13048</v>
      </c>
      <c r="D528" t="s">
        <v>98</v>
      </c>
      <c r="E528" t="s">
        <v>8716</v>
      </c>
      <c r="F528" s="15">
        <v>58.16</v>
      </c>
      <c r="G528" t="str">
        <f t="shared" si="24"/>
        <v>621226251600056950258.16</v>
      </c>
      <c r="H528" t="s">
        <v>1416</v>
      </c>
      <c r="I528" s="48" t="e">
        <f>VLOOKUP(G528,银行退汇!H:K,4,FALSE)</f>
        <v>#N/A</v>
      </c>
      <c r="J528" s="48" t="e">
        <f t="shared" si="25"/>
        <v>#N/A</v>
      </c>
      <c r="K528" s="48" t="e">
        <f>VLOOKUP(G528,网银退汇!H:J,3,FALSE)</f>
        <v>#N/A</v>
      </c>
      <c r="L528" s="49" t="str">
        <f t="shared" si="26"/>
        <v>20170804</v>
      </c>
    </row>
    <row r="529" spans="1:22" ht="14.25">
      <c r="A529" t="s">
        <v>8024</v>
      </c>
      <c r="B529" t="s">
        <v>2206</v>
      </c>
      <c r="C529" t="s">
        <v>13046</v>
      </c>
      <c r="D529" t="s">
        <v>98</v>
      </c>
      <c r="E529" t="s">
        <v>8026</v>
      </c>
      <c r="F529" s="15">
        <v>2000</v>
      </c>
      <c r="G529" t="str">
        <f t="shared" si="24"/>
        <v>62284836106277937172000</v>
      </c>
      <c r="H529" t="s">
        <v>1416</v>
      </c>
      <c r="I529" s="48" t="e">
        <f>VLOOKUP(G529,银行退汇!H:K,4,FALSE)</f>
        <v>#N/A</v>
      </c>
      <c r="J529" s="48" t="e">
        <f t="shared" si="25"/>
        <v>#N/A</v>
      </c>
      <c r="K529" s="48" t="str">
        <f>VLOOKUP(G529,网银退汇!H:J,3,FALSE)</f>
        <v>2017-08-02</v>
      </c>
      <c r="L529" s="49" t="str">
        <f t="shared" si="26"/>
        <v>20170802</v>
      </c>
      <c r="M529" s="38"/>
      <c r="N529" s="45"/>
      <c r="O529" s="38"/>
      <c r="P529" s="38"/>
      <c r="Q529" s="38"/>
      <c r="R529" s="38"/>
      <c r="S529" s="38"/>
      <c r="T529" s="38"/>
      <c r="U529" s="38"/>
      <c r="V529" s="38"/>
    </row>
    <row r="530" spans="1:22" ht="14.25">
      <c r="A530" t="s">
        <v>7563</v>
      </c>
      <c r="B530" t="s">
        <v>1760</v>
      </c>
      <c r="C530" t="s">
        <v>13045</v>
      </c>
      <c r="D530" t="s">
        <v>98</v>
      </c>
      <c r="E530" t="s">
        <v>7565</v>
      </c>
      <c r="F530" s="15">
        <v>454.16</v>
      </c>
      <c r="G530" t="str">
        <f t="shared" ref="G530:G593" si="27">E530&amp;F530</f>
        <v>6228483358576532971454.16</v>
      </c>
      <c r="H530" t="s">
        <v>1416</v>
      </c>
      <c r="I530" s="48" t="e">
        <f>VLOOKUP(G530,银行退汇!H:K,4,FALSE)</f>
        <v>#N/A</v>
      </c>
      <c r="J530" s="48" t="e">
        <f t="shared" ref="J530:J593" si="28">IF(I530&gt;0,1,"")</f>
        <v>#N/A</v>
      </c>
      <c r="K530" s="48" t="str">
        <f>VLOOKUP(G530,网银退汇!H:J,3,FALSE)</f>
        <v>2017-08-02</v>
      </c>
      <c r="L530" s="49" t="str">
        <f t="shared" ref="L530:L593" si="29">C530</f>
        <v>20170801</v>
      </c>
    </row>
    <row r="531" spans="1:22" ht="14.25" hidden="1">
      <c r="A531" t="s">
        <v>8732</v>
      </c>
      <c r="B531" t="s">
        <v>2894</v>
      </c>
      <c r="C531" t="s">
        <v>13048</v>
      </c>
      <c r="D531" t="s">
        <v>98</v>
      </c>
      <c r="E531" t="s">
        <v>8734</v>
      </c>
      <c r="F531" s="15">
        <v>30</v>
      </c>
      <c r="G531" t="str">
        <f t="shared" si="27"/>
        <v>621756270000368882630</v>
      </c>
      <c r="H531" t="s">
        <v>1416</v>
      </c>
      <c r="I531" s="48" t="e">
        <f>VLOOKUP(G531,银行退汇!H:K,4,FALSE)</f>
        <v>#N/A</v>
      </c>
      <c r="J531" s="48" t="e">
        <f t="shared" si="28"/>
        <v>#N/A</v>
      </c>
      <c r="K531" s="48" t="e">
        <f>VLOOKUP(G531,网银退汇!H:J,3,FALSE)</f>
        <v>#N/A</v>
      </c>
      <c r="L531" s="49" t="str">
        <f t="shared" si="29"/>
        <v>20170804</v>
      </c>
    </row>
    <row r="532" spans="1:22" ht="14.25">
      <c r="A532" t="s">
        <v>12046</v>
      </c>
      <c r="B532" t="s">
        <v>6127</v>
      </c>
      <c r="C532" t="s">
        <v>13058</v>
      </c>
      <c r="D532" t="s">
        <v>98</v>
      </c>
      <c r="E532" t="s">
        <v>12048</v>
      </c>
      <c r="F532" s="15">
        <v>600</v>
      </c>
      <c r="G532" t="str">
        <f t="shared" si="27"/>
        <v>6228483336088072264600</v>
      </c>
      <c r="H532" t="s">
        <v>1416</v>
      </c>
      <c r="I532" s="48" t="e">
        <f>VLOOKUP(G532,银行退汇!H:K,4,FALSE)</f>
        <v>#N/A</v>
      </c>
      <c r="J532" s="48" t="e">
        <f t="shared" si="28"/>
        <v>#N/A</v>
      </c>
      <c r="K532" s="48" t="str">
        <f>VLOOKUP(G532,网银退汇!H:J,3,FALSE)</f>
        <v>2017-08-14</v>
      </c>
      <c r="L532" s="49" t="str">
        <f t="shared" si="29"/>
        <v>20170814</v>
      </c>
      <c r="M532" s="38"/>
      <c r="N532" s="45"/>
      <c r="O532" s="38"/>
      <c r="P532" s="38"/>
      <c r="Q532" s="38"/>
      <c r="R532" s="38"/>
      <c r="S532" s="38"/>
      <c r="T532" s="38"/>
      <c r="U532" s="38"/>
      <c r="V532" s="38"/>
    </row>
    <row r="533" spans="1:22" ht="14.25" hidden="1">
      <c r="A533" t="s">
        <v>8740</v>
      </c>
      <c r="B533" t="s">
        <v>2901</v>
      </c>
      <c r="C533" t="s">
        <v>13048</v>
      </c>
      <c r="D533" t="s">
        <v>98</v>
      </c>
      <c r="E533" t="s">
        <v>8742</v>
      </c>
      <c r="F533" s="15">
        <v>500</v>
      </c>
      <c r="G533" t="str">
        <f t="shared" si="27"/>
        <v>6223691282557382500</v>
      </c>
      <c r="H533" t="s">
        <v>1416</v>
      </c>
      <c r="I533" s="48" t="e">
        <f>VLOOKUP(G533,银行退汇!H:K,4,FALSE)</f>
        <v>#N/A</v>
      </c>
      <c r="J533" s="48" t="e">
        <f t="shared" si="28"/>
        <v>#N/A</v>
      </c>
      <c r="K533" s="48" t="e">
        <f>VLOOKUP(G533,网银退汇!H:J,3,FALSE)</f>
        <v>#N/A</v>
      </c>
      <c r="L533" s="49" t="str">
        <f t="shared" si="29"/>
        <v>20170804</v>
      </c>
    </row>
    <row r="534" spans="1:22" ht="14.25" hidden="1">
      <c r="A534" t="s">
        <v>8744</v>
      </c>
      <c r="B534" t="s">
        <v>2905</v>
      </c>
      <c r="C534" t="s">
        <v>13048</v>
      </c>
      <c r="D534" t="s">
        <v>98</v>
      </c>
      <c r="E534" t="s">
        <v>8746</v>
      </c>
      <c r="F534" s="15">
        <v>50</v>
      </c>
      <c r="G534" t="str">
        <f t="shared" si="27"/>
        <v>621700386002701082450</v>
      </c>
      <c r="H534" t="s">
        <v>1416</v>
      </c>
      <c r="I534" s="48" t="e">
        <f>VLOOKUP(G534,银行退汇!H:K,4,FALSE)</f>
        <v>#N/A</v>
      </c>
      <c r="J534" s="48" t="e">
        <f t="shared" si="28"/>
        <v>#N/A</v>
      </c>
      <c r="K534" s="48" t="e">
        <f>VLOOKUP(G534,网银退汇!H:J,3,FALSE)</f>
        <v>#N/A</v>
      </c>
      <c r="L534" s="49" t="str">
        <f t="shared" si="29"/>
        <v>20170804</v>
      </c>
    </row>
    <row r="535" spans="1:22" ht="14.25" hidden="1">
      <c r="A535" t="s">
        <v>8748</v>
      </c>
      <c r="B535" t="s">
        <v>2909</v>
      </c>
      <c r="C535" t="s">
        <v>13048</v>
      </c>
      <c r="D535" t="s">
        <v>98</v>
      </c>
      <c r="E535" t="s">
        <v>8750</v>
      </c>
      <c r="F535" s="15">
        <v>193.2</v>
      </c>
      <c r="G535" t="str">
        <f t="shared" si="27"/>
        <v>6231900000030609438193.2</v>
      </c>
      <c r="H535" t="s">
        <v>1416</v>
      </c>
      <c r="I535" s="48" t="e">
        <f>VLOOKUP(G535,银行退汇!H:K,4,FALSE)</f>
        <v>#N/A</v>
      </c>
      <c r="J535" s="48" t="e">
        <f t="shared" si="28"/>
        <v>#N/A</v>
      </c>
      <c r="K535" s="48" t="e">
        <f>VLOOKUP(G535,网银退汇!H:J,3,FALSE)</f>
        <v>#N/A</v>
      </c>
      <c r="L535" s="49" t="str">
        <f t="shared" si="29"/>
        <v>20170804</v>
      </c>
    </row>
    <row r="536" spans="1:22" ht="14.25" hidden="1">
      <c r="A536" t="s">
        <v>8752</v>
      </c>
      <c r="B536" t="s">
        <v>2913</v>
      </c>
      <c r="C536" t="s">
        <v>13048</v>
      </c>
      <c r="D536" t="s">
        <v>98</v>
      </c>
      <c r="E536" t="s">
        <v>8754</v>
      </c>
      <c r="F536" s="15">
        <v>192.5</v>
      </c>
      <c r="G536" t="str">
        <f t="shared" si="27"/>
        <v>6230210070369966192.5</v>
      </c>
      <c r="H536" t="s">
        <v>1416</v>
      </c>
      <c r="I536" s="48" t="e">
        <f>VLOOKUP(G536,银行退汇!H:K,4,FALSE)</f>
        <v>#N/A</v>
      </c>
      <c r="J536" s="48" t="e">
        <f t="shared" si="28"/>
        <v>#N/A</v>
      </c>
      <c r="K536" s="48" t="e">
        <f>VLOOKUP(G536,网银退汇!H:J,3,FALSE)</f>
        <v>#N/A</v>
      </c>
      <c r="L536" s="49" t="str">
        <f t="shared" si="29"/>
        <v>20170804</v>
      </c>
      <c r="M536" s="38"/>
      <c r="N536" s="45"/>
      <c r="O536" s="38"/>
      <c r="P536" s="38"/>
      <c r="Q536" s="38"/>
      <c r="R536" s="38"/>
      <c r="S536" s="38"/>
      <c r="T536" s="38"/>
      <c r="U536" s="38"/>
      <c r="V536" s="38"/>
    </row>
    <row r="537" spans="1:22" ht="14.25" hidden="1">
      <c r="A537" t="s">
        <v>8756</v>
      </c>
      <c r="B537" t="s">
        <v>2917</v>
      </c>
      <c r="C537" t="s">
        <v>13048</v>
      </c>
      <c r="D537" t="s">
        <v>98</v>
      </c>
      <c r="E537" t="s">
        <v>975</v>
      </c>
      <c r="F537" s="15">
        <v>4.5</v>
      </c>
      <c r="G537" t="str">
        <f t="shared" si="27"/>
        <v>62236919850277414.5</v>
      </c>
      <c r="H537" t="s">
        <v>1416</v>
      </c>
      <c r="I537" s="48" t="e">
        <f>VLOOKUP(G537,银行退汇!H:K,4,FALSE)</f>
        <v>#N/A</v>
      </c>
      <c r="J537" s="48" t="e">
        <f t="shared" si="28"/>
        <v>#N/A</v>
      </c>
      <c r="K537" s="48" t="e">
        <f>VLOOKUP(G537,网银退汇!H:J,3,FALSE)</f>
        <v>#N/A</v>
      </c>
      <c r="L537" s="49" t="str">
        <f t="shared" si="29"/>
        <v>20170804</v>
      </c>
    </row>
    <row r="538" spans="1:22" ht="14.25" hidden="1">
      <c r="A538" t="s">
        <v>8759</v>
      </c>
      <c r="B538" t="s">
        <v>2919</v>
      </c>
      <c r="C538" t="s">
        <v>13048</v>
      </c>
      <c r="D538" t="s">
        <v>98</v>
      </c>
      <c r="E538" t="s">
        <v>8761</v>
      </c>
      <c r="F538" s="15">
        <v>487.5</v>
      </c>
      <c r="G538" t="str">
        <f t="shared" si="27"/>
        <v>6217003960000003604487.5</v>
      </c>
      <c r="H538" t="s">
        <v>1416</v>
      </c>
      <c r="I538" s="48" t="e">
        <f>VLOOKUP(G538,银行退汇!H:K,4,FALSE)</f>
        <v>#N/A</v>
      </c>
      <c r="J538" s="48" t="e">
        <f t="shared" si="28"/>
        <v>#N/A</v>
      </c>
      <c r="K538" s="48" t="e">
        <f>VLOOKUP(G538,网银退汇!H:J,3,FALSE)</f>
        <v>#N/A</v>
      </c>
      <c r="L538" s="49" t="str">
        <f t="shared" si="29"/>
        <v>20170804</v>
      </c>
    </row>
    <row r="539" spans="1:22" ht="14.25" hidden="1">
      <c r="A539" t="s">
        <v>8763</v>
      </c>
      <c r="B539" t="s">
        <v>2923</v>
      </c>
      <c r="C539" t="s">
        <v>13048</v>
      </c>
      <c r="D539" t="s">
        <v>98</v>
      </c>
      <c r="E539" t="s">
        <v>8765</v>
      </c>
      <c r="F539" s="15">
        <v>200</v>
      </c>
      <c r="G539" t="str">
        <f t="shared" si="27"/>
        <v>6231900000027049069200</v>
      </c>
      <c r="H539" t="s">
        <v>1416</v>
      </c>
      <c r="I539" s="48" t="e">
        <f>VLOOKUP(G539,银行退汇!H:K,4,FALSE)</f>
        <v>#N/A</v>
      </c>
      <c r="J539" s="48" t="e">
        <f t="shared" si="28"/>
        <v>#N/A</v>
      </c>
      <c r="K539" s="48" t="e">
        <f>VLOOKUP(G539,网银退汇!H:J,3,FALSE)</f>
        <v>#N/A</v>
      </c>
      <c r="L539" s="49" t="str">
        <f t="shared" si="29"/>
        <v>20170804</v>
      </c>
    </row>
    <row r="540" spans="1:22" ht="14.25" hidden="1">
      <c r="A540" t="s">
        <v>8771</v>
      </c>
      <c r="B540" t="s">
        <v>2927</v>
      </c>
      <c r="C540" t="s">
        <v>13048</v>
      </c>
      <c r="D540" t="s">
        <v>98</v>
      </c>
      <c r="E540" t="s">
        <v>8773</v>
      </c>
      <c r="F540" s="15">
        <v>2305</v>
      </c>
      <c r="G540" t="str">
        <f t="shared" si="27"/>
        <v>62170038900049848322305</v>
      </c>
      <c r="H540" t="s">
        <v>1416</v>
      </c>
      <c r="I540" s="48" t="e">
        <f>VLOOKUP(G540,银行退汇!H:K,4,FALSE)</f>
        <v>#N/A</v>
      </c>
      <c r="J540" s="48" t="e">
        <f t="shared" si="28"/>
        <v>#N/A</v>
      </c>
      <c r="K540" s="48" t="e">
        <f>VLOOKUP(G540,网银退汇!H:J,3,FALSE)</f>
        <v>#N/A</v>
      </c>
      <c r="L540" s="49" t="str">
        <f t="shared" si="29"/>
        <v>20170804</v>
      </c>
    </row>
    <row r="541" spans="1:22" ht="14.25" hidden="1">
      <c r="A541" t="s">
        <v>8775</v>
      </c>
      <c r="B541" t="s">
        <v>2931</v>
      </c>
      <c r="C541" t="s">
        <v>13048</v>
      </c>
      <c r="D541" t="s">
        <v>98</v>
      </c>
      <c r="E541" t="s">
        <v>8773</v>
      </c>
      <c r="F541" s="15">
        <v>903</v>
      </c>
      <c r="G541" t="str">
        <f t="shared" si="27"/>
        <v>6217003890004984832903</v>
      </c>
      <c r="H541" t="s">
        <v>1416</v>
      </c>
      <c r="I541" s="48" t="e">
        <f>VLOOKUP(G541,银行退汇!H:K,4,FALSE)</f>
        <v>#N/A</v>
      </c>
      <c r="J541" s="48" t="e">
        <f t="shared" si="28"/>
        <v>#N/A</v>
      </c>
      <c r="K541" s="48" t="e">
        <f>VLOOKUP(G541,网银退汇!H:J,3,FALSE)</f>
        <v>#N/A</v>
      </c>
      <c r="L541" s="49" t="str">
        <f t="shared" si="29"/>
        <v>20170804</v>
      </c>
    </row>
    <row r="542" spans="1:22" ht="14.25" hidden="1">
      <c r="A542" t="s">
        <v>8778</v>
      </c>
      <c r="B542" t="s">
        <v>2935</v>
      </c>
      <c r="C542" t="s">
        <v>13048</v>
      </c>
      <c r="D542" t="s">
        <v>98</v>
      </c>
      <c r="E542" t="s">
        <v>8780</v>
      </c>
      <c r="F542" s="15">
        <v>392.52</v>
      </c>
      <c r="G542" t="str">
        <f t="shared" si="27"/>
        <v>6212261001070023517392.52</v>
      </c>
      <c r="H542" t="s">
        <v>1416</v>
      </c>
      <c r="I542" s="48" t="e">
        <f>VLOOKUP(G542,银行退汇!H:K,4,FALSE)</f>
        <v>#N/A</v>
      </c>
      <c r="J542" s="48" t="e">
        <f t="shared" si="28"/>
        <v>#N/A</v>
      </c>
      <c r="K542" s="48" t="e">
        <f>VLOOKUP(G542,网银退汇!H:J,3,FALSE)</f>
        <v>#N/A</v>
      </c>
      <c r="L542" s="49" t="str">
        <f t="shared" si="29"/>
        <v>20170804</v>
      </c>
    </row>
    <row r="543" spans="1:22" ht="14.25" hidden="1">
      <c r="A543" t="s">
        <v>8782</v>
      </c>
      <c r="B543" t="s">
        <v>2939</v>
      </c>
      <c r="C543" t="s">
        <v>13048</v>
      </c>
      <c r="D543" t="s">
        <v>98</v>
      </c>
      <c r="E543" t="s">
        <v>8769</v>
      </c>
      <c r="F543" s="15">
        <v>1651.58</v>
      </c>
      <c r="G543" t="str">
        <f t="shared" si="27"/>
        <v>62284808609442241191651.58</v>
      </c>
      <c r="H543" t="s">
        <v>1416</v>
      </c>
      <c r="I543" s="48" t="e">
        <f>VLOOKUP(G543,银行退汇!H:K,4,FALSE)</f>
        <v>#N/A</v>
      </c>
      <c r="J543" s="48" t="e">
        <f t="shared" si="28"/>
        <v>#N/A</v>
      </c>
      <c r="K543" s="48" t="e">
        <f>VLOOKUP(G543,网银退汇!H:J,3,FALSE)</f>
        <v>#N/A</v>
      </c>
      <c r="L543" s="49" t="str">
        <f t="shared" si="29"/>
        <v>20170804</v>
      </c>
    </row>
    <row r="544" spans="1:22" ht="14.25" hidden="1">
      <c r="A544" t="s">
        <v>8785</v>
      </c>
      <c r="B544" t="s">
        <v>2943</v>
      </c>
      <c r="C544" t="s">
        <v>13048</v>
      </c>
      <c r="D544" t="s">
        <v>98</v>
      </c>
      <c r="E544" t="s">
        <v>8787</v>
      </c>
      <c r="F544" s="15">
        <v>226.6</v>
      </c>
      <c r="G544" t="str">
        <f t="shared" si="27"/>
        <v>6217003860021508724226.6</v>
      </c>
      <c r="H544" t="s">
        <v>1416</v>
      </c>
      <c r="I544" s="48" t="e">
        <f>VLOOKUP(G544,银行退汇!H:K,4,FALSE)</f>
        <v>#N/A</v>
      </c>
      <c r="J544" s="48" t="e">
        <f t="shared" si="28"/>
        <v>#N/A</v>
      </c>
      <c r="K544" s="48" t="e">
        <f>VLOOKUP(G544,网银退汇!H:J,3,FALSE)</f>
        <v>#N/A</v>
      </c>
      <c r="L544" s="49" t="str">
        <f t="shared" si="29"/>
        <v>20170804</v>
      </c>
    </row>
    <row r="545" spans="1:22" ht="14.25" hidden="1">
      <c r="A545" t="s">
        <v>8789</v>
      </c>
      <c r="B545" t="s">
        <v>2947</v>
      </c>
      <c r="C545" t="s">
        <v>13048</v>
      </c>
      <c r="D545" t="s">
        <v>98</v>
      </c>
      <c r="E545" t="s">
        <v>8791</v>
      </c>
      <c r="F545" s="15">
        <v>953.59</v>
      </c>
      <c r="G545" t="str">
        <f t="shared" si="27"/>
        <v>6228483961073233215953.59</v>
      </c>
      <c r="H545" t="s">
        <v>1416</v>
      </c>
      <c r="I545" s="48" t="e">
        <f>VLOOKUP(G545,银行退汇!H:K,4,FALSE)</f>
        <v>#N/A</v>
      </c>
      <c r="J545" s="48" t="e">
        <f t="shared" si="28"/>
        <v>#N/A</v>
      </c>
      <c r="K545" s="48" t="e">
        <f>VLOOKUP(G545,网银退汇!H:J,3,FALSE)</f>
        <v>#N/A</v>
      </c>
      <c r="L545" s="49" t="str">
        <f t="shared" si="29"/>
        <v>20170804</v>
      </c>
    </row>
    <row r="546" spans="1:22" ht="14.25" hidden="1">
      <c r="A546" t="s">
        <v>8793</v>
      </c>
      <c r="B546" t="s">
        <v>2951</v>
      </c>
      <c r="C546" t="s">
        <v>13048</v>
      </c>
      <c r="D546" t="s">
        <v>98</v>
      </c>
      <c r="E546" t="s">
        <v>8795</v>
      </c>
      <c r="F546" s="15">
        <v>707.02</v>
      </c>
      <c r="G546" t="str">
        <f t="shared" si="27"/>
        <v>6217232513000027140707.02</v>
      </c>
      <c r="H546" t="s">
        <v>1416</v>
      </c>
      <c r="I546" s="48" t="e">
        <f>VLOOKUP(G546,银行退汇!H:K,4,FALSE)</f>
        <v>#N/A</v>
      </c>
      <c r="J546" s="48" t="e">
        <f t="shared" si="28"/>
        <v>#N/A</v>
      </c>
      <c r="K546" s="48" t="e">
        <f>VLOOKUP(G546,网银退汇!H:J,3,FALSE)</f>
        <v>#N/A</v>
      </c>
      <c r="L546" s="49" t="str">
        <f t="shared" si="29"/>
        <v>20170804</v>
      </c>
    </row>
    <row r="547" spans="1:22" ht="14.25">
      <c r="A547" t="s">
        <v>8166</v>
      </c>
      <c r="B547" t="s">
        <v>2344</v>
      </c>
      <c r="C547" t="s">
        <v>13047</v>
      </c>
      <c r="D547" t="s">
        <v>98</v>
      </c>
      <c r="E547" t="s">
        <v>8164</v>
      </c>
      <c r="F547" s="15">
        <v>119.92</v>
      </c>
      <c r="G547" t="str">
        <f t="shared" si="27"/>
        <v>6228483316208604261119.92</v>
      </c>
      <c r="H547" t="s">
        <v>1416</v>
      </c>
      <c r="I547" s="48" t="e">
        <f>VLOOKUP(G547,银行退汇!H:K,4,FALSE)</f>
        <v>#N/A</v>
      </c>
      <c r="J547" s="48" t="e">
        <f t="shared" si="28"/>
        <v>#N/A</v>
      </c>
      <c r="K547" s="48" t="str">
        <f>VLOOKUP(G547,网银退汇!H:J,3,FALSE)</f>
        <v>2017-08-04</v>
      </c>
      <c r="L547" s="49" t="str">
        <f t="shared" si="29"/>
        <v>20170803</v>
      </c>
      <c r="M547" s="38"/>
      <c r="N547" s="45"/>
      <c r="O547" s="38"/>
      <c r="P547" s="38"/>
      <c r="Q547" s="38"/>
      <c r="R547" s="38"/>
      <c r="S547" s="38"/>
      <c r="T547" s="38"/>
      <c r="U547" s="38"/>
      <c r="V547" s="38"/>
    </row>
    <row r="548" spans="1:22" ht="14.25">
      <c r="A548" t="s">
        <v>11594</v>
      </c>
      <c r="B548" t="s">
        <v>5682</v>
      </c>
      <c r="C548" t="s">
        <v>13055</v>
      </c>
      <c r="D548" t="s">
        <v>98</v>
      </c>
      <c r="E548" t="s">
        <v>11596</v>
      </c>
      <c r="F548" s="15">
        <v>1923.72</v>
      </c>
      <c r="G548" t="str">
        <f t="shared" si="27"/>
        <v>62284833161931883611923.72</v>
      </c>
      <c r="H548" t="s">
        <v>1416</v>
      </c>
      <c r="I548" s="48" t="e">
        <f>VLOOKUP(G548,银行退汇!H:K,4,FALSE)</f>
        <v>#N/A</v>
      </c>
      <c r="J548" s="48" t="e">
        <f t="shared" si="28"/>
        <v>#N/A</v>
      </c>
      <c r="K548" s="48" t="str">
        <f>VLOOKUP(G548,网银退汇!H:J,3,FALSE)</f>
        <v>2017-08-11</v>
      </c>
      <c r="L548" s="49" t="str">
        <f t="shared" si="29"/>
        <v>20170811</v>
      </c>
    </row>
    <row r="549" spans="1:22" ht="14.25" hidden="1">
      <c r="A549" t="s">
        <v>8804</v>
      </c>
      <c r="B549" t="s">
        <v>2961</v>
      </c>
      <c r="C549" t="s">
        <v>13048</v>
      </c>
      <c r="D549" t="s">
        <v>98</v>
      </c>
      <c r="E549" t="s">
        <v>8773</v>
      </c>
      <c r="F549" s="15">
        <v>27</v>
      </c>
      <c r="G549" t="str">
        <f t="shared" si="27"/>
        <v>621700389000498483227</v>
      </c>
      <c r="H549" t="s">
        <v>1416</v>
      </c>
      <c r="I549" s="48" t="e">
        <f>VLOOKUP(G549,银行退汇!H:K,4,FALSE)</f>
        <v>#N/A</v>
      </c>
      <c r="J549" s="48" t="e">
        <f t="shared" si="28"/>
        <v>#N/A</v>
      </c>
      <c r="K549" s="48" t="e">
        <f>VLOOKUP(G549,网银退汇!H:J,3,FALSE)</f>
        <v>#N/A</v>
      </c>
      <c r="L549" s="49" t="str">
        <f t="shared" si="29"/>
        <v>20170804</v>
      </c>
    </row>
    <row r="550" spans="1:22" ht="14.25" hidden="1">
      <c r="A550" t="s">
        <v>8807</v>
      </c>
      <c r="B550" t="s">
        <v>2963</v>
      </c>
      <c r="C550" t="s">
        <v>13048</v>
      </c>
      <c r="D550" t="s">
        <v>98</v>
      </c>
      <c r="E550" t="s">
        <v>8809</v>
      </c>
      <c r="F550" s="15">
        <v>86.5</v>
      </c>
      <c r="G550" t="str">
        <f t="shared" si="27"/>
        <v>622848334099428731386.5</v>
      </c>
      <c r="H550" t="s">
        <v>1416</v>
      </c>
      <c r="I550" s="48" t="e">
        <f>VLOOKUP(G550,银行退汇!H:K,4,FALSE)</f>
        <v>#N/A</v>
      </c>
      <c r="J550" s="48" t="e">
        <f t="shared" si="28"/>
        <v>#N/A</v>
      </c>
      <c r="K550" s="48" t="e">
        <f>VLOOKUP(G550,网银退汇!H:J,3,FALSE)</f>
        <v>#N/A</v>
      </c>
      <c r="L550" s="49" t="str">
        <f t="shared" si="29"/>
        <v>20170804</v>
      </c>
    </row>
    <row r="551" spans="1:22" ht="14.25" hidden="1">
      <c r="A551" t="s">
        <v>8811</v>
      </c>
      <c r="B551" t="s">
        <v>2967</v>
      </c>
      <c r="C551" t="s">
        <v>13048</v>
      </c>
      <c r="D551" t="s">
        <v>98</v>
      </c>
      <c r="E551" t="s">
        <v>8813</v>
      </c>
      <c r="F551" s="15">
        <v>395.98</v>
      </c>
      <c r="G551" t="str">
        <f t="shared" si="27"/>
        <v>6228483970719212210395.98</v>
      </c>
      <c r="H551" t="s">
        <v>1416</v>
      </c>
      <c r="I551" s="48" t="e">
        <f>VLOOKUP(G551,银行退汇!H:K,4,FALSE)</f>
        <v>#N/A</v>
      </c>
      <c r="J551" s="48" t="e">
        <f t="shared" si="28"/>
        <v>#N/A</v>
      </c>
      <c r="K551" s="48" t="e">
        <f>VLOOKUP(G551,网银退汇!H:J,3,FALSE)</f>
        <v>#N/A</v>
      </c>
      <c r="L551" s="49" t="str">
        <f t="shared" si="29"/>
        <v>20170804</v>
      </c>
      <c r="M551" s="38"/>
      <c r="N551" s="45"/>
      <c r="O551" s="38"/>
      <c r="P551" s="38"/>
      <c r="Q551" s="38"/>
      <c r="R551" s="38"/>
      <c r="S551" s="38"/>
      <c r="T551" s="38"/>
      <c r="U551" s="38"/>
      <c r="V551" s="38"/>
    </row>
    <row r="552" spans="1:22" ht="14.25">
      <c r="A552" t="s">
        <v>8493</v>
      </c>
      <c r="B552" t="s">
        <v>2664</v>
      </c>
      <c r="C552" t="s">
        <v>13047</v>
      </c>
      <c r="D552" t="s">
        <v>98</v>
      </c>
      <c r="E552" t="s">
        <v>974</v>
      </c>
      <c r="F552" s="15">
        <v>1410.59</v>
      </c>
      <c r="G552" t="str">
        <f t="shared" si="27"/>
        <v>62284828985839160721410.59</v>
      </c>
      <c r="H552" t="s">
        <v>1416</v>
      </c>
      <c r="I552" s="48" t="e">
        <f>VLOOKUP(G552,银行退汇!H:K,4,FALSE)</f>
        <v>#N/A</v>
      </c>
      <c r="J552" s="48" t="e">
        <f t="shared" si="28"/>
        <v>#N/A</v>
      </c>
      <c r="K552" s="48" t="str">
        <f>VLOOKUP(G552,网银退汇!H:J,3,FALSE)</f>
        <v>2017-08-04</v>
      </c>
      <c r="L552" s="49" t="str">
        <f t="shared" si="29"/>
        <v>20170803</v>
      </c>
    </row>
    <row r="553" spans="1:22" ht="14.25" hidden="1">
      <c r="A553" t="s">
        <v>8820</v>
      </c>
      <c r="B553" t="s">
        <v>2974</v>
      </c>
      <c r="C553" t="s">
        <v>13048</v>
      </c>
      <c r="D553" t="s">
        <v>98</v>
      </c>
      <c r="E553" t="s">
        <v>8822</v>
      </c>
      <c r="F553" s="15">
        <v>50</v>
      </c>
      <c r="G553" t="str">
        <f t="shared" si="27"/>
        <v>625361009991090050</v>
      </c>
      <c r="H553" t="s">
        <v>1416</v>
      </c>
      <c r="I553" s="48" t="e">
        <f>VLOOKUP(G553,银行退汇!H:K,4,FALSE)</f>
        <v>#N/A</v>
      </c>
      <c r="J553" s="48" t="e">
        <f t="shared" si="28"/>
        <v>#N/A</v>
      </c>
      <c r="K553" s="48" t="e">
        <f>VLOOKUP(G553,网银退汇!H:J,3,FALSE)</f>
        <v>#N/A</v>
      </c>
      <c r="L553" s="49" t="str">
        <f t="shared" si="29"/>
        <v>20170804</v>
      </c>
    </row>
    <row r="554" spans="1:22" ht="14.25">
      <c r="A554" t="s">
        <v>10586</v>
      </c>
      <c r="B554" t="s">
        <v>4696</v>
      </c>
      <c r="C554" t="s">
        <v>13053</v>
      </c>
      <c r="D554" t="s">
        <v>98</v>
      </c>
      <c r="E554" t="s">
        <v>954</v>
      </c>
      <c r="F554" s="15">
        <v>135.19999999999999</v>
      </c>
      <c r="G554" t="str">
        <f t="shared" si="27"/>
        <v>6228481938606659571135.2</v>
      </c>
      <c r="H554" t="s">
        <v>1416</v>
      </c>
      <c r="I554" s="48" t="e">
        <f>VLOOKUP(G554,银行退汇!H:K,4,FALSE)</f>
        <v>#N/A</v>
      </c>
      <c r="J554" s="48" t="e">
        <f t="shared" si="28"/>
        <v>#N/A</v>
      </c>
      <c r="K554" s="48" t="str">
        <f>VLOOKUP(G554,网银退汇!H:J,3,FALSE)</f>
        <v>2017-08-09</v>
      </c>
      <c r="L554" s="49" t="str">
        <f t="shared" si="29"/>
        <v>20170809</v>
      </c>
    </row>
    <row r="555" spans="1:22" ht="14.25" hidden="1">
      <c r="A555" t="s">
        <v>8828</v>
      </c>
      <c r="B555" t="s">
        <v>2982</v>
      </c>
      <c r="C555" t="s">
        <v>13048</v>
      </c>
      <c r="D555" t="s">
        <v>98</v>
      </c>
      <c r="E555" t="s">
        <v>8830</v>
      </c>
      <c r="F555" s="15">
        <v>576.20000000000005</v>
      </c>
      <c r="G555" t="str">
        <f t="shared" si="27"/>
        <v>6228483318263475579576.2</v>
      </c>
      <c r="H555" t="s">
        <v>1416</v>
      </c>
      <c r="I555" s="48" t="e">
        <f>VLOOKUP(G555,银行退汇!H:K,4,FALSE)</f>
        <v>#N/A</v>
      </c>
      <c r="J555" s="48" t="e">
        <f t="shared" si="28"/>
        <v>#N/A</v>
      </c>
      <c r="K555" s="48" t="e">
        <f>VLOOKUP(G555,网银退汇!H:J,3,FALSE)</f>
        <v>#N/A</v>
      </c>
      <c r="L555" s="49" t="str">
        <f t="shared" si="29"/>
        <v>20170804</v>
      </c>
      <c r="M555" s="38"/>
      <c r="N555" s="45"/>
      <c r="O555" s="38"/>
      <c r="P555" s="38"/>
      <c r="Q555" s="38"/>
      <c r="R555" s="38"/>
      <c r="S555" s="38"/>
      <c r="T555" s="38"/>
      <c r="U555" s="38"/>
      <c r="V555" s="38"/>
    </row>
    <row r="556" spans="1:22" ht="14.25" hidden="1">
      <c r="A556" t="s">
        <v>8832</v>
      </c>
      <c r="B556" t="s">
        <v>2986</v>
      </c>
      <c r="C556" t="s">
        <v>13048</v>
      </c>
      <c r="D556" t="s">
        <v>98</v>
      </c>
      <c r="E556" t="s">
        <v>8834</v>
      </c>
      <c r="F556" s="15">
        <v>47.2</v>
      </c>
      <c r="G556" t="str">
        <f t="shared" si="27"/>
        <v>622848331858748707847.2</v>
      </c>
      <c r="H556" t="s">
        <v>1416</v>
      </c>
      <c r="I556" s="48" t="e">
        <f>VLOOKUP(G556,银行退汇!H:K,4,FALSE)</f>
        <v>#N/A</v>
      </c>
      <c r="J556" s="48" t="e">
        <f t="shared" si="28"/>
        <v>#N/A</v>
      </c>
      <c r="K556" s="48" t="e">
        <f>VLOOKUP(G556,网银退汇!H:J,3,FALSE)</f>
        <v>#N/A</v>
      </c>
      <c r="L556" s="49" t="str">
        <f t="shared" si="29"/>
        <v>20170804</v>
      </c>
    </row>
    <row r="557" spans="1:22" ht="14.25" hidden="1">
      <c r="A557" t="s">
        <v>8836</v>
      </c>
      <c r="B557" t="s">
        <v>2990</v>
      </c>
      <c r="C557" t="s">
        <v>13048</v>
      </c>
      <c r="D557" t="s">
        <v>98</v>
      </c>
      <c r="E557" t="s">
        <v>8838</v>
      </c>
      <c r="F557" s="15">
        <v>150</v>
      </c>
      <c r="G557" t="str">
        <f t="shared" si="27"/>
        <v>4367427171570288590150</v>
      </c>
      <c r="H557" t="s">
        <v>1416</v>
      </c>
      <c r="I557" s="48" t="e">
        <f>VLOOKUP(G557,银行退汇!H:K,4,FALSE)</f>
        <v>#N/A</v>
      </c>
      <c r="J557" s="48" t="e">
        <f t="shared" si="28"/>
        <v>#N/A</v>
      </c>
      <c r="K557" s="48" t="e">
        <f>VLOOKUP(G557,网银退汇!H:J,3,FALSE)</f>
        <v>#N/A</v>
      </c>
      <c r="L557" s="49" t="str">
        <f t="shared" si="29"/>
        <v>20170804</v>
      </c>
    </row>
    <row r="558" spans="1:22" ht="14.25" hidden="1">
      <c r="A558" t="s">
        <v>8840</v>
      </c>
      <c r="B558" t="s">
        <v>2994</v>
      </c>
      <c r="C558" t="s">
        <v>13048</v>
      </c>
      <c r="D558" t="s">
        <v>98</v>
      </c>
      <c r="E558" t="s">
        <v>8842</v>
      </c>
      <c r="F558" s="15">
        <v>1130</v>
      </c>
      <c r="G558" t="str">
        <f t="shared" si="27"/>
        <v>62270038802201878891130</v>
      </c>
      <c r="H558" t="s">
        <v>1416</v>
      </c>
      <c r="I558" s="48" t="e">
        <f>VLOOKUP(G558,银行退汇!H:K,4,FALSE)</f>
        <v>#N/A</v>
      </c>
      <c r="J558" s="48" t="e">
        <f t="shared" si="28"/>
        <v>#N/A</v>
      </c>
      <c r="K558" s="48" t="e">
        <f>VLOOKUP(G558,网银退汇!H:J,3,FALSE)</f>
        <v>#N/A</v>
      </c>
      <c r="L558" s="49" t="str">
        <f t="shared" si="29"/>
        <v>20170804</v>
      </c>
    </row>
    <row r="559" spans="1:22" ht="14.25" hidden="1">
      <c r="A559" t="s">
        <v>8844</v>
      </c>
      <c r="B559" t="s">
        <v>2998</v>
      </c>
      <c r="C559" t="s">
        <v>13048</v>
      </c>
      <c r="D559" t="s">
        <v>98</v>
      </c>
      <c r="E559" t="s">
        <v>976</v>
      </c>
      <c r="F559" s="15">
        <v>10</v>
      </c>
      <c r="G559" t="str">
        <f t="shared" si="27"/>
        <v>623190000010613184610</v>
      </c>
      <c r="H559" t="s">
        <v>1416</v>
      </c>
      <c r="I559" s="48" t="e">
        <f>VLOOKUP(G559,银行退汇!H:K,4,FALSE)</f>
        <v>#N/A</v>
      </c>
      <c r="J559" s="48" t="e">
        <f t="shared" si="28"/>
        <v>#N/A</v>
      </c>
      <c r="K559" s="48" t="e">
        <f>VLOOKUP(G559,网银退汇!H:J,3,FALSE)</f>
        <v>#N/A</v>
      </c>
      <c r="L559" s="49" t="str">
        <f t="shared" si="29"/>
        <v>20170804</v>
      </c>
    </row>
    <row r="560" spans="1:22" ht="14.25" hidden="1">
      <c r="A560" t="s">
        <v>8847</v>
      </c>
      <c r="B560" t="s">
        <v>3002</v>
      </c>
      <c r="C560" t="s">
        <v>13048</v>
      </c>
      <c r="D560" t="s">
        <v>98</v>
      </c>
      <c r="E560" t="s">
        <v>8849</v>
      </c>
      <c r="F560" s="15">
        <v>573</v>
      </c>
      <c r="G560" t="str">
        <f t="shared" si="27"/>
        <v>6212262514000453025573</v>
      </c>
      <c r="H560" t="s">
        <v>1416</v>
      </c>
      <c r="I560" s="48" t="e">
        <f>VLOOKUP(G560,银行退汇!H:K,4,FALSE)</f>
        <v>#N/A</v>
      </c>
      <c r="J560" s="48" t="e">
        <f t="shared" si="28"/>
        <v>#N/A</v>
      </c>
      <c r="K560" s="48" t="e">
        <f>VLOOKUP(G560,网银退汇!H:J,3,FALSE)</f>
        <v>#N/A</v>
      </c>
      <c r="L560" s="49" t="str">
        <f t="shared" si="29"/>
        <v>20170804</v>
      </c>
    </row>
    <row r="561" spans="1:22" ht="14.25" hidden="1">
      <c r="A561" t="s">
        <v>8851</v>
      </c>
      <c r="B561" t="s">
        <v>3006</v>
      </c>
      <c r="C561" t="s">
        <v>13048</v>
      </c>
      <c r="D561" t="s">
        <v>98</v>
      </c>
      <c r="E561" t="s">
        <v>8853</v>
      </c>
      <c r="F561" s="15">
        <v>300</v>
      </c>
      <c r="G561" t="str">
        <f t="shared" si="27"/>
        <v>6258081646927778300</v>
      </c>
      <c r="H561" t="s">
        <v>1416</v>
      </c>
      <c r="I561" s="48" t="e">
        <f>VLOOKUP(G561,银行退汇!H:K,4,FALSE)</f>
        <v>#N/A</v>
      </c>
      <c r="J561" s="48" t="e">
        <f t="shared" si="28"/>
        <v>#N/A</v>
      </c>
      <c r="K561" s="48" t="e">
        <f>VLOOKUP(G561,网银退汇!H:J,3,FALSE)</f>
        <v>#N/A</v>
      </c>
      <c r="L561" s="49" t="str">
        <f t="shared" si="29"/>
        <v>20170804</v>
      </c>
    </row>
    <row r="562" spans="1:22" ht="14.25" hidden="1">
      <c r="A562" t="s">
        <v>8855</v>
      </c>
      <c r="B562" t="s">
        <v>3010</v>
      </c>
      <c r="C562" t="s">
        <v>13048</v>
      </c>
      <c r="D562" t="s">
        <v>98</v>
      </c>
      <c r="E562" t="s">
        <v>8857</v>
      </c>
      <c r="F562" s="15">
        <v>121</v>
      </c>
      <c r="G562" t="str">
        <f t="shared" si="27"/>
        <v>6228484168148374375121</v>
      </c>
      <c r="H562" t="s">
        <v>1416</v>
      </c>
      <c r="I562" s="48" t="e">
        <f>VLOOKUP(G562,银行退汇!H:K,4,FALSE)</f>
        <v>#N/A</v>
      </c>
      <c r="J562" s="48" t="e">
        <f t="shared" si="28"/>
        <v>#N/A</v>
      </c>
      <c r="K562" s="48" t="e">
        <f>VLOOKUP(G562,网银退汇!H:J,3,FALSE)</f>
        <v>#N/A</v>
      </c>
      <c r="L562" s="49" t="str">
        <f t="shared" si="29"/>
        <v>20170804</v>
      </c>
    </row>
    <row r="563" spans="1:22" ht="14.25" hidden="1">
      <c r="A563" t="s">
        <v>8859</v>
      </c>
      <c r="B563" t="s">
        <v>3014</v>
      </c>
      <c r="C563" t="s">
        <v>13048</v>
      </c>
      <c r="D563" t="s">
        <v>98</v>
      </c>
      <c r="E563" t="s">
        <v>8853</v>
      </c>
      <c r="F563" s="15">
        <v>200</v>
      </c>
      <c r="G563" t="str">
        <f t="shared" si="27"/>
        <v>6258081646927778200</v>
      </c>
      <c r="H563" t="s">
        <v>1416</v>
      </c>
      <c r="I563" s="48" t="e">
        <f>VLOOKUP(G563,银行退汇!H:K,4,FALSE)</f>
        <v>#N/A</v>
      </c>
      <c r="J563" s="48" t="e">
        <f t="shared" si="28"/>
        <v>#N/A</v>
      </c>
      <c r="K563" s="48" t="e">
        <f>VLOOKUP(G563,网银退汇!H:J,3,FALSE)</f>
        <v>#N/A</v>
      </c>
      <c r="L563" s="49" t="str">
        <f t="shared" si="29"/>
        <v>20170804</v>
      </c>
    </row>
    <row r="564" spans="1:22" ht="14.25" hidden="1">
      <c r="A564" t="s">
        <v>8862</v>
      </c>
      <c r="B564" t="s">
        <v>3016</v>
      </c>
      <c r="C564" t="s">
        <v>13048</v>
      </c>
      <c r="D564" t="s">
        <v>98</v>
      </c>
      <c r="E564" t="s">
        <v>8864</v>
      </c>
      <c r="F564" s="15">
        <v>245.27</v>
      </c>
      <c r="G564" t="str">
        <f t="shared" si="27"/>
        <v>6217790001091828174245.27</v>
      </c>
      <c r="H564" t="s">
        <v>1416</v>
      </c>
      <c r="I564" s="48" t="e">
        <f>VLOOKUP(G564,银行退汇!H:K,4,FALSE)</f>
        <v>#N/A</v>
      </c>
      <c r="J564" s="48" t="e">
        <f t="shared" si="28"/>
        <v>#N/A</v>
      </c>
      <c r="K564" s="48" t="e">
        <f>VLOOKUP(G564,网银退汇!H:J,3,FALSE)</f>
        <v>#N/A</v>
      </c>
      <c r="L564" s="49" t="str">
        <f t="shared" si="29"/>
        <v>20170804</v>
      </c>
    </row>
    <row r="565" spans="1:22" ht="14.25" hidden="1">
      <c r="A565" t="s">
        <v>8866</v>
      </c>
      <c r="B565" t="s">
        <v>3020</v>
      </c>
      <c r="C565" t="s">
        <v>13048</v>
      </c>
      <c r="D565" t="s">
        <v>98</v>
      </c>
      <c r="E565" t="s">
        <v>8853</v>
      </c>
      <c r="F565" s="15">
        <v>300</v>
      </c>
      <c r="G565" t="str">
        <f t="shared" si="27"/>
        <v>6258081646927778300</v>
      </c>
      <c r="H565" t="s">
        <v>1416</v>
      </c>
      <c r="I565" s="48" t="e">
        <f>VLOOKUP(G565,银行退汇!H:K,4,FALSE)</f>
        <v>#N/A</v>
      </c>
      <c r="J565" s="48" t="e">
        <f t="shared" si="28"/>
        <v>#N/A</v>
      </c>
      <c r="K565" s="48" t="e">
        <f>VLOOKUP(G565,网银退汇!H:J,3,FALSE)</f>
        <v>#N/A</v>
      </c>
      <c r="L565" s="49" t="str">
        <f t="shared" si="29"/>
        <v>20170804</v>
      </c>
    </row>
    <row r="566" spans="1:22" ht="14.25" hidden="1">
      <c r="A566" t="s">
        <v>8869</v>
      </c>
      <c r="B566" t="s">
        <v>3022</v>
      </c>
      <c r="C566" t="s">
        <v>13048</v>
      </c>
      <c r="D566" t="s">
        <v>98</v>
      </c>
      <c r="E566" t="s">
        <v>8871</v>
      </c>
      <c r="F566" s="15">
        <v>1200</v>
      </c>
      <c r="G566" t="str">
        <f t="shared" si="27"/>
        <v>62596204014161021200</v>
      </c>
      <c r="H566" t="s">
        <v>1416</v>
      </c>
      <c r="I566" s="48" t="e">
        <f>VLOOKUP(G566,银行退汇!H:K,4,FALSE)</f>
        <v>#N/A</v>
      </c>
      <c r="J566" s="48" t="e">
        <f t="shared" si="28"/>
        <v>#N/A</v>
      </c>
      <c r="K566" s="48" t="e">
        <f>VLOOKUP(G566,网银退汇!H:J,3,FALSE)</f>
        <v>#N/A</v>
      </c>
      <c r="L566" s="49" t="str">
        <f t="shared" si="29"/>
        <v>20170804</v>
      </c>
    </row>
    <row r="567" spans="1:22" ht="14.25" hidden="1">
      <c r="A567" t="s">
        <v>8873</v>
      </c>
      <c r="B567" t="s">
        <v>3024</v>
      </c>
      <c r="C567" t="s">
        <v>13048</v>
      </c>
      <c r="D567" t="s">
        <v>98</v>
      </c>
      <c r="E567" t="s">
        <v>8875</v>
      </c>
      <c r="F567" s="15">
        <v>4232.84</v>
      </c>
      <c r="G567" t="str">
        <f t="shared" si="27"/>
        <v>62122625020258691354232.84</v>
      </c>
      <c r="H567" t="s">
        <v>1416</v>
      </c>
      <c r="I567" s="48" t="e">
        <f>VLOOKUP(G567,银行退汇!H:K,4,FALSE)</f>
        <v>#N/A</v>
      </c>
      <c r="J567" s="48" t="e">
        <f t="shared" si="28"/>
        <v>#N/A</v>
      </c>
      <c r="K567" s="48" t="e">
        <f>VLOOKUP(G567,网银退汇!H:J,3,FALSE)</f>
        <v>#N/A</v>
      </c>
      <c r="L567" s="49" t="str">
        <f t="shared" si="29"/>
        <v>20170804</v>
      </c>
    </row>
    <row r="568" spans="1:22" ht="14.25" hidden="1">
      <c r="A568" t="s">
        <v>8877</v>
      </c>
      <c r="B568" t="s">
        <v>3028</v>
      </c>
      <c r="C568" t="s">
        <v>13048</v>
      </c>
      <c r="D568" t="s">
        <v>98</v>
      </c>
      <c r="E568" t="s">
        <v>8879</v>
      </c>
      <c r="F568" s="15">
        <v>107.11</v>
      </c>
      <c r="G568" t="str">
        <f t="shared" si="27"/>
        <v>6228481198084246371107.11</v>
      </c>
      <c r="H568" t="s">
        <v>1416</v>
      </c>
      <c r="I568" s="48" t="e">
        <f>VLOOKUP(G568,银行退汇!H:K,4,FALSE)</f>
        <v>#N/A</v>
      </c>
      <c r="J568" s="48" t="e">
        <f t="shared" si="28"/>
        <v>#N/A</v>
      </c>
      <c r="K568" s="48" t="e">
        <f>VLOOKUP(G568,网银退汇!H:J,3,FALSE)</f>
        <v>#N/A</v>
      </c>
      <c r="L568" s="49" t="str">
        <f t="shared" si="29"/>
        <v>20170804</v>
      </c>
      <c r="M568" s="38"/>
      <c r="N568" s="45"/>
      <c r="O568" s="38"/>
      <c r="P568" s="38"/>
      <c r="Q568" s="38"/>
      <c r="R568" s="38"/>
      <c r="S568" s="38"/>
      <c r="T568" s="38"/>
      <c r="U568" s="38"/>
      <c r="V568" s="38"/>
    </row>
    <row r="569" spans="1:22" ht="14.25" hidden="1">
      <c r="A569" t="s">
        <v>8881</v>
      </c>
      <c r="B569" t="s">
        <v>3032</v>
      </c>
      <c r="C569" t="s">
        <v>13048</v>
      </c>
      <c r="D569" t="s">
        <v>98</v>
      </c>
      <c r="E569" t="s">
        <v>8883</v>
      </c>
      <c r="F569" s="15">
        <v>100</v>
      </c>
      <c r="G569" t="str">
        <f t="shared" si="27"/>
        <v>6258081320136563100</v>
      </c>
      <c r="H569" t="s">
        <v>1416</v>
      </c>
      <c r="I569" s="48" t="e">
        <f>VLOOKUP(G569,银行退汇!H:K,4,FALSE)</f>
        <v>#N/A</v>
      </c>
      <c r="J569" s="48" t="e">
        <f t="shared" si="28"/>
        <v>#N/A</v>
      </c>
      <c r="K569" s="48" t="e">
        <f>VLOOKUP(G569,网银退汇!H:J,3,FALSE)</f>
        <v>#N/A</v>
      </c>
      <c r="L569" s="49" t="str">
        <f t="shared" si="29"/>
        <v>20170804</v>
      </c>
    </row>
    <row r="570" spans="1:22" ht="14.25" hidden="1">
      <c r="A570" t="s">
        <v>8885</v>
      </c>
      <c r="B570" t="s">
        <v>3036</v>
      </c>
      <c r="C570" t="s">
        <v>13048</v>
      </c>
      <c r="D570" t="s">
        <v>98</v>
      </c>
      <c r="E570" t="s">
        <v>8887</v>
      </c>
      <c r="F570" s="15">
        <v>18.36</v>
      </c>
      <c r="G570" t="str">
        <f t="shared" si="27"/>
        <v>622848289858517617018.36</v>
      </c>
      <c r="H570" t="s">
        <v>1416</v>
      </c>
      <c r="I570" s="48" t="e">
        <f>VLOOKUP(G570,银行退汇!H:K,4,FALSE)</f>
        <v>#N/A</v>
      </c>
      <c r="J570" s="48" t="e">
        <f t="shared" si="28"/>
        <v>#N/A</v>
      </c>
      <c r="K570" s="48" t="e">
        <f>VLOOKUP(G570,网银退汇!H:J,3,FALSE)</f>
        <v>#N/A</v>
      </c>
      <c r="L570" s="49" t="str">
        <f t="shared" si="29"/>
        <v>20170804</v>
      </c>
      <c r="M570" s="38"/>
      <c r="N570" s="45"/>
      <c r="O570" s="38"/>
      <c r="P570" s="38"/>
      <c r="Q570" s="38"/>
      <c r="R570" s="38"/>
      <c r="S570" s="38"/>
      <c r="T570" s="38"/>
      <c r="U570" s="38"/>
      <c r="V570" s="38"/>
    </row>
    <row r="571" spans="1:22" ht="14.25" hidden="1">
      <c r="A571" t="s">
        <v>8889</v>
      </c>
      <c r="B571" t="s">
        <v>3040</v>
      </c>
      <c r="C571" t="s">
        <v>13048</v>
      </c>
      <c r="D571" t="s">
        <v>98</v>
      </c>
      <c r="E571" t="s">
        <v>8891</v>
      </c>
      <c r="F571" s="15">
        <v>50</v>
      </c>
      <c r="G571" t="str">
        <f t="shared" si="27"/>
        <v>623052386000224767650</v>
      </c>
      <c r="H571" t="s">
        <v>1416</v>
      </c>
      <c r="I571" s="48" t="e">
        <f>VLOOKUP(G571,银行退汇!H:K,4,FALSE)</f>
        <v>#N/A</v>
      </c>
      <c r="J571" s="48" t="e">
        <f t="shared" si="28"/>
        <v>#N/A</v>
      </c>
      <c r="K571" s="48" t="e">
        <f>VLOOKUP(G571,网银退汇!H:J,3,FALSE)</f>
        <v>#N/A</v>
      </c>
      <c r="L571" s="49" t="str">
        <f t="shared" si="29"/>
        <v>20170804</v>
      </c>
    </row>
    <row r="572" spans="1:22" ht="14.25" hidden="1">
      <c r="A572" t="s">
        <v>8893</v>
      </c>
      <c r="B572" t="s">
        <v>3044</v>
      </c>
      <c r="C572" t="s">
        <v>13048</v>
      </c>
      <c r="D572" t="s">
        <v>98</v>
      </c>
      <c r="E572" t="s">
        <v>8895</v>
      </c>
      <c r="F572" s="15">
        <v>59</v>
      </c>
      <c r="G572" t="str">
        <f t="shared" si="27"/>
        <v>622262059000629524459</v>
      </c>
      <c r="H572" t="s">
        <v>1416</v>
      </c>
      <c r="I572" s="48" t="e">
        <f>VLOOKUP(G572,银行退汇!H:K,4,FALSE)</f>
        <v>#N/A</v>
      </c>
      <c r="J572" s="48" t="e">
        <f t="shared" si="28"/>
        <v>#N/A</v>
      </c>
      <c r="K572" s="48" t="e">
        <f>VLOOKUP(G572,网银退汇!H:J,3,FALSE)</f>
        <v>#N/A</v>
      </c>
      <c r="L572" s="49" t="str">
        <f t="shared" si="29"/>
        <v>20170804</v>
      </c>
      <c r="M572" s="38"/>
      <c r="N572" s="45"/>
      <c r="O572" s="38"/>
      <c r="P572" s="38"/>
      <c r="Q572" s="38"/>
      <c r="R572" s="38"/>
      <c r="S572" s="38"/>
      <c r="T572" s="38"/>
      <c r="U572" s="38"/>
      <c r="V572" s="38"/>
    </row>
    <row r="573" spans="1:22" ht="14.25" hidden="1">
      <c r="A573" t="s">
        <v>8897</v>
      </c>
      <c r="B573" t="s">
        <v>3048</v>
      </c>
      <c r="C573" t="s">
        <v>13048</v>
      </c>
      <c r="D573" t="s">
        <v>98</v>
      </c>
      <c r="E573" t="s">
        <v>8899</v>
      </c>
      <c r="F573" s="15">
        <v>2196.84</v>
      </c>
      <c r="G573" t="str">
        <f t="shared" si="27"/>
        <v>62596562415568972196.84</v>
      </c>
      <c r="H573" t="s">
        <v>1416</v>
      </c>
      <c r="I573" s="48" t="e">
        <f>VLOOKUP(G573,银行退汇!H:K,4,FALSE)</f>
        <v>#N/A</v>
      </c>
      <c r="J573" s="48" t="e">
        <f t="shared" si="28"/>
        <v>#N/A</v>
      </c>
      <c r="K573" s="48" t="e">
        <f>VLOOKUP(G573,网银退汇!H:J,3,FALSE)</f>
        <v>#N/A</v>
      </c>
      <c r="L573" s="49" t="str">
        <f t="shared" si="29"/>
        <v>20170804</v>
      </c>
    </row>
    <row r="574" spans="1:22" ht="14.25" hidden="1">
      <c r="A574" t="s">
        <v>8901</v>
      </c>
      <c r="B574" t="s">
        <v>3052</v>
      </c>
      <c r="C574" t="s">
        <v>13048</v>
      </c>
      <c r="D574" t="s">
        <v>98</v>
      </c>
      <c r="E574" t="s">
        <v>8903</v>
      </c>
      <c r="F574" s="15">
        <v>100</v>
      </c>
      <c r="G574" t="str">
        <f t="shared" si="27"/>
        <v>6231900000076334164100</v>
      </c>
      <c r="H574" t="s">
        <v>1416</v>
      </c>
      <c r="I574" s="48" t="e">
        <f>VLOOKUP(G574,银行退汇!H:K,4,FALSE)</f>
        <v>#N/A</v>
      </c>
      <c r="J574" s="48" t="e">
        <f t="shared" si="28"/>
        <v>#N/A</v>
      </c>
      <c r="K574" s="48" t="e">
        <f>VLOOKUP(G574,网银退汇!H:J,3,FALSE)</f>
        <v>#N/A</v>
      </c>
      <c r="L574" s="49" t="str">
        <f t="shared" si="29"/>
        <v>20170804</v>
      </c>
    </row>
    <row r="575" spans="1:22" ht="14.25">
      <c r="A575" t="s">
        <v>8253</v>
      </c>
      <c r="B575" t="s">
        <v>2432</v>
      </c>
      <c r="C575" t="s">
        <v>13047</v>
      </c>
      <c r="D575" t="s">
        <v>98</v>
      </c>
      <c r="E575" t="s">
        <v>8251</v>
      </c>
      <c r="F575" s="15">
        <v>0.9</v>
      </c>
      <c r="G575" t="str">
        <f t="shared" si="27"/>
        <v>62284819385038667740.9</v>
      </c>
      <c r="H575" t="s">
        <v>1416</v>
      </c>
      <c r="I575" s="48" t="e">
        <f>VLOOKUP(G575,银行退汇!H:K,4,FALSE)</f>
        <v>#N/A</v>
      </c>
      <c r="J575" s="48" t="e">
        <f t="shared" si="28"/>
        <v>#N/A</v>
      </c>
      <c r="K575" s="48" t="str">
        <f>VLOOKUP(G575,网银退汇!H:J,3,FALSE)</f>
        <v>2017-08-04</v>
      </c>
      <c r="L575" s="49" t="str">
        <f t="shared" si="29"/>
        <v>20170803</v>
      </c>
    </row>
    <row r="576" spans="1:22" ht="14.25">
      <c r="A576" t="s">
        <v>10870</v>
      </c>
      <c r="B576" t="s">
        <v>4978</v>
      </c>
      <c r="C576" t="s">
        <v>13054</v>
      </c>
      <c r="D576" t="s">
        <v>98</v>
      </c>
      <c r="E576" t="s">
        <v>10872</v>
      </c>
      <c r="F576" s="15">
        <v>1194</v>
      </c>
      <c r="G576" t="str">
        <f t="shared" si="27"/>
        <v>62284819311421499181194</v>
      </c>
      <c r="H576" t="s">
        <v>1416</v>
      </c>
      <c r="I576" s="48" t="e">
        <f>VLOOKUP(G576,银行退汇!H:K,4,FALSE)</f>
        <v>#N/A</v>
      </c>
      <c r="J576" s="48" t="e">
        <f t="shared" si="28"/>
        <v>#N/A</v>
      </c>
      <c r="K576" s="48" t="str">
        <f>VLOOKUP(G576,网银退汇!H:J,3,FALSE)</f>
        <v>2017-08-10</v>
      </c>
      <c r="L576" s="49" t="str">
        <f t="shared" si="29"/>
        <v>20170810</v>
      </c>
    </row>
    <row r="577" spans="1:22" ht="14.25" hidden="1">
      <c r="A577" t="s">
        <v>8912</v>
      </c>
      <c r="B577" t="s">
        <v>3062</v>
      </c>
      <c r="C577" t="s">
        <v>13048</v>
      </c>
      <c r="D577" t="s">
        <v>98</v>
      </c>
      <c r="E577" t="s">
        <v>8903</v>
      </c>
      <c r="F577" s="15">
        <v>170</v>
      </c>
      <c r="G577" t="str">
        <f t="shared" si="27"/>
        <v>6231900000076334164170</v>
      </c>
      <c r="H577" t="s">
        <v>1416</v>
      </c>
      <c r="I577" s="48" t="e">
        <f>VLOOKUP(G577,银行退汇!H:K,4,FALSE)</f>
        <v>#N/A</v>
      </c>
      <c r="J577" s="48" t="e">
        <f t="shared" si="28"/>
        <v>#N/A</v>
      </c>
      <c r="K577" s="48" t="e">
        <f>VLOOKUP(G577,网银退汇!H:J,3,FALSE)</f>
        <v>#N/A</v>
      </c>
      <c r="L577" s="49" t="str">
        <f t="shared" si="29"/>
        <v>20170804</v>
      </c>
    </row>
    <row r="578" spans="1:22" ht="14.25" hidden="1">
      <c r="A578" t="s">
        <v>8915</v>
      </c>
      <c r="B578" t="s">
        <v>3064</v>
      </c>
      <c r="C578" t="s">
        <v>13048</v>
      </c>
      <c r="D578" t="s">
        <v>98</v>
      </c>
      <c r="E578" t="s">
        <v>8917</v>
      </c>
      <c r="F578" s="15">
        <v>2000</v>
      </c>
      <c r="G578" t="str">
        <f t="shared" si="27"/>
        <v>62246980500951062000</v>
      </c>
      <c r="H578" t="s">
        <v>1416</v>
      </c>
      <c r="I578" s="48" t="e">
        <f>VLOOKUP(G578,银行退汇!H:K,4,FALSE)</f>
        <v>#N/A</v>
      </c>
      <c r="J578" s="48" t="e">
        <f t="shared" si="28"/>
        <v>#N/A</v>
      </c>
      <c r="K578" s="48" t="e">
        <f>VLOOKUP(G578,网银退汇!H:J,3,FALSE)</f>
        <v>#N/A</v>
      </c>
      <c r="L578" s="49" t="str">
        <f t="shared" si="29"/>
        <v>20170804</v>
      </c>
    </row>
    <row r="579" spans="1:22" ht="14.25" hidden="1">
      <c r="A579" t="s">
        <v>8919</v>
      </c>
      <c r="B579" t="s">
        <v>3068</v>
      </c>
      <c r="C579" t="s">
        <v>13048</v>
      </c>
      <c r="D579" t="s">
        <v>98</v>
      </c>
      <c r="E579" t="s">
        <v>8921</v>
      </c>
      <c r="F579" s="15">
        <v>384.64</v>
      </c>
      <c r="G579" t="str">
        <f t="shared" si="27"/>
        <v>6228483976219559166384.64</v>
      </c>
      <c r="H579" t="s">
        <v>1416</v>
      </c>
      <c r="I579" s="48" t="e">
        <f>VLOOKUP(G579,银行退汇!H:K,4,FALSE)</f>
        <v>#N/A</v>
      </c>
      <c r="J579" s="48" t="e">
        <f t="shared" si="28"/>
        <v>#N/A</v>
      </c>
      <c r="K579" s="48" t="e">
        <f>VLOOKUP(G579,网银退汇!H:J,3,FALSE)</f>
        <v>#N/A</v>
      </c>
      <c r="L579" s="49" t="str">
        <f t="shared" si="29"/>
        <v>20170804</v>
      </c>
      <c r="M579" s="38"/>
      <c r="N579" s="45"/>
      <c r="O579" s="38"/>
      <c r="P579" s="38"/>
      <c r="Q579" s="38"/>
      <c r="R579" s="38"/>
      <c r="S579" s="38"/>
      <c r="T579" s="38"/>
      <c r="U579" s="38"/>
      <c r="V579" s="38"/>
    </row>
    <row r="580" spans="1:22" ht="14.25" hidden="1">
      <c r="A580" t="s">
        <v>8923</v>
      </c>
      <c r="B580" t="s">
        <v>3072</v>
      </c>
      <c r="C580" t="s">
        <v>13048</v>
      </c>
      <c r="D580" t="s">
        <v>98</v>
      </c>
      <c r="E580" t="s">
        <v>8925</v>
      </c>
      <c r="F580" s="15">
        <v>1500</v>
      </c>
      <c r="G580" t="str">
        <f t="shared" si="27"/>
        <v>62262301886975671500</v>
      </c>
      <c r="H580" t="s">
        <v>1416</v>
      </c>
      <c r="I580" s="48" t="e">
        <f>VLOOKUP(G580,银行退汇!H:K,4,FALSE)</f>
        <v>#N/A</v>
      </c>
      <c r="J580" s="48" t="e">
        <f t="shared" si="28"/>
        <v>#N/A</v>
      </c>
      <c r="K580" s="48" t="e">
        <f>VLOOKUP(G580,网银退汇!H:J,3,FALSE)</f>
        <v>#N/A</v>
      </c>
      <c r="L580" s="49" t="str">
        <f t="shared" si="29"/>
        <v>20170804</v>
      </c>
    </row>
    <row r="581" spans="1:22" ht="14.25" hidden="1">
      <c r="A581" t="s">
        <v>8927</v>
      </c>
      <c r="B581" t="s">
        <v>3076</v>
      </c>
      <c r="C581" t="s">
        <v>13048</v>
      </c>
      <c r="D581" t="s">
        <v>98</v>
      </c>
      <c r="E581" t="s">
        <v>8929</v>
      </c>
      <c r="F581" s="15">
        <v>385</v>
      </c>
      <c r="G581" t="str">
        <f t="shared" si="27"/>
        <v>6228483868074405579385</v>
      </c>
      <c r="H581" t="s">
        <v>1416</v>
      </c>
      <c r="I581" s="48" t="e">
        <f>VLOOKUP(G581,银行退汇!H:K,4,FALSE)</f>
        <v>#N/A</v>
      </c>
      <c r="J581" s="48" t="e">
        <f t="shared" si="28"/>
        <v>#N/A</v>
      </c>
      <c r="K581" s="48" t="e">
        <f>VLOOKUP(G581,网银退汇!H:J,3,FALSE)</f>
        <v>#N/A</v>
      </c>
      <c r="L581" s="49" t="str">
        <f t="shared" si="29"/>
        <v>20170804</v>
      </c>
    </row>
    <row r="582" spans="1:22" ht="14.25" hidden="1">
      <c r="A582" t="s">
        <v>8931</v>
      </c>
      <c r="B582" t="s">
        <v>3080</v>
      </c>
      <c r="C582" t="s">
        <v>13048</v>
      </c>
      <c r="D582" t="s">
        <v>98</v>
      </c>
      <c r="E582" t="s">
        <v>8933</v>
      </c>
      <c r="F582" s="15">
        <v>5884.46</v>
      </c>
      <c r="G582" t="str">
        <f t="shared" si="27"/>
        <v>62319000001107544435884.46</v>
      </c>
      <c r="H582" t="s">
        <v>1416</v>
      </c>
      <c r="I582" s="48" t="e">
        <f>VLOOKUP(G582,银行退汇!H:K,4,FALSE)</f>
        <v>#N/A</v>
      </c>
      <c r="J582" s="48" t="e">
        <f t="shared" si="28"/>
        <v>#N/A</v>
      </c>
      <c r="K582" s="48" t="e">
        <f>VLOOKUP(G582,网银退汇!H:J,3,FALSE)</f>
        <v>#N/A</v>
      </c>
      <c r="L582" s="49" t="str">
        <f t="shared" si="29"/>
        <v>20170804</v>
      </c>
    </row>
    <row r="583" spans="1:22" ht="14.25">
      <c r="A583" t="s">
        <v>11546</v>
      </c>
      <c r="B583" t="s">
        <v>5638</v>
      </c>
      <c r="C583" t="s">
        <v>13055</v>
      </c>
      <c r="D583" t="s">
        <v>98</v>
      </c>
      <c r="E583" t="s">
        <v>156</v>
      </c>
      <c r="F583" s="15">
        <v>700</v>
      </c>
      <c r="G583" t="str">
        <f t="shared" si="27"/>
        <v>6228481928591937579700</v>
      </c>
      <c r="H583" t="s">
        <v>1416</v>
      </c>
      <c r="I583" s="48" t="e">
        <f>VLOOKUP(G583,银行退汇!H:K,4,FALSE)</f>
        <v>#N/A</v>
      </c>
      <c r="J583" s="48" t="e">
        <f t="shared" si="28"/>
        <v>#N/A</v>
      </c>
      <c r="K583" s="48" t="str">
        <f>VLOOKUP(G583,网银退汇!H:J,3,FALSE)</f>
        <v>2017-08-11</v>
      </c>
      <c r="L583" s="49" t="str">
        <f t="shared" si="29"/>
        <v>20170811</v>
      </c>
    </row>
    <row r="584" spans="1:22" ht="14.25" hidden="1">
      <c r="A584" t="s">
        <v>8939</v>
      </c>
      <c r="B584" t="s">
        <v>3088</v>
      </c>
      <c r="C584" t="s">
        <v>13048</v>
      </c>
      <c r="D584" t="s">
        <v>98</v>
      </c>
      <c r="E584" t="s">
        <v>8941</v>
      </c>
      <c r="F584" s="15">
        <v>1512</v>
      </c>
      <c r="G584" t="str">
        <f t="shared" si="27"/>
        <v>622308290059040931512</v>
      </c>
      <c r="H584" t="s">
        <v>1416</v>
      </c>
      <c r="I584" s="48" t="e">
        <f>VLOOKUP(G584,银行退汇!H:K,4,FALSE)</f>
        <v>#N/A</v>
      </c>
      <c r="J584" s="48" t="e">
        <f t="shared" si="28"/>
        <v>#N/A</v>
      </c>
      <c r="K584" s="48" t="e">
        <f>VLOOKUP(G584,网银退汇!H:J,3,FALSE)</f>
        <v>#N/A</v>
      </c>
      <c r="L584" s="49" t="str">
        <f t="shared" si="29"/>
        <v>20170804</v>
      </c>
    </row>
    <row r="585" spans="1:22" ht="14.25" hidden="1">
      <c r="A585" t="s">
        <v>8943</v>
      </c>
      <c r="B585" t="s">
        <v>3092</v>
      </c>
      <c r="C585" t="s">
        <v>13048</v>
      </c>
      <c r="D585" t="s">
        <v>98</v>
      </c>
      <c r="E585" t="s">
        <v>8945</v>
      </c>
      <c r="F585" s="15">
        <v>500</v>
      </c>
      <c r="G585" t="str">
        <f t="shared" si="27"/>
        <v>6223690901891651500</v>
      </c>
      <c r="H585" t="s">
        <v>1416</v>
      </c>
      <c r="I585" s="48" t="e">
        <f>VLOOKUP(G585,银行退汇!H:K,4,FALSE)</f>
        <v>#N/A</v>
      </c>
      <c r="J585" s="48" t="e">
        <f t="shared" si="28"/>
        <v>#N/A</v>
      </c>
      <c r="K585" s="48" t="e">
        <f>VLOOKUP(G585,网银退汇!H:J,3,FALSE)</f>
        <v>#N/A</v>
      </c>
      <c r="L585" s="49" t="str">
        <f t="shared" si="29"/>
        <v>20170804</v>
      </c>
    </row>
    <row r="586" spans="1:22" ht="14.25" hidden="1">
      <c r="A586" t="s">
        <v>8947</v>
      </c>
      <c r="B586" t="s">
        <v>3096</v>
      </c>
      <c r="C586" t="s">
        <v>13048</v>
      </c>
      <c r="D586" t="s">
        <v>98</v>
      </c>
      <c r="E586" t="s">
        <v>8085</v>
      </c>
      <c r="F586" s="15">
        <v>803</v>
      </c>
      <c r="G586" t="str">
        <f t="shared" si="27"/>
        <v>6231900000100425012803</v>
      </c>
      <c r="H586" t="s">
        <v>1416</v>
      </c>
      <c r="I586" s="48" t="e">
        <f>VLOOKUP(G586,银行退汇!H:K,4,FALSE)</f>
        <v>#N/A</v>
      </c>
      <c r="J586" s="48" t="e">
        <f t="shared" si="28"/>
        <v>#N/A</v>
      </c>
      <c r="K586" s="48" t="e">
        <f>VLOOKUP(G586,网银退汇!H:J,3,FALSE)</f>
        <v>#N/A</v>
      </c>
      <c r="L586" s="49" t="str">
        <f t="shared" si="29"/>
        <v>20170804</v>
      </c>
    </row>
    <row r="587" spans="1:22" ht="14.25" hidden="1">
      <c r="A587" t="s">
        <v>8950</v>
      </c>
      <c r="B587" t="s">
        <v>3100</v>
      </c>
      <c r="C587" t="s">
        <v>13048</v>
      </c>
      <c r="D587" t="s">
        <v>98</v>
      </c>
      <c r="E587" t="s">
        <v>8952</v>
      </c>
      <c r="F587" s="15">
        <v>88.92</v>
      </c>
      <c r="G587" t="str">
        <f t="shared" si="27"/>
        <v>622848112843282147688.92</v>
      </c>
      <c r="H587" t="s">
        <v>1416</v>
      </c>
      <c r="I587" s="48" t="e">
        <f>VLOOKUP(G587,银行退汇!H:K,4,FALSE)</f>
        <v>#N/A</v>
      </c>
      <c r="J587" s="48" t="e">
        <f t="shared" si="28"/>
        <v>#N/A</v>
      </c>
      <c r="K587" s="48" t="e">
        <f>VLOOKUP(G587,网银退汇!H:J,3,FALSE)</f>
        <v>#N/A</v>
      </c>
      <c r="L587" s="49" t="str">
        <f t="shared" si="29"/>
        <v>20170804</v>
      </c>
    </row>
    <row r="588" spans="1:22" ht="14.25" hidden="1">
      <c r="A588" t="s">
        <v>8954</v>
      </c>
      <c r="B588" t="s">
        <v>3104</v>
      </c>
      <c r="C588" t="s">
        <v>13048</v>
      </c>
      <c r="D588" t="s">
        <v>98</v>
      </c>
      <c r="E588" t="s">
        <v>8956</v>
      </c>
      <c r="F588" s="15">
        <v>1000</v>
      </c>
      <c r="G588" t="str">
        <f t="shared" si="27"/>
        <v>62284808662429903681000</v>
      </c>
      <c r="H588" t="s">
        <v>1416</v>
      </c>
      <c r="I588" s="48" t="e">
        <f>VLOOKUP(G588,银行退汇!H:K,4,FALSE)</f>
        <v>#N/A</v>
      </c>
      <c r="J588" s="48" t="e">
        <f t="shared" si="28"/>
        <v>#N/A</v>
      </c>
      <c r="K588" s="48" t="e">
        <f>VLOOKUP(G588,网银退汇!H:J,3,FALSE)</f>
        <v>#N/A</v>
      </c>
      <c r="L588" s="49" t="str">
        <f t="shared" si="29"/>
        <v>20170804</v>
      </c>
      <c r="M588" s="38"/>
      <c r="N588" s="45"/>
      <c r="O588" s="38"/>
      <c r="P588" s="38"/>
      <c r="Q588" s="38"/>
      <c r="R588" s="38"/>
      <c r="S588" s="38"/>
      <c r="T588" s="38"/>
      <c r="U588" s="38"/>
      <c r="V588" s="38"/>
    </row>
    <row r="589" spans="1:22" ht="14.25" hidden="1">
      <c r="A589" t="s">
        <v>8958</v>
      </c>
      <c r="B589" t="s">
        <v>3108</v>
      </c>
      <c r="C589" t="s">
        <v>13048</v>
      </c>
      <c r="D589" t="s">
        <v>98</v>
      </c>
      <c r="E589" t="s">
        <v>1010</v>
      </c>
      <c r="F589" s="15">
        <v>6627.1</v>
      </c>
      <c r="G589" t="str">
        <f t="shared" si="27"/>
        <v>62170038600367445046627.1</v>
      </c>
      <c r="H589" t="s">
        <v>1416</v>
      </c>
      <c r="I589" s="48" t="e">
        <f>VLOOKUP(G589,银行退汇!H:K,4,FALSE)</f>
        <v>#N/A</v>
      </c>
      <c r="J589" s="48" t="e">
        <f t="shared" si="28"/>
        <v>#N/A</v>
      </c>
      <c r="K589" s="48" t="e">
        <f>VLOOKUP(G589,网银退汇!H:J,3,FALSE)</f>
        <v>#N/A</v>
      </c>
      <c r="L589" s="49" t="str">
        <f t="shared" si="29"/>
        <v>20170804</v>
      </c>
    </row>
    <row r="590" spans="1:22" ht="14.25" hidden="1">
      <c r="A590" t="s">
        <v>8961</v>
      </c>
      <c r="B590" t="s">
        <v>3111</v>
      </c>
      <c r="C590" t="s">
        <v>13048</v>
      </c>
      <c r="D590" t="s">
        <v>98</v>
      </c>
      <c r="E590" t="s">
        <v>8963</v>
      </c>
      <c r="F590" s="15">
        <v>194.5</v>
      </c>
      <c r="G590" t="str">
        <f t="shared" si="27"/>
        <v>6230582000026515810194.5</v>
      </c>
      <c r="H590" t="s">
        <v>1416</v>
      </c>
      <c r="I590" s="48" t="e">
        <f>VLOOKUP(G590,银行退汇!H:K,4,FALSE)</f>
        <v>#N/A</v>
      </c>
      <c r="J590" s="48" t="e">
        <f t="shared" si="28"/>
        <v>#N/A</v>
      </c>
      <c r="K590" s="48" t="e">
        <f>VLOOKUP(G590,网银退汇!H:J,3,FALSE)</f>
        <v>#N/A</v>
      </c>
      <c r="L590" s="49" t="str">
        <f t="shared" si="29"/>
        <v>20170804</v>
      </c>
      <c r="M590" s="38"/>
      <c r="N590" s="45"/>
      <c r="O590" s="38"/>
      <c r="P590" s="38"/>
      <c r="Q590" s="38"/>
      <c r="R590" s="38"/>
      <c r="S590" s="38"/>
      <c r="T590" s="38"/>
      <c r="U590" s="38"/>
      <c r="V590" s="38"/>
    </row>
    <row r="591" spans="1:22" ht="14.25">
      <c r="A591" t="s">
        <v>8935</v>
      </c>
      <c r="B591" t="s">
        <v>3084</v>
      </c>
      <c r="C591" t="s">
        <v>13048</v>
      </c>
      <c r="D591" t="s">
        <v>98</v>
      </c>
      <c r="E591" t="s">
        <v>8937</v>
      </c>
      <c r="F591" s="15">
        <v>418.32</v>
      </c>
      <c r="G591" t="str">
        <f t="shared" si="27"/>
        <v>6228481928586454176418.32</v>
      </c>
      <c r="H591" t="s">
        <v>1416</v>
      </c>
      <c r="I591" s="48" t="e">
        <f>VLOOKUP(G591,银行退汇!H:K,4,FALSE)</f>
        <v>#N/A</v>
      </c>
      <c r="J591" s="48" t="e">
        <f t="shared" si="28"/>
        <v>#N/A</v>
      </c>
      <c r="K591" s="48" t="str">
        <f>VLOOKUP(G591,网银退汇!H:J,3,FALSE)</f>
        <v>2017-08-04</v>
      </c>
      <c r="L591" s="49" t="str">
        <f t="shared" si="29"/>
        <v>20170804</v>
      </c>
    </row>
    <row r="592" spans="1:22" ht="14.25" hidden="1">
      <c r="A592" t="s">
        <v>8969</v>
      </c>
      <c r="B592" t="s">
        <v>3119</v>
      </c>
      <c r="C592" t="s">
        <v>13048</v>
      </c>
      <c r="D592" t="s">
        <v>98</v>
      </c>
      <c r="E592" t="s">
        <v>8971</v>
      </c>
      <c r="F592" s="15">
        <v>3628.71</v>
      </c>
      <c r="G592" t="str">
        <f t="shared" si="27"/>
        <v>62599601270940503628.71</v>
      </c>
      <c r="H592" t="s">
        <v>1416</v>
      </c>
      <c r="I592" s="48" t="e">
        <f>VLOOKUP(G592,银行退汇!H:K,4,FALSE)</f>
        <v>#N/A</v>
      </c>
      <c r="J592" s="48" t="e">
        <f t="shared" si="28"/>
        <v>#N/A</v>
      </c>
      <c r="K592" s="48" t="e">
        <f>VLOOKUP(G592,网银退汇!H:J,3,FALSE)</f>
        <v>#N/A</v>
      </c>
      <c r="L592" s="49" t="str">
        <f t="shared" si="29"/>
        <v>20170804</v>
      </c>
    </row>
    <row r="593" spans="1:22" ht="14.25" hidden="1">
      <c r="A593" t="s">
        <v>8973</v>
      </c>
      <c r="B593" t="s">
        <v>3123</v>
      </c>
      <c r="C593" t="s">
        <v>13048</v>
      </c>
      <c r="D593" t="s">
        <v>98</v>
      </c>
      <c r="E593" t="s">
        <v>8975</v>
      </c>
      <c r="F593" s="15">
        <v>132</v>
      </c>
      <c r="G593" t="str">
        <f t="shared" si="27"/>
        <v>6222082502006724298132</v>
      </c>
      <c r="H593" t="s">
        <v>1416</v>
      </c>
      <c r="I593" s="48" t="e">
        <f>VLOOKUP(G593,银行退汇!H:K,4,FALSE)</f>
        <v>#N/A</v>
      </c>
      <c r="J593" s="48" t="e">
        <f t="shared" si="28"/>
        <v>#N/A</v>
      </c>
      <c r="K593" s="48" t="e">
        <f>VLOOKUP(G593,网银退汇!H:J,3,FALSE)</f>
        <v>#N/A</v>
      </c>
      <c r="L593" s="49" t="str">
        <f t="shared" si="29"/>
        <v>20170804</v>
      </c>
      <c r="M593" s="38"/>
      <c r="N593" s="45"/>
      <c r="O593" s="38"/>
      <c r="P593" s="38"/>
      <c r="Q593" s="38"/>
      <c r="R593" s="38"/>
      <c r="S593" s="38"/>
      <c r="T593" s="38"/>
      <c r="U593" s="38"/>
      <c r="V593" s="38"/>
    </row>
    <row r="594" spans="1:22" ht="14.25" hidden="1">
      <c r="A594" t="s">
        <v>8977</v>
      </c>
      <c r="B594" t="s">
        <v>3127</v>
      </c>
      <c r="C594" t="s">
        <v>13048</v>
      </c>
      <c r="D594" t="s">
        <v>98</v>
      </c>
      <c r="E594" t="s">
        <v>8979</v>
      </c>
      <c r="F594" s="15">
        <v>814.09</v>
      </c>
      <c r="G594" t="str">
        <f t="shared" ref="G594:G657" si="30">E594&amp;F594</f>
        <v>6217852700017433697814.09</v>
      </c>
      <c r="H594" t="s">
        <v>1416</v>
      </c>
      <c r="I594" s="48" t="e">
        <f>VLOOKUP(G594,银行退汇!H:K,4,FALSE)</f>
        <v>#N/A</v>
      </c>
      <c r="J594" s="48" t="e">
        <f t="shared" ref="J594:J657" si="31">IF(I594&gt;0,1,"")</f>
        <v>#N/A</v>
      </c>
      <c r="K594" s="48" t="e">
        <f>VLOOKUP(G594,网银退汇!H:J,3,FALSE)</f>
        <v>#N/A</v>
      </c>
      <c r="L594" s="49" t="str">
        <f t="shared" ref="L594:L657" si="32">C594</f>
        <v>20170804</v>
      </c>
      <c r="M594" s="38"/>
      <c r="N594" s="45"/>
      <c r="O594" s="38"/>
      <c r="P594" s="38"/>
      <c r="Q594" s="38"/>
      <c r="R594" s="38"/>
      <c r="S594" s="38"/>
      <c r="T594" s="38"/>
      <c r="U594" s="38"/>
      <c r="V594" s="38"/>
    </row>
    <row r="595" spans="1:22" ht="14.25">
      <c r="A595" t="s">
        <v>11690</v>
      </c>
      <c r="B595" t="s">
        <v>5778</v>
      </c>
      <c r="C595" t="s">
        <v>13055</v>
      </c>
      <c r="D595" t="s">
        <v>98</v>
      </c>
      <c r="E595" t="s">
        <v>11692</v>
      </c>
      <c r="F595" s="15">
        <v>299.83999999999997</v>
      </c>
      <c r="G595" t="str">
        <f t="shared" si="30"/>
        <v>6228481928351145975299.84</v>
      </c>
      <c r="H595" t="s">
        <v>1416</v>
      </c>
      <c r="I595" s="48" t="e">
        <f>VLOOKUP(G595,银行退汇!H:K,4,FALSE)</f>
        <v>#N/A</v>
      </c>
      <c r="J595" s="48" t="e">
        <f t="shared" si="31"/>
        <v>#N/A</v>
      </c>
      <c r="K595" s="48" t="str">
        <f>VLOOKUP(G595,网银退汇!H:J,3,FALSE)</f>
        <v>2017-08-11</v>
      </c>
      <c r="L595" s="49" t="str">
        <f t="shared" si="32"/>
        <v>20170811</v>
      </c>
    </row>
    <row r="596" spans="1:22" ht="14.25" hidden="1">
      <c r="A596" t="s">
        <v>8985</v>
      </c>
      <c r="B596" t="s">
        <v>3135</v>
      </c>
      <c r="C596" t="s">
        <v>13048</v>
      </c>
      <c r="D596" t="s">
        <v>98</v>
      </c>
      <c r="E596" t="s">
        <v>8987</v>
      </c>
      <c r="F596" s="15">
        <v>376.72</v>
      </c>
      <c r="G596" t="str">
        <f t="shared" si="30"/>
        <v>3568390068300642376.72</v>
      </c>
      <c r="H596" t="s">
        <v>1416</v>
      </c>
      <c r="I596" s="48" t="e">
        <f>VLOOKUP(G596,银行退汇!H:K,4,FALSE)</f>
        <v>#N/A</v>
      </c>
      <c r="J596" s="48" t="e">
        <f t="shared" si="31"/>
        <v>#N/A</v>
      </c>
      <c r="K596" s="48" t="e">
        <f>VLOOKUP(G596,网银退汇!H:J,3,FALSE)</f>
        <v>#N/A</v>
      </c>
      <c r="L596" s="49" t="str">
        <f t="shared" si="32"/>
        <v>20170804</v>
      </c>
      <c r="M596" s="38"/>
      <c r="N596" s="45"/>
      <c r="O596" s="38"/>
      <c r="P596" s="38"/>
      <c r="Q596" s="38"/>
      <c r="R596" s="38"/>
      <c r="S596" s="38"/>
      <c r="T596" s="38"/>
      <c r="U596" s="38"/>
      <c r="V596" s="38"/>
    </row>
    <row r="597" spans="1:22" ht="14.25" hidden="1">
      <c r="A597" t="s">
        <v>8989</v>
      </c>
      <c r="B597" t="s">
        <v>3139</v>
      </c>
      <c r="C597" t="s">
        <v>13048</v>
      </c>
      <c r="D597" t="s">
        <v>98</v>
      </c>
      <c r="E597" t="s">
        <v>8991</v>
      </c>
      <c r="F597" s="15">
        <v>958.02</v>
      </c>
      <c r="G597" t="str">
        <f t="shared" si="30"/>
        <v>6253624017064864958.02</v>
      </c>
      <c r="H597" t="s">
        <v>1416</v>
      </c>
      <c r="I597" s="48" t="e">
        <f>VLOOKUP(G597,银行退汇!H:K,4,FALSE)</f>
        <v>#N/A</v>
      </c>
      <c r="J597" s="48" t="e">
        <f t="shared" si="31"/>
        <v>#N/A</v>
      </c>
      <c r="K597" s="48" t="e">
        <f>VLOOKUP(G597,网银退汇!H:J,3,FALSE)</f>
        <v>#N/A</v>
      </c>
      <c r="L597" s="49" t="str">
        <f t="shared" si="32"/>
        <v>20170804</v>
      </c>
    </row>
    <row r="598" spans="1:22" ht="14.25" hidden="1">
      <c r="A598" t="s">
        <v>8993</v>
      </c>
      <c r="B598" t="s">
        <v>3143</v>
      </c>
      <c r="C598" t="s">
        <v>13048</v>
      </c>
      <c r="D598" t="s">
        <v>98</v>
      </c>
      <c r="E598" t="s">
        <v>8987</v>
      </c>
      <c r="F598" s="15">
        <v>9.4600000000000009</v>
      </c>
      <c r="G598" t="str">
        <f t="shared" si="30"/>
        <v>35683900683006429.46</v>
      </c>
      <c r="H598" t="s">
        <v>1416</v>
      </c>
      <c r="I598" s="48" t="e">
        <f>VLOOKUP(G598,银行退汇!H:K,4,FALSE)</f>
        <v>#N/A</v>
      </c>
      <c r="J598" s="48" t="e">
        <f t="shared" si="31"/>
        <v>#N/A</v>
      </c>
      <c r="K598" s="48" t="e">
        <f>VLOOKUP(G598,网银退汇!H:J,3,FALSE)</f>
        <v>#N/A</v>
      </c>
      <c r="L598" s="49" t="str">
        <f t="shared" si="32"/>
        <v>20170804</v>
      </c>
    </row>
    <row r="599" spans="1:22" ht="14.25" hidden="1">
      <c r="A599" t="s">
        <v>8996</v>
      </c>
      <c r="B599" t="s">
        <v>3146</v>
      </c>
      <c r="C599" t="s">
        <v>13048</v>
      </c>
      <c r="D599" t="s">
        <v>98</v>
      </c>
      <c r="E599" t="s">
        <v>8998</v>
      </c>
      <c r="F599" s="15">
        <v>300</v>
      </c>
      <c r="G599" t="str">
        <f t="shared" si="30"/>
        <v>6212262516001001612300</v>
      </c>
      <c r="H599" t="s">
        <v>1416</v>
      </c>
      <c r="I599" s="48" t="e">
        <f>VLOOKUP(G599,银行退汇!H:K,4,FALSE)</f>
        <v>#N/A</v>
      </c>
      <c r="J599" s="48" t="e">
        <f t="shared" si="31"/>
        <v>#N/A</v>
      </c>
      <c r="K599" s="48" t="e">
        <f>VLOOKUP(G599,网银退汇!H:J,3,FALSE)</f>
        <v>#N/A</v>
      </c>
      <c r="L599" s="49" t="str">
        <f t="shared" si="32"/>
        <v>20170804</v>
      </c>
      <c r="M599" s="38"/>
      <c r="N599" s="45"/>
      <c r="O599" s="38"/>
      <c r="P599" s="38"/>
      <c r="Q599" s="38"/>
      <c r="R599" s="38"/>
      <c r="S599" s="38"/>
      <c r="T599" s="38"/>
      <c r="U599" s="38"/>
      <c r="V599" s="38"/>
    </row>
    <row r="600" spans="1:22" ht="14.25" hidden="1">
      <c r="A600" t="s">
        <v>9000</v>
      </c>
      <c r="B600" t="s">
        <v>3150</v>
      </c>
      <c r="C600" t="s">
        <v>13048</v>
      </c>
      <c r="D600" t="s">
        <v>98</v>
      </c>
      <c r="E600" t="s">
        <v>8998</v>
      </c>
      <c r="F600" s="15">
        <v>100</v>
      </c>
      <c r="G600" t="str">
        <f t="shared" si="30"/>
        <v>6212262516001001612100</v>
      </c>
      <c r="H600" t="s">
        <v>1416</v>
      </c>
      <c r="I600" s="48" t="e">
        <f>VLOOKUP(G600,银行退汇!H:K,4,FALSE)</f>
        <v>#N/A</v>
      </c>
      <c r="J600" s="48" t="e">
        <f t="shared" si="31"/>
        <v>#N/A</v>
      </c>
      <c r="K600" s="48" t="e">
        <f>VLOOKUP(G600,网银退汇!H:J,3,FALSE)</f>
        <v>#N/A</v>
      </c>
      <c r="L600" s="49" t="str">
        <f t="shared" si="32"/>
        <v>20170804</v>
      </c>
    </row>
    <row r="601" spans="1:22" ht="14.25" hidden="1">
      <c r="A601" t="s">
        <v>9003</v>
      </c>
      <c r="B601" t="s">
        <v>3154</v>
      </c>
      <c r="C601" t="s">
        <v>13048</v>
      </c>
      <c r="D601" t="s">
        <v>98</v>
      </c>
      <c r="E601" t="s">
        <v>969</v>
      </c>
      <c r="F601" s="15">
        <v>2025.56</v>
      </c>
      <c r="G601" t="str">
        <f t="shared" si="30"/>
        <v>62122624060036095312025.56</v>
      </c>
      <c r="H601" t="s">
        <v>1416</v>
      </c>
      <c r="I601" s="48" t="e">
        <f>VLOOKUP(G601,银行退汇!H:K,4,FALSE)</f>
        <v>#N/A</v>
      </c>
      <c r="J601" s="48" t="e">
        <f t="shared" si="31"/>
        <v>#N/A</v>
      </c>
      <c r="K601" s="48" t="e">
        <f>VLOOKUP(G601,网银退汇!H:J,3,FALSE)</f>
        <v>#N/A</v>
      </c>
      <c r="L601" s="49" t="str">
        <f t="shared" si="32"/>
        <v>20170804</v>
      </c>
    </row>
    <row r="602" spans="1:22" ht="14.25" hidden="1">
      <c r="A602" t="s">
        <v>9006</v>
      </c>
      <c r="B602" t="s">
        <v>3158</v>
      </c>
      <c r="C602" t="s">
        <v>13048</v>
      </c>
      <c r="D602" t="s">
        <v>98</v>
      </c>
      <c r="E602" t="s">
        <v>9008</v>
      </c>
      <c r="F602" s="15">
        <v>3401.52</v>
      </c>
      <c r="G602" t="str">
        <f t="shared" si="30"/>
        <v>62284833182627104713401.52</v>
      </c>
      <c r="H602" t="s">
        <v>1416</v>
      </c>
      <c r="I602" s="48" t="e">
        <f>VLOOKUP(G602,银行退汇!H:K,4,FALSE)</f>
        <v>#N/A</v>
      </c>
      <c r="J602" s="48" t="e">
        <f t="shared" si="31"/>
        <v>#N/A</v>
      </c>
      <c r="K602" s="48" t="e">
        <f>VLOOKUP(G602,网银退汇!H:J,3,FALSE)</f>
        <v>#N/A</v>
      </c>
      <c r="L602" s="49" t="str">
        <f t="shared" si="32"/>
        <v>20170804</v>
      </c>
    </row>
    <row r="603" spans="1:22" ht="14.25" hidden="1">
      <c r="A603" t="s">
        <v>9010</v>
      </c>
      <c r="B603" t="s">
        <v>3162</v>
      </c>
      <c r="C603" t="s">
        <v>13048</v>
      </c>
      <c r="D603" t="s">
        <v>98</v>
      </c>
      <c r="E603" t="s">
        <v>9012</v>
      </c>
      <c r="F603" s="15">
        <v>400</v>
      </c>
      <c r="G603" t="str">
        <f t="shared" si="30"/>
        <v>4063661643895415400</v>
      </c>
      <c r="H603" t="s">
        <v>1416</v>
      </c>
      <c r="I603" s="48" t="e">
        <f>VLOOKUP(G603,银行退汇!H:K,4,FALSE)</f>
        <v>#N/A</v>
      </c>
      <c r="J603" s="48" t="e">
        <f t="shared" si="31"/>
        <v>#N/A</v>
      </c>
      <c r="K603" s="48" t="e">
        <f>VLOOKUP(G603,网银退汇!H:J,3,FALSE)</f>
        <v>#N/A</v>
      </c>
      <c r="L603" s="49" t="str">
        <f t="shared" si="32"/>
        <v>20170804</v>
      </c>
    </row>
    <row r="604" spans="1:22" ht="14.25" hidden="1">
      <c r="A604" t="s">
        <v>9014</v>
      </c>
      <c r="B604" t="s">
        <v>3166</v>
      </c>
      <c r="C604" t="s">
        <v>13048</v>
      </c>
      <c r="D604" t="s">
        <v>98</v>
      </c>
      <c r="E604" t="s">
        <v>9016</v>
      </c>
      <c r="F604" s="15">
        <v>11222.08</v>
      </c>
      <c r="G604" t="str">
        <f t="shared" si="30"/>
        <v>623190000013602761811222.08</v>
      </c>
      <c r="H604" t="s">
        <v>1416</v>
      </c>
      <c r="I604" s="48" t="e">
        <f>VLOOKUP(G604,银行退汇!H:K,4,FALSE)</f>
        <v>#N/A</v>
      </c>
      <c r="J604" s="48" t="e">
        <f t="shared" si="31"/>
        <v>#N/A</v>
      </c>
      <c r="K604" s="48" t="e">
        <f>VLOOKUP(G604,网银退汇!H:J,3,FALSE)</f>
        <v>#N/A</v>
      </c>
      <c r="L604" s="49" t="str">
        <f t="shared" si="32"/>
        <v>20170804</v>
      </c>
    </row>
    <row r="605" spans="1:22" ht="14.25">
      <c r="A605" t="s">
        <v>9018</v>
      </c>
      <c r="B605" t="s">
        <v>3170</v>
      </c>
      <c r="C605" t="s">
        <v>13048</v>
      </c>
      <c r="D605" t="s">
        <v>98</v>
      </c>
      <c r="E605" t="s">
        <v>221</v>
      </c>
      <c r="F605" s="15">
        <v>700</v>
      </c>
      <c r="G605" t="str">
        <f t="shared" si="30"/>
        <v>6228481920133637817700</v>
      </c>
      <c r="H605" t="s">
        <v>1416</v>
      </c>
      <c r="I605" s="48" t="e">
        <f>VLOOKUP(G605,银行退汇!H:K,4,FALSE)</f>
        <v>#N/A</v>
      </c>
      <c r="J605" s="48" t="e">
        <f t="shared" si="31"/>
        <v>#N/A</v>
      </c>
      <c r="K605" s="48" t="str">
        <f>VLOOKUP(G605,网银退汇!H:J,3,FALSE)</f>
        <v>2017-08-04</v>
      </c>
      <c r="L605" s="49" t="str">
        <f t="shared" si="32"/>
        <v>20170804</v>
      </c>
    </row>
    <row r="606" spans="1:22" ht="14.25" hidden="1">
      <c r="A606" t="s">
        <v>9021</v>
      </c>
      <c r="B606" t="s">
        <v>3174</v>
      </c>
      <c r="C606" t="s">
        <v>13048</v>
      </c>
      <c r="D606" t="s">
        <v>98</v>
      </c>
      <c r="E606" t="s">
        <v>9023</v>
      </c>
      <c r="F606" s="15">
        <v>129.56</v>
      </c>
      <c r="G606" t="str">
        <f t="shared" si="30"/>
        <v>6217790001078061757129.56</v>
      </c>
      <c r="H606" t="s">
        <v>1416</v>
      </c>
      <c r="I606" s="48" t="e">
        <f>VLOOKUP(G606,银行退汇!H:K,4,FALSE)</f>
        <v>#N/A</v>
      </c>
      <c r="J606" s="48" t="e">
        <f t="shared" si="31"/>
        <v>#N/A</v>
      </c>
      <c r="K606" s="48" t="e">
        <f>VLOOKUP(G606,网银退汇!H:J,3,FALSE)</f>
        <v>#N/A</v>
      </c>
      <c r="L606" s="49" t="str">
        <f t="shared" si="32"/>
        <v>20170804</v>
      </c>
    </row>
    <row r="607" spans="1:22" ht="14.25" hidden="1">
      <c r="A607" t="s">
        <v>9025</v>
      </c>
      <c r="B607" t="s">
        <v>3178</v>
      </c>
      <c r="C607" t="s">
        <v>13048</v>
      </c>
      <c r="D607" t="s">
        <v>98</v>
      </c>
      <c r="E607" t="s">
        <v>9027</v>
      </c>
      <c r="F607" s="15">
        <v>416.96</v>
      </c>
      <c r="G607" t="str">
        <f t="shared" si="30"/>
        <v>6228481198511788474416.96</v>
      </c>
      <c r="H607" t="s">
        <v>1416</v>
      </c>
      <c r="I607" s="48" t="e">
        <f>VLOOKUP(G607,银行退汇!H:K,4,FALSE)</f>
        <v>#N/A</v>
      </c>
      <c r="J607" s="48" t="e">
        <f t="shared" si="31"/>
        <v>#N/A</v>
      </c>
      <c r="K607" s="48" t="e">
        <f>VLOOKUP(G607,网银退汇!H:J,3,FALSE)</f>
        <v>#N/A</v>
      </c>
      <c r="L607" s="49" t="str">
        <f t="shared" si="32"/>
        <v>20170804</v>
      </c>
    </row>
    <row r="608" spans="1:22" ht="14.25" hidden="1">
      <c r="A608" t="s">
        <v>9029</v>
      </c>
      <c r="B608" t="s">
        <v>3182</v>
      </c>
      <c r="C608" t="s">
        <v>13048</v>
      </c>
      <c r="D608" t="s">
        <v>98</v>
      </c>
      <c r="E608" t="s">
        <v>296</v>
      </c>
      <c r="F608" s="15">
        <v>306</v>
      </c>
      <c r="G608" t="str">
        <f t="shared" si="30"/>
        <v>6217003860006172793306</v>
      </c>
      <c r="H608" t="s">
        <v>1416</v>
      </c>
      <c r="I608" s="48" t="e">
        <f>VLOOKUP(G608,银行退汇!H:K,4,FALSE)</f>
        <v>#N/A</v>
      </c>
      <c r="J608" s="48" t="e">
        <f t="shared" si="31"/>
        <v>#N/A</v>
      </c>
      <c r="K608" s="48" t="e">
        <f>VLOOKUP(G608,网银退汇!H:J,3,FALSE)</f>
        <v>#N/A</v>
      </c>
      <c r="L608" s="49" t="str">
        <f t="shared" si="32"/>
        <v>20170804</v>
      </c>
    </row>
    <row r="609" spans="1:22" ht="14.25" hidden="1">
      <c r="A609" t="s">
        <v>9032</v>
      </c>
      <c r="B609" t="s">
        <v>3185</v>
      </c>
      <c r="C609" t="s">
        <v>13048</v>
      </c>
      <c r="D609" t="s">
        <v>98</v>
      </c>
      <c r="E609" t="s">
        <v>9034</v>
      </c>
      <c r="F609" s="15">
        <v>1661.12</v>
      </c>
      <c r="G609" t="str">
        <f t="shared" si="30"/>
        <v>62284836185928259761661.12</v>
      </c>
      <c r="H609" t="s">
        <v>1416</v>
      </c>
      <c r="I609" s="48" t="e">
        <f>VLOOKUP(G609,银行退汇!H:K,4,FALSE)</f>
        <v>#N/A</v>
      </c>
      <c r="J609" s="48" t="e">
        <f t="shared" si="31"/>
        <v>#N/A</v>
      </c>
      <c r="K609" s="48" t="e">
        <f>VLOOKUP(G609,网银退汇!H:J,3,FALSE)</f>
        <v>#N/A</v>
      </c>
      <c r="L609" s="49" t="str">
        <f t="shared" si="32"/>
        <v>20170804</v>
      </c>
    </row>
    <row r="610" spans="1:22" ht="14.25" hidden="1">
      <c r="A610" t="s">
        <v>9036</v>
      </c>
      <c r="B610" t="s">
        <v>3184</v>
      </c>
      <c r="C610" t="s">
        <v>13048</v>
      </c>
      <c r="D610" t="s">
        <v>98</v>
      </c>
      <c r="E610" t="s">
        <v>7311</v>
      </c>
      <c r="F610" s="15">
        <v>300</v>
      </c>
      <c r="G610" t="str">
        <f t="shared" si="30"/>
        <v>6217003860007373192300</v>
      </c>
      <c r="H610" t="s">
        <v>1416</v>
      </c>
      <c r="I610" s="48" t="e">
        <f>VLOOKUP(G610,银行退汇!H:K,4,FALSE)</f>
        <v>#N/A</v>
      </c>
      <c r="J610" s="48" t="e">
        <f t="shared" si="31"/>
        <v>#N/A</v>
      </c>
      <c r="K610" s="48" t="e">
        <f>VLOOKUP(G610,网银退汇!H:J,3,FALSE)</f>
        <v>#N/A</v>
      </c>
      <c r="L610" s="49" t="str">
        <f t="shared" si="32"/>
        <v>20170804</v>
      </c>
    </row>
    <row r="611" spans="1:22" ht="14.25">
      <c r="A611" t="s">
        <v>8824</v>
      </c>
      <c r="B611" t="s">
        <v>2978</v>
      </c>
      <c r="C611" t="s">
        <v>13048</v>
      </c>
      <c r="D611" t="s">
        <v>98</v>
      </c>
      <c r="E611" t="s">
        <v>8826</v>
      </c>
      <c r="F611" s="15">
        <v>31.44</v>
      </c>
      <c r="G611" t="str">
        <f t="shared" si="30"/>
        <v>622848119860065907331.44</v>
      </c>
      <c r="H611" t="s">
        <v>1416</v>
      </c>
      <c r="I611" s="48" t="e">
        <f>VLOOKUP(G611,银行退汇!H:K,4,FALSE)</f>
        <v>#N/A</v>
      </c>
      <c r="J611" s="48" t="e">
        <f t="shared" si="31"/>
        <v>#N/A</v>
      </c>
      <c r="K611" s="48" t="str">
        <f>VLOOKUP(G611,网银退汇!H:J,3,FALSE)</f>
        <v>2017-08-04</v>
      </c>
      <c r="L611" s="49" t="str">
        <f t="shared" si="32"/>
        <v>20170804</v>
      </c>
    </row>
    <row r="612" spans="1:22" ht="14.25" hidden="1">
      <c r="A612" t="s">
        <v>9043</v>
      </c>
      <c r="B612" t="s">
        <v>3193</v>
      </c>
      <c r="C612" t="s">
        <v>13048</v>
      </c>
      <c r="D612" t="s">
        <v>98</v>
      </c>
      <c r="E612" t="s">
        <v>9045</v>
      </c>
      <c r="F612" s="15">
        <v>5000</v>
      </c>
      <c r="G612" t="str">
        <f t="shared" si="30"/>
        <v>62223500166296675000</v>
      </c>
      <c r="H612" t="s">
        <v>1416</v>
      </c>
      <c r="I612" s="48" t="e">
        <f>VLOOKUP(G612,银行退汇!H:K,4,FALSE)</f>
        <v>#N/A</v>
      </c>
      <c r="J612" s="48" t="e">
        <f t="shared" si="31"/>
        <v>#N/A</v>
      </c>
      <c r="K612" s="48" t="e">
        <f>VLOOKUP(G612,网银退汇!H:J,3,FALSE)</f>
        <v>#N/A</v>
      </c>
      <c r="L612" s="49" t="str">
        <f t="shared" si="32"/>
        <v>20170804</v>
      </c>
      <c r="M612" s="38"/>
      <c r="N612" s="45"/>
      <c r="O612" s="38"/>
      <c r="P612" s="38"/>
      <c r="Q612" s="38"/>
      <c r="R612" s="38"/>
      <c r="S612" s="38"/>
      <c r="T612" s="38"/>
      <c r="U612" s="38"/>
      <c r="V612" s="38"/>
    </row>
    <row r="613" spans="1:22" ht="14.25" hidden="1">
      <c r="A613" t="s">
        <v>9047</v>
      </c>
      <c r="B613" t="s">
        <v>3197</v>
      </c>
      <c r="C613" t="s">
        <v>13048</v>
      </c>
      <c r="D613" t="s">
        <v>98</v>
      </c>
      <c r="E613" t="s">
        <v>9049</v>
      </c>
      <c r="F613" s="15">
        <v>94.5</v>
      </c>
      <c r="G613" t="str">
        <f t="shared" si="30"/>
        <v>623190000010990879494.5</v>
      </c>
      <c r="H613" t="s">
        <v>1416</v>
      </c>
      <c r="I613" s="48" t="e">
        <f>VLOOKUP(G613,银行退汇!H:K,4,FALSE)</f>
        <v>#N/A</v>
      </c>
      <c r="J613" s="48" t="e">
        <f t="shared" si="31"/>
        <v>#N/A</v>
      </c>
      <c r="K613" s="48" t="e">
        <f>VLOOKUP(G613,网银退汇!H:J,3,FALSE)</f>
        <v>#N/A</v>
      </c>
      <c r="L613" s="49" t="str">
        <f t="shared" si="32"/>
        <v>20170804</v>
      </c>
    </row>
    <row r="614" spans="1:22" ht="14.25" hidden="1">
      <c r="A614" t="s">
        <v>9051</v>
      </c>
      <c r="B614" t="s">
        <v>3201</v>
      </c>
      <c r="C614" t="s">
        <v>13048</v>
      </c>
      <c r="D614" t="s">
        <v>98</v>
      </c>
      <c r="E614" t="s">
        <v>9053</v>
      </c>
      <c r="F614" s="15">
        <v>87.5</v>
      </c>
      <c r="G614" t="str">
        <f t="shared" si="30"/>
        <v>622810020165489587.5</v>
      </c>
      <c r="H614" t="s">
        <v>1416</v>
      </c>
      <c r="I614" s="48" t="e">
        <f>VLOOKUP(G614,银行退汇!H:K,4,FALSE)</f>
        <v>#N/A</v>
      </c>
      <c r="J614" s="48" t="e">
        <f t="shared" si="31"/>
        <v>#N/A</v>
      </c>
      <c r="K614" s="48" t="e">
        <f>VLOOKUP(G614,网银退汇!H:J,3,FALSE)</f>
        <v>#N/A</v>
      </c>
      <c r="L614" s="49" t="str">
        <f t="shared" si="32"/>
        <v>20170804</v>
      </c>
      <c r="M614" s="38"/>
      <c r="N614" s="45"/>
      <c r="O614" s="38"/>
      <c r="P614" s="38"/>
      <c r="Q614" s="38"/>
      <c r="R614" s="38"/>
      <c r="S614" s="38"/>
      <c r="T614" s="38"/>
      <c r="U614" s="38"/>
      <c r="V614" s="38"/>
    </row>
    <row r="615" spans="1:22" ht="14.25" hidden="1">
      <c r="A615" t="s">
        <v>9055</v>
      </c>
      <c r="B615" t="s">
        <v>3205</v>
      </c>
      <c r="C615" t="s">
        <v>13048</v>
      </c>
      <c r="D615" t="s">
        <v>98</v>
      </c>
      <c r="E615" t="s">
        <v>9057</v>
      </c>
      <c r="F615" s="15">
        <v>315.08</v>
      </c>
      <c r="G615" t="str">
        <f t="shared" si="30"/>
        <v>4581240599084457315.08</v>
      </c>
      <c r="H615" t="s">
        <v>1416</v>
      </c>
      <c r="I615" s="48" t="e">
        <f>VLOOKUP(G615,银行退汇!H:K,4,FALSE)</f>
        <v>#N/A</v>
      </c>
      <c r="J615" s="48" t="e">
        <f t="shared" si="31"/>
        <v>#N/A</v>
      </c>
      <c r="K615" s="48" t="e">
        <f>VLOOKUP(G615,网银退汇!H:J,3,FALSE)</f>
        <v>#N/A</v>
      </c>
      <c r="L615" s="49" t="str">
        <f t="shared" si="32"/>
        <v>20170804</v>
      </c>
    </row>
    <row r="616" spans="1:22" ht="14.25" hidden="1">
      <c r="A616" t="s">
        <v>9059</v>
      </c>
      <c r="B616" t="s">
        <v>3209</v>
      </c>
      <c r="C616" t="s">
        <v>13048</v>
      </c>
      <c r="D616" t="s">
        <v>98</v>
      </c>
      <c r="E616" t="s">
        <v>9061</v>
      </c>
      <c r="F616" s="15">
        <v>636.95000000000005</v>
      </c>
      <c r="G616" t="str">
        <f t="shared" si="30"/>
        <v>6231900020003920067636.95</v>
      </c>
      <c r="H616" t="s">
        <v>1416</v>
      </c>
      <c r="I616" s="48" t="e">
        <f>VLOOKUP(G616,银行退汇!H:K,4,FALSE)</f>
        <v>#N/A</v>
      </c>
      <c r="J616" s="48" t="e">
        <f t="shared" si="31"/>
        <v>#N/A</v>
      </c>
      <c r="K616" s="48" t="e">
        <f>VLOOKUP(G616,网银退汇!H:J,3,FALSE)</f>
        <v>#N/A</v>
      </c>
      <c r="L616" s="49" t="str">
        <f t="shared" si="32"/>
        <v>20170804</v>
      </c>
    </row>
    <row r="617" spans="1:22" ht="14.25" hidden="1">
      <c r="A617" t="s">
        <v>9063</v>
      </c>
      <c r="B617" t="s">
        <v>3213</v>
      </c>
      <c r="C617" t="s">
        <v>13048</v>
      </c>
      <c r="D617" t="s">
        <v>98</v>
      </c>
      <c r="E617" t="s">
        <v>9065</v>
      </c>
      <c r="F617" s="15">
        <v>655</v>
      </c>
      <c r="G617" t="str">
        <f t="shared" si="30"/>
        <v>6259656241705924655</v>
      </c>
      <c r="H617" t="s">
        <v>1416</v>
      </c>
      <c r="I617" s="48" t="e">
        <f>VLOOKUP(G617,银行退汇!H:K,4,FALSE)</f>
        <v>#N/A</v>
      </c>
      <c r="J617" s="48" t="e">
        <f t="shared" si="31"/>
        <v>#N/A</v>
      </c>
      <c r="K617" s="48" t="e">
        <f>VLOOKUP(G617,网银退汇!H:J,3,FALSE)</f>
        <v>#N/A</v>
      </c>
      <c r="L617" s="49" t="str">
        <f t="shared" si="32"/>
        <v>20170804</v>
      </c>
    </row>
    <row r="618" spans="1:22" ht="14.25" hidden="1">
      <c r="A618" t="s">
        <v>9067</v>
      </c>
      <c r="B618" t="s">
        <v>3217</v>
      </c>
      <c r="C618" t="s">
        <v>13048</v>
      </c>
      <c r="D618" t="s">
        <v>98</v>
      </c>
      <c r="E618" t="s">
        <v>9069</v>
      </c>
      <c r="F618" s="15">
        <v>47</v>
      </c>
      <c r="G618" t="str">
        <f t="shared" si="30"/>
        <v>622848396859170237347</v>
      </c>
      <c r="H618" t="s">
        <v>1416</v>
      </c>
      <c r="I618" s="48" t="e">
        <f>VLOOKUP(G618,银行退汇!H:K,4,FALSE)</f>
        <v>#N/A</v>
      </c>
      <c r="J618" s="48" t="e">
        <f t="shared" si="31"/>
        <v>#N/A</v>
      </c>
      <c r="K618" s="48" t="e">
        <f>VLOOKUP(G618,网银退汇!H:J,3,FALSE)</f>
        <v>#N/A</v>
      </c>
      <c r="L618" s="49" t="str">
        <f t="shared" si="32"/>
        <v>20170804</v>
      </c>
    </row>
    <row r="619" spans="1:22" ht="14.25" hidden="1">
      <c r="A619" t="s">
        <v>9071</v>
      </c>
      <c r="B619" t="s">
        <v>3221</v>
      </c>
      <c r="C619" t="s">
        <v>13048</v>
      </c>
      <c r="D619" t="s">
        <v>98</v>
      </c>
      <c r="E619" t="s">
        <v>9073</v>
      </c>
      <c r="F619" s="15">
        <v>583.16</v>
      </c>
      <c r="G619" t="str">
        <f t="shared" si="30"/>
        <v>6228930001126300171583.16</v>
      </c>
      <c r="H619" t="s">
        <v>1416</v>
      </c>
      <c r="I619" s="48" t="e">
        <f>VLOOKUP(G619,银行退汇!H:K,4,FALSE)</f>
        <v>#N/A</v>
      </c>
      <c r="J619" s="48" t="e">
        <f t="shared" si="31"/>
        <v>#N/A</v>
      </c>
      <c r="K619" s="48" t="e">
        <f>VLOOKUP(G619,网银退汇!H:J,3,FALSE)</f>
        <v>#N/A</v>
      </c>
      <c r="L619" s="49" t="str">
        <f t="shared" si="32"/>
        <v>20170804</v>
      </c>
    </row>
    <row r="620" spans="1:22" ht="14.25" hidden="1">
      <c r="A620" t="s">
        <v>9075</v>
      </c>
      <c r="B620" t="s">
        <v>3225</v>
      </c>
      <c r="C620" t="s">
        <v>13048</v>
      </c>
      <c r="D620" t="s">
        <v>98</v>
      </c>
      <c r="E620" t="s">
        <v>9077</v>
      </c>
      <c r="F620" s="15">
        <v>297.91000000000003</v>
      </c>
      <c r="G620" t="str">
        <f t="shared" si="30"/>
        <v>6212262502011922013297.91</v>
      </c>
      <c r="H620" t="s">
        <v>1416</v>
      </c>
      <c r="I620" s="48" t="e">
        <f>VLOOKUP(G620,银行退汇!H:K,4,FALSE)</f>
        <v>#N/A</v>
      </c>
      <c r="J620" s="48" t="e">
        <f t="shared" si="31"/>
        <v>#N/A</v>
      </c>
      <c r="K620" s="48" t="e">
        <f>VLOOKUP(G620,网银退汇!H:J,3,FALSE)</f>
        <v>#N/A</v>
      </c>
      <c r="L620" s="49" t="str">
        <f t="shared" si="32"/>
        <v>20170804</v>
      </c>
    </row>
    <row r="621" spans="1:22" ht="14.25" hidden="1">
      <c r="A621" t="s">
        <v>9079</v>
      </c>
      <c r="B621" t="s">
        <v>3229</v>
      </c>
      <c r="C621" t="s">
        <v>13048</v>
      </c>
      <c r="D621" t="s">
        <v>98</v>
      </c>
      <c r="E621" t="s">
        <v>9081</v>
      </c>
      <c r="F621" s="15">
        <v>47.63</v>
      </c>
      <c r="G621" t="str">
        <f t="shared" si="30"/>
        <v>530990002340620847.63</v>
      </c>
      <c r="H621" t="s">
        <v>1416</v>
      </c>
      <c r="I621" s="48" t="e">
        <f>VLOOKUP(G621,银行退汇!H:K,4,FALSE)</f>
        <v>#N/A</v>
      </c>
      <c r="J621" s="48" t="e">
        <f t="shared" si="31"/>
        <v>#N/A</v>
      </c>
      <c r="K621" s="48" t="e">
        <f>VLOOKUP(G621,网银退汇!H:J,3,FALSE)</f>
        <v>#N/A</v>
      </c>
      <c r="L621" s="49" t="str">
        <f t="shared" si="32"/>
        <v>20170804</v>
      </c>
    </row>
    <row r="622" spans="1:22" ht="14.25" hidden="1">
      <c r="A622" t="s">
        <v>9083</v>
      </c>
      <c r="B622" t="s">
        <v>3233</v>
      </c>
      <c r="C622" t="s">
        <v>13048</v>
      </c>
      <c r="D622" t="s">
        <v>98</v>
      </c>
      <c r="E622" t="s">
        <v>9085</v>
      </c>
      <c r="F622" s="15">
        <v>52</v>
      </c>
      <c r="G622" t="str">
        <f t="shared" si="30"/>
        <v>622893000113406662452</v>
      </c>
      <c r="H622" t="s">
        <v>1416</v>
      </c>
      <c r="I622" s="48" t="e">
        <f>VLOOKUP(G622,银行退汇!H:K,4,FALSE)</f>
        <v>#N/A</v>
      </c>
      <c r="J622" s="48" t="e">
        <f t="shared" si="31"/>
        <v>#N/A</v>
      </c>
      <c r="K622" s="48" t="e">
        <f>VLOOKUP(G622,网银退汇!H:J,3,FALSE)</f>
        <v>#N/A</v>
      </c>
      <c r="L622" s="49" t="str">
        <f t="shared" si="32"/>
        <v>20170804</v>
      </c>
      <c r="M622" s="38"/>
      <c r="N622" s="45"/>
      <c r="O622" s="38"/>
      <c r="P622" s="38"/>
      <c r="Q622" s="38"/>
      <c r="R622" s="38"/>
      <c r="S622" s="38"/>
      <c r="T622" s="38"/>
      <c r="U622" s="38"/>
      <c r="V622" s="38"/>
    </row>
    <row r="623" spans="1:22" ht="14.25">
      <c r="A623" t="s">
        <v>12019</v>
      </c>
      <c r="B623" t="s">
        <v>6101</v>
      </c>
      <c r="C623" t="s">
        <v>13058</v>
      </c>
      <c r="D623" t="s">
        <v>98</v>
      </c>
      <c r="E623" t="s">
        <v>12021</v>
      </c>
      <c r="F623" s="15">
        <v>132</v>
      </c>
      <c r="G623" t="str">
        <f t="shared" si="30"/>
        <v>6228480868674090071132</v>
      </c>
      <c r="H623" t="s">
        <v>1416</v>
      </c>
      <c r="I623" s="48" t="e">
        <f>VLOOKUP(G623,银行退汇!H:K,4,FALSE)</f>
        <v>#N/A</v>
      </c>
      <c r="J623" s="48" t="e">
        <f t="shared" si="31"/>
        <v>#N/A</v>
      </c>
      <c r="K623" s="48" t="str">
        <f>VLOOKUP(G623,网银退汇!H:J,3,FALSE)</f>
        <v>2017-08-14</v>
      </c>
      <c r="L623" s="49" t="str">
        <f t="shared" si="32"/>
        <v>20170814</v>
      </c>
    </row>
    <row r="624" spans="1:22" ht="14.25">
      <c r="A624" t="s">
        <v>7252</v>
      </c>
      <c r="B624" t="s">
        <v>1464</v>
      </c>
      <c r="C624" t="s">
        <v>13045</v>
      </c>
      <c r="D624" t="s">
        <v>98</v>
      </c>
      <c r="E624" t="s">
        <v>7254</v>
      </c>
      <c r="F624" s="15">
        <v>500</v>
      </c>
      <c r="G624" t="str">
        <f t="shared" si="30"/>
        <v>6228480868673929477500</v>
      </c>
      <c r="H624" t="s">
        <v>1416</v>
      </c>
      <c r="I624" s="48" t="e">
        <f>VLOOKUP(G624,银行退汇!H:K,4,FALSE)</f>
        <v>#N/A</v>
      </c>
      <c r="J624" s="48" t="e">
        <f t="shared" si="31"/>
        <v>#N/A</v>
      </c>
      <c r="K624" s="48" t="str">
        <f>VLOOKUP(G624,网银退汇!H:J,3,FALSE)</f>
        <v>2017-08-02</v>
      </c>
      <c r="L624" s="49" t="str">
        <f t="shared" si="32"/>
        <v>20170801</v>
      </c>
      <c r="M624" s="38"/>
      <c r="N624" s="45"/>
      <c r="O624" s="38"/>
      <c r="P624" s="38"/>
      <c r="Q624" s="38"/>
      <c r="R624" s="38"/>
      <c r="S624" s="38"/>
      <c r="T624" s="38"/>
      <c r="U624" s="38"/>
      <c r="V624" s="38"/>
    </row>
    <row r="625" spans="1:22" ht="14.25">
      <c r="A625" t="s">
        <v>10624</v>
      </c>
      <c r="B625" t="s">
        <v>4734</v>
      </c>
      <c r="C625" t="s">
        <v>13053</v>
      </c>
      <c r="D625" t="s">
        <v>98</v>
      </c>
      <c r="E625" t="s">
        <v>10626</v>
      </c>
      <c r="F625" s="15">
        <v>3000</v>
      </c>
      <c r="G625" t="str">
        <f t="shared" si="30"/>
        <v>62284808686735261743000</v>
      </c>
      <c r="H625" t="s">
        <v>1416</v>
      </c>
      <c r="I625" s="48" t="e">
        <f>VLOOKUP(G625,银行退汇!H:K,4,FALSE)</f>
        <v>#N/A</v>
      </c>
      <c r="J625" s="48" t="e">
        <f t="shared" si="31"/>
        <v>#N/A</v>
      </c>
      <c r="K625" s="48" t="str">
        <f>VLOOKUP(G625,网银退汇!H:J,3,FALSE)</f>
        <v>2017-08-09</v>
      </c>
      <c r="L625" s="49" t="str">
        <f t="shared" si="32"/>
        <v>20170809</v>
      </c>
      <c r="M625" s="38"/>
      <c r="N625" s="45"/>
      <c r="O625" s="38"/>
      <c r="P625" s="38"/>
      <c r="Q625" s="38"/>
      <c r="R625" s="38"/>
      <c r="S625" s="38"/>
      <c r="T625" s="38"/>
      <c r="U625" s="38"/>
      <c r="V625" s="38"/>
    </row>
    <row r="626" spans="1:22" ht="14.25" hidden="1">
      <c r="A626" t="s">
        <v>9099</v>
      </c>
      <c r="B626" t="s">
        <v>3249</v>
      </c>
      <c r="C626" t="s">
        <v>13048</v>
      </c>
      <c r="D626" t="s">
        <v>98</v>
      </c>
      <c r="E626" t="s">
        <v>216</v>
      </c>
      <c r="F626" s="15">
        <v>374.96</v>
      </c>
      <c r="G626" t="str">
        <f t="shared" si="30"/>
        <v>6228483868565461479374.96</v>
      </c>
      <c r="H626" t="s">
        <v>1416</v>
      </c>
      <c r="I626" s="48" t="e">
        <f>VLOOKUP(G626,银行退汇!H:K,4,FALSE)</f>
        <v>#N/A</v>
      </c>
      <c r="J626" s="48" t="e">
        <f t="shared" si="31"/>
        <v>#N/A</v>
      </c>
      <c r="K626" s="48" t="e">
        <f>VLOOKUP(G626,网银退汇!H:J,3,FALSE)</f>
        <v>#N/A</v>
      </c>
      <c r="L626" s="49" t="str">
        <f t="shared" si="32"/>
        <v>20170804</v>
      </c>
    </row>
    <row r="627" spans="1:22" ht="14.25" hidden="1">
      <c r="A627" t="s">
        <v>9102</v>
      </c>
      <c r="B627" t="s">
        <v>3251</v>
      </c>
      <c r="C627" t="s">
        <v>13048</v>
      </c>
      <c r="D627" t="s">
        <v>98</v>
      </c>
      <c r="E627" t="s">
        <v>9104</v>
      </c>
      <c r="F627" s="15">
        <v>346.59</v>
      </c>
      <c r="G627" t="str">
        <f t="shared" si="30"/>
        <v>6222022409002523661346.59</v>
      </c>
      <c r="H627" t="s">
        <v>1416</v>
      </c>
      <c r="I627" s="48" t="e">
        <f>VLOOKUP(G627,银行退汇!H:K,4,FALSE)</f>
        <v>#N/A</v>
      </c>
      <c r="J627" s="48" t="e">
        <f t="shared" si="31"/>
        <v>#N/A</v>
      </c>
      <c r="K627" s="48" t="e">
        <f>VLOOKUP(G627,网银退汇!H:J,3,FALSE)</f>
        <v>#N/A</v>
      </c>
      <c r="L627" s="49" t="str">
        <f t="shared" si="32"/>
        <v>20170804</v>
      </c>
    </row>
    <row r="628" spans="1:22" ht="14.25" hidden="1">
      <c r="A628" t="s">
        <v>9106</v>
      </c>
      <c r="B628" t="s">
        <v>3255</v>
      </c>
      <c r="C628" t="s">
        <v>13048</v>
      </c>
      <c r="D628" t="s">
        <v>98</v>
      </c>
      <c r="E628" t="s">
        <v>9108</v>
      </c>
      <c r="F628" s="15">
        <v>14</v>
      </c>
      <c r="G628" t="str">
        <f t="shared" si="30"/>
        <v>621700386002834688814</v>
      </c>
      <c r="H628" t="s">
        <v>1416</v>
      </c>
      <c r="I628" s="48" t="e">
        <f>VLOOKUP(G628,银行退汇!H:K,4,FALSE)</f>
        <v>#N/A</v>
      </c>
      <c r="J628" s="48" t="e">
        <f t="shared" si="31"/>
        <v>#N/A</v>
      </c>
      <c r="K628" s="48" t="e">
        <f>VLOOKUP(G628,网银退汇!H:J,3,FALSE)</f>
        <v>#N/A</v>
      </c>
      <c r="L628" s="49" t="str">
        <f t="shared" si="32"/>
        <v>20170804</v>
      </c>
    </row>
    <row r="629" spans="1:22" ht="14.25" hidden="1">
      <c r="A629" t="s">
        <v>9110</v>
      </c>
      <c r="B629" t="s">
        <v>3259</v>
      </c>
      <c r="C629" t="s">
        <v>13048</v>
      </c>
      <c r="D629" t="s">
        <v>98</v>
      </c>
      <c r="E629" t="s">
        <v>9112</v>
      </c>
      <c r="F629" s="15">
        <v>361.94</v>
      </c>
      <c r="G629" t="str">
        <f t="shared" si="30"/>
        <v>6236683860003800666361.94</v>
      </c>
      <c r="H629" t="s">
        <v>1416</v>
      </c>
      <c r="I629" s="48" t="e">
        <f>VLOOKUP(G629,银行退汇!H:K,4,FALSE)</f>
        <v>#N/A</v>
      </c>
      <c r="J629" s="48" t="e">
        <f t="shared" si="31"/>
        <v>#N/A</v>
      </c>
      <c r="K629" s="48" t="e">
        <f>VLOOKUP(G629,网银退汇!H:J,3,FALSE)</f>
        <v>#N/A</v>
      </c>
      <c r="L629" s="49" t="str">
        <f t="shared" si="32"/>
        <v>20170804</v>
      </c>
    </row>
    <row r="630" spans="1:22" ht="14.25" hidden="1">
      <c r="A630" t="s">
        <v>9114</v>
      </c>
      <c r="B630" t="s">
        <v>3263</v>
      </c>
      <c r="C630" t="s">
        <v>13048</v>
      </c>
      <c r="D630" t="s">
        <v>98</v>
      </c>
      <c r="E630" t="s">
        <v>9116</v>
      </c>
      <c r="F630" s="15">
        <v>89.5</v>
      </c>
      <c r="G630" t="str">
        <f t="shared" si="30"/>
        <v>622700388026011298789.5</v>
      </c>
      <c r="H630" t="s">
        <v>1416</v>
      </c>
      <c r="I630" s="48" t="e">
        <f>VLOOKUP(G630,银行退汇!H:K,4,FALSE)</f>
        <v>#N/A</v>
      </c>
      <c r="J630" s="48" t="e">
        <f t="shared" si="31"/>
        <v>#N/A</v>
      </c>
      <c r="K630" s="48" t="e">
        <f>VLOOKUP(G630,网银退汇!H:J,3,FALSE)</f>
        <v>#N/A</v>
      </c>
      <c r="L630" s="49" t="str">
        <f t="shared" si="32"/>
        <v>20170804</v>
      </c>
    </row>
    <row r="631" spans="1:22" ht="14.25" hidden="1">
      <c r="A631" t="s">
        <v>9118</v>
      </c>
      <c r="B631" t="s">
        <v>3267</v>
      </c>
      <c r="C631" t="s">
        <v>13048</v>
      </c>
      <c r="D631" t="s">
        <v>98</v>
      </c>
      <c r="E631" t="s">
        <v>9120</v>
      </c>
      <c r="F631" s="15">
        <v>1307.92</v>
      </c>
      <c r="G631" t="str">
        <f t="shared" si="30"/>
        <v>62236919887932811307.92</v>
      </c>
      <c r="H631" t="s">
        <v>1416</v>
      </c>
      <c r="I631" s="48" t="e">
        <f>VLOOKUP(G631,银行退汇!H:K,4,FALSE)</f>
        <v>#N/A</v>
      </c>
      <c r="J631" s="48" t="e">
        <f t="shared" si="31"/>
        <v>#N/A</v>
      </c>
      <c r="K631" s="48" t="e">
        <f>VLOOKUP(G631,网银退汇!H:J,3,FALSE)</f>
        <v>#N/A</v>
      </c>
      <c r="L631" s="49" t="str">
        <f t="shared" si="32"/>
        <v>20170804</v>
      </c>
    </row>
    <row r="632" spans="1:22" ht="14.25">
      <c r="A632" t="s">
        <v>11626</v>
      </c>
      <c r="B632" t="s">
        <v>5714</v>
      </c>
      <c r="C632" t="s">
        <v>13055</v>
      </c>
      <c r="D632" t="s">
        <v>98</v>
      </c>
      <c r="E632" t="s">
        <v>11628</v>
      </c>
      <c r="F632" s="15">
        <v>2232.98</v>
      </c>
      <c r="G632" t="str">
        <f t="shared" si="30"/>
        <v>62284808686388145742232.98</v>
      </c>
      <c r="H632" t="s">
        <v>1416</v>
      </c>
      <c r="I632" s="48" t="e">
        <f>VLOOKUP(G632,银行退汇!H:K,4,FALSE)</f>
        <v>#N/A</v>
      </c>
      <c r="J632" s="48" t="e">
        <f t="shared" si="31"/>
        <v>#N/A</v>
      </c>
      <c r="K632" s="48" t="str">
        <f>VLOOKUP(G632,网银退汇!H:J,3,FALSE)</f>
        <v>2017-08-11</v>
      </c>
      <c r="L632" s="49" t="str">
        <f t="shared" si="32"/>
        <v>20170811</v>
      </c>
    </row>
    <row r="633" spans="1:22" ht="14.25" hidden="1">
      <c r="A633" t="s">
        <v>9126</v>
      </c>
      <c r="B633" t="s">
        <v>3275</v>
      </c>
      <c r="C633" t="s">
        <v>13048</v>
      </c>
      <c r="D633" t="s">
        <v>98</v>
      </c>
      <c r="E633" t="s">
        <v>9012</v>
      </c>
      <c r="F633" s="15">
        <v>150</v>
      </c>
      <c r="G633" t="str">
        <f t="shared" si="30"/>
        <v>4063661643895415150</v>
      </c>
      <c r="H633" t="s">
        <v>1416</v>
      </c>
      <c r="I633" s="48" t="e">
        <f>VLOOKUP(G633,银行退汇!H:K,4,FALSE)</f>
        <v>#N/A</v>
      </c>
      <c r="J633" s="48" t="e">
        <f t="shared" si="31"/>
        <v>#N/A</v>
      </c>
      <c r="K633" s="48" t="e">
        <f>VLOOKUP(G633,网银退汇!H:J,3,FALSE)</f>
        <v>#N/A</v>
      </c>
      <c r="L633" s="49" t="str">
        <f t="shared" si="32"/>
        <v>20170804</v>
      </c>
    </row>
    <row r="634" spans="1:22" ht="14.25" hidden="1">
      <c r="A634" t="s">
        <v>9129</v>
      </c>
      <c r="B634" t="s">
        <v>3278</v>
      </c>
      <c r="C634" t="s">
        <v>13048</v>
      </c>
      <c r="D634" t="s">
        <v>98</v>
      </c>
      <c r="E634" t="s">
        <v>9131</v>
      </c>
      <c r="F634" s="15">
        <v>274.07</v>
      </c>
      <c r="G634" t="str">
        <f t="shared" si="30"/>
        <v>6216602700001081952274.07</v>
      </c>
      <c r="H634" t="s">
        <v>1416</v>
      </c>
      <c r="I634" s="48" t="e">
        <f>VLOOKUP(G634,银行退汇!H:K,4,FALSE)</f>
        <v>#N/A</v>
      </c>
      <c r="J634" s="48" t="e">
        <f t="shared" si="31"/>
        <v>#N/A</v>
      </c>
      <c r="K634" s="48" t="e">
        <f>VLOOKUP(G634,网银退汇!H:J,3,FALSE)</f>
        <v>#N/A</v>
      </c>
      <c r="L634" s="49" t="str">
        <f t="shared" si="32"/>
        <v>20170804</v>
      </c>
    </row>
    <row r="635" spans="1:22" ht="14.25" hidden="1">
      <c r="A635" t="s">
        <v>9133</v>
      </c>
      <c r="B635" t="s">
        <v>3282</v>
      </c>
      <c r="C635" t="s">
        <v>13049</v>
      </c>
      <c r="D635" t="s">
        <v>98</v>
      </c>
      <c r="E635" t="s">
        <v>9135</v>
      </c>
      <c r="F635" s="15">
        <v>92.5</v>
      </c>
      <c r="G635" t="str">
        <f t="shared" si="30"/>
        <v>625808132007089592.5</v>
      </c>
      <c r="H635" t="s">
        <v>1416</v>
      </c>
      <c r="I635" s="48" t="e">
        <f>VLOOKUP(G635,银行退汇!H:K,4,FALSE)</f>
        <v>#N/A</v>
      </c>
      <c r="J635" s="48" t="e">
        <f t="shared" si="31"/>
        <v>#N/A</v>
      </c>
      <c r="K635" s="48" t="e">
        <f>VLOOKUP(G635,网银退汇!H:J,3,FALSE)</f>
        <v>#N/A</v>
      </c>
      <c r="L635" s="49" t="str">
        <f t="shared" si="32"/>
        <v>20170805</v>
      </c>
    </row>
    <row r="636" spans="1:22" ht="14.25" hidden="1">
      <c r="A636" t="s">
        <v>9137</v>
      </c>
      <c r="B636" t="s">
        <v>3286</v>
      </c>
      <c r="C636" t="s">
        <v>13049</v>
      </c>
      <c r="D636" t="s">
        <v>98</v>
      </c>
      <c r="E636" t="s">
        <v>9139</v>
      </c>
      <c r="F636" s="15">
        <v>178.14</v>
      </c>
      <c r="G636" t="str">
        <f t="shared" si="30"/>
        <v>6222022409003363547178.14</v>
      </c>
      <c r="H636" t="s">
        <v>1416</v>
      </c>
      <c r="I636" s="48" t="e">
        <f>VLOOKUP(G636,银行退汇!H:K,4,FALSE)</f>
        <v>#N/A</v>
      </c>
      <c r="J636" s="48" t="e">
        <f t="shared" si="31"/>
        <v>#N/A</v>
      </c>
      <c r="K636" s="48" t="e">
        <f>VLOOKUP(G636,网银退汇!H:J,3,FALSE)</f>
        <v>#N/A</v>
      </c>
      <c r="L636" s="49" t="str">
        <f t="shared" si="32"/>
        <v>20170805</v>
      </c>
    </row>
    <row r="637" spans="1:22" ht="14.25">
      <c r="A637" t="s">
        <v>8036</v>
      </c>
      <c r="B637" t="s">
        <v>2218</v>
      </c>
      <c r="C637" t="s">
        <v>13046</v>
      </c>
      <c r="D637" t="s">
        <v>98</v>
      </c>
      <c r="E637" t="s">
        <v>8038</v>
      </c>
      <c r="F637" s="15">
        <v>992.5</v>
      </c>
      <c r="G637" t="str">
        <f t="shared" si="30"/>
        <v>6228480868623919677992.5</v>
      </c>
      <c r="H637" t="s">
        <v>1416</v>
      </c>
      <c r="I637" s="48" t="e">
        <f>VLOOKUP(G637,银行退汇!H:K,4,FALSE)</f>
        <v>#N/A</v>
      </c>
      <c r="J637" s="48" t="e">
        <f t="shared" si="31"/>
        <v>#N/A</v>
      </c>
      <c r="K637" s="48" t="str">
        <f>VLOOKUP(G637,网银退汇!H:J,3,FALSE)</f>
        <v>2017-08-02</v>
      </c>
      <c r="L637" s="49" t="str">
        <f t="shared" si="32"/>
        <v>20170802</v>
      </c>
      <c r="M637" s="38"/>
      <c r="N637" s="45"/>
      <c r="O637" s="38"/>
      <c r="P637" s="38"/>
      <c r="Q637" s="38"/>
      <c r="R637" s="38"/>
      <c r="S637" s="38"/>
      <c r="T637" s="38"/>
      <c r="U637" s="38"/>
      <c r="V637" s="38"/>
    </row>
    <row r="638" spans="1:22" ht="14.25" hidden="1">
      <c r="A638" t="s">
        <v>9145</v>
      </c>
      <c r="B638" t="s">
        <v>3294</v>
      </c>
      <c r="C638" t="s">
        <v>13049</v>
      </c>
      <c r="D638" t="s">
        <v>98</v>
      </c>
      <c r="E638" t="s">
        <v>9147</v>
      </c>
      <c r="F638" s="15">
        <v>154.84</v>
      </c>
      <c r="G638" t="str">
        <f t="shared" si="30"/>
        <v>6222022410000199702154.84</v>
      </c>
      <c r="H638" t="s">
        <v>1416</v>
      </c>
      <c r="I638" s="48" t="e">
        <f>VLOOKUP(G638,银行退汇!H:K,4,FALSE)</f>
        <v>#N/A</v>
      </c>
      <c r="J638" s="48" t="e">
        <f t="shared" si="31"/>
        <v>#N/A</v>
      </c>
      <c r="K638" s="48" t="e">
        <f>VLOOKUP(G638,网银退汇!H:J,3,FALSE)</f>
        <v>#N/A</v>
      </c>
      <c r="L638" s="49" t="str">
        <f t="shared" si="32"/>
        <v>20170805</v>
      </c>
      <c r="M638" s="38"/>
      <c r="N638" s="45"/>
      <c r="O638" s="38"/>
      <c r="P638" s="38"/>
      <c r="Q638" s="38"/>
      <c r="R638" s="38"/>
      <c r="S638" s="38"/>
      <c r="T638" s="38"/>
      <c r="U638" s="38"/>
      <c r="V638" s="38"/>
    </row>
    <row r="639" spans="1:22" ht="14.25">
      <c r="A639" t="s">
        <v>7526</v>
      </c>
      <c r="B639" t="s">
        <v>1722</v>
      </c>
      <c r="C639" t="s">
        <v>13045</v>
      </c>
      <c r="D639" t="s">
        <v>98</v>
      </c>
      <c r="E639" t="s">
        <v>7528</v>
      </c>
      <c r="F639" s="15">
        <v>1000</v>
      </c>
      <c r="G639" t="str">
        <f t="shared" si="30"/>
        <v>62284808682964450751000</v>
      </c>
      <c r="H639" t="s">
        <v>1416</v>
      </c>
      <c r="I639" s="48" t="e">
        <f>VLOOKUP(G639,银行退汇!H:K,4,FALSE)</f>
        <v>#N/A</v>
      </c>
      <c r="J639" s="48" t="e">
        <f t="shared" si="31"/>
        <v>#N/A</v>
      </c>
      <c r="K639" s="48" t="str">
        <f>VLOOKUP(G639,网银退汇!H:J,3,FALSE)</f>
        <v>2017-08-02</v>
      </c>
      <c r="L639" s="49" t="str">
        <f t="shared" si="32"/>
        <v>20170801</v>
      </c>
    </row>
    <row r="640" spans="1:22" ht="14.25" hidden="1">
      <c r="A640" t="s">
        <v>9153</v>
      </c>
      <c r="B640" t="s">
        <v>3302</v>
      </c>
      <c r="C640" t="s">
        <v>13049</v>
      </c>
      <c r="D640" t="s">
        <v>98</v>
      </c>
      <c r="E640" t="s">
        <v>9155</v>
      </c>
      <c r="F640" s="15">
        <v>200</v>
      </c>
      <c r="G640" t="str">
        <f t="shared" si="30"/>
        <v>6217003860033308618200</v>
      </c>
      <c r="H640" t="s">
        <v>1416</v>
      </c>
      <c r="I640" s="48" t="e">
        <f>VLOOKUP(G640,银行退汇!H:K,4,FALSE)</f>
        <v>#N/A</v>
      </c>
      <c r="J640" s="48" t="e">
        <f t="shared" si="31"/>
        <v>#N/A</v>
      </c>
      <c r="K640" s="48" t="e">
        <f>VLOOKUP(G640,网银退汇!H:J,3,FALSE)</f>
        <v>#N/A</v>
      </c>
      <c r="L640" s="49" t="str">
        <f t="shared" si="32"/>
        <v>20170805</v>
      </c>
    </row>
    <row r="641" spans="1:22" ht="14.25" hidden="1">
      <c r="A641" t="s">
        <v>9157</v>
      </c>
      <c r="B641" t="s">
        <v>3306</v>
      </c>
      <c r="C641" t="s">
        <v>13049</v>
      </c>
      <c r="D641" t="s">
        <v>98</v>
      </c>
      <c r="E641" t="s">
        <v>9159</v>
      </c>
      <c r="F641" s="15">
        <v>1000</v>
      </c>
      <c r="G641" t="str">
        <f t="shared" si="30"/>
        <v>62319000000570040911000</v>
      </c>
      <c r="H641" t="s">
        <v>1416</v>
      </c>
      <c r="I641" s="48" t="e">
        <f>VLOOKUP(G641,银行退汇!H:K,4,FALSE)</f>
        <v>#N/A</v>
      </c>
      <c r="J641" s="48" t="e">
        <f t="shared" si="31"/>
        <v>#N/A</v>
      </c>
      <c r="K641" s="48" t="e">
        <f>VLOOKUP(G641,网银退汇!H:J,3,FALSE)</f>
        <v>#N/A</v>
      </c>
      <c r="L641" s="49" t="str">
        <f t="shared" si="32"/>
        <v>20170805</v>
      </c>
    </row>
    <row r="642" spans="1:22" ht="14.25" hidden="1">
      <c r="A642" t="s">
        <v>9161</v>
      </c>
      <c r="B642" t="s">
        <v>3310</v>
      </c>
      <c r="C642" t="s">
        <v>13049</v>
      </c>
      <c r="D642" t="s">
        <v>98</v>
      </c>
      <c r="E642" t="s">
        <v>9163</v>
      </c>
      <c r="F642" s="15">
        <v>42.5</v>
      </c>
      <c r="G642" t="str">
        <f t="shared" si="30"/>
        <v>621462322100044654242.5</v>
      </c>
      <c r="H642" t="s">
        <v>1416</v>
      </c>
      <c r="I642" s="48" t="e">
        <f>VLOOKUP(G642,银行退汇!H:K,4,FALSE)</f>
        <v>#N/A</v>
      </c>
      <c r="J642" s="48" t="e">
        <f t="shared" si="31"/>
        <v>#N/A</v>
      </c>
      <c r="K642" s="48" t="e">
        <f>VLOOKUP(G642,网银退汇!H:J,3,FALSE)</f>
        <v>#N/A</v>
      </c>
      <c r="L642" s="49" t="str">
        <f t="shared" si="32"/>
        <v>20170805</v>
      </c>
      <c r="M642" s="38"/>
      <c r="N642" s="45"/>
      <c r="O642" s="38"/>
      <c r="P642" s="38"/>
      <c r="Q642" s="38"/>
      <c r="R642" s="38"/>
      <c r="S642" s="38"/>
      <c r="T642" s="38"/>
      <c r="U642" s="38"/>
      <c r="V642" s="38"/>
    </row>
    <row r="643" spans="1:22" ht="14.25" hidden="1">
      <c r="A643" t="s">
        <v>9165</v>
      </c>
      <c r="B643" t="s">
        <v>3314</v>
      </c>
      <c r="C643" t="s">
        <v>13049</v>
      </c>
      <c r="D643" t="s">
        <v>98</v>
      </c>
      <c r="E643" t="s">
        <v>9167</v>
      </c>
      <c r="F643" s="15">
        <v>44.5</v>
      </c>
      <c r="G643" t="str">
        <f t="shared" si="30"/>
        <v>623668386000053802044.5</v>
      </c>
      <c r="H643" t="s">
        <v>1416</v>
      </c>
      <c r="I643" s="48" t="e">
        <f>VLOOKUP(G643,银行退汇!H:K,4,FALSE)</f>
        <v>#N/A</v>
      </c>
      <c r="J643" s="48" t="e">
        <f t="shared" si="31"/>
        <v>#N/A</v>
      </c>
      <c r="K643" s="48" t="e">
        <f>VLOOKUP(G643,网银退汇!H:J,3,FALSE)</f>
        <v>#N/A</v>
      </c>
      <c r="L643" s="49" t="str">
        <f t="shared" si="32"/>
        <v>20170805</v>
      </c>
    </row>
    <row r="644" spans="1:22" ht="14.25" hidden="1">
      <c r="A644" t="s">
        <v>9169</v>
      </c>
      <c r="B644" t="s">
        <v>3318</v>
      </c>
      <c r="C644" t="s">
        <v>13049</v>
      </c>
      <c r="D644" t="s">
        <v>98</v>
      </c>
      <c r="E644" t="s">
        <v>9171</v>
      </c>
      <c r="F644" s="15">
        <v>129</v>
      </c>
      <c r="G644" t="str">
        <f t="shared" si="30"/>
        <v>6214623250000680628129</v>
      </c>
      <c r="H644" t="s">
        <v>1416</v>
      </c>
      <c r="I644" s="48" t="e">
        <f>VLOOKUP(G644,银行退汇!H:K,4,FALSE)</f>
        <v>#N/A</v>
      </c>
      <c r="J644" s="48" t="e">
        <f t="shared" si="31"/>
        <v>#N/A</v>
      </c>
      <c r="K644" s="48" t="e">
        <f>VLOOKUP(G644,网银退汇!H:J,3,FALSE)</f>
        <v>#N/A</v>
      </c>
      <c r="L644" s="49" t="str">
        <f t="shared" si="32"/>
        <v>20170805</v>
      </c>
      <c r="M644" s="38"/>
      <c r="N644" s="45"/>
      <c r="O644" s="38"/>
      <c r="P644" s="38"/>
      <c r="Q644" s="38"/>
      <c r="R644" s="38"/>
      <c r="S644" s="38"/>
      <c r="T644" s="38"/>
      <c r="U644" s="38"/>
      <c r="V644" s="38"/>
    </row>
    <row r="645" spans="1:22" ht="14.25" hidden="1">
      <c r="A645" t="s">
        <v>9173</v>
      </c>
      <c r="B645" t="s">
        <v>3322</v>
      </c>
      <c r="C645" t="s">
        <v>13049</v>
      </c>
      <c r="D645" t="s">
        <v>98</v>
      </c>
      <c r="E645" t="s">
        <v>9175</v>
      </c>
      <c r="F645" s="15">
        <v>28.92</v>
      </c>
      <c r="G645" t="str">
        <f t="shared" si="30"/>
        <v>621700388000103394928.92</v>
      </c>
      <c r="H645" t="s">
        <v>1416</v>
      </c>
      <c r="I645" s="48" t="e">
        <f>VLOOKUP(G645,银行退汇!H:K,4,FALSE)</f>
        <v>#N/A</v>
      </c>
      <c r="J645" s="48" t="e">
        <f t="shared" si="31"/>
        <v>#N/A</v>
      </c>
      <c r="K645" s="48" t="e">
        <f>VLOOKUP(G645,网银退汇!H:J,3,FALSE)</f>
        <v>#N/A</v>
      </c>
      <c r="L645" s="49" t="str">
        <f t="shared" si="32"/>
        <v>20170805</v>
      </c>
    </row>
    <row r="646" spans="1:22" ht="14.25" hidden="1">
      <c r="A646" t="s">
        <v>9177</v>
      </c>
      <c r="B646" t="s">
        <v>3325</v>
      </c>
      <c r="C646" t="s">
        <v>13049</v>
      </c>
      <c r="D646" t="s">
        <v>98</v>
      </c>
      <c r="E646" t="s">
        <v>9179</v>
      </c>
      <c r="F646" s="15">
        <v>108.42</v>
      </c>
      <c r="G646" t="str">
        <f t="shared" si="30"/>
        <v>6231900000041594181108.42</v>
      </c>
      <c r="H646" t="s">
        <v>1416</v>
      </c>
      <c r="I646" s="48" t="e">
        <f>VLOOKUP(G646,银行退汇!H:K,4,FALSE)</f>
        <v>#N/A</v>
      </c>
      <c r="J646" s="48" t="e">
        <f t="shared" si="31"/>
        <v>#N/A</v>
      </c>
      <c r="K646" s="48" t="e">
        <f>VLOOKUP(G646,网银退汇!H:J,3,FALSE)</f>
        <v>#N/A</v>
      </c>
      <c r="L646" s="49" t="str">
        <f t="shared" si="32"/>
        <v>20170805</v>
      </c>
      <c r="M646" s="38"/>
      <c r="N646" s="45"/>
      <c r="O646" s="38"/>
      <c r="P646" s="38"/>
      <c r="Q646" s="38"/>
      <c r="R646" s="38"/>
      <c r="S646" s="38"/>
      <c r="T646" s="38"/>
      <c r="U646" s="38"/>
      <c r="V646" s="38"/>
    </row>
    <row r="647" spans="1:22" ht="14.25" hidden="1">
      <c r="A647" t="s">
        <v>9181</v>
      </c>
      <c r="B647" t="s">
        <v>3329</v>
      </c>
      <c r="C647" t="s">
        <v>13049</v>
      </c>
      <c r="D647" t="s">
        <v>98</v>
      </c>
      <c r="E647" t="s">
        <v>9183</v>
      </c>
      <c r="F647" s="15">
        <v>1200</v>
      </c>
      <c r="G647" t="str">
        <f t="shared" si="30"/>
        <v>62366838900014203241200</v>
      </c>
      <c r="H647" t="s">
        <v>1416</v>
      </c>
      <c r="I647" s="48" t="e">
        <f>VLOOKUP(G647,银行退汇!H:K,4,FALSE)</f>
        <v>#N/A</v>
      </c>
      <c r="J647" s="48" t="e">
        <f t="shared" si="31"/>
        <v>#N/A</v>
      </c>
      <c r="K647" s="48" t="e">
        <f>VLOOKUP(G647,网银退汇!H:J,3,FALSE)</f>
        <v>#N/A</v>
      </c>
      <c r="L647" s="49" t="str">
        <f t="shared" si="32"/>
        <v>20170805</v>
      </c>
    </row>
    <row r="648" spans="1:22" ht="14.25" hidden="1">
      <c r="A648" t="s">
        <v>9185</v>
      </c>
      <c r="B648" t="s">
        <v>3333</v>
      </c>
      <c r="C648" t="s">
        <v>13049</v>
      </c>
      <c r="D648" t="s">
        <v>98</v>
      </c>
      <c r="E648" t="s">
        <v>9179</v>
      </c>
      <c r="F648" s="15">
        <v>92.5</v>
      </c>
      <c r="G648" t="str">
        <f t="shared" si="30"/>
        <v>623190000004159418192.5</v>
      </c>
      <c r="H648" t="s">
        <v>1416</v>
      </c>
      <c r="I648" s="48" t="e">
        <f>VLOOKUP(G648,银行退汇!H:K,4,FALSE)</f>
        <v>#N/A</v>
      </c>
      <c r="J648" s="48" t="e">
        <f t="shared" si="31"/>
        <v>#N/A</v>
      </c>
      <c r="K648" s="48" t="e">
        <f>VLOOKUP(G648,网银退汇!H:J,3,FALSE)</f>
        <v>#N/A</v>
      </c>
      <c r="L648" s="49" t="str">
        <f t="shared" si="32"/>
        <v>20170805</v>
      </c>
    </row>
    <row r="649" spans="1:22" ht="14.25" hidden="1">
      <c r="A649" t="s">
        <v>9188</v>
      </c>
      <c r="B649" t="s">
        <v>3337</v>
      </c>
      <c r="C649" t="s">
        <v>13049</v>
      </c>
      <c r="D649" t="s">
        <v>98</v>
      </c>
      <c r="E649" t="s">
        <v>9190</v>
      </c>
      <c r="F649" s="15">
        <v>32.909999999999997</v>
      </c>
      <c r="G649" t="str">
        <f t="shared" si="30"/>
        <v>622322602250994632.91</v>
      </c>
      <c r="H649" t="s">
        <v>1416</v>
      </c>
      <c r="I649" s="48" t="e">
        <f>VLOOKUP(G649,银行退汇!H:K,4,FALSE)</f>
        <v>#N/A</v>
      </c>
      <c r="J649" s="48" t="e">
        <f t="shared" si="31"/>
        <v>#N/A</v>
      </c>
      <c r="K649" s="48" t="e">
        <f>VLOOKUP(G649,网银退汇!H:J,3,FALSE)</f>
        <v>#N/A</v>
      </c>
      <c r="L649" s="49" t="str">
        <f t="shared" si="32"/>
        <v>20170805</v>
      </c>
    </row>
    <row r="650" spans="1:22" ht="14.25" hidden="1">
      <c r="A650" t="s">
        <v>9192</v>
      </c>
      <c r="B650" t="s">
        <v>3341</v>
      </c>
      <c r="C650" t="s">
        <v>13049</v>
      </c>
      <c r="D650" t="s">
        <v>98</v>
      </c>
      <c r="E650" t="s">
        <v>9194</v>
      </c>
      <c r="F650" s="15">
        <v>1100</v>
      </c>
      <c r="G650" t="str">
        <f t="shared" si="30"/>
        <v>62122625020157221531100</v>
      </c>
      <c r="H650" t="s">
        <v>1416</v>
      </c>
      <c r="I650" s="48" t="e">
        <f>VLOOKUP(G650,银行退汇!H:K,4,FALSE)</f>
        <v>#N/A</v>
      </c>
      <c r="J650" s="48" t="e">
        <f t="shared" si="31"/>
        <v>#N/A</v>
      </c>
      <c r="K650" s="48" t="e">
        <f>VLOOKUP(G650,网银退汇!H:J,3,FALSE)</f>
        <v>#N/A</v>
      </c>
      <c r="L650" s="49" t="str">
        <f t="shared" si="32"/>
        <v>20170805</v>
      </c>
    </row>
    <row r="651" spans="1:22" ht="14.25" hidden="1">
      <c r="A651" t="s">
        <v>9196</v>
      </c>
      <c r="B651" t="s">
        <v>3345</v>
      </c>
      <c r="C651" t="s">
        <v>13049</v>
      </c>
      <c r="D651" t="s">
        <v>98</v>
      </c>
      <c r="E651" t="s">
        <v>228</v>
      </c>
      <c r="F651" s="15">
        <v>10</v>
      </c>
      <c r="G651" t="str">
        <f t="shared" si="30"/>
        <v>622369112001554410</v>
      </c>
      <c r="H651" t="s">
        <v>1416</v>
      </c>
      <c r="I651" s="48" t="e">
        <f>VLOOKUP(G651,银行退汇!H:K,4,FALSE)</f>
        <v>#N/A</v>
      </c>
      <c r="J651" s="48" t="e">
        <f t="shared" si="31"/>
        <v>#N/A</v>
      </c>
      <c r="K651" s="48" t="e">
        <f>VLOOKUP(G651,网银退汇!H:J,3,FALSE)</f>
        <v>#N/A</v>
      </c>
      <c r="L651" s="49" t="str">
        <f t="shared" si="32"/>
        <v>20170805</v>
      </c>
    </row>
    <row r="652" spans="1:22" ht="14.25">
      <c r="A652" t="s">
        <v>7913</v>
      </c>
      <c r="B652" t="s">
        <v>2102</v>
      </c>
      <c r="C652" t="s">
        <v>13046</v>
      </c>
      <c r="D652" t="s">
        <v>98</v>
      </c>
      <c r="E652" t="s">
        <v>7915</v>
      </c>
      <c r="F652" s="15">
        <v>553.96</v>
      </c>
      <c r="G652" t="str">
        <f t="shared" si="30"/>
        <v>6228480868195028378553.96</v>
      </c>
      <c r="H652" t="s">
        <v>1416</v>
      </c>
      <c r="I652" s="48" t="e">
        <f>VLOOKUP(G652,银行退汇!H:K,4,FALSE)</f>
        <v>#N/A</v>
      </c>
      <c r="J652" s="48" t="e">
        <f t="shared" si="31"/>
        <v>#N/A</v>
      </c>
      <c r="K652" s="48" t="str">
        <f>VLOOKUP(G652,网银退汇!H:J,3,FALSE)</f>
        <v>2017-08-02</v>
      </c>
      <c r="L652" s="49" t="str">
        <f t="shared" si="32"/>
        <v>20170802</v>
      </c>
    </row>
    <row r="653" spans="1:22" ht="14.25">
      <c r="A653" t="s">
        <v>8169</v>
      </c>
      <c r="B653" t="s">
        <v>2348</v>
      </c>
      <c r="C653" t="s">
        <v>13047</v>
      </c>
      <c r="D653" t="s">
        <v>98</v>
      </c>
      <c r="E653" t="s">
        <v>8171</v>
      </c>
      <c r="F653" s="15">
        <v>1600</v>
      </c>
      <c r="G653" t="str">
        <f t="shared" si="30"/>
        <v>62284808660994934661600</v>
      </c>
      <c r="H653" t="s">
        <v>1416</v>
      </c>
      <c r="I653" s="48" t="e">
        <f>VLOOKUP(G653,银行退汇!H:K,4,FALSE)</f>
        <v>#N/A</v>
      </c>
      <c r="J653" s="48" t="e">
        <f t="shared" si="31"/>
        <v>#N/A</v>
      </c>
      <c r="K653" s="48" t="str">
        <f>VLOOKUP(G653,网银退汇!H:J,3,FALSE)</f>
        <v>2017-08-04</v>
      </c>
      <c r="L653" s="49" t="str">
        <f t="shared" si="32"/>
        <v>20170803</v>
      </c>
    </row>
    <row r="654" spans="1:22" ht="14.25" hidden="1">
      <c r="A654" t="s">
        <v>9206</v>
      </c>
      <c r="B654" t="s">
        <v>3354</v>
      </c>
      <c r="C654" t="s">
        <v>13049</v>
      </c>
      <c r="D654" t="s">
        <v>98</v>
      </c>
      <c r="E654" t="s">
        <v>9208</v>
      </c>
      <c r="F654" s="15">
        <v>290.45</v>
      </c>
      <c r="G654" t="str">
        <f t="shared" si="30"/>
        <v>6217003860008186650290.45</v>
      </c>
      <c r="H654" t="s">
        <v>1416</v>
      </c>
      <c r="I654" s="48" t="e">
        <f>VLOOKUP(G654,银行退汇!H:K,4,FALSE)</f>
        <v>#N/A</v>
      </c>
      <c r="J654" s="48" t="e">
        <f t="shared" si="31"/>
        <v>#N/A</v>
      </c>
      <c r="K654" s="48" t="e">
        <f>VLOOKUP(G654,网银退汇!H:J,3,FALSE)</f>
        <v>#N/A</v>
      </c>
      <c r="L654" s="49" t="str">
        <f t="shared" si="32"/>
        <v>20170805</v>
      </c>
    </row>
    <row r="655" spans="1:22" ht="14.25" hidden="1">
      <c r="A655" t="s">
        <v>9210</v>
      </c>
      <c r="B655" t="s">
        <v>3358</v>
      </c>
      <c r="C655" t="s">
        <v>13049</v>
      </c>
      <c r="D655" t="s">
        <v>98</v>
      </c>
      <c r="E655" t="s">
        <v>9212</v>
      </c>
      <c r="F655" s="15">
        <v>44.5</v>
      </c>
      <c r="G655" t="str">
        <f t="shared" si="30"/>
        <v>621756270000011170744.5</v>
      </c>
      <c r="H655" t="s">
        <v>1416</v>
      </c>
      <c r="I655" s="48" t="e">
        <f>VLOOKUP(G655,银行退汇!H:K,4,FALSE)</f>
        <v>#N/A</v>
      </c>
      <c r="J655" s="48" t="e">
        <f t="shared" si="31"/>
        <v>#N/A</v>
      </c>
      <c r="K655" s="48" t="e">
        <f>VLOOKUP(G655,网银退汇!H:J,3,FALSE)</f>
        <v>#N/A</v>
      </c>
      <c r="L655" s="49" t="str">
        <f t="shared" si="32"/>
        <v>20170805</v>
      </c>
      <c r="M655" s="38"/>
      <c r="N655" s="45"/>
      <c r="O655" s="38"/>
      <c r="P655" s="38"/>
      <c r="Q655" s="38"/>
      <c r="R655" s="38"/>
      <c r="S655" s="38"/>
      <c r="T655" s="38"/>
      <c r="U655" s="38"/>
      <c r="V655" s="38"/>
    </row>
    <row r="656" spans="1:22" ht="14.25">
      <c r="A656" t="s">
        <v>7301</v>
      </c>
      <c r="B656" t="s">
        <v>1510</v>
      </c>
      <c r="C656" t="s">
        <v>13045</v>
      </c>
      <c r="D656" t="s">
        <v>98</v>
      </c>
      <c r="E656" t="s">
        <v>7303</v>
      </c>
      <c r="F656" s="15">
        <v>240</v>
      </c>
      <c r="G656" t="str">
        <f t="shared" si="30"/>
        <v>6228480866055745966240</v>
      </c>
      <c r="H656" t="s">
        <v>1416</v>
      </c>
      <c r="I656" s="48" t="e">
        <f>VLOOKUP(G656,银行退汇!H:K,4,FALSE)</f>
        <v>#N/A</v>
      </c>
      <c r="J656" s="48" t="e">
        <f t="shared" si="31"/>
        <v>#N/A</v>
      </c>
      <c r="K656" s="48" t="str">
        <f>VLOOKUP(G656,网银退汇!H:J,3,FALSE)</f>
        <v>2017-08-02</v>
      </c>
      <c r="L656" s="49" t="str">
        <f t="shared" si="32"/>
        <v>20170801</v>
      </c>
    </row>
    <row r="657" spans="1:22" ht="14.25" hidden="1">
      <c r="A657" t="s">
        <v>9218</v>
      </c>
      <c r="B657" t="s">
        <v>3366</v>
      </c>
      <c r="C657" t="s">
        <v>13049</v>
      </c>
      <c r="D657" t="s">
        <v>98</v>
      </c>
      <c r="E657" t="s">
        <v>9220</v>
      </c>
      <c r="F657" s="15">
        <v>2000</v>
      </c>
      <c r="G657" t="str">
        <f t="shared" si="30"/>
        <v>46375800081944292000</v>
      </c>
      <c r="H657" t="s">
        <v>1416</v>
      </c>
      <c r="I657" s="48" t="e">
        <f>VLOOKUP(G657,银行退汇!H:K,4,FALSE)</f>
        <v>#N/A</v>
      </c>
      <c r="J657" s="48" t="e">
        <f t="shared" si="31"/>
        <v>#N/A</v>
      </c>
      <c r="K657" s="48" t="e">
        <f>VLOOKUP(G657,网银退汇!H:J,3,FALSE)</f>
        <v>#N/A</v>
      </c>
      <c r="L657" s="49" t="str">
        <f t="shared" si="32"/>
        <v>20170805</v>
      </c>
    </row>
    <row r="658" spans="1:22" ht="14.25" hidden="1">
      <c r="A658" t="s">
        <v>9222</v>
      </c>
      <c r="B658" t="s">
        <v>3370</v>
      </c>
      <c r="C658" t="s">
        <v>13049</v>
      </c>
      <c r="D658" t="s">
        <v>98</v>
      </c>
      <c r="E658" t="s">
        <v>9220</v>
      </c>
      <c r="F658" s="15">
        <v>105.12</v>
      </c>
      <c r="G658" t="str">
        <f t="shared" ref="G658:G721" si="33">E658&amp;F658</f>
        <v>4637580008194429105.12</v>
      </c>
      <c r="H658" t="s">
        <v>1416</v>
      </c>
      <c r="I658" s="48" t="e">
        <f>VLOOKUP(G658,银行退汇!H:K,4,FALSE)</f>
        <v>#N/A</v>
      </c>
      <c r="J658" s="48" t="e">
        <f t="shared" ref="J658:J721" si="34">IF(I658&gt;0,1,"")</f>
        <v>#N/A</v>
      </c>
      <c r="K658" s="48" t="e">
        <f>VLOOKUP(G658,网银退汇!H:J,3,FALSE)</f>
        <v>#N/A</v>
      </c>
      <c r="L658" s="49" t="str">
        <f t="shared" ref="L658:L721" si="35">C658</f>
        <v>20170805</v>
      </c>
      <c r="M658" s="38"/>
      <c r="N658" s="45"/>
      <c r="O658" s="38"/>
      <c r="P658" s="38"/>
      <c r="Q658" s="38"/>
      <c r="R658" s="38"/>
      <c r="S658" s="38"/>
      <c r="T658" s="38"/>
      <c r="U658" s="38"/>
      <c r="V658" s="38"/>
    </row>
    <row r="659" spans="1:22" ht="14.25" hidden="1">
      <c r="A659" t="s">
        <v>9225</v>
      </c>
      <c r="B659" t="s">
        <v>3372</v>
      </c>
      <c r="C659" t="s">
        <v>13049</v>
      </c>
      <c r="D659" t="s">
        <v>98</v>
      </c>
      <c r="E659" t="s">
        <v>9227</v>
      </c>
      <c r="F659" s="15">
        <v>120</v>
      </c>
      <c r="G659" t="str">
        <f t="shared" si="33"/>
        <v>4041170135103897120</v>
      </c>
      <c r="H659" t="s">
        <v>1416</v>
      </c>
      <c r="I659" s="48" t="e">
        <f>VLOOKUP(G659,银行退汇!H:K,4,FALSE)</f>
        <v>#N/A</v>
      </c>
      <c r="J659" s="48" t="e">
        <f t="shared" si="34"/>
        <v>#N/A</v>
      </c>
      <c r="K659" s="48" t="e">
        <f>VLOOKUP(G659,网银退汇!H:J,3,FALSE)</f>
        <v>#N/A</v>
      </c>
      <c r="L659" s="49" t="str">
        <f t="shared" si="35"/>
        <v>20170805</v>
      </c>
    </row>
    <row r="660" spans="1:22" ht="14.25" hidden="1">
      <c r="A660" t="s">
        <v>9229</v>
      </c>
      <c r="B660" t="s">
        <v>3376</v>
      </c>
      <c r="C660" t="s">
        <v>13049</v>
      </c>
      <c r="D660" t="s">
        <v>98</v>
      </c>
      <c r="E660" t="s">
        <v>9231</v>
      </c>
      <c r="F660" s="15">
        <v>100</v>
      </c>
      <c r="G660" t="str">
        <f t="shared" si="33"/>
        <v>6212262502001070005100</v>
      </c>
      <c r="H660" t="s">
        <v>1416</v>
      </c>
      <c r="I660" s="48" t="e">
        <f>VLOOKUP(G660,银行退汇!H:K,4,FALSE)</f>
        <v>#N/A</v>
      </c>
      <c r="J660" s="48" t="e">
        <f t="shared" si="34"/>
        <v>#N/A</v>
      </c>
      <c r="K660" s="48" t="e">
        <f>VLOOKUP(G660,网银退汇!H:J,3,FALSE)</f>
        <v>#N/A</v>
      </c>
      <c r="L660" s="49" t="str">
        <f t="shared" si="35"/>
        <v>20170805</v>
      </c>
    </row>
    <row r="661" spans="1:22" ht="14.25" hidden="1">
      <c r="A661" t="s">
        <v>9233</v>
      </c>
      <c r="B661" t="s">
        <v>3379</v>
      </c>
      <c r="C661" t="s">
        <v>13049</v>
      </c>
      <c r="D661" t="s">
        <v>98</v>
      </c>
      <c r="E661" t="s">
        <v>9235</v>
      </c>
      <c r="F661" s="15">
        <v>60.72</v>
      </c>
      <c r="G661" t="str">
        <f t="shared" si="33"/>
        <v>625805164347535260.72</v>
      </c>
      <c r="H661" t="s">
        <v>1416</v>
      </c>
      <c r="I661" s="48" t="e">
        <f>VLOOKUP(G661,银行退汇!H:K,4,FALSE)</f>
        <v>#N/A</v>
      </c>
      <c r="J661" s="48" t="e">
        <f t="shared" si="34"/>
        <v>#N/A</v>
      </c>
      <c r="K661" s="48" t="e">
        <f>VLOOKUP(G661,网银退汇!H:J,3,FALSE)</f>
        <v>#N/A</v>
      </c>
      <c r="L661" s="49" t="str">
        <f t="shared" si="35"/>
        <v>20170805</v>
      </c>
    </row>
    <row r="662" spans="1:22" ht="14.25">
      <c r="A662" t="s">
        <v>9961</v>
      </c>
      <c r="B662" t="s">
        <v>4094</v>
      </c>
      <c r="C662" t="s">
        <v>13052</v>
      </c>
      <c r="D662" t="s">
        <v>98</v>
      </c>
      <c r="E662" t="s">
        <v>205</v>
      </c>
      <c r="F662" s="15">
        <v>117.79</v>
      </c>
      <c r="G662" t="str">
        <f t="shared" si="33"/>
        <v>6228480861175540918117.79</v>
      </c>
      <c r="H662" t="s">
        <v>1416</v>
      </c>
      <c r="I662" s="48" t="e">
        <f>VLOOKUP(G662,银行退汇!H:K,4,FALSE)</f>
        <v>#N/A</v>
      </c>
      <c r="J662" s="48" t="e">
        <f t="shared" si="34"/>
        <v>#N/A</v>
      </c>
      <c r="K662" s="48" t="str">
        <f>VLOOKUP(G662,网银退汇!H:J,3,FALSE)</f>
        <v>2017-08-08</v>
      </c>
      <c r="L662" s="49" t="str">
        <f t="shared" si="35"/>
        <v>20170808</v>
      </c>
    </row>
    <row r="663" spans="1:22" ht="14.25" hidden="1">
      <c r="A663" t="s">
        <v>9240</v>
      </c>
      <c r="B663" t="s">
        <v>3386</v>
      </c>
      <c r="C663" t="s">
        <v>13049</v>
      </c>
      <c r="D663" t="s">
        <v>98</v>
      </c>
      <c r="E663" t="s">
        <v>9242</v>
      </c>
      <c r="F663" s="15">
        <v>107.72</v>
      </c>
      <c r="G663" t="str">
        <f t="shared" si="33"/>
        <v>6226226000763041107.72</v>
      </c>
      <c r="H663" t="s">
        <v>1416</v>
      </c>
      <c r="I663" s="48" t="e">
        <f>VLOOKUP(G663,银行退汇!H:K,4,FALSE)</f>
        <v>#N/A</v>
      </c>
      <c r="J663" s="48" t="e">
        <f t="shared" si="34"/>
        <v>#N/A</v>
      </c>
      <c r="K663" s="48" t="e">
        <f>VLOOKUP(G663,网银退汇!H:J,3,FALSE)</f>
        <v>#N/A</v>
      </c>
      <c r="L663" s="49" t="str">
        <f t="shared" si="35"/>
        <v>20170805</v>
      </c>
    </row>
    <row r="664" spans="1:22" ht="14.25" hidden="1">
      <c r="A664" t="s">
        <v>9244</v>
      </c>
      <c r="B664" t="s">
        <v>3390</v>
      </c>
      <c r="C664" t="s">
        <v>13049</v>
      </c>
      <c r="D664" t="s">
        <v>98</v>
      </c>
      <c r="E664" t="s">
        <v>9246</v>
      </c>
      <c r="F664" s="15">
        <v>895</v>
      </c>
      <c r="G664" t="str">
        <f t="shared" si="33"/>
        <v>6236683860003700304895</v>
      </c>
      <c r="H664" t="s">
        <v>1416</v>
      </c>
      <c r="I664" s="48" t="e">
        <f>VLOOKUP(G664,银行退汇!H:K,4,FALSE)</f>
        <v>#N/A</v>
      </c>
      <c r="J664" s="48" t="e">
        <f t="shared" si="34"/>
        <v>#N/A</v>
      </c>
      <c r="K664" s="48" t="e">
        <f>VLOOKUP(G664,网银退汇!H:J,3,FALSE)</f>
        <v>#N/A</v>
      </c>
      <c r="L664" s="49" t="str">
        <f t="shared" si="35"/>
        <v>20170805</v>
      </c>
    </row>
    <row r="665" spans="1:22" ht="14.25" hidden="1">
      <c r="A665" t="s">
        <v>9248</v>
      </c>
      <c r="B665" t="s">
        <v>3394</v>
      </c>
      <c r="C665" t="s">
        <v>13049</v>
      </c>
      <c r="D665" t="s">
        <v>98</v>
      </c>
      <c r="E665" t="s">
        <v>9250</v>
      </c>
      <c r="F665" s="15">
        <v>20</v>
      </c>
      <c r="G665" t="str">
        <f t="shared" si="33"/>
        <v>622630172114700420</v>
      </c>
      <c r="H665" t="s">
        <v>1416</v>
      </c>
      <c r="I665" s="48" t="e">
        <f>VLOOKUP(G665,银行退汇!H:K,4,FALSE)</f>
        <v>#N/A</v>
      </c>
      <c r="J665" s="48" t="e">
        <f t="shared" si="34"/>
        <v>#N/A</v>
      </c>
      <c r="K665" s="48" t="e">
        <f>VLOOKUP(G665,网银退汇!H:J,3,FALSE)</f>
        <v>#N/A</v>
      </c>
      <c r="L665" s="49" t="str">
        <f t="shared" si="35"/>
        <v>20170805</v>
      </c>
      <c r="M665" s="38"/>
      <c r="N665" s="45"/>
      <c r="O665" s="38"/>
      <c r="P665" s="38"/>
      <c r="Q665" s="38"/>
      <c r="R665" s="38"/>
      <c r="S665" s="38"/>
      <c r="T665" s="38"/>
      <c r="U665" s="38"/>
      <c r="V665" s="38"/>
    </row>
    <row r="666" spans="1:22" ht="14.25" hidden="1">
      <c r="A666" t="s">
        <v>9252</v>
      </c>
      <c r="B666" t="s">
        <v>3398</v>
      </c>
      <c r="C666" t="s">
        <v>13049</v>
      </c>
      <c r="D666" t="s">
        <v>98</v>
      </c>
      <c r="E666" t="s">
        <v>9254</v>
      </c>
      <c r="F666" s="15">
        <v>230.5</v>
      </c>
      <c r="G666" t="str">
        <f t="shared" si="33"/>
        <v>6231900000072777416230.5</v>
      </c>
      <c r="H666" t="s">
        <v>1416</v>
      </c>
      <c r="I666" s="48" t="e">
        <f>VLOOKUP(G666,银行退汇!H:K,4,FALSE)</f>
        <v>#N/A</v>
      </c>
      <c r="J666" s="48" t="e">
        <f t="shared" si="34"/>
        <v>#N/A</v>
      </c>
      <c r="K666" s="48" t="e">
        <f>VLOOKUP(G666,网银退汇!H:J,3,FALSE)</f>
        <v>#N/A</v>
      </c>
      <c r="L666" s="49" t="str">
        <f t="shared" si="35"/>
        <v>20170805</v>
      </c>
      <c r="M666" s="38"/>
      <c r="N666" s="45"/>
      <c r="O666" s="38"/>
      <c r="P666" s="38"/>
      <c r="Q666" s="38"/>
      <c r="R666" s="38"/>
      <c r="S666" s="38"/>
      <c r="T666" s="38"/>
      <c r="U666" s="38"/>
      <c r="V666" s="38"/>
    </row>
    <row r="667" spans="1:22" ht="14.25" hidden="1">
      <c r="A667" t="s">
        <v>9256</v>
      </c>
      <c r="B667" t="s">
        <v>3402</v>
      </c>
      <c r="C667" t="s">
        <v>13049</v>
      </c>
      <c r="D667" t="s">
        <v>98</v>
      </c>
      <c r="E667" t="s">
        <v>9258</v>
      </c>
      <c r="F667" s="15">
        <v>30</v>
      </c>
      <c r="G667" t="str">
        <f t="shared" si="33"/>
        <v>621700386001596676330</v>
      </c>
      <c r="H667" t="s">
        <v>1416</v>
      </c>
      <c r="I667" s="48" t="e">
        <f>VLOOKUP(G667,银行退汇!H:K,4,FALSE)</f>
        <v>#N/A</v>
      </c>
      <c r="J667" s="48" t="e">
        <f t="shared" si="34"/>
        <v>#N/A</v>
      </c>
      <c r="K667" s="48" t="e">
        <f>VLOOKUP(G667,网银退汇!H:J,3,FALSE)</f>
        <v>#N/A</v>
      </c>
      <c r="L667" s="49" t="str">
        <f t="shared" si="35"/>
        <v>20170805</v>
      </c>
    </row>
    <row r="668" spans="1:22" ht="14.25" hidden="1">
      <c r="A668" t="s">
        <v>9260</v>
      </c>
      <c r="B668" t="s">
        <v>3406</v>
      </c>
      <c r="C668" t="s">
        <v>13049</v>
      </c>
      <c r="D668" t="s">
        <v>98</v>
      </c>
      <c r="E668" t="s">
        <v>9262</v>
      </c>
      <c r="F668" s="15">
        <v>148.44999999999999</v>
      </c>
      <c r="G668" t="str">
        <f t="shared" si="33"/>
        <v>6217852700016606731148.45</v>
      </c>
      <c r="H668" t="s">
        <v>1416</v>
      </c>
      <c r="I668" s="48" t="e">
        <f>VLOOKUP(G668,银行退汇!H:K,4,FALSE)</f>
        <v>#N/A</v>
      </c>
      <c r="J668" s="48" t="e">
        <f t="shared" si="34"/>
        <v>#N/A</v>
      </c>
      <c r="K668" s="48" t="e">
        <f>VLOOKUP(G668,网银退汇!H:J,3,FALSE)</f>
        <v>#N/A</v>
      </c>
      <c r="L668" s="49" t="str">
        <f t="shared" si="35"/>
        <v>20170805</v>
      </c>
      <c r="M668" s="38"/>
      <c r="N668" s="45"/>
      <c r="O668" s="38"/>
      <c r="P668" s="38"/>
      <c r="Q668" s="38"/>
      <c r="R668" s="38"/>
      <c r="S668" s="38"/>
      <c r="T668" s="38"/>
      <c r="U668" s="38"/>
      <c r="V668" s="38"/>
    </row>
    <row r="669" spans="1:22" ht="14.25" hidden="1">
      <c r="A669" t="s">
        <v>9264</v>
      </c>
      <c r="B669" t="s">
        <v>3410</v>
      </c>
      <c r="C669" t="s">
        <v>13049</v>
      </c>
      <c r="D669" t="s">
        <v>98</v>
      </c>
      <c r="E669" t="s">
        <v>9266</v>
      </c>
      <c r="F669" s="15">
        <v>384.4</v>
      </c>
      <c r="G669" t="str">
        <f t="shared" si="33"/>
        <v>6214663860169865384.4</v>
      </c>
      <c r="H669" t="s">
        <v>1416</v>
      </c>
      <c r="I669" s="48" t="e">
        <f>VLOOKUP(G669,银行退汇!H:K,4,FALSE)</f>
        <v>#N/A</v>
      </c>
      <c r="J669" s="48" t="e">
        <f t="shared" si="34"/>
        <v>#N/A</v>
      </c>
      <c r="K669" s="48" t="e">
        <f>VLOOKUP(G669,网银退汇!H:J,3,FALSE)</f>
        <v>#N/A</v>
      </c>
      <c r="L669" s="49" t="str">
        <f t="shared" si="35"/>
        <v>20170805</v>
      </c>
    </row>
    <row r="670" spans="1:22" ht="14.25" hidden="1">
      <c r="A670" t="s">
        <v>9268</v>
      </c>
      <c r="B670" t="s">
        <v>3414</v>
      </c>
      <c r="C670" t="s">
        <v>13049</v>
      </c>
      <c r="D670" t="s">
        <v>98</v>
      </c>
      <c r="E670" t="s">
        <v>9270</v>
      </c>
      <c r="F670" s="15">
        <v>85.28</v>
      </c>
      <c r="G670" t="str">
        <f t="shared" si="33"/>
        <v>623190000000846825485.28</v>
      </c>
      <c r="H670" t="s">
        <v>1416</v>
      </c>
      <c r="I670" s="48" t="e">
        <f>VLOOKUP(G670,银行退汇!H:K,4,FALSE)</f>
        <v>#N/A</v>
      </c>
      <c r="J670" s="48" t="e">
        <f t="shared" si="34"/>
        <v>#N/A</v>
      </c>
      <c r="K670" s="48" t="e">
        <f>VLOOKUP(G670,网银退汇!H:J,3,FALSE)</f>
        <v>#N/A</v>
      </c>
      <c r="L670" s="49" t="str">
        <f t="shared" si="35"/>
        <v>20170805</v>
      </c>
    </row>
    <row r="671" spans="1:22" ht="14.25">
      <c r="A671" t="s">
        <v>8677</v>
      </c>
      <c r="B671" t="s">
        <v>2846</v>
      </c>
      <c r="C671" t="s">
        <v>13048</v>
      </c>
      <c r="D671" t="s">
        <v>98</v>
      </c>
      <c r="E671" t="s">
        <v>8679</v>
      </c>
      <c r="F671" s="15">
        <v>685</v>
      </c>
      <c r="G671" t="str">
        <f t="shared" si="33"/>
        <v>6228480860793445914685</v>
      </c>
      <c r="H671" t="s">
        <v>1416</v>
      </c>
      <c r="I671" s="48" t="e">
        <f>VLOOKUP(G671,银行退汇!H:K,4,FALSE)</f>
        <v>#N/A</v>
      </c>
      <c r="J671" s="48" t="e">
        <f t="shared" si="34"/>
        <v>#N/A</v>
      </c>
      <c r="K671" s="48" t="str">
        <f>VLOOKUP(G671,网银退汇!H:J,3,FALSE)</f>
        <v>2017-08-04</v>
      </c>
      <c r="L671" s="49" t="str">
        <f t="shared" si="35"/>
        <v>20170804</v>
      </c>
      <c r="M671" s="38"/>
      <c r="N671" s="45"/>
      <c r="O671" s="38"/>
      <c r="P671" s="38"/>
      <c r="Q671" s="38"/>
      <c r="R671" s="38"/>
      <c r="S671" s="38"/>
      <c r="T671" s="38"/>
      <c r="U671" s="38"/>
      <c r="V671" s="38"/>
    </row>
    <row r="672" spans="1:22" ht="14.25">
      <c r="A672" t="s">
        <v>10361</v>
      </c>
      <c r="B672" t="s">
        <v>4479</v>
      </c>
      <c r="C672" t="s">
        <v>13052</v>
      </c>
      <c r="D672" t="s">
        <v>98</v>
      </c>
      <c r="E672" t="s">
        <v>10363</v>
      </c>
      <c r="F672" s="15">
        <v>172.5</v>
      </c>
      <c r="G672" t="str">
        <f t="shared" si="33"/>
        <v>6228413330032414412172.5</v>
      </c>
      <c r="H672" t="s">
        <v>1416</v>
      </c>
      <c r="I672" s="48" t="e">
        <f>VLOOKUP(G672,银行退汇!H:K,4,FALSE)</f>
        <v>#N/A</v>
      </c>
      <c r="J672" s="48" t="e">
        <f t="shared" si="34"/>
        <v>#N/A</v>
      </c>
      <c r="K672" s="48" t="str">
        <f>VLOOKUP(G672,网银退汇!H:J,3,FALSE)</f>
        <v>2017-08-09</v>
      </c>
      <c r="L672" s="49" t="str">
        <f t="shared" si="35"/>
        <v>20170808</v>
      </c>
    </row>
    <row r="673" spans="1:22" ht="14.25" hidden="1">
      <c r="A673" t="s">
        <v>9280</v>
      </c>
      <c r="B673" t="s">
        <v>3426</v>
      </c>
      <c r="C673" t="s">
        <v>13049</v>
      </c>
      <c r="D673" t="s">
        <v>98</v>
      </c>
      <c r="E673" t="s">
        <v>8144</v>
      </c>
      <c r="F673" s="15">
        <v>500</v>
      </c>
      <c r="G673" t="str">
        <f t="shared" si="33"/>
        <v>5239591000835793500</v>
      </c>
      <c r="H673" t="s">
        <v>1416</v>
      </c>
      <c r="I673" s="48" t="e">
        <f>VLOOKUP(G673,银行退汇!H:K,4,FALSE)</f>
        <v>#N/A</v>
      </c>
      <c r="J673" s="48" t="e">
        <f t="shared" si="34"/>
        <v>#N/A</v>
      </c>
      <c r="K673" s="48" t="e">
        <f>VLOOKUP(G673,网银退汇!H:J,3,FALSE)</f>
        <v>#N/A</v>
      </c>
      <c r="L673" s="49" t="str">
        <f t="shared" si="35"/>
        <v>20170805</v>
      </c>
    </row>
    <row r="674" spans="1:22" ht="14.25" hidden="1">
      <c r="A674" t="s">
        <v>9283</v>
      </c>
      <c r="B674" t="s">
        <v>3428</v>
      </c>
      <c r="C674" t="s">
        <v>13049</v>
      </c>
      <c r="D674" t="s">
        <v>98</v>
      </c>
      <c r="E674" t="s">
        <v>8144</v>
      </c>
      <c r="F674" s="15">
        <v>78.06</v>
      </c>
      <c r="G674" t="str">
        <f t="shared" si="33"/>
        <v>523959100083579378.06</v>
      </c>
      <c r="H674" t="s">
        <v>1416</v>
      </c>
      <c r="I674" s="48" t="e">
        <f>VLOOKUP(G674,银行退汇!H:K,4,FALSE)</f>
        <v>#N/A</v>
      </c>
      <c r="J674" s="48" t="e">
        <f t="shared" si="34"/>
        <v>#N/A</v>
      </c>
      <c r="K674" s="48" t="e">
        <f>VLOOKUP(G674,网银退汇!H:J,3,FALSE)</f>
        <v>#N/A</v>
      </c>
      <c r="L674" s="49" t="str">
        <f t="shared" si="35"/>
        <v>20170805</v>
      </c>
    </row>
    <row r="675" spans="1:22" ht="14.25" hidden="1">
      <c r="A675" t="s">
        <v>9286</v>
      </c>
      <c r="B675" t="s">
        <v>3430</v>
      </c>
      <c r="C675" t="s">
        <v>13049</v>
      </c>
      <c r="D675" t="s">
        <v>98</v>
      </c>
      <c r="E675" t="s">
        <v>9288</v>
      </c>
      <c r="F675" s="15">
        <v>349.56</v>
      </c>
      <c r="G675" t="str">
        <f t="shared" si="33"/>
        <v>6231900000062399916349.56</v>
      </c>
      <c r="H675" t="s">
        <v>1416</v>
      </c>
      <c r="I675" s="48" t="e">
        <f>VLOOKUP(G675,银行退汇!H:K,4,FALSE)</f>
        <v>#N/A</v>
      </c>
      <c r="J675" s="48" t="e">
        <f t="shared" si="34"/>
        <v>#N/A</v>
      </c>
      <c r="K675" s="48" t="e">
        <f>VLOOKUP(G675,网银退汇!H:J,3,FALSE)</f>
        <v>#N/A</v>
      </c>
      <c r="L675" s="49" t="str">
        <f t="shared" si="35"/>
        <v>20170805</v>
      </c>
    </row>
    <row r="676" spans="1:22" ht="14.25" hidden="1">
      <c r="A676" t="s">
        <v>9290</v>
      </c>
      <c r="B676" t="s">
        <v>3434</v>
      </c>
      <c r="C676" t="s">
        <v>13049</v>
      </c>
      <c r="D676" t="s">
        <v>98</v>
      </c>
      <c r="E676" t="s">
        <v>9292</v>
      </c>
      <c r="F676" s="15">
        <v>11</v>
      </c>
      <c r="G676" t="str">
        <f t="shared" si="33"/>
        <v>622188730003526499111</v>
      </c>
      <c r="H676" t="s">
        <v>1416</v>
      </c>
      <c r="I676" s="48" t="e">
        <f>VLOOKUP(G676,银行退汇!H:K,4,FALSE)</f>
        <v>#N/A</v>
      </c>
      <c r="J676" s="48" t="e">
        <f t="shared" si="34"/>
        <v>#N/A</v>
      </c>
      <c r="K676" s="48" t="e">
        <f>VLOOKUP(G676,网银退汇!H:J,3,FALSE)</f>
        <v>#N/A</v>
      </c>
      <c r="L676" s="49" t="str">
        <f t="shared" si="35"/>
        <v>20170805</v>
      </c>
    </row>
    <row r="677" spans="1:22" ht="14.25" hidden="1">
      <c r="A677" t="s">
        <v>9294</v>
      </c>
      <c r="B677" t="s">
        <v>3438</v>
      </c>
      <c r="C677" t="s">
        <v>13049</v>
      </c>
      <c r="D677" t="s">
        <v>98</v>
      </c>
      <c r="E677" t="s">
        <v>9296</v>
      </c>
      <c r="F677" s="15">
        <v>500</v>
      </c>
      <c r="G677" t="str">
        <f t="shared" si="33"/>
        <v>6222600590006250540500</v>
      </c>
      <c r="H677" t="s">
        <v>1416</v>
      </c>
      <c r="I677" s="48" t="e">
        <f>VLOOKUP(G677,银行退汇!H:K,4,FALSE)</f>
        <v>#N/A</v>
      </c>
      <c r="J677" s="48" t="e">
        <f t="shared" si="34"/>
        <v>#N/A</v>
      </c>
      <c r="K677" s="48" t="e">
        <f>VLOOKUP(G677,网银退汇!H:J,3,FALSE)</f>
        <v>#N/A</v>
      </c>
      <c r="L677" s="49" t="str">
        <f t="shared" si="35"/>
        <v>20170805</v>
      </c>
    </row>
    <row r="678" spans="1:22" ht="14.25" hidden="1">
      <c r="A678" t="s">
        <v>9298</v>
      </c>
      <c r="B678" t="s">
        <v>3442</v>
      </c>
      <c r="C678" t="s">
        <v>13049</v>
      </c>
      <c r="D678" t="s">
        <v>98</v>
      </c>
      <c r="E678" t="s">
        <v>9300</v>
      </c>
      <c r="F678" s="15">
        <v>995.97</v>
      </c>
      <c r="G678" t="str">
        <f t="shared" si="33"/>
        <v>6217003880004298150995.97</v>
      </c>
      <c r="H678" t="s">
        <v>1416</v>
      </c>
      <c r="I678" s="48" t="e">
        <f>VLOOKUP(G678,银行退汇!H:K,4,FALSE)</f>
        <v>#N/A</v>
      </c>
      <c r="J678" s="48" t="e">
        <f t="shared" si="34"/>
        <v>#N/A</v>
      </c>
      <c r="K678" s="48" t="e">
        <f>VLOOKUP(G678,网银退汇!H:J,3,FALSE)</f>
        <v>#N/A</v>
      </c>
      <c r="L678" s="49" t="str">
        <f t="shared" si="35"/>
        <v>20170805</v>
      </c>
    </row>
    <row r="679" spans="1:22" ht="14.25" hidden="1">
      <c r="A679" t="s">
        <v>9302</v>
      </c>
      <c r="B679" t="s">
        <v>3446</v>
      </c>
      <c r="C679" t="s">
        <v>13049</v>
      </c>
      <c r="D679" t="s">
        <v>98</v>
      </c>
      <c r="E679" t="s">
        <v>9304</v>
      </c>
      <c r="F679" s="15">
        <v>194.5</v>
      </c>
      <c r="G679" t="str">
        <f t="shared" si="33"/>
        <v>6230200071116169194.5</v>
      </c>
      <c r="H679" t="s">
        <v>1416</v>
      </c>
      <c r="I679" s="48" t="e">
        <f>VLOOKUP(G679,银行退汇!H:K,4,FALSE)</f>
        <v>#N/A</v>
      </c>
      <c r="J679" s="48" t="e">
        <f t="shared" si="34"/>
        <v>#N/A</v>
      </c>
      <c r="K679" s="48" t="e">
        <f>VLOOKUP(G679,网银退汇!H:J,3,FALSE)</f>
        <v>#N/A</v>
      </c>
      <c r="L679" s="49" t="str">
        <f t="shared" si="35"/>
        <v>20170805</v>
      </c>
    </row>
    <row r="680" spans="1:22" ht="14.25" hidden="1">
      <c r="A680" t="s">
        <v>9306</v>
      </c>
      <c r="B680" t="s">
        <v>3450</v>
      </c>
      <c r="C680" t="s">
        <v>13049</v>
      </c>
      <c r="D680" t="s">
        <v>98</v>
      </c>
      <c r="E680" t="s">
        <v>9308</v>
      </c>
      <c r="F680" s="15">
        <v>97.62</v>
      </c>
      <c r="G680" t="str">
        <f t="shared" si="33"/>
        <v>621790270000001955297.62</v>
      </c>
      <c r="H680" t="s">
        <v>1416</v>
      </c>
      <c r="I680" s="48" t="e">
        <f>VLOOKUP(G680,银行退汇!H:K,4,FALSE)</f>
        <v>#N/A</v>
      </c>
      <c r="J680" s="48" t="e">
        <f t="shared" si="34"/>
        <v>#N/A</v>
      </c>
      <c r="K680" s="48" t="e">
        <f>VLOOKUP(G680,网银退汇!H:J,3,FALSE)</f>
        <v>#N/A</v>
      </c>
      <c r="L680" s="49" t="str">
        <f t="shared" si="35"/>
        <v>20170805</v>
      </c>
    </row>
    <row r="681" spans="1:22" ht="14.25" hidden="1">
      <c r="A681" t="s">
        <v>9310</v>
      </c>
      <c r="B681" t="s">
        <v>3454</v>
      </c>
      <c r="C681" t="s">
        <v>13050</v>
      </c>
      <c r="D681" t="s">
        <v>98</v>
      </c>
      <c r="E681" t="s">
        <v>9312</v>
      </c>
      <c r="F681" s="15">
        <v>39</v>
      </c>
      <c r="G681" t="str">
        <f t="shared" si="33"/>
        <v>622893000100187128839</v>
      </c>
      <c r="H681" t="s">
        <v>1416</v>
      </c>
      <c r="I681" s="48" t="e">
        <f>VLOOKUP(G681,银行退汇!H:K,4,FALSE)</f>
        <v>#N/A</v>
      </c>
      <c r="J681" s="48" t="e">
        <f t="shared" si="34"/>
        <v>#N/A</v>
      </c>
      <c r="K681" s="48" t="e">
        <f>VLOOKUP(G681,网银退汇!H:J,3,FALSE)</f>
        <v>#N/A</v>
      </c>
      <c r="L681" s="49" t="str">
        <f t="shared" si="35"/>
        <v>20170806</v>
      </c>
    </row>
    <row r="682" spans="1:22" ht="14.25" hidden="1">
      <c r="A682" t="s">
        <v>9314</v>
      </c>
      <c r="B682" t="s">
        <v>3458</v>
      </c>
      <c r="C682" t="s">
        <v>13050</v>
      </c>
      <c r="D682" t="s">
        <v>98</v>
      </c>
      <c r="E682" t="s">
        <v>9316</v>
      </c>
      <c r="F682" s="15">
        <v>100</v>
      </c>
      <c r="G682" t="str">
        <f t="shared" si="33"/>
        <v>6230200071024892100</v>
      </c>
      <c r="H682" t="s">
        <v>1416</v>
      </c>
      <c r="I682" s="48" t="e">
        <f>VLOOKUP(G682,银行退汇!H:K,4,FALSE)</f>
        <v>#N/A</v>
      </c>
      <c r="J682" s="48" t="e">
        <f t="shared" si="34"/>
        <v>#N/A</v>
      </c>
      <c r="K682" s="48" t="e">
        <f>VLOOKUP(G682,网银退汇!H:J,3,FALSE)</f>
        <v>#N/A</v>
      </c>
      <c r="L682" s="49" t="str">
        <f t="shared" si="35"/>
        <v>20170806</v>
      </c>
    </row>
    <row r="683" spans="1:22" ht="14.25" hidden="1">
      <c r="A683" t="s">
        <v>9318</v>
      </c>
      <c r="B683" t="s">
        <v>3462</v>
      </c>
      <c r="C683" t="s">
        <v>13050</v>
      </c>
      <c r="D683" t="s">
        <v>98</v>
      </c>
      <c r="E683" t="s">
        <v>9320</v>
      </c>
      <c r="F683" s="15">
        <v>61.3</v>
      </c>
      <c r="G683" t="str">
        <f t="shared" si="33"/>
        <v>621691210406204061.3</v>
      </c>
      <c r="H683" t="s">
        <v>1416</v>
      </c>
      <c r="I683" s="48" t="e">
        <f>VLOOKUP(G683,银行退汇!H:K,4,FALSE)</f>
        <v>#N/A</v>
      </c>
      <c r="J683" s="48" t="e">
        <f t="shared" si="34"/>
        <v>#N/A</v>
      </c>
      <c r="K683" s="48" t="e">
        <f>VLOOKUP(G683,网银退汇!H:J,3,FALSE)</f>
        <v>#N/A</v>
      </c>
      <c r="L683" s="49" t="str">
        <f t="shared" si="35"/>
        <v>20170806</v>
      </c>
    </row>
    <row r="684" spans="1:22" ht="14.25" hidden="1">
      <c r="A684" t="s">
        <v>9322</v>
      </c>
      <c r="B684" t="s">
        <v>3466</v>
      </c>
      <c r="C684" t="s">
        <v>13050</v>
      </c>
      <c r="D684" t="s">
        <v>98</v>
      </c>
      <c r="E684" t="s">
        <v>9324</v>
      </c>
      <c r="F684" s="15">
        <v>2000</v>
      </c>
      <c r="G684" t="str">
        <f t="shared" si="33"/>
        <v>62823188003480152000</v>
      </c>
      <c r="H684" t="s">
        <v>1416</v>
      </c>
      <c r="I684" s="48" t="e">
        <f>VLOOKUP(G684,银行退汇!H:K,4,FALSE)</f>
        <v>#N/A</v>
      </c>
      <c r="J684" s="48" t="e">
        <f t="shared" si="34"/>
        <v>#N/A</v>
      </c>
      <c r="K684" s="48" t="e">
        <f>VLOOKUP(G684,网银退汇!H:J,3,FALSE)</f>
        <v>#N/A</v>
      </c>
      <c r="L684" s="49" t="str">
        <f t="shared" si="35"/>
        <v>20170806</v>
      </c>
    </row>
    <row r="685" spans="1:22" ht="14.25" hidden="1">
      <c r="A685" t="s">
        <v>9326</v>
      </c>
      <c r="B685" t="s">
        <v>3470</v>
      </c>
      <c r="C685" t="s">
        <v>13050</v>
      </c>
      <c r="D685" t="s">
        <v>98</v>
      </c>
      <c r="E685" t="s">
        <v>9328</v>
      </c>
      <c r="F685" s="15">
        <v>1348</v>
      </c>
      <c r="G685" t="str">
        <f t="shared" si="33"/>
        <v>62226005900099086721348</v>
      </c>
      <c r="H685" t="s">
        <v>1416</v>
      </c>
      <c r="I685" s="48" t="e">
        <f>VLOOKUP(G685,银行退汇!H:K,4,FALSE)</f>
        <v>#N/A</v>
      </c>
      <c r="J685" s="48" t="e">
        <f t="shared" si="34"/>
        <v>#N/A</v>
      </c>
      <c r="K685" s="48" t="e">
        <f>VLOOKUP(G685,网银退汇!H:J,3,FALSE)</f>
        <v>#N/A</v>
      </c>
      <c r="L685" s="49" t="str">
        <f t="shared" si="35"/>
        <v>20170806</v>
      </c>
    </row>
    <row r="686" spans="1:22" ht="14.25" hidden="1">
      <c r="A686" t="s">
        <v>9330</v>
      </c>
      <c r="B686" t="s">
        <v>3474</v>
      </c>
      <c r="C686" t="s">
        <v>13050</v>
      </c>
      <c r="D686" t="s">
        <v>98</v>
      </c>
      <c r="E686" t="s">
        <v>9328</v>
      </c>
      <c r="F686" s="15">
        <v>10833</v>
      </c>
      <c r="G686" t="str">
        <f t="shared" si="33"/>
        <v>622260059000990867210833</v>
      </c>
      <c r="H686" t="s">
        <v>1416</v>
      </c>
      <c r="I686" s="48" t="e">
        <f>VLOOKUP(G686,银行退汇!H:K,4,FALSE)</f>
        <v>#N/A</v>
      </c>
      <c r="J686" s="48" t="e">
        <f t="shared" si="34"/>
        <v>#N/A</v>
      </c>
      <c r="K686" s="48" t="e">
        <f>VLOOKUP(G686,网银退汇!H:J,3,FALSE)</f>
        <v>#N/A</v>
      </c>
      <c r="L686" s="49" t="str">
        <f t="shared" si="35"/>
        <v>20170806</v>
      </c>
      <c r="M686" s="38"/>
      <c r="N686" s="45"/>
      <c r="O686" s="38"/>
      <c r="P686" s="38"/>
      <c r="Q686" s="38"/>
      <c r="R686" s="38"/>
      <c r="S686" s="38"/>
      <c r="T686" s="38"/>
      <c r="U686" s="38"/>
      <c r="V686" s="38"/>
    </row>
    <row r="687" spans="1:22" ht="14.25">
      <c r="A687" t="s">
        <v>7684</v>
      </c>
      <c r="B687" t="s">
        <v>1880</v>
      </c>
      <c r="C687" t="s">
        <v>13045</v>
      </c>
      <c r="D687" t="s">
        <v>98</v>
      </c>
      <c r="E687" t="s">
        <v>7686</v>
      </c>
      <c r="F687" s="15">
        <v>1734.68</v>
      </c>
      <c r="G687" t="str">
        <f t="shared" si="33"/>
        <v>62275553911488781734.68</v>
      </c>
      <c r="H687" t="s">
        <v>1416</v>
      </c>
      <c r="I687" s="48" t="e">
        <f>VLOOKUP(G687,银行退汇!H:K,4,FALSE)</f>
        <v>#N/A</v>
      </c>
      <c r="J687" s="48" t="e">
        <f t="shared" si="34"/>
        <v>#N/A</v>
      </c>
      <c r="K687" s="48" t="str">
        <f>VLOOKUP(G687,网银退汇!H:J,3,FALSE)</f>
        <v>2017-08-02</v>
      </c>
      <c r="L687" s="49" t="str">
        <f t="shared" si="35"/>
        <v>20170801</v>
      </c>
      <c r="M687" s="38"/>
      <c r="N687" s="45"/>
      <c r="O687" s="38"/>
      <c r="P687" s="38"/>
      <c r="Q687" s="38"/>
      <c r="R687" s="38"/>
      <c r="S687" s="38"/>
      <c r="T687" s="38"/>
      <c r="U687" s="38"/>
      <c r="V687" s="38"/>
    </row>
    <row r="688" spans="1:22" ht="14.25" hidden="1">
      <c r="A688" t="s">
        <v>9337</v>
      </c>
      <c r="B688" t="s">
        <v>3481</v>
      </c>
      <c r="C688" t="s">
        <v>13050</v>
      </c>
      <c r="D688" t="s">
        <v>98</v>
      </c>
      <c r="E688" t="s">
        <v>9339</v>
      </c>
      <c r="F688" s="15">
        <v>1000</v>
      </c>
      <c r="G688" t="str">
        <f t="shared" si="33"/>
        <v>62255613215531301000</v>
      </c>
      <c r="H688" t="s">
        <v>1416</v>
      </c>
      <c r="I688" s="48" t="e">
        <f>VLOOKUP(G688,银行退汇!H:K,4,FALSE)</f>
        <v>#N/A</v>
      </c>
      <c r="J688" s="48" t="e">
        <f t="shared" si="34"/>
        <v>#N/A</v>
      </c>
      <c r="K688" s="48" t="e">
        <f>VLOOKUP(G688,网银退汇!H:J,3,FALSE)</f>
        <v>#N/A</v>
      </c>
      <c r="L688" s="49" t="str">
        <f t="shared" si="35"/>
        <v>20170806</v>
      </c>
    </row>
    <row r="689" spans="1:22" ht="14.25" hidden="1">
      <c r="A689" t="s">
        <v>9341</v>
      </c>
      <c r="B689" t="s">
        <v>3485</v>
      </c>
      <c r="C689" t="s">
        <v>13050</v>
      </c>
      <c r="D689" t="s">
        <v>98</v>
      </c>
      <c r="E689" t="s">
        <v>9339</v>
      </c>
      <c r="F689" s="15">
        <v>296</v>
      </c>
      <c r="G689" t="str">
        <f t="shared" si="33"/>
        <v>6225561321553130296</v>
      </c>
      <c r="H689" t="s">
        <v>1416</v>
      </c>
      <c r="I689" s="48" t="e">
        <f>VLOOKUP(G689,银行退汇!H:K,4,FALSE)</f>
        <v>#N/A</v>
      </c>
      <c r="J689" s="48" t="e">
        <f t="shared" si="34"/>
        <v>#N/A</v>
      </c>
      <c r="K689" s="48" t="e">
        <f>VLOOKUP(G689,网银退汇!H:J,3,FALSE)</f>
        <v>#N/A</v>
      </c>
      <c r="L689" s="49" t="str">
        <f t="shared" si="35"/>
        <v>20170806</v>
      </c>
    </row>
    <row r="690" spans="1:22" ht="14.25" hidden="1">
      <c r="A690" t="s">
        <v>9344</v>
      </c>
      <c r="B690" t="s">
        <v>3487</v>
      </c>
      <c r="C690" t="s">
        <v>13050</v>
      </c>
      <c r="D690" t="s">
        <v>98</v>
      </c>
      <c r="E690" t="s">
        <v>9346</v>
      </c>
      <c r="F690" s="15">
        <v>5000</v>
      </c>
      <c r="G690" t="str">
        <f t="shared" si="33"/>
        <v>62289300010801126795000</v>
      </c>
      <c r="H690" t="s">
        <v>1416</v>
      </c>
      <c r="I690" s="48" t="e">
        <f>VLOOKUP(G690,银行退汇!H:K,4,FALSE)</f>
        <v>#N/A</v>
      </c>
      <c r="J690" s="48" t="e">
        <f t="shared" si="34"/>
        <v>#N/A</v>
      </c>
      <c r="K690" s="48" t="e">
        <f>VLOOKUP(G690,网银退汇!H:J,3,FALSE)</f>
        <v>#N/A</v>
      </c>
      <c r="L690" s="49" t="str">
        <f t="shared" si="35"/>
        <v>20170806</v>
      </c>
    </row>
    <row r="691" spans="1:22" ht="14.25" hidden="1">
      <c r="A691" t="s">
        <v>9348</v>
      </c>
      <c r="B691" t="s">
        <v>3491</v>
      </c>
      <c r="C691" t="s">
        <v>13050</v>
      </c>
      <c r="D691" t="s">
        <v>98</v>
      </c>
      <c r="E691" t="s">
        <v>9350</v>
      </c>
      <c r="F691" s="15">
        <v>1600</v>
      </c>
      <c r="G691" t="str">
        <f t="shared" si="33"/>
        <v>62590653866978311600</v>
      </c>
      <c r="H691" t="s">
        <v>1416</v>
      </c>
      <c r="I691" s="48" t="e">
        <f>VLOOKUP(G691,银行退汇!H:K,4,FALSE)</f>
        <v>#N/A</v>
      </c>
      <c r="J691" s="48" t="e">
        <f t="shared" si="34"/>
        <v>#N/A</v>
      </c>
      <c r="K691" s="48" t="e">
        <f>VLOOKUP(G691,网银退汇!H:J,3,FALSE)</f>
        <v>#N/A</v>
      </c>
      <c r="L691" s="49" t="str">
        <f t="shared" si="35"/>
        <v>20170806</v>
      </c>
      <c r="M691" s="38"/>
      <c r="N691" s="45"/>
      <c r="O691" s="38"/>
      <c r="P691" s="38"/>
      <c r="Q691" s="38"/>
      <c r="R691" s="38"/>
      <c r="S691" s="38"/>
      <c r="T691" s="38"/>
      <c r="U691" s="38"/>
      <c r="V691" s="38"/>
    </row>
    <row r="692" spans="1:22" ht="14.25">
      <c r="A692" t="s">
        <v>12371</v>
      </c>
      <c r="B692" t="s">
        <v>6449</v>
      </c>
      <c r="C692" t="s">
        <v>13058</v>
      </c>
      <c r="D692" t="s">
        <v>98</v>
      </c>
      <c r="E692" t="s">
        <v>12373</v>
      </c>
      <c r="F692" s="15">
        <v>82.5</v>
      </c>
      <c r="G692" t="str">
        <f t="shared" si="33"/>
        <v>622700386198017869882.5</v>
      </c>
      <c r="H692" t="s">
        <v>1416</v>
      </c>
      <c r="I692" s="48" t="e">
        <f>VLOOKUP(G692,银行退汇!H:K,4,FALSE)</f>
        <v>#N/A</v>
      </c>
      <c r="J692" s="48" t="e">
        <f t="shared" si="34"/>
        <v>#N/A</v>
      </c>
      <c r="K692" s="48" t="str">
        <f>VLOOKUP(G692,网银退汇!H:J,3,FALSE)</f>
        <v>2017-08-14</v>
      </c>
      <c r="L692" s="49" t="str">
        <f t="shared" si="35"/>
        <v>20170814</v>
      </c>
      <c r="M692" s="38"/>
      <c r="N692" s="45"/>
      <c r="O692" s="38"/>
      <c r="P692" s="38"/>
      <c r="Q692" s="38"/>
      <c r="R692" s="38"/>
      <c r="S692" s="38"/>
      <c r="T692" s="38"/>
      <c r="U692" s="38"/>
      <c r="V692" s="38"/>
    </row>
    <row r="693" spans="1:22" ht="14.25" hidden="1">
      <c r="A693" t="s">
        <v>9355</v>
      </c>
      <c r="B693" t="s">
        <v>3499</v>
      </c>
      <c r="C693" t="s">
        <v>13051</v>
      </c>
      <c r="D693" t="s">
        <v>98</v>
      </c>
      <c r="E693" t="s">
        <v>9357</v>
      </c>
      <c r="F693" s="15">
        <v>177.14</v>
      </c>
      <c r="G693" t="str">
        <f t="shared" si="33"/>
        <v>6212262505000501078177.14</v>
      </c>
      <c r="H693" t="s">
        <v>1416</v>
      </c>
      <c r="I693" s="48" t="e">
        <f>VLOOKUP(G693,银行退汇!H:K,4,FALSE)</f>
        <v>#N/A</v>
      </c>
      <c r="J693" s="48" t="e">
        <f t="shared" si="34"/>
        <v>#N/A</v>
      </c>
      <c r="K693" s="48" t="e">
        <f>VLOOKUP(G693,网银退汇!H:J,3,FALSE)</f>
        <v>#N/A</v>
      </c>
      <c r="L693" s="49" t="str">
        <f t="shared" si="35"/>
        <v>20170807</v>
      </c>
    </row>
    <row r="694" spans="1:22" ht="14.25">
      <c r="A694" t="s">
        <v>9534</v>
      </c>
      <c r="B694" t="s">
        <v>3679</v>
      </c>
      <c r="C694" t="s">
        <v>13051</v>
      </c>
      <c r="D694" t="s">
        <v>98</v>
      </c>
      <c r="E694" t="s">
        <v>9536</v>
      </c>
      <c r="F694" s="15">
        <v>4564.6000000000004</v>
      </c>
      <c r="G694" t="str">
        <f t="shared" si="33"/>
        <v>62270038606400799324564.6</v>
      </c>
      <c r="H694" t="s">
        <v>1416</v>
      </c>
      <c r="I694" s="48" t="e">
        <f>VLOOKUP(G694,银行退汇!H:K,4,FALSE)</f>
        <v>#N/A</v>
      </c>
      <c r="J694" s="48" t="e">
        <f t="shared" si="34"/>
        <v>#N/A</v>
      </c>
      <c r="K694" s="48" t="str">
        <f>VLOOKUP(G694,网银退汇!H:J,3,FALSE)</f>
        <v>2017-08-08</v>
      </c>
      <c r="L694" s="49" t="str">
        <f t="shared" si="35"/>
        <v>20170807</v>
      </c>
    </row>
    <row r="695" spans="1:22" ht="14.25" hidden="1">
      <c r="A695" t="s">
        <v>9363</v>
      </c>
      <c r="B695" t="s">
        <v>3507</v>
      </c>
      <c r="C695" t="s">
        <v>13051</v>
      </c>
      <c r="D695" t="s">
        <v>98</v>
      </c>
      <c r="E695" t="s">
        <v>9365</v>
      </c>
      <c r="F695" s="15">
        <v>500</v>
      </c>
      <c r="G695" t="str">
        <f t="shared" si="33"/>
        <v>6283660019720024500</v>
      </c>
      <c r="H695" t="s">
        <v>1416</v>
      </c>
      <c r="I695" s="48" t="e">
        <f>VLOOKUP(G695,银行退汇!H:K,4,FALSE)</f>
        <v>#N/A</v>
      </c>
      <c r="J695" s="48" t="e">
        <f t="shared" si="34"/>
        <v>#N/A</v>
      </c>
      <c r="K695" s="48" t="e">
        <f>VLOOKUP(G695,网银退汇!H:J,3,FALSE)</f>
        <v>#N/A</v>
      </c>
      <c r="L695" s="49" t="str">
        <f t="shared" si="35"/>
        <v>20170807</v>
      </c>
    </row>
    <row r="696" spans="1:22" ht="14.25" hidden="1">
      <c r="A696" t="s">
        <v>9367</v>
      </c>
      <c r="B696" t="s">
        <v>3511</v>
      </c>
      <c r="C696" t="s">
        <v>13051</v>
      </c>
      <c r="D696" t="s">
        <v>98</v>
      </c>
      <c r="E696" t="s">
        <v>9369</v>
      </c>
      <c r="F696" s="15">
        <v>481.9</v>
      </c>
      <c r="G696" t="str">
        <f t="shared" si="33"/>
        <v>6217003850000259233481.9</v>
      </c>
      <c r="H696" t="s">
        <v>1416</v>
      </c>
      <c r="I696" s="48" t="e">
        <f>VLOOKUP(G696,银行退汇!H:K,4,FALSE)</f>
        <v>#N/A</v>
      </c>
      <c r="J696" s="48" t="e">
        <f t="shared" si="34"/>
        <v>#N/A</v>
      </c>
      <c r="K696" s="48" t="e">
        <f>VLOOKUP(G696,网银退汇!H:J,3,FALSE)</f>
        <v>#N/A</v>
      </c>
      <c r="L696" s="49" t="str">
        <f t="shared" si="35"/>
        <v>20170807</v>
      </c>
    </row>
    <row r="697" spans="1:22" ht="14.25">
      <c r="A697" t="s">
        <v>7357</v>
      </c>
      <c r="B697" t="s">
        <v>1565</v>
      </c>
      <c r="C697" t="s">
        <v>13045</v>
      </c>
      <c r="D697" t="s">
        <v>98</v>
      </c>
      <c r="E697" t="s">
        <v>7359</v>
      </c>
      <c r="F697" s="15">
        <v>153.5</v>
      </c>
      <c r="G697" t="str">
        <f t="shared" si="33"/>
        <v>6227003860310005795153.5</v>
      </c>
      <c r="H697" t="s">
        <v>1416</v>
      </c>
      <c r="I697" s="48" t="e">
        <f>VLOOKUP(G697,银行退汇!H:K,4,FALSE)</f>
        <v>#N/A</v>
      </c>
      <c r="J697" s="48" t="e">
        <f t="shared" si="34"/>
        <v>#N/A</v>
      </c>
      <c r="K697" s="48" t="str">
        <f>VLOOKUP(G697,网银退汇!H:J,3,FALSE)</f>
        <v>2017-08-02</v>
      </c>
      <c r="L697" s="49" t="str">
        <f t="shared" si="35"/>
        <v>20170801</v>
      </c>
    </row>
    <row r="698" spans="1:22" ht="14.25">
      <c r="A698" t="s">
        <v>9665</v>
      </c>
      <c r="B698" t="s">
        <v>3804</v>
      </c>
      <c r="C698" t="s">
        <v>13051</v>
      </c>
      <c r="D698" t="s">
        <v>98</v>
      </c>
      <c r="E698" t="s">
        <v>9667</v>
      </c>
      <c r="F698" s="15">
        <v>753.6</v>
      </c>
      <c r="G698" t="str">
        <f t="shared" si="33"/>
        <v>6226580060751902753.6</v>
      </c>
      <c r="H698" t="s">
        <v>1416</v>
      </c>
      <c r="I698" s="48" t="e">
        <f>VLOOKUP(G698,银行退汇!H:K,4,FALSE)</f>
        <v>#N/A</v>
      </c>
      <c r="J698" s="48" t="e">
        <f t="shared" si="34"/>
        <v>#N/A</v>
      </c>
      <c r="K698" s="48" t="str">
        <f>VLOOKUP(G698,网银退汇!H:J,3,FALSE)</f>
        <v>2017-08-08</v>
      </c>
      <c r="L698" s="49" t="str">
        <f t="shared" si="35"/>
        <v>20170807</v>
      </c>
      <c r="M698" s="38"/>
      <c r="N698" s="45"/>
      <c r="O698" s="38"/>
      <c r="P698" s="38"/>
      <c r="Q698" s="38"/>
      <c r="R698" s="38"/>
      <c r="S698" s="38"/>
      <c r="T698" s="38"/>
      <c r="U698" s="38"/>
      <c r="V698" s="38"/>
    </row>
    <row r="699" spans="1:22" ht="14.25" hidden="1">
      <c r="A699" t="s">
        <v>9379</v>
      </c>
      <c r="B699" t="s">
        <v>3523</v>
      </c>
      <c r="C699" t="s">
        <v>13051</v>
      </c>
      <c r="D699" t="s">
        <v>98</v>
      </c>
      <c r="E699" t="s">
        <v>9381</v>
      </c>
      <c r="F699" s="15">
        <v>1471</v>
      </c>
      <c r="G699" t="str">
        <f t="shared" si="33"/>
        <v>62284839702485139141471</v>
      </c>
      <c r="H699" t="s">
        <v>1416</v>
      </c>
      <c r="I699" s="48" t="e">
        <f>VLOOKUP(G699,银行退汇!H:K,4,FALSE)</f>
        <v>#N/A</v>
      </c>
      <c r="J699" s="48" t="e">
        <f t="shared" si="34"/>
        <v>#N/A</v>
      </c>
      <c r="K699" s="48" t="e">
        <f>VLOOKUP(G699,网银退汇!H:J,3,FALSE)</f>
        <v>#N/A</v>
      </c>
      <c r="L699" s="49" t="str">
        <f t="shared" si="35"/>
        <v>20170807</v>
      </c>
    </row>
    <row r="700" spans="1:22" ht="14.25" hidden="1">
      <c r="A700" t="s">
        <v>9383</v>
      </c>
      <c r="B700" t="s">
        <v>3527</v>
      </c>
      <c r="C700" t="s">
        <v>13051</v>
      </c>
      <c r="D700" t="s">
        <v>98</v>
      </c>
      <c r="E700" t="s">
        <v>9385</v>
      </c>
      <c r="F700" s="15">
        <v>2259</v>
      </c>
      <c r="G700" t="str">
        <f t="shared" si="33"/>
        <v>62284838602851646162259</v>
      </c>
      <c r="H700" t="s">
        <v>1416</v>
      </c>
      <c r="I700" s="48" t="e">
        <f>VLOOKUP(G700,银行退汇!H:K,4,FALSE)</f>
        <v>#N/A</v>
      </c>
      <c r="J700" s="48" t="e">
        <f t="shared" si="34"/>
        <v>#N/A</v>
      </c>
      <c r="K700" s="48" t="e">
        <f>VLOOKUP(G700,网银退汇!H:J,3,FALSE)</f>
        <v>#N/A</v>
      </c>
      <c r="L700" s="49" t="str">
        <f t="shared" si="35"/>
        <v>20170807</v>
      </c>
    </row>
    <row r="701" spans="1:22" ht="14.25" hidden="1">
      <c r="A701" t="s">
        <v>9387</v>
      </c>
      <c r="B701" t="s">
        <v>3531</v>
      </c>
      <c r="C701" t="s">
        <v>13051</v>
      </c>
      <c r="D701" t="s">
        <v>98</v>
      </c>
      <c r="E701" t="s">
        <v>9389</v>
      </c>
      <c r="F701" s="15">
        <v>1994.5</v>
      </c>
      <c r="G701" t="str">
        <f t="shared" si="33"/>
        <v>52015213206018501994.5</v>
      </c>
      <c r="H701" t="s">
        <v>1416</v>
      </c>
      <c r="I701" s="48" t="e">
        <f>VLOOKUP(G701,银行退汇!H:K,4,FALSE)</f>
        <v>#N/A</v>
      </c>
      <c r="J701" s="48" t="e">
        <f t="shared" si="34"/>
        <v>#N/A</v>
      </c>
      <c r="K701" s="48" t="e">
        <f>VLOOKUP(G701,网银退汇!H:J,3,FALSE)</f>
        <v>#N/A</v>
      </c>
      <c r="L701" s="49" t="str">
        <f t="shared" si="35"/>
        <v>20170807</v>
      </c>
      <c r="M701" s="38"/>
      <c r="N701" s="45"/>
      <c r="O701" s="38"/>
      <c r="P701" s="38"/>
      <c r="Q701" s="38"/>
      <c r="R701" s="38"/>
      <c r="S701" s="38"/>
      <c r="T701" s="38"/>
      <c r="U701" s="38"/>
      <c r="V701" s="38"/>
    </row>
    <row r="702" spans="1:22" ht="14.25" hidden="1">
      <c r="A702" t="s">
        <v>9391</v>
      </c>
      <c r="B702" t="s">
        <v>3536</v>
      </c>
      <c r="C702" t="s">
        <v>13051</v>
      </c>
      <c r="D702" t="s">
        <v>98</v>
      </c>
      <c r="E702" t="s">
        <v>9393</v>
      </c>
      <c r="F702" s="15">
        <v>3740</v>
      </c>
      <c r="G702" t="str">
        <f t="shared" si="33"/>
        <v>62172324090006923993740</v>
      </c>
      <c r="H702" t="s">
        <v>1416</v>
      </c>
      <c r="I702" s="48" t="e">
        <f>VLOOKUP(G702,银行退汇!H:K,4,FALSE)</f>
        <v>#N/A</v>
      </c>
      <c r="J702" s="48" t="e">
        <f t="shared" si="34"/>
        <v>#N/A</v>
      </c>
      <c r="K702" s="48" t="e">
        <f>VLOOKUP(G702,网银退汇!H:J,3,FALSE)</f>
        <v>#N/A</v>
      </c>
      <c r="L702" s="49" t="str">
        <f t="shared" si="35"/>
        <v>20170807</v>
      </c>
    </row>
    <row r="703" spans="1:22" ht="14.25" hidden="1">
      <c r="A703" t="s">
        <v>9395</v>
      </c>
      <c r="B703" t="s">
        <v>3540</v>
      </c>
      <c r="C703" t="s">
        <v>13051</v>
      </c>
      <c r="D703" t="s">
        <v>98</v>
      </c>
      <c r="E703" t="s">
        <v>9397</v>
      </c>
      <c r="F703" s="15">
        <v>5207.4799999999996</v>
      </c>
      <c r="G703" t="str">
        <f t="shared" si="33"/>
        <v>62236911568315585207.48</v>
      </c>
      <c r="H703" t="s">
        <v>1416</v>
      </c>
      <c r="I703" s="48" t="e">
        <f>VLOOKUP(G703,银行退汇!H:K,4,FALSE)</f>
        <v>#N/A</v>
      </c>
      <c r="J703" s="48" t="e">
        <f t="shared" si="34"/>
        <v>#N/A</v>
      </c>
      <c r="K703" s="48" t="e">
        <f>VLOOKUP(G703,网银退汇!H:J,3,FALSE)</f>
        <v>#N/A</v>
      </c>
      <c r="L703" s="49" t="str">
        <f t="shared" si="35"/>
        <v>20170807</v>
      </c>
    </row>
    <row r="704" spans="1:22" ht="14.25" hidden="1">
      <c r="A704" t="s">
        <v>9399</v>
      </c>
      <c r="B704" t="s">
        <v>3544</v>
      </c>
      <c r="C704" t="s">
        <v>13051</v>
      </c>
      <c r="D704" t="s">
        <v>98</v>
      </c>
      <c r="E704" t="s">
        <v>9397</v>
      </c>
      <c r="F704" s="15">
        <v>6024.41</v>
      </c>
      <c r="G704" t="str">
        <f t="shared" si="33"/>
        <v>62236911568315586024.41</v>
      </c>
      <c r="H704" t="s">
        <v>1416</v>
      </c>
      <c r="I704" s="48" t="e">
        <f>VLOOKUP(G704,银行退汇!H:K,4,FALSE)</f>
        <v>#N/A</v>
      </c>
      <c r="J704" s="48" t="e">
        <f t="shared" si="34"/>
        <v>#N/A</v>
      </c>
      <c r="K704" s="48" t="e">
        <f>VLOOKUP(G704,网银退汇!H:J,3,FALSE)</f>
        <v>#N/A</v>
      </c>
      <c r="L704" s="49" t="str">
        <f t="shared" si="35"/>
        <v>20170807</v>
      </c>
    </row>
    <row r="705" spans="1:22" ht="14.25">
      <c r="A705" t="s">
        <v>10728</v>
      </c>
      <c r="B705" t="s">
        <v>4837</v>
      </c>
      <c r="C705" t="s">
        <v>13053</v>
      </c>
      <c r="D705" t="s">
        <v>98</v>
      </c>
      <c r="E705" t="s">
        <v>10730</v>
      </c>
      <c r="F705" s="15">
        <v>500</v>
      </c>
      <c r="G705" t="str">
        <f t="shared" si="33"/>
        <v>6226230213955188500</v>
      </c>
      <c r="H705" t="s">
        <v>1416</v>
      </c>
      <c r="I705" s="48" t="e">
        <f>VLOOKUP(G705,银行退汇!H:K,4,FALSE)</f>
        <v>#N/A</v>
      </c>
      <c r="J705" s="48" t="e">
        <f t="shared" si="34"/>
        <v>#N/A</v>
      </c>
      <c r="K705" s="48" t="str">
        <f>VLOOKUP(G705,网银退汇!H:J,3,FALSE)</f>
        <v>2017-08-10</v>
      </c>
      <c r="L705" s="49" t="str">
        <f t="shared" si="35"/>
        <v>20170809</v>
      </c>
    </row>
    <row r="706" spans="1:22" ht="14.25" hidden="1">
      <c r="A706" t="s">
        <v>9406</v>
      </c>
      <c r="B706" t="s">
        <v>3552</v>
      </c>
      <c r="C706" t="s">
        <v>13051</v>
      </c>
      <c r="D706" t="s">
        <v>98</v>
      </c>
      <c r="E706" t="s">
        <v>9408</v>
      </c>
      <c r="F706" s="15">
        <v>100</v>
      </c>
      <c r="G706" t="str">
        <f t="shared" si="33"/>
        <v>6230582000027181877100</v>
      </c>
      <c r="H706" t="s">
        <v>1416</v>
      </c>
      <c r="I706" s="48" t="e">
        <f>VLOOKUP(G706,银行退汇!H:K,4,FALSE)</f>
        <v>#N/A</v>
      </c>
      <c r="J706" s="48" t="e">
        <f t="shared" si="34"/>
        <v>#N/A</v>
      </c>
      <c r="K706" s="48" t="e">
        <f>VLOOKUP(G706,网银退汇!H:J,3,FALSE)</f>
        <v>#N/A</v>
      </c>
      <c r="L706" s="49" t="str">
        <f t="shared" si="35"/>
        <v>20170807</v>
      </c>
    </row>
    <row r="707" spans="1:22" ht="14.25" hidden="1">
      <c r="A707" t="s">
        <v>9410</v>
      </c>
      <c r="B707" t="s">
        <v>3556</v>
      </c>
      <c r="C707" t="s">
        <v>13051</v>
      </c>
      <c r="D707" t="s">
        <v>98</v>
      </c>
      <c r="E707" t="s">
        <v>9412</v>
      </c>
      <c r="F707" s="15">
        <v>300</v>
      </c>
      <c r="G707" t="str">
        <f t="shared" si="33"/>
        <v>6217001210065606046300</v>
      </c>
      <c r="H707" t="s">
        <v>1416</v>
      </c>
      <c r="I707" s="48" t="e">
        <f>VLOOKUP(G707,银行退汇!H:K,4,FALSE)</f>
        <v>#N/A</v>
      </c>
      <c r="J707" s="48" t="e">
        <f t="shared" si="34"/>
        <v>#N/A</v>
      </c>
      <c r="K707" s="48" t="e">
        <f>VLOOKUP(G707,网银退汇!H:J,3,FALSE)</f>
        <v>#N/A</v>
      </c>
      <c r="L707" s="49" t="str">
        <f t="shared" si="35"/>
        <v>20170807</v>
      </c>
    </row>
    <row r="708" spans="1:22" ht="14.25">
      <c r="A708" t="s">
        <v>11926</v>
      </c>
      <c r="B708" t="s">
        <v>6008</v>
      </c>
      <c r="C708" t="s">
        <v>13056</v>
      </c>
      <c r="D708" t="s">
        <v>98</v>
      </c>
      <c r="E708" t="s">
        <v>11928</v>
      </c>
      <c r="F708" s="15">
        <v>94.5</v>
      </c>
      <c r="G708" t="str">
        <f t="shared" si="33"/>
        <v>622600995499571494.5</v>
      </c>
      <c r="H708" t="s">
        <v>1416</v>
      </c>
      <c r="I708" s="48" t="e">
        <f>VLOOKUP(G708,银行退汇!H:K,4,FALSE)</f>
        <v>#N/A</v>
      </c>
      <c r="J708" s="48" t="e">
        <f t="shared" si="34"/>
        <v>#N/A</v>
      </c>
      <c r="K708" s="48" t="str">
        <f>VLOOKUP(G708,网银退汇!H:J,3,FALSE)</f>
        <v>2017-08-14</v>
      </c>
      <c r="L708" s="49" t="str">
        <f t="shared" si="35"/>
        <v>20170812</v>
      </c>
      <c r="M708" s="38"/>
      <c r="N708" s="45"/>
      <c r="O708" s="38"/>
      <c r="P708" s="38"/>
      <c r="Q708" s="38"/>
      <c r="R708" s="38"/>
      <c r="S708" s="38"/>
      <c r="T708" s="38"/>
      <c r="U708" s="38"/>
      <c r="V708" s="38"/>
    </row>
    <row r="709" spans="1:22" ht="14.25" hidden="1">
      <c r="A709" t="s">
        <v>9418</v>
      </c>
      <c r="B709" t="s">
        <v>3564</v>
      </c>
      <c r="C709" t="s">
        <v>13051</v>
      </c>
      <c r="D709" t="s">
        <v>98</v>
      </c>
      <c r="E709" t="s">
        <v>9420</v>
      </c>
      <c r="F709" s="15">
        <v>189.5</v>
      </c>
      <c r="G709" t="str">
        <f t="shared" si="33"/>
        <v>6221551882508593189.5</v>
      </c>
      <c r="H709" t="s">
        <v>1416</v>
      </c>
      <c r="I709" s="48" t="e">
        <f>VLOOKUP(G709,银行退汇!H:K,4,FALSE)</f>
        <v>#N/A</v>
      </c>
      <c r="J709" s="48" t="e">
        <f t="shared" si="34"/>
        <v>#N/A</v>
      </c>
      <c r="K709" s="48" t="e">
        <f>VLOOKUP(G709,网银退汇!H:J,3,FALSE)</f>
        <v>#N/A</v>
      </c>
      <c r="L709" s="49" t="str">
        <f t="shared" si="35"/>
        <v>20170807</v>
      </c>
    </row>
    <row r="710" spans="1:22" ht="14.25" hidden="1">
      <c r="A710" t="s">
        <v>9422</v>
      </c>
      <c r="B710" t="s">
        <v>3568</v>
      </c>
      <c r="C710" t="s">
        <v>13051</v>
      </c>
      <c r="D710" t="s">
        <v>98</v>
      </c>
      <c r="E710" t="s">
        <v>9424</v>
      </c>
      <c r="F710" s="15">
        <v>837.5</v>
      </c>
      <c r="G710" t="str">
        <f t="shared" si="33"/>
        <v>6217997300018891500837.5</v>
      </c>
      <c r="H710" t="s">
        <v>1416</v>
      </c>
      <c r="I710" s="48" t="e">
        <f>VLOOKUP(G710,银行退汇!H:K,4,FALSE)</f>
        <v>#N/A</v>
      </c>
      <c r="J710" s="48" t="e">
        <f t="shared" si="34"/>
        <v>#N/A</v>
      </c>
      <c r="K710" s="48" t="e">
        <f>VLOOKUP(G710,网银退汇!H:J,3,FALSE)</f>
        <v>#N/A</v>
      </c>
      <c r="L710" s="49" t="str">
        <f t="shared" si="35"/>
        <v>20170807</v>
      </c>
    </row>
    <row r="711" spans="1:22" ht="14.25" hidden="1">
      <c r="A711" t="s">
        <v>9426</v>
      </c>
      <c r="B711" t="s">
        <v>3572</v>
      </c>
      <c r="C711" t="s">
        <v>13051</v>
      </c>
      <c r="D711" t="s">
        <v>98</v>
      </c>
      <c r="E711" t="s">
        <v>9428</v>
      </c>
      <c r="F711" s="15">
        <v>913.04</v>
      </c>
      <c r="G711" t="str">
        <f t="shared" si="33"/>
        <v>6217003920004305637913.04</v>
      </c>
      <c r="H711" t="s">
        <v>1416</v>
      </c>
      <c r="I711" s="48" t="e">
        <f>VLOOKUP(G711,银行退汇!H:K,4,FALSE)</f>
        <v>#N/A</v>
      </c>
      <c r="J711" s="48" t="e">
        <f t="shared" si="34"/>
        <v>#N/A</v>
      </c>
      <c r="K711" s="48" t="e">
        <f>VLOOKUP(G711,网银退汇!H:J,3,FALSE)</f>
        <v>#N/A</v>
      </c>
      <c r="L711" s="49" t="str">
        <f t="shared" si="35"/>
        <v>20170807</v>
      </c>
    </row>
    <row r="712" spans="1:22" ht="14.25" hidden="1">
      <c r="A712" t="s">
        <v>9430</v>
      </c>
      <c r="B712" t="s">
        <v>3576</v>
      </c>
      <c r="C712" t="s">
        <v>13051</v>
      </c>
      <c r="D712" t="s">
        <v>98</v>
      </c>
      <c r="E712" t="s">
        <v>9432</v>
      </c>
      <c r="F712" s="15">
        <v>15</v>
      </c>
      <c r="G712" t="str">
        <f t="shared" si="33"/>
        <v>621226251300026090115</v>
      </c>
      <c r="H712" t="s">
        <v>1416</v>
      </c>
      <c r="I712" s="48" t="e">
        <f>VLOOKUP(G712,银行退汇!H:K,4,FALSE)</f>
        <v>#N/A</v>
      </c>
      <c r="J712" s="48" t="e">
        <f t="shared" si="34"/>
        <v>#N/A</v>
      </c>
      <c r="K712" s="48" t="e">
        <f>VLOOKUP(G712,网银退汇!H:J,3,FALSE)</f>
        <v>#N/A</v>
      </c>
      <c r="L712" s="49" t="str">
        <f t="shared" si="35"/>
        <v>20170807</v>
      </c>
    </row>
    <row r="713" spans="1:22" ht="14.25">
      <c r="A713" t="s">
        <v>10513</v>
      </c>
      <c r="B713" t="s">
        <v>4626</v>
      </c>
      <c r="C713" t="s">
        <v>13053</v>
      </c>
      <c r="D713" t="s">
        <v>98</v>
      </c>
      <c r="E713" t="s">
        <v>10515</v>
      </c>
      <c r="F713" s="15">
        <v>70</v>
      </c>
      <c r="G713" t="str">
        <f t="shared" si="33"/>
        <v>622526969460523670</v>
      </c>
      <c r="H713" t="s">
        <v>1416</v>
      </c>
      <c r="I713" s="48" t="e">
        <f>VLOOKUP(G713,银行退汇!H:K,4,FALSE)</f>
        <v>#N/A</v>
      </c>
      <c r="J713" s="48" t="e">
        <f t="shared" si="34"/>
        <v>#N/A</v>
      </c>
      <c r="K713" s="48" t="str">
        <f>VLOOKUP(G713,网银退汇!H:J,3,FALSE)</f>
        <v>2017-08-09</v>
      </c>
      <c r="L713" s="49" t="str">
        <f t="shared" si="35"/>
        <v>20170809</v>
      </c>
      <c r="M713" s="38"/>
      <c r="N713" s="45"/>
      <c r="O713" s="38"/>
      <c r="P713" s="38"/>
      <c r="Q713" s="38"/>
      <c r="R713" s="38"/>
      <c r="S713" s="38"/>
      <c r="T713" s="38"/>
      <c r="U713" s="38"/>
      <c r="V713" s="38"/>
    </row>
    <row r="714" spans="1:22" ht="14.25" hidden="1">
      <c r="A714" t="s">
        <v>9437</v>
      </c>
      <c r="B714" t="s">
        <v>3584</v>
      </c>
      <c r="C714" t="s">
        <v>13051</v>
      </c>
      <c r="D714" t="s">
        <v>98</v>
      </c>
      <c r="E714" t="s">
        <v>9439</v>
      </c>
      <c r="F714" s="15">
        <v>500</v>
      </c>
      <c r="G714" t="str">
        <f t="shared" si="33"/>
        <v>6259656242072415500</v>
      </c>
      <c r="H714" t="s">
        <v>1416</v>
      </c>
      <c r="I714" s="48" t="e">
        <f>VLOOKUP(G714,银行退汇!H:K,4,FALSE)</f>
        <v>#N/A</v>
      </c>
      <c r="J714" s="48" t="e">
        <f t="shared" si="34"/>
        <v>#N/A</v>
      </c>
      <c r="K714" s="48" t="e">
        <f>VLOOKUP(G714,网银退汇!H:J,3,FALSE)</f>
        <v>#N/A</v>
      </c>
      <c r="L714" s="49" t="str">
        <f t="shared" si="35"/>
        <v>20170807</v>
      </c>
    </row>
    <row r="715" spans="1:22" ht="14.25" hidden="1">
      <c r="A715" t="s">
        <v>9441</v>
      </c>
      <c r="B715" t="s">
        <v>3588</v>
      </c>
      <c r="C715" t="s">
        <v>13051</v>
      </c>
      <c r="D715" t="s">
        <v>98</v>
      </c>
      <c r="E715" t="s">
        <v>9443</v>
      </c>
      <c r="F715" s="15">
        <v>2000</v>
      </c>
      <c r="G715" t="str">
        <f t="shared" si="33"/>
        <v>62270040140200866742000</v>
      </c>
      <c r="H715" t="s">
        <v>1416</v>
      </c>
      <c r="I715" s="48" t="e">
        <f>VLOOKUP(G715,银行退汇!H:K,4,FALSE)</f>
        <v>#N/A</v>
      </c>
      <c r="J715" s="48" t="e">
        <f t="shared" si="34"/>
        <v>#N/A</v>
      </c>
      <c r="K715" s="48" t="e">
        <f>VLOOKUP(G715,网银退汇!H:J,3,FALSE)</f>
        <v>#N/A</v>
      </c>
      <c r="L715" s="49" t="str">
        <f t="shared" si="35"/>
        <v>20170807</v>
      </c>
    </row>
    <row r="716" spans="1:22" ht="14.25">
      <c r="A716" t="s">
        <v>7771</v>
      </c>
      <c r="B716" t="s">
        <v>1961</v>
      </c>
      <c r="C716" t="s">
        <v>13046</v>
      </c>
      <c r="D716" t="s">
        <v>98</v>
      </c>
      <c r="E716" t="s">
        <v>7773</v>
      </c>
      <c r="F716" s="15">
        <v>185.5</v>
      </c>
      <c r="G716" t="str">
        <f t="shared" si="33"/>
        <v>6225081101994321185.5</v>
      </c>
      <c r="H716" t="s">
        <v>1416</v>
      </c>
      <c r="I716" s="48" t="e">
        <f>VLOOKUP(G716,银行退汇!H:K,4,FALSE)</f>
        <v>#N/A</v>
      </c>
      <c r="J716" s="48" t="e">
        <f t="shared" si="34"/>
        <v>#N/A</v>
      </c>
      <c r="K716" s="48" t="str">
        <f>VLOOKUP(G716,网银退汇!H:J,3,FALSE)</f>
        <v>2017-08-02</v>
      </c>
      <c r="L716" s="49" t="str">
        <f t="shared" si="35"/>
        <v>20170802</v>
      </c>
    </row>
    <row r="717" spans="1:22" ht="14.25" hidden="1">
      <c r="A717" t="s">
        <v>9449</v>
      </c>
      <c r="B717" t="s">
        <v>3596</v>
      </c>
      <c r="C717" t="s">
        <v>13051</v>
      </c>
      <c r="D717" t="s">
        <v>98</v>
      </c>
      <c r="E717" t="s">
        <v>9451</v>
      </c>
      <c r="F717" s="15">
        <v>50</v>
      </c>
      <c r="G717" t="str">
        <f t="shared" si="33"/>
        <v>623190000006313081550</v>
      </c>
      <c r="H717" t="s">
        <v>1416</v>
      </c>
      <c r="I717" s="48" t="e">
        <f>VLOOKUP(G717,银行退汇!H:K,4,FALSE)</f>
        <v>#N/A</v>
      </c>
      <c r="J717" s="48" t="e">
        <f t="shared" si="34"/>
        <v>#N/A</v>
      </c>
      <c r="K717" s="48" t="e">
        <f>VLOOKUP(G717,网银退汇!H:J,3,FALSE)</f>
        <v>#N/A</v>
      </c>
      <c r="L717" s="49" t="str">
        <f t="shared" si="35"/>
        <v>20170807</v>
      </c>
    </row>
    <row r="718" spans="1:22" ht="14.25" hidden="1">
      <c r="A718" t="s">
        <v>9453</v>
      </c>
      <c r="B718" t="s">
        <v>3600</v>
      </c>
      <c r="C718" t="s">
        <v>13051</v>
      </c>
      <c r="D718" t="s">
        <v>98</v>
      </c>
      <c r="E718" t="s">
        <v>9455</v>
      </c>
      <c r="F718" s="15">
        <v>400</v>
      </c>
      <c r="G718" t="str">
        <f t="shared" si="33"/>
        <v>6221550313979191400</v>
      </c>
      <c r="H718" t="s">
        <v>1416</v>
      </c>
      <c r="I718" s="48" t="e">
        <f>VLOOKUP(G718,银行退汇!H:K,4,FALSE)</f>
        <v>#N/A</v>
      </c>
      <c r="J718" s="48" t="e">
        <f t="shared" si="34"/>
        <v>#N/A</v>
      </c>
      <c r="K718" s="48" t="e">
        <f>VLOOKUP(G718,网银退汇!H:J,3,FALSE)</f>
        <v>#N/A</v>
      </c>
      <c r="L718" s="49" t="str">
        <f t="shared" si="35"/>
        <v>20170807</v>
      </c>
    </row>
    <row r="719" spans="1:22" ht="14.25" hidden="1">
      <c r="A719" t="s">
        <v>9457</v>
      </c>
      <c r="B719" t="s">
        <v>3604</v>
      </c>
      <c r="C719" t="s">
        <v>13051</v>
      </c>
      <c r="D719" t="s">
        <v>98</v>
      </c>
      <c r="E719" t="s">
        <v>9455</v>
      </c>
      <c r="F719" s="15">
        <v>42.5</v>
      </c>
      <c r="G719" t="str">
        <f t="shared" si="33"/>
        <v>622155031397919142.5</v>
      </c>
      <c r="H719" t="s">
        <v>1416</v>
      </c>
      <c r="I719" s="48" t="e">
        <f>VLOOKUP(G719,银行退汇!H:K,4,FALSE)</f>
        <v>#N/A</v>
      </c>
      <c r="J719" s="48" t="e">
        <f t="shared" si="34"/>
        <v>#N/A</v>
      </c>
      <c r="K719" s="48" t="e">
        <f>VLOOKUP(G719,网银退汇!H:J,3,FALSE)</f>
        <v>#N/A</v>
      </c>
      <c r="L719" s="49" t="str">
        <f t="shared" si="35"/>
        <v>20170807</v>
      </c>
    </row>
    <row r="720" spans="1:22" ht="14.25" hidden="1">
      <c r="A720" t="s">
        <v>9460</v>
      </c>
      <c r="B720" t="s">
        <v>3606</v>
      </c>
      <c r="C720" t="s">
        <v>13051</v>
      </c>
      <c r="D720" t="s">
        <v>98</v>
      </c>
      <c r="E720" t="s">
        <v>9462</v>
      </c>
      <c r="F720" s="15">
        <v>828.05</v>
      </c>
      <c r="G720" t="str">
        <f t="shared" si="33"/>
        <v>6217003880000894085828.05</v>
      </c>
      <c r="H720" t="s">
        <v>1416</v>
      </c>
      <c r="I720" s="48" t="e">
        <f>VLOOKUP(G720,银行退汇!H:K,4,FALSE)</f>
        <v>#N/A</v>
      </c>
      <c r="J720" s="48" t="e">
        <f t="shared" si="34"/>
        <v>#N/A</v>
      </c>
      <c r="K720" s="48" t="e">
        <f>VLOOKUP(G720,网银退汇!H:J,3,FALSE)</f>
        <v>#N/A</v>
      </c>
      <c r="L720" s="49" t="str">
        <f t="shared" si="35"/>
        <v>20170807</v>
      </c>
    </row>
    <row r="721" spans="1:22" ht="14.25" hidden="1">
      <c r="A721" t="s">
        <v>9464</v>
      </c>
      <c r="B721" t="s">
        <v>3610</v>
      </c>
      <c r="C721" t="s">
        <v>13051</v>
      </c>
      <c r="D721" t="s">
        <v>98</v>
      </c>
      <c r="E721" t="s">
        <v>9466</v>
      </c>
      <c r="F721" s="15">
        <v>194.5</v>
      </c>
      <c r="G721" t="str">
        <f t="shared" si="33"/>
        <v>6231900000075649307194.5</v>
      </c>
      <c r="H721" t="s">
        <v>1416</v>
      </c>
      <c r="I721" s="48" t="e">
        <f>VLOOKUP(G721,银行退汇!H:K,4,FALSE)</f>
        <v>#N/A</v>
      </c>
      <c r="J721" s="48" t="e">
        <f t="shared" si="34"/>
        <v>#N/A</v>
      </c>
      <c r="K721" s="48" t="e">
        <f>VLOOKUP(G721,网银退汇!H:J,3,FALSE)</f>
        <v>#N/A</v>
      </c>
      <c r="L721" s="49" t="str">
        <f t="shared" si="35"/>
        <v>20170807</v>
      </c>
    </row>
    <row r="722" spans="1:22" ht="14.25" hidden="1">
      <c r="A722" t="s">
        <v>9468</v>
      </c>
      <c r="B722" t="s">
        <v>3614</v>
      </c>
      <c r="C722" t="s">
        <v>13051</v>
      </c>
      <c r="D722" t="s">
        <v>98</v>
      </c>
      <c r="E722" t="s">
        <v>9470</v>
      </c>
      <c r="F722" s="15">
        <v>2000</v>
      </c>
      <c r="G722" t="str">
        <f t="shared" ref="G722:G785" si="36">E722&amp;F722</f>
        <v>62215604958189192000</v>
      </c>
      <c r="H722" t="s">
        <v>1416</v>
      </c>
      <c r="I722" s="48" t="e">
        <f>VLOOKUP(G722,银行退汇!H:K,4,FALSE)</f>
        <v>#N/A</v>
      </c>
      <c r="J722" s="48" t="e">
        <f t="shared" ref="J722:J785" si="37">IF(I722&gt;0,1,"")</f>
        <v>#N/A</v>
      </c>
      <c r="K722" s="48" t="e">
        <f>VLOOKUP(G722,网银退汇!H:J,3,FALSE)</f>
        <v>#N/A</v>
      </c>
      <c r="L722" s="49" t="str">
        <f t="shared" ref="L722:L785" si="38">C722</f>
        <v>20170807</v>
      </c>
    </row>
    <row r="723" spans="1:22" ht="14.25" hidden="1">
      <c r="A723" t="s">
        <v>9472</v>
      </c>
      <c r="B723" t="s">
        <v>3617</v>
      </c>
      <c r="C723" t="s">
        <v>13051</v>
      </c>
      <c r="D723" t="s">
        <v>98</v>
      </c>
      <c r="E723" t="s">
        <v>9470</v>
      </c>
      <c r="F723" s="15">
        <v>200</v>
      </c>
      <c r="G723" t="str">
        <f t="shared" si="36"/>
        <v>6221560495818919200</v>
      </c>
      <c r="H723" t="s">
        <v>1416</v>
      </c>
      <c r="I723" s="48" t="e">
        <f>VLOOKUP(G723,银行退汇!H:K,4,FALSE)</f>
        <v>#N/A</v>
      </c>
      <c r="J723" s="48" t="e">
        <f t="shared" si="37"/>
        <v>#N/A</v>
      </c>
      <c r="K723" s="48" t="e">
        <f>VLOOKUP(G723,网银退汇!H:J,3,FALSE)</f>
        <v>#N/A</v>
      </c>
      <c r="L723" s="49" t="str">
        <f t="shared" si="38"/>
        <v>20170807</v>
      </c>
    </row>
    <row r="724" spans="1:22" ht="14.25" hidden="1">
      <c r="A724" t="s">
        <v>9475</v>
      </c>
      <c r="B724" t="s">
        <v>3619</v>
      </c>
      <c r="C724" t="s">
        <v>13051</v>
      </c>
      <c r="D724" t="s">
        <v>98</v>
      </c>
      <c r="E724" t="s">
        <v>9470</v>
      </c>
      <c r="F724" s="15">
        <v>200</v>
      </c>
      <c r="G724" t="str">
        <f t="shared" si="36"/>
        <v>6221560495818919200</v>
      </c>
      <c r="H724" t="s">
        <v>1416</v>
      </c>
      <c r="I724" s="48" t="e">
        <f>VLOOKUP(G724,银行退汇!H:K,4,FALSE)</f>
        <v>#N/A</v>
      </c>
      <c r="J724" s="48" t="e">
        <f t="shared" si="37"/>
        <v>#N/A</v>
      </c>
      <c r="K724" s="48" t="e">
        <f>VLOOKUP(G724,网银退汇!H:J,3,FALSE)</f>
        <v>#N/A</v>
      </c>
      <c r="L724" s="49" t="str">
        <f t="shared" si="38"/>
        <v>20170807</v>
      </c>
    </row>
    <row r="725" spans="1:22" ht="14.25" hidden="1">
      <c r="A725" t="s">
        <v>9478</v>
      </c>
      <c r="B725" t="s">
        <v>3621</v>
      </c>
      <c r="C725" t="s">
        <v>13051</v>
      </c>
      <c r="D725" t="s">
        <v>98</v>
      </c>
      <c r="E725" t="s">
        <v>9480</v>
      </c>
      <c r="F725" s="15">
        <v>840.5</v>
      </c>
      <c r="G725" t="str">
        <f t="shared" si="36"/>
        <v>6231900000098790468840.5</v>
      </c>
      <c r="H725" t="s">
        <v>1416</v>
      </c>
      <c r="I725" s="48" t="e">
        <f>VLOOKUP(G725,银行退汇!H:K,4,FALSE)</f>
        <v>#N/A</v>
      </c>
      <c r="J725" s="48" t="e">
        <f t="shared" si="37"/>
        <v>#N/A</v>
      </c>
      <c r="K725" s="48" t="e">
        <f>VLOOKUP(G725,网银退汇!H:J,3,FALSE)</f>
        <v>#N/A</v>
      </c>
      <c r="L725" s="49" t="str">
        <f t="shared" si="38"/>
        <v>20170807</v>
      </c>
    </row>
    <row r="726" spans="1:22" ht="14.25" hidden="1">
      <c r="A726" t="s">
        <v>9482</v>
      </c>
      <c r="B726" t="s">
        <v>3625</v>
      </c>
      <c r="C726" t="s">
        <v>13051</v>
      </c>
      <c r="D726" t="s">
        <v>98</v>
      </c>
      <c r="E726" t="s">
        <v>9484</v>
      </c>
      <c r="F726" s="15">
        <v>287.5</v>
      </c>
      <c r="G726" t="str">
        <f t="shared" si="36"/>
        <v>6223691155861861287.5</v>
      </c>
      <c r="H726" t="s">
        <v>1416</v>
      </c>
      <c r="I726" s="48" t="e">
        <f>VLOOKUP(G726,银行退汇!H:K,4,FALSE)</f>
        <v>#N/A</v>
      </c>
      <c r="J726" s="48" t="e">
        <f t="shared" si="37"/>
        <v>#N/A</v>
      </c>
      <c r="K726" s="48" t="e">
        <f>VLOOKUP(G726,网银退汇!H:J,3,FALSE)</f>
        <v>#N/A</v>
      </c>
      <c r="L726" s="49" t="str">
        <f t="shared" si="38"/>
        <v>20170807</v>
      </c>
    </row>
    <row r="727" spans="1:22" ht="14.25" hidden="1">
      <c r="A727" t="s">
        <v>9486</v>
      </c>
      <c r="B727" t="s">
        <v>3629</v>
      </c>
      <c r="C727" t="s">
        <v>13051</v>
      </c>
      <c r="D727" t="s">
        <v>98</v>
      </c>
      <c r="E727" t="s">
        <v>9488</v>
      </c>
      <c r="F727" s="15">
        <v>3.2</v>
      </c>
      <c r="G727" t="str">
        <f t="shared" si="36"/>
        <v>62284133130341445673.2</v>
      </c>
      <c r="H727" t="s">
        <v>1416</v>
      </c>
      <c r="I727" s="48" t="e">
        <f>VLOOKUP(G727,银行退汇!H:K,4,FALSE)</f>
        <v>#N/A</v>
      </c>
      <c r="J727" s="48" t="e">
        <f t="shared" si="37"/>
        <v>#N/A</v>
      </c>
      <c r="K727" s="48" t="e">
        <f>VLOOKUP(G727,网银退汇!H:J,3,FALSE)</f>
        <v>#N/A</v>
      </c>
      <c r="L727" s="49" t="str">
        <f t="shared" si="38"/>
        <v>20170807</v>
      </c>
      <c r="M727" s="38"/>
      <c r="N727" s="45"/>
      <c r="O727" s="38"/>
      <c r="P727" s="38"/>
      <c r="Q727" s="38"/>
      <c r="R727" s="38"/>
      <c r="S727" s="38"/>
      <c r="T727" s="38"/>
      <c r="U727" s="38"/>
      <c r="V727" s="38"/>
    </row>
    <row r="728" spans="1:22" ht="14.25" hidden="1">
      <c r="A728" t="s">
        <v>9490</v>
      </c>
      <c r="B728" t="s">
        <v>3633</v>
      </c>
      <c r="C728" t="s">
        <v>13051</v>
      </c>
      <c r="D728" t="s">
        <v>98</v>
      </c>
      <c r="E728" t="s">
        <v>9492</v>
      </c>
      <c r="F728" s="15">
        <v>264.98</v>
      </c>
      <c r="G728" t="str">
        <f t="shared" si="36"/>
        <v>6217003980000971501264.98</v>
      </c>
      <c r="H728" t="s">
        <v>1416</v>
      </c>
      <c r="I728" s="48" t="e">
        <f>VLOOKUP(G728,银行退汇!H:K,4,FALSE)</f>
        <v>#N/A</v>
      </c>
      <c r="J728" s="48" t="e">
        <f t="shared" si="37"/>
        <v>#N/A</v>
      </c>
      <c r="K728" s="48" t="e">
        <f>VLOOKUP(G728,网银退汇!H:J,3,FALSE)</f>
        <v>#N/A</v>
      </c>
      <c r="L728" s="49" t="str">
        <f t="shared" si="38"/>
        <v>20170807</v>
      </c>
      <c r="M728" s="38"/>
      <c r="N728" s="45"/>
      <c r="O728" s="38"/>
      <c r="P728" s="38"/>
      <c r="Q728" s="38"/>
      <c r="R728" s="38"/>
      <c r="S728" s="38"/>
      <c r="T728" s="38"/>
      <c r="U728" s="38"/>
      <c r="V728" s="38"/>
    </row>
    <row r="729" spans="1:22" ht="14.25" hidden="1">
      <c r="A729" t="s">
        <v>9494</v>
      </c>
      <c r="B729" t="s">
        <v>3637</v>
      </c>
      <c r="C729" t="s">
        <v>13051</v>
      </c>
      <c r="D729" t="s">
        <v>98</v>
      </c>
      <c r="E729" t="s">
        <v>9496</v>
      </c>
      <c r="F729" s="15">
        <v>63.97</v>
      </c>
      <c r="G729" t="str">
        <f t="shared" si="36"/>
        <v>427030002270876163.97</v>
      </c>
      <c r="H729" t="s">
        <v>1416</v>
      </c>
      <c r="I729" s="48" t="e">
        <f>VLOOKUP(G729,银行退汇!H:K,4,FALSE)</f>
        <v>#N/A</v>
      </c>
      <c r="J729" s="48" t="e">
        <f t="shared" si="37"/>
        <v>#N/A</v>
      </c>
      <c r="K729" s="48" t="e">
        <f>VLOOKUP(G729,网银退汇!H:J,3,FALSE)</f>
        <v>#N/A</v>
      </c>
      <c r="L729" s="49" t="str">
        <f t="shared" si="38"/>
        <v>20170807</v>
      </c>
      <c r="M729" s="38"/>
      <c r="N729" s="45"/>
      <c r="O729" s="38"/>
      <c r="P729" s="38"/>
      <c r="Q729" s="38"/>
      <c r="R729" s="38"/>
      <c r="S729" s="38"/>
      <c r="T729" s="38"/>
      <c r="U729" s="38"/>
      <c r="V729" s="38"/>
    </row>
    <row r="730" spans="1:22" ht="14.25" hidden="1">
      <c r="A730" t="s">
        <v>9498</v>
      </c>
      <c r="B730" t="s">
        <v>3641</v>
      </c>
      <c r="C730" t="s">
        <v>13051</v>
      </c>
      <c r="D730" t="s">
        <v>98</v>
      </c>
      <c r="E730" t="s">
        <v>9500</v>
      </c>
      <c r="F730" s="15">
        <v>103.73</v>
      </c>
      <c r="G730" t="str">
        <f t="shared" si="36"/>
        <v>6222022512000719130103.73</v>
      </c>
      <c r="H730" t="s">
        <v>1416</v>
      </c>
      <c r="I730" s="48" t="e">
        <f>VLOOKUP(G730,银行退汇!H:K,4,FALSE)</f>
        <v>#N/A</v>
      </c>
      <c r="J730" s="48" t="e">
        <f t="shared" si="37"/>
        <v>#N/A</v>
      </c>
      <c r="K730" s="48" t="e">
        <f>VLOOKUP(G730,网银退汇!H:J,3,FALSE)</f>
        <v>#N/A</v>
      </c>
      <c r="L730" s="49" t="str">
        <f t="shared" si="38"/>
        <v>20170807</v>
      </c>
      <c r="M730" s="38"/>
      <c r="N730" s="45"/>
      <c r="O730" s="38"/>
      <c r="P730" s="38"/>
      <c r="Q730" s="38"/>
      <c r="R730" s="38"/>
      <c r="S730" s="38"/>
      <c r="T730" s="38"/>
      <c r="U730" s="38"/>
      <c r="V730" s="38"/>
    </row>
    <row r="731" spans="1:22" ht="14.25" hidden="1">
      <c r="A731" t="s">
        <v>9502</v>
      </c>
      <c r="B731" t="s">
        <v>3645</v>
      </c>
      <c r="C731" t="s">
        <v>13051</v>
      </c>
      <c r="D731" t="s">
        <v>98</v>
      </c>
      <c r="E731" t="s">
        <v>9504</v>
      </c>
      <c r="F731" s="15">
        <v>975.95</v>
      </c>
      <c r="G731" t="str">
        <f t="shared" si="36"/>
        <v>6226202200951066975.95</v>
      </c>
      <c r="H731" t="s">
        <v>1416</v>
      </c>
      <c r="I731" s="48" t="e">
        <f>VLOOKUP(G731,银行退汇!H:K,4,FALSE)</f>
        <v>#N/A</v>
      </c>
      <c r="J731" s="48" t="e">
        <f t="shared" si="37"/>
        <v>#N/A</v>
      </c>
      <c r="K731" s="48" t="e">
        <f>VLOOKUP(G731,网银退汇!H:J,3,FALSE)</f>
        <v>#N/A</v>
      </c>
      <c r="L731" s="49" t="str">
        <f t="shared" si="38"/>
        <v>20170807</v>
      </c>
    </row>
    <row r="732" spans="1:22" ht="14.25" hidden="1">
      <c r="A732" t="s">
        <v>9506</v>
      </c>
      <c r="B732" t="s">
        <v>3649</v>
      </c>
      <c r="C732" t="s">
        <v>13051</v>
      </c>
      <c r="D732" t="s">
        <v>98</v>
      </c>
      <c r="E732" t="s">
        <v>9492</v>
      </c>
      <c r="F732" s="15">
        <v>313.2</v>
      </c>
      <c r="G732" t="str">
        <f t="shared" si="36"/>
        <v>6217003980000971501313.2</v>
      </c>
      <c r="H732" t="s">
        <v>1416</v>
      </c>
      <c r="I732" s="48" t="e">
        <f>VLOOKUP(G732,银行退汇!H:K,4,FALSE)</f>
        <v>#N/A</v>
      </c>
      <c r="J732" s="48" t="e">
        <f t="shared" si="37"/>
        <v>#N/A</v>
      </c>
      <c r="K732" s="48" t="e">
        <f>VLOOKUP(G732,网银退汇!H:J,3,FALSE)</f>
        <v>#N/A</v>
      </c>
      <c r="L732" s="49" t="str">
        <f t="shared" si="38"/>
        <v>20170807</v>
      </c>
    </row>
    <row r="733" spans="1:22" ht="14.25" hidden="1">
      <c r="A733" t="s">
        <v>9509</v>
      </c>
      <c r="B733" t="s">
        <v>3653</v>
      </c>
      <c r="C733" t="s">
        <v>13051</v>
      </c>
      <c r="D733" t="s">
        <v>98</v>
      </c>
      <c r="E733" t="s">
        <v>9511</v>
      </c>
      <c r="F733" s="15">
        <v>86</v>
      </c>
      <c r="G733" t="str">
        <f t="shared" si="36"/>
        <v>621700386000747239086</v>
      </c>
      <c r="H733" t="s">
        <v>1416</v>
      </c>
      <c r="I733" s="48" t="e">
        <f>VLOOKUP(G733,银行退汇!H:K,4,FALSE)</f>
        <v>#N/A</v>
      </c>
      <c r="J733" s="48" t="e">
        <f t="shared" si="37"/>
        <v>#N/A</v>
      </c>
      <c r="K733" s="48" t="e">
        <f>VLOOKUP(G733,网银退汇!H:J,3,FALSE)</f>
        <v>#N/A</v>
      </c>
      <c r="L733" s="49" t="str">
        <f t="shared" si="38"/>
        <v>20170807</v>
      </c>
    </row>
    <row r="734" spans="1:22" ht="14.25" hidden="1">
      <c r="A734" t="s">
        <v>9513</v>
      </c>
      <c r="B734" t="s">
        <v>3657</v>
      </c>
      <c r="C734" t="s">
        <v>13051</v>
      </c>
      <c r="D734" t="s">
        <v>98</v>
      </c>
      <c r="E734" t="s">
        <v>9511</v>
      </c>
      <c r="F734" s="15">
        <v>0.41</v>
      </c>
      <c r="G734" t="str">
        <f t="shared" si="36"/>
        <v>62170038600074723900.41</v>
      </c>
      <c r="H734" t="s">
        <v>1416</v>
      </c>
      <c r="I734" s="48" t="e">
        <f>VLOOKUP(G734,银行退汇!H:K,4,FALSE)</f>
        <v>#N/A</v>
      </c>
      <c r="J734" s="48" t="e">
        <f t="shared" si="37"/>
        <v>#N/A</v>
      </c>
      <c r="K734" s="48" t="e">
        <f>VLOOKUP(G734,网银退汇!H:J,3,FALSE)</f>
        <v>#N/A</v>
      </c>
      <c r="L734" s="49" t="str">
        <f t="shared" si="38"/>
        <v>20170807</v>
      </c>
    </row>
    <row r="735" spans="1:22" ht="14.25">
      <c r="A735" t="s">
        <v>10097</v>
      </c>
      <c r="B735" t="s">
        <v>4229</v>
      </c>
      <c r="C735" t="s">
        <v>13052</v>
      </c>
      <c r="D735" t="s">
        <v>98</v>
      </c>
      <c r="E735" t="s">
        <v>10099</v>
      </c>
      <c r="F735" s="15">
        <v>4881.83</v>
      </c>
      <c r="G735" t="str">
        <f t="shared" si="36"/>
        <v>62246980614221094881.83</v>
      </c>
      <c r="H735" t="s">
        <v>1416</v>
      </c>
      <c r="I735" s="48" t="e">
        <f>VLOOKUP(G735,银行退汇!H:K,4,FALSE)</f>
        <v>#N/A</v>
      </c>
      <c r="J735" s="48" t="e">
        <f t="shared" si="37"/>
        <v>#N/A</v>
      </c>
      <c r="K735" s="48" t="str">
        <f>VLOOKUP(G735,网银退汇!H:J,3,FALSE)</f>
        <v>2017-08-09</v>
      </c>
      <c r="L735" s="49" t="str">
        <f t="shared" si="38"/>
        <v>20170808</v>
      </c>
    </row>
    <row r="736" spans="1:22" ht="14.25" hidden="1">
      <c r="A736" t="s">
        <v>9520</v>
      </c>
      <c r="B736" t="s">
        <v>3663</v>
      </c>
      <c r="C736" t="s">
        <v>13051</v>
      </c>
      <c r="D736" t="s">
        <v>98</v>
      </c>
      <c r="E736" t="s">
        <v>9522</v>
      </c>
      <c r="F736" s="15">
        <v>500</v>
      </c>
      <c r="G736" t="str">
        <f t="shared" si="36"/>
        <v>6221551886395278500</v>
      </c>
      <c r="H736" t="s">
        <v>1416</v>
      </c>
      <c r="I736" s="48" t="e">
        <f>VLOOKUP(G736,银行退汇!H:K,4,FALSE)</f>
        <v>#N/A</v>
      </c>
      <c r="J736" s="48" t="e">
        <f t="shared" si="37"/>
        <v>#N/A</v>
      </c>
      <c r="K736" s="48" t="e">
        <f>VLOOKUP(G736,网银退汇!H:J,3,FALSE)</f>
        <v>#N/A</v>
      </c>
      <c r="L736" s="49" t="str">
        <f t="shared" si="38"/>
        <v>20170807</v>
      </c>
    </row>
    <row r="737" spans="1:22" ht="14.25" hidden="1">
      <c r="A737" t="s">
        <v>9524</v>
      </c>
      <c r="B737" t="s">
        <v>3667</v>
      </c>
      <c r="C737" t="s">
        <v>13051</v>
      </c>
      <c r="D737" t="s">
        <v>98</v>
      </c>
      <c r="E737" t="s">
        <v>9526</v>
      </c>
      <c r="F737" s="15">
        <v>20</v>
      </c>
      <c r="G737" t="str">
        <f t="shared" si="36"/>
        <v>622700386015002120920</v>
      </c>
      <c r="H737" t="s">
        <v>1416</v>
      </c>
      <c r="I737" s="48" t="e">
        <f>VLOOKUP(G737,银行退汇!H:K,4,FALSE)</f>
        <v>#N/A</v>
      </c>
      <c r="J737" s="48" t="e">
        <f t="shared" si="37"/>
        <v>#N/A</v>
      </c>
      <c r="K737" s="48" t="e">
        <f>VLOOKUP(G737,网银退汇!H:J,3,FALSE)</f>
        <v>#N/A</v>
      </c>
      <c r="L737" s="49" t="str">
        <f t="shared" si="38"/>
        <v>20170807</v>
      </c>
    </row>
    <row r="738" spans="1:22" ht="14.25" hidden="1">
      <c r="A738" t="s">
        <v>9528</v>
      </c>
      <c r="B738" t="s">
        <v>3671</v>
      </c>
      <c r="C738" t="s">
        <v>13051</v>
      </c>
      <c r="D738" t="s">
        <v>98</v>
      </c>
      <c r="E738" t="s">
        <v>9518</v>
      </c>
      <c r="F738" s="15">
        <v>52</v>
      </c>
      <c r="G738" t="str">
        <f t="shared" si="36"/>
        <v>623190000001831997652</v>
      </c>
      <c r="H738" t="s">
        <v>1416</v>
      </c>
      <c r="I738" s="48" t="e">
        <f>VLOOKUP(G738,银行退汇!H:K,4,FALSE)</f>
        <v>#N/A</v>
      </c>
      <c r="J738" s="48" t="e">
        <f t="shared" si="37"/>
        <v>#N/A</v>
      </c>
      <c r="K738" s="48" t="e">
        <f>VLOOKUP(G738,网银退汇!H:J,3,FALSE)</f>
        <v>#N/A</v>
      </c>
      <c r="L738" s="49" t="str">
        <f t="shared" si="38"/>
        <v>20170807</v>
      </c>
      <c r="M738" s="38"/>
      <c r="N738" s="45"/>
      <c r="O738" s="38"/>
      <c r="P738" s="38"/>
      <c r="Q738" s="38"/>
      <c r="R738" s="38"/>
      <c r="S738" s="38"/>
      <c r="T738" s="38"/>
      <c r="U738" s="38"/>
      <c r="V738" s="38"/>
    </row>
    <row r="739" spans="1:22" ht="14.25" hidden="1">
      <c r="A739" t="s">
        <v>9531</v>
      </c>
      <c r="B739" t="s">
        <v>3675</v>
      </c>
      <c r="C739" t="s">
        <v>13051</v>
      </c>
      <c r="D739" t="s">
        <v>98</v>
      </c>
      <c r="E739" t="s">
        <v>241</v>
      </c>
      <c r="F739" s="15">
        <v>1044.22</v>
      </c>
      <c r="G739" t="str">
        <f t="shared" si="36"/>
        <v>62220224090003722101044.22</v>
      </c>
      <c r="H739" t="s">
        <v>1416</v>
      </c>
      <c r="I739" s="48" t="e">
        <f>VLOOKUP(G739,银行退汇!H:K,4,FALSE)</f>
        <v>#N/A</v>
      </c>
      <c r="J739" s="48" t="e">
        <f t="shared" si="37"/>
        <v>#N/A</v>
      </c>
      <c r="K739" s="48" t="e">
        <f>VLOOKUP(G739,网银退汇!H:J,3,FALSE)</f>
        <v>#N/A</v>
      </c>
      <c r="L739" s="49" t="str">
        <f t="shared" si="38"/>
        <v>20170807</v>
      </c>
    </row>
    <row r="740" spans="1:22" ht="14.25">
      <c r="A740" t="s">
        <v>11472</v>
      </c>
      <c r="B740" t="s">
        <v>5565</v>
      </c>
      <c r="C740" t="s">
        <v>13055</v>
      </c>
      <c r="D740" t="s">
        <v>98</v>
      </c>
      <c r="E740" t="s">
        <v>11474</v>
      </c>
      <c r="F740" s="15">
        <v>22805.53</v>
      </c>
      <c r="G740" t="str">
        <f t="shared" si="36"/>
        <v>622369233580125622805.53</v>
      </c>
      <c r="H740" t="s">
        <v>1416</v>
      </c>
      <c r="I740" s="48" t="e">
        <f>VLOOKUP(G740,银行退汇!H:K,4,FALSE)</f>
        <v>#N/A</v>
      </c>
      <c r="J740" s="48" t="e">
        <f t="shared" si="37"/>
        <v>#N/A</v>
      </c>
      <c r="K740" s="48" t="str">
        <f>VLOOKUP(G740,网银退汇!H:J,3,FALSE)</f>
        <v>2017-08-11</v>
      </c>
      <c r="L740" s="49" t="str">
        <f t="shared" si="38"/>
        <v>20170811</v>
      </c>
      <c r="M740" s="38"/>
      <c r="N740" s="45"/>
      <c r="O740" s="38"/>
      <c r="P740" s="38"/>
      <c r="Q740" s="38"/>
      <c r="R740" s="38"/>
      <c r="S740" s="38"/>
      <c r="T740" s="38"/>
      <c r="U740" s="38"/>
      <c r="V740" s="38"/>
    </row>
    <row r="741" spans="1:22" ht="14.25">
      <c r="A741" t="s">
        <v>1264</v>
      </c>
      <c r="B741" t="s">
        <v>756</v>
      </c>
      <c r="C741" t="s">
        <v>1429</v>
      </c>
      <c r="D741" t="s">
        <v>98</v>
      </c>
      <c r="E741" t="s">
        <v>1266</v>
      </c>
      <c r="F741" s="15">
        <v>845.5</v>
      </c>
      <c r="G741" t="str">
        <f t="shared" si="36"/>
        <v>6223691932036233845.5</v>
      </c>
      <c r="H741" t="s">
        <v>1416</v>
      </c>
      <c r="I741" s="48" t="e">
        <f>VLOOKUP(G741,银行退汇!H:K,4,FALSE)</f>
        <v>#N/A</v>
      </c>
      <c r="J741" s="48" t="e">
        <f t="shared" si="37"/>
        <v>#N/A</v>
      </c>
      <c r="K741" s="48" t="str">
        <f>VLOOKUP(G741,网银退汇!H:J,3,FALSE)</f>
        <v>2017-08-02</v>
      </c>
      <c r="L741" s="49" t="str">
        <f t="shared" si="38"/>
        <v>20170731</v>
      </c>
    </row>
    <row r="742" spans="1:22" ht="14.25" hidden="1">
      <c r="A742" t="s">
        <v>9542</v>
      </c>
      <c r="B742" t="s">
        <v>3687</v>
      </c>
      <c r="C742" t="s">
        <v>13051</v>
      </c>
      <c r="D742" t="s">
        <v>98</v>
      </c>
      <c r="E742" t="s">
        <v>9544</v>
      </c>
      <c r="F742" s="15">
        <v>207.72</v>
      </c>
      <c r="G742" t="str">
        <f t="shared" si="36"/>
        <v>6228481938616952370207.72</v>
      </c>
      <c r="H742" t="s">
        <v>1416</v>
      </c>
      <c r="I742" s="48" t="e">
        <f>VLOOKUP(G742,银行退汇!H:K,4,FALSE)</f>
        <v>#N/A</v>
      </c>
      <c r="J742" s="48" t="e">
        <f t="shared" si="37"/>
        <v>#N/A</v>
      </c>
      <c r="K742" s="48" t="e">
        <f>VLOOKUP(G742,网银退汇!H:J,3,FALSE)</f>
        <v>#N/A</v>
      </c>
      <c r="L742" s="49" t="str">
        <f t="shared" si="38"/>
        <v>20170807</v>
      </c>
    </row>
    <row r="743" spans="1:22" ht="14.25" hidden="1">
      <c r="A743" t="s">
        <v>9546</v>
      </c>
      <c r="B743" t="s">
        <v>3691</v>
      </c>
      <c r="C743" t="s">
        <v>13051</v>
      </c>
      <c r="D743" t="s">
        <v>98</v>
      </c>
      <c r="E743" t="s">
        <v>9548</v>
      </c>
      <c r="F743" s="15">
        <v>377</v>
      </c>
      <c r="G743" t="str">
        <f t="shared" si="36"/>
        <v>6221887300039800501377</v>
      </c>
      <c r="H743" t="s">
        <v>1416</v>
      </c>
      <c r="I743" s="48" t="e">
        <f>VLOOKUP(G743,银行退汇!H:K,4,FALSE)</f>
        <v>#N/A</v>
      </c>
      <c r="J743" s="48" t="e">
        <f t="shared" si="37"/>
        <v>#N/A</v>
      </c>
      <c r="K743" s="48" t="e">
        <f>VLOOKUP(G743,网银退汇!H:J,3,FALSE)</f>
        <v>#N/A</v>
      </c>
      <c r="L743" s="49" t="str">
        <f t="shared" si="38"/>
        <v>20170807</v>
      </c>
    </row>
    <row r="744" spans="1:22" ht="14.25" hidden="1">
      <c r="A744" t="s">
        <v>9550</v>
      </c>
      <c r="B744" t="s">
        <v>3695</v>
      </c>
      <c r="C744" t="s">
        <v>13051</v>
      </c>
      <c r="D744" t="s">
        <v>98</v>
      </c>
      <c r="E744" t="s">
        <v>9552</v>
      </c>
      <c r="F744" s="15">
        <v>184.58</v>
      </c>
      <c r="G744" t="str">
        <f t="shared" si="36"/>
        <v>6231900000017911252184.58</v>
      </c>
      <c r="H744" t="s">
        <v>1416</v>
      </c>
      <c r="I744" s="48" t="e">
        <f>VLOOKUP(G744,银行退汇!H:K,4,FALSE)</f>
        <v>#N/A</v>
      </c>
      <c r="J744" s="48" t="e">
        <f t="shared" si="37"/>
        <v>#N/A</v>
      </c>
      <c r="K744" s="48" t="e">
        <f>VLOOKUP(G744,网银退汇!H:J,3,FALSE)</f>
        <v>#N/A</v>
      </c>
      <c r="L744" s="49" t="str">
        <f t="shared" si="38"/>
        <v>20170807</v>
      </c>
      <c r="M744" s="38"/>
      <c r="N744" s="45"/>
      <c r="O744" s="38"/>
      <c r="P744" s="38"/>
      <c r="Q744" s="38"/>
      <c r="R744" s="38"/>
      <c r="S744" s="38"/>
      <c r="T744" s="38"/>
      <c r="U744" s="38"/>
      <c r="V744" s="38"/>
    </row>
    <row r="745" spans="1:22" ht="14.25" hidden="1">
      <c r="A745" t="s">
        <v>9554</v>
      </c>
      <c r="B745" t="s">
        <v>3698</v>
      </c>
      <c r="C745" t="s">
        <v>13051</v>
      </c>
      <c r="D745" t="s">
        <v>98</v>
      </c>
      <c r="E745" t="s">
        <v>9556</v>
      </c>
      <c r="F745" s="15">
        <v>6532</v>
      </c>
      <c r="G745" t="str">
        <f t="shared" si="36"/>
        <v>62170039500026824486532</v>
      </c>
      <c r="H745" t="s">
        <v>1416</v>
      </c>
      <c r="I745" s="48" t="e">
        <f>VLOOKUP(G745,银行退汇!H:K,4,FALSE)</f>
        <v>#N/A</v>
      </c>
      <c r="J745" s="48" t="e">
        <f t="shared" si="37"/>
        <v>#N/A</v>
      </c>
      <c r="K745" s="48" t="e">
        <f>VLOOKUP(G745,网银退汇!H:J,3,FALSE)</f>
        <v>#N/A</v>
      </c>
      <c r="L745" s="49" t="str">
        <f t="shared" si="38"/>
        <v>20170807</v>
      </c>
    </row>
    <row r="746" spans="1:22" ht="14.25" hidden="1">
      <c r="A746" t="s">
        <v>9558</v>
      </c>
      <c r="B746" t="s">
        <v>3702</v>
      </c>
      <c r="C746" t="s">
        <v>13051</v>
      </c>
      <c r="D746" t="s">
        <v>98</v>
      </c>
      <c r="E746" t="s">
        <v>9560</v>
      </c>
      <c r="F746" s="15">
        <v>6500</v>
      </c>
      <c r="G746" t="str">
        <f t="shared" si="36"/>
        <v>62284808686376907776500</v>
      </c>
      <c r="H746" t="s">
        <v>1416</v>
      </c>
      <c r="I746" s="48" t="e">
        <f>VLOOKUP(G746,银行退汇!H:K,4,FALSE)</f>
        <v>#N/A</v>
      </c>
      <c r="J746" s="48" t="e">
        <f t="shared" si="37"/>
        <v>#N/A</v>
      </c>
      <c r="K746" s="48" t="e">
        <f>VLOOKUP(G746,网银退汇!H:J,3,FALSE)</f>
        <v>#N/A</v>
      </c>
      <c r="L746" s="49" t="str">
        <f t="shared" si="38"/>
        <v>20170807</v>
      </c>
      <c r="M746" s="38"/>
      <c r="N746" s="45"/>
      <c r="O746" s="38"/>
      <c r="P746" s="38"/>
      <c r="Q746" s="38"/>
      <c r="R746" s="38"/>
      <c r="S746" s="38"/>
      <c r="T746" s="38"/>
      <c r="U746" s="38"/>
      <c r="V746" s="38"/>
    </row>
    <row r="747" spans="1:22" ht="14.25" hidden="1">
      <c r="A747" t="s">
        <v>9562</v>
      </c>
      <c r="B747" t="s">
        <v>3706</v>
      </c>
      <c r="C747" t="s">
        <v>13051</v>
      </c>
      <c r="D747" t="s">
        <v>98</v>
      </c>
      <c r="E747" t="s">
        <v>9564</v>
      </c>
      <c r="F747" s="15">
        <v>88.09</v>
      </c>
      <c r="G747" t="str">
        <f t="shared" si="36"/>
        <v>623190000001776570888.09</v>
      </c>
      <c r="H747" t="s">
        <v>1416</v>
      </c>
      <c r="I747" s="48" t="e">
        <f>VLOOKUP(G747,银行退汇!H:K,4,FALSE)</f>
        <v>#N/A</v>
      </c>
      <c r="J747" s="48" t="e">
        <f t="shared" si="37"/>
        <v>#N/A</v>
      </c>
      <c r="K747" s="48" t="e">
        <f>VLOOKUP(G747,网银退汇!H:J,3,FALSE)</f>
        <v>#N/A</v>
      </c>
      <c r="L747" s="49" t="str">
        <f t="shared" si="38"/>
        <v>20170807</v>
      </c>
    </row>
    <row r="748" spans="1:22" ht="14.25" hidden="1">
      <c r="A748" t="s">
        <v>9566</v>
      </c>
      <c r="B748" t="s">
        <v>3710</v>
      </c>
      <c r="C748" t="s">
        <v>13051</v>
      </c>
      <c r="D748" t="s">
        <v>98</v>
      </c>
      <c r="E748" t="s">
        <v>9568</v>
      </c>
      <c r="F748" s="15">
        <v>1000</v>
      </c>
      <c r="G748" t="str">
        <f t="shared" si="36"/>
        <v>62319000000292264001000</v>
      </c>
      <c r="H748" t="s">
        <v>1416</v>
      </c>
      <c r="I748" s="48" t="e">
        <f>VLOOKUP(G748,银行退汇!H:K,4,FALSE)</f>
        <v>#N/A</v>
      </c>
      <c r="J748" s="48" t="e">
        <f t="shared" si="37"/>
        <v>#N/A</v>
      </c>
      <c r="K748" s="48" t="e">
        <f>VLOOKUP(G748,网银退汇!H:J,3,FALSE)</f>
        <v>#N/A</v>
      </c>
      <c r="L748" s="49" t="str">
        <f t="shared" si="38"/>
        <v>20170807</v>
      </c>
      <c r="M748" s="38"/>
      <c r="N748" s="45"/>
      <c r="O748" s="38"/>
      <c r="P748" s="38"/>
      <c r="Q748" s="38"/>
      <c r="R748" s="38"/>
      <c r="S748" s="38"/>
      <c r="T748" s="38"/>
      <c r="U748" s="38"/>
      <c r="V748" s="38"/>
    </row>
    <row r="749" spans="1:22" ht="14.25" hidden="1">
      <c r="A749" t="s">
        <v>9570</v>
      </c>
      <c r="B749" t="s">
        <v>3714</v>
      </c>
      <c r="C749" t="s">
        <v>13051</v>
      </c>
      <c r="D749" t="s">
        <v>98</v>
      </c>
      <c r="E749" t="s">
        <v>9572</v>
      </c>
      <c r="F749" s="15">
        <v>335.5</v>
      </c>
      <c r="G749" t="str">
        <f t="shared" si="36"/>
        <v>6221560299199185335.5</v>
      </c>
      <c r="H749" t="s">
        <v>1416</v>
      </c>
      <c r="I749" s="48" t="e">
        <f>VLOOKUP(G749,银行退汇!H:K,4,FALSE)</f>
        <v>#N/A</v>
      </c>
      <c r="J749" s="48" t="e">
        <f t="shared" si="37"/>
        <v>#N/A</v>
      </c>
      <c r="K749" s="48" t="e">
        <f>VLOOKUP(G749,网银退汇!H:J,3,FALSE)</f>
        <v>#N/A</v>
      </c>
      <c r="L749" s="49" t="str">
        <f t="shared" si="38"/>
        <v>20170807</v>
      </c>
    </row>
    <row r="750" spans="1:22" ht="14.25" hidden="1">
      <c r="A750" t="s">
        <v>9574</v>
      </c>
      <c r="B750" t="s">
        <v>3718</v>
      </c>
      <c r="C750" t="s">
        <v>13051</v>
      </c>
      <c r="D750" t="s">
        <v>98</v>
      </c>
      <c r="E750" t="s">
        <v>9576</v>
      </c>
      <c r="F750" s="15">
        <v>2445.4</v>
      </c>
      <c r="G750" t="str">
        <f t="shared" si="36"/>
        <v>62319000000631066742445.4</v>
      </c>
      <c r="H750" t="s">
        <v>1416</v>
      </c>
      <c r="I750" s="48" t="e">
        <f>VLOOKUP(G750,银行退汇!H:K,4,FALSE)</f>
        <v>#N/A</v>
      </c>
      <c r="J750" s="48" t="e">
        <f t="shared" si="37"/>
        <v>#N/A</v>
      </c>
      <c r="K750" s="48" t="e">
        <f>VLOOKUP(G750,网银退汇!H:J,3,FALSE)</f>
        <v>#N/A</v>
      </c>
      <c r="L750" s="49" t="str">
        <f t="shared" si="38"/>
        <v>20170807</v>
      </c>
    </row>
    <row r="751" spans="1:22" ht="14.25" hidden="1">
      <c r="A751" t="s">
        <v>9578</v>
      </c>
      <c r="B751" t="s">
        <v>3722</v>
      </c>
      <c r="C751" t="s">
        <v>13051</v>
      </c>
      <c r="D751" t="s">
        <v>98</v>
      </c>
      <c r="E751" t="s">
        <v>9580</v>
      </c>
      <c r="F751" s="15">
        <v>500</v>
      </c>
      <c r="G751" t="str">
        <f t="shared" si="36"/>
        <v>6225561321464825500</v>
      </c>
      <c r="H751" t="s">
        <v>1416</v>
      </c>
      <c r="I751" s="48" t="e">
        <f>VLOOKUP(G751,银行退汇!H:K,4,FALSE)</f>
        <v>#N/A</v>
      </c>
      <c r="J751" s="48" t="e">
        <f t="shared" si="37"/>
        <v>#N/A</v>
      </c>
      <c r="K751" s="48" t="e">
        <f>VLOOKUP(G751,网银退汇!H:J,3,FALSE)</f>
        <v>#N/A</v>
      </c>
      <c r="L751" s="49" t="str">
        <f t="shared" si="38"/>
        <v>20170807</v>
      </c>
    </row>
    <row r="752" spans="1:22" ht="14.25" hidden="1">
      <c r="A752" t="s">
        <v>9582</v>
      </c>
      <c r="B752" t="s">
        <v>3726</v>
      </c>
      <c r="C752" t="s">
        <v>13051</v>
      </c>
      <c r="D752" t="s">
        <v>98</v>
      </c>
      <c r="E752" t="s">
        <v>9584</v>
      </c>
      <c r="F752" s="15">
        <v>250</v>
      </c>
      <c r="G752" t="str">
        <f t="shared" si="36"/>
        <v>6222300435984011250</v>
      </c>
      <c r="H752" t="s">
        <v>1416</v>
      </c>
      <c r="I752" s="48" t="e">
        <f>VLOOKUP(G752,银行退汇!H:K,4,FALSE)</f>
        <v>#N/A</v>
      </c>
      <c r="J752" s="48" t="e">
        <f t="shared" si="37"/>
        <v>#N/A</v>
      </c>
      <c r="K752" s="48" t="e">
        <f>VLOOKUP(G752,网银退汇!H:J,3,FALSE)</f>
        <v>#N/A</v>
      </c>
      <c r="L752" s="49" t="str">
        <f t="shared" si="38"/>
        <v>20170807</v>
      </c>
    </row>
    <row r="753" spans="1:22" ht="14.25" hidden="1">
      <c r="A753" t="s">
        <v>9586</v>
      </c>
      <c r="B753" t="s">
        <v>3728</v>
      </c>
      <c r="C753" t="s">
        <v>13051</v>
      </c>
      <c r="D753" t="s">
        <v>98</v>
      </c>
      <c r="E753" t="s">
        <v>9584</v>
      </c>
      <c r="F753" s="15">
        <v>261</v>
      </c>
      <c r="G753" t="str">
        <f t="shared" si="36"/>
        <v>6222300435984011261</v>
      </c>
      <c r="H753" t="s">
        <v>1416</v>
      </c>
      <c r="I753" s="48" t="e">
        <f>VLOOKUP(G753,银行退汇!H:K,4,FALSE)</f>
        <v>#N/A</v>
      </c>
      <c r="J753" s="48" t="e">
        <f t="shared" si="37"/>
        <v>#N/A</v>
      </c>
      <c r="K753" s="48" t="e">
        <f>VLOOKUP(G753,网银退汇!H:J,3,FALSE)</f>
        <v>#N/A</v>
      </c>
      <c r="L753" s="49" t="str">
        <f t="shared" si="38"/>
        <v>20170807</v>
      </c>
    </row>
    <row r="754" spans="1:22" ht="14.25" hidden="1">
      <c r="A754" t="s">
        <v>9589</v>
      </c>
      <c r="B754" t="s">
        <v>3732</v>
      </c>
      <c r="C754" t="s">
        <v>13051</v>
      </c>
      <c r="D754" t="s">
        <v>98</v>
      </c>
      <c r="E754" t="s">
        <v>9591</v>
      </c>
      <c r="F754" s="15">
        <v>379</v>
      </c>
      <c r="G754" t="str">
        <f t="shared" si="36"/>
        <v>6231900000065668127379</v>
      </c>
      <c r="H754" t="s">
        <v>1416</v>
      </c>
      <c r="I754" s="48" t="e">
        <f>VLOOKUP(G754,银行退汇!H:K,4,FALSE)</f>
        <v>#N/A</v>
      </c>
      <c r="J754" s="48" t="e">
        <f t="shared" si="37"/>
        <v>#N/A</v>
      </c>
      <c r="K754" s="48" t="e">
        <f>VLOOKUP(G754,网银退汇!H:J,3,FALSE)</f>
        <v>#N/A</v>
      </c>
      <c r="L754" s="49" t="str">
        <f t="shared" si="38"/>
        <v>20170807</v>
      </c>
    </row>
    <row r="755" spans="1:22" ht="14.25" hidden="1">
      <c r="A755" t="s">
        <v>9593</v>
      </c>
      <c r="B755" t="s">
        <v>3736</v>
      </c>
      <c r="C755" t="s">
        <v>13051</v>
      </c>
      <c r="D755" t="s">
        <v>98</v>
      </c>
      <c r="E755" t="s">
        <v>9595</v>
      </c>
      <c r="F755" s="15">
        <v>1000</v>
      </c>
      <c r="G755" t="str">
        <f t="shared" si="36"/>
        <v>62122625070002506641000</v>
      </c>
      <c r="H755" t="s">
        <v>1416</v>
      </c>
      <c r="I755" s="48" t="e">
        <f>VLOOKUP(G755,银行退汇!H:K,4,FALSE)</f>
        <v>#N/A</v>
      </c>
      <c r="J755" s="48" t="e">
        <f t="shared" si="37"/>
        <v>#N/A</v>
      </c>
      <c r="K755" s="48" t="e">
        <f>VLOOKUP(G755,网银退汇!H:J,3,FALSE)</f>
        <v>#N/A</v>
      </c>
      <c r="L755" s="49" t="str">
        <f t="shared" si="38"/>
        <v>20170807</v>
      </c>
    </row>
    <row r="756" spans="1:22" ht="14.25" hidden="1">
      <c r="A756" t="s">
        <v>9597</v>
      </c>
      <c r="B756" t="s">
        <v>3740</v>
      </c>
      <c r="C756" t="s">
        <v>13051</v>
      </c>
      <c r="D756" t="s">
        <v>98</v>
      </c>
      <c r="E756" t="s">
        <v>9599</v>
      </c>
      <c r="F756" s="15">
        <v>550</v>
      </c>
      <c r="G756" t="str">
        <f t="shared" si="36"/>
        <v>6228484168315959974550</v>
      </c>
      <c r="H756" t="s">
        <v>1416</v>
      </c>
      <c r="I756" s="48" t="e">
        <f>VLOOKUP(G756,银行退汇!H:K,4,FALSE)</f>
        <v>#N/A</v>
      </c>
      <c r="J756" s="48" t="e">
        <f t="shared" si="37"/>
        <v>#N/A</v>
      </c>
      <c r="K756" s="48" t="e">
        <f>VLOOKUP(G756,网银退汇!H:J,3,FALSE)</f>
        <v>#N/A</v>
      </c>
      <c r="L756" s="49" t="str">
        <f t="shared" si="38"/>
        <v>20170807</v>
      </c>
    </row>
    <row r="757" spans="1:22" ht="14.25" hidden="1">
      <c r="A757" t="s">
        <v>9601</v>
      </c>
      <c r="B757" t="s">
        <v>3744</v>
      </c>
      <c r="C757" t="s">
        <v>13051</v>
      </c>
      <c r="D757" t="s">
        <v>98</v>
      </c>
      <c r="E757" t="s">
        <v>9603</v>
      </c>
      <c r="F757" s="15">
        <v>5.9</v>
      </c>
      <c r="G757" t="str">
        <f t="shared" si="36"/>
        <v>62265805010062885.9</v>
      </c>
      <c r="H757" t="s">
        <v>1416</v>
      </c>
      <c r="I757" s="48" t="e">
        <f>VLOOKUP(G757,银行退汇!H:K,4,FALSE)</f>
        <v>#N/A</v>
      </c>
      <c r="J757" s="48" t="e">
        <f t="shared" si="37"/>
        <v>#N/A</v>
      </c>
      <c r="K757" s="48" t="e">
        <f>VLOOKUP(G757,网银退汇!H:J,3,FALSE)</f>
        <v>#N/A</v>
      </c>
      <c r="L757" s="49" t="str">
        <f t="shared" si="38"/>
        <v>20170807</v>
      </c>
    </row>
    <row r="758" spans="1:22" ht="14.25" hidden="1">
      <c r="A758" t="s">
        <v>9605</v>
      </c>
      <c r="B758" t="s">
        <v>3748</v>
      </c>
      <c r="C758" t="s">
        <v>13051</v>
      </c>
      <c r="D758" t="s">
        <v>98</v>
      </c>
      <c r="E758" t="s">
        <v>9607</v>
      </c>
      <c r="F758" s="15">
        <v>719.43</v>
      </c>
      <c r="G758" t="str">
        <f t="shared" si="36"/>
        <v>6222082502007105521719.43</v>
      </c>
      <c r="H758" t="s">
        <v>1416</v>
      </c>
      <c r="I758" s="48" t="e">
        <f>VLOOKUP(G758,银行退汇!H:K,4,FALSE)</f>
        <v>#N/A</v>
      </c>
      <c r="J758" s="48" t="e">
        <f t="shared" si="37"/>
        <v>#N/A</v>
      </c>
      <c r="K758" s="48" t="e">
        <f>VLOOKUP(G758,网银退汇!H:J,3,FALSE)</f>
        <v>#N/A</v>
      </c>
      <c r="L758" s="49" t="str">
        <f t="shared" si="38"/>
        <v>20170807</v>
      </c>
    </row>
    <row r="759" spans="1:22" ht="14.25" hidden="1">
      <c r="A759" t="s">
        <v>9609</v>
      </c>
      <c r="B759" t="s">
        <v>3752</v>
      </c>
      <c r="C759" t="s">
        <v>13051</v>
      </c>
      <c r="D759" t="s">
        <v>98</v>
      </c>
      <c r="E759" t="s">
        <v>9611</v>
      </c>
      <c r="F759" s="15">
        <v>221.52</v>
      </c>
      <c r="G759" t="str">
        <f t="shared" si="36"/>
        <v>6222082505000652530221.52</v>
      </c>
      <c r="H759" t="s">
        <v>1416</v>
      </c>
      <c r="I759" s="48" t="e">
        <f>VLOOKUP(G759,银行退汇!H:K,4,FALSE)</f>
        <v>#N/A</v>
      </c>
      <c r="J759" s="48" t="e">
        <f t="shared" si="37"/>
        <v>#N/A</v>
      </c>
      <c r="K759" s="48" t="e">
        <f>VLOOKUP(G759,网银退汇!H:J,3,FALSE)</f>
        <v>#N/A</v>
      </c>
      <c r="L759" s="49" t="str">
        <f t="shared" si="38"/>
        <v>20170807</v>
      </c>
      <c r="M759" s="38"/>
      <c r="N759" s="45"/>
      <c r="O759" s="38"/>
      <c r="P759" s="38"/>
      <c r="Q759" s="38"/>
      <c r="R759" s="38"/>
      <c r="S759" s="38"/>
      <c r="T759" s="38"/>
      <c r="U759" s="38"/>
      <c r="V759" s="38"/>
    </row>
    <row r="760" spans="1:22" ht="14.25">
      <c r="A760" t="s">
        <v>10716</v>
      </c>
      <c r="B760" t="s">
        <v>4825</v>
      </c>
      <c r="C760" t="s">
        <v>13053</v>
      </c>
      <c r="D760" t="s">
        <v>98</v>
      </c>
      <c r="E760" t="s">
        <v>10718</v>
      </c>
      <c r="F760" s="15">
        <v>14.5</v>
      </c>
      <c r="G760" t="str">
        <f t="shared" si="36"/>
        <v>622369167930968614.5</v>
      </c>
      <c r="H760" t="s">
        <v>1416</v>
      </c>
      <c r="I760" s="48" t="e">
        <f>VLOOKUP(G760,银行退汇!H:K,4,FALSE)</f>
        <v>#N/A</v>
      </c>
      <c r="J760" s="48" t="e">
        <f t="shared" si="37"/>
        <v>#N/A</v>
      </c>
      <c r="K760" s="48" t="str">
        <f>VLOOKUP(G760,网银退汇!H:J,3,FALSE)</f>
        <v>2017-08-10</v>
      </c>
      <c r="L760" s="49" t="str">
        <f t="shared" si="38"/>
        <v>20170809</v>
      </c>
      <c r="M760" s="38"/>
      <c r="N760" s="45"/>
      <c r="O760" s="38"/>
      <c r="P760" s="38"/>
      <c r="Q760" s="38"/>
      <c r="R760" s="38"/>
      <c r="S760" s="38"/>
      <c r="T760" s="38"/>
      <c r="U760" s="38"/>
      <c r="V760" s="38"/>
    </row>
    <row r="761" spans="1:22" ht="14.25">
      <c r="A761" t="s">
        <v>8213</v>
      </c>
      <c r="B761" t="s">
        <v>2392</v>
      </c>
      <c r="C761" t="s">
        <v>13047</v>
      </c>
      <c r="D761" t="s">
        <v>98</v>
      </c>
      <c r="E761" t="s">
        <v>8215</v>
      </c>
      <c r="F761" s="15">
        <v>27.3</v>
      </c>
      <c r="G761" t="str">
        <f t="shared" si="36"/>
        <v>622369164571674127.3</v>
      </c>
      <c r="H761" t="s">
        <v>1416</v>
      </c>
      <c r="I761" s="48" t="e">
        <f>VLOOKUP(G761,银行退汇!H:K,4,FALSE)</f>
        <v>#N/A</v>
      </c>
      <c r="J761" s="48" t="e">
        <f t="shared" si="37"/>
        <v>#N/A</v>
      </c>
      <c r="K761" s="48" t="str">
        <f>VLOOKUP(G761,网银退汇!H:J,3,FALSE)</f>
        <v>2017-08-04</v>
      </c>
      <c r="L761" s="49" t="str">
        <f t="shared" si="38"/>
        <v>20170803</v>
      </c>
    </row>
    <row r="762" spans="1:22" ht="14.25" hidden="1">
      <c r="A762" t="s">
        <v>9620</v>
      </c>
      <c r="B762" t="s">
        <v>3762</v>
      </c>
      <c r="C762" t="s">
        <v>13051</v>
      </c>
      <c r="D762" t="s">
        <v>98</v>
      </c>
      <c r="E762" t="s">
        <v>9622</v>
      </c>
      <c r="F762" s="15">
        <v>350.5</v>
      </c>
      <c r="G762" t="str">
        <f t="shared" si="36"/>
        <v>6212262502015237418350.5</v>
      </c>
      <c r="H762" t="s">
        <v>1416</v>
      </c>
      <c r="I762" s="48" t="e">
        <f>VLOOKUP(G762,银行退汇!H:K,4,FALSE)</f>
        <v>#N/A</v>
      </c>
      <c r="J762" s="48" t="e">
        <f t="shared" si="37"/>
        <v>#N/A</v>
      </c>
      <c r="K762" s="48" t="e">
        <f>VLOOKUP(G762,网银退汇!H:J,3,FALSE)</f>
        <v>#N/A</v>
      </c>
      <c r="L762" s="49" t="str">
        <f t="shared" si="38"/>
        <v>20170807</v>
      </c>
      <c r="M762" s="38"/>
      <c r="N762" s="45"/>
      <c r="O762" s="38"/>
      <c r="P762" s="38"/>
      <c r="Q762" s="38"/>
      <c r="R762" s="38"/>
      <c r="S762" s="38"/>
      <c r="T762" s="38"/>
      <c r="U762" s="38"/>
      <c r="V762" s="38"/>
    </row>
    <row r="763" spans="1:22" ht="14.25" hidden="1">
      <c r="A763" t="s">
        <v>9624</v>
      </c>
      <c r="B763" t="s">
        <v>3766</v>
      </c>
      <c r="C763" t="s">
        <v>13051</v>
      </c>
      <c r="D763" t="s">
        <v>98</v>
      </c>
      <c r="E763" t="s">
        <v>9626</v>
      </c>
      <c r="F763" s="15">
        <v>500</v>
      </c>
      <c r="G763" t="str">
        <f t="shared" si="36"/>
        <v>6226019921305061500</v>
      </c>
      <c r="H763" t="s">
        <v>1416</v>
      </c>
      <c r="I763" s="48" t="e">
        <f>VLOOKUP(G763,银行退汇!H:K,4,FALSE)</f>
        <v>#N/A</v>
      </c>
      <c r="J763" s="48" t="e">
        <f t="shared" si="37"/>
        <v>#N/A</v>
      </c>
      <c r="K763" s="48" t="e">
        <f>VLOOKUP(G763,网银退汇!H:J,3,FALSE)</f>
        <v>#N/A</v>
      </c>
      <c r="L763" s="49" t="str">
        <f t="shared" si="38"/>
        <v>20170807</v>
      </c>
    </row>
    <row r="764" spans="1:22" ht="14.25" hidden="1">
      <c r="A764" t="s">
        <v>9628</v>
      </c>
      <c r="B764" t="s">
        <v>3768</v>
      </c>
      <c r="C764" t="s">
        <v>13051</v>
      </c>
      <c r="D764" t="s">
        <v>98</v>
      </c>
      <c r="E764" t="s">
        <v>9630</v>
      </c>
      <c r="F764" s="15">
        <v>2403.67</v>
      </c>
      <c r="G764" t="str">
        <f t="shared" si="36"/>
        <v>62122625080002882252403.67</v>
      </c>
      <c r="H764" t="s">
        <v>1416</v>
      </c>
      <c r="I764" s="48" t="e">
        <f>VLOOKUP(G764,银行退汇!H:K,4,FALSE)</f>
        <v>#N/A</v>
      </c>
      <c r="J764" s="48" t="e">
        <f t="shared" si="37"/>
        <v>#N/A</v>
      </c>
      <c r="K764" s="48" t="e">
        <f>VLOOKUP(G764,网银退汇!H:J,3,FALSE)</f>
        <v>#N/A</v>
      </c>
      <c r="L764" s="49" t="str">
        <f t="shared" si="38"/>
        <v>20170807</v>
      </c>
      <c r="M764" s="38"/>
      <c r="N764" s="45"/>
      <c r="O764" s="38"/>
      <c r="P764" s="38"/>
      <c r="Q764" s="38"/>
      <c r="R764" s="38"/>
      <c r="S764" s="38"/>
      <c r="T764" s="38"/>
      <c r="U764" s="38"/>
      <c r="V764" s="38"/>
    </row>
    <row r="765" spans="1:22" ht="14.25" hidden="1">
      <c r="A765" t="s">
        <v>9632</v>
      </c>
      <c r="B765" t="s">
        <v>3772</v>
      </c>
      <c r="C765" t="s">
        <v>13051</v>
      </c>
      <c r="D765" t="s">
        <v>98</v>
      </c>
      <c r="E765" t="s">
        <v>9496</v>
      </c>
      <c r="F765" s="15">
        <v>92</v>
      </c>
      <c r="G765" t="str">
        <f t="shared" si="36"/>
        <v>427030002270876192</v>
      </c>
      <c r="H765" t="s">
        <v>1416</v>
      </c>
      <c r="I765" s="48" t="e">
        <f>VLOOKUP(G765,银行退汇!H:K,4,FALSE)</f>
        <v>#N/A</v>
      </c>
      <c r="J765" s="48" t="e">
        <f t="shared" si="37"/>
        <v>#N/A</v>
      </c>
      <c r="K765" s="48" t="e">
        <f>VLOOKUP(G765,网银退汇!H:J,3,FALSE)</f>
        <v>#N/A</v>
      </c>
      <c r="L765" s="49" t="str">
        <f t="shared" si="38"/>
        <v>20170807</v>
      </c>
    </row>
    <row r="766" spans="1:22" ht="14.25" hidden="1">
      <c r="A766" t="s">
        <v>9635</v>
      </c>
      <c r="B766" t="s">
        <v>3776</v>
      </c>
      <c r="C766" t="s">
        <v>13051</v>
      </c>
      <c r="D766" t="s">
        <v>98</v>
      </c>
      <c r="E766" t="s">
        <v>9637</v>
      </c>
      <c r="F766" s="15">
        <v>14.5</v>
      </c>
      <c r="G766" t="str">
        <f t="shared" si="36"/>
        <v>621226240900026603214.5</v>
      </c>
      <c r="H766" t="s">
        <v>1416</v>
      </c>
      <c r="I766" s="48" t="e">
        <f>VLOOKUP(G766,银行退汇!H:K,4,FALSE)</f>
        <v>#N/A</v>
      </c>
      <c r="J766" s="48" t="e">
        <f t="shared" si="37"/>
        <v>#N/A</v>
      </c>
      <c r="K766" s="48" t="e">
        <f>VLOOKUP(G766,网银退汇!H:J,3,FALSE)</f>
        <v>#N/A</v>
      </c>
      <c r="L766" s="49" t="str">
        <f t="shared" si="38"/>
        <v>20170807</v>
      </c>
    </row>
    <row r="767" spans="1:22" ht="14.25" hidden="1">
      <c r="A767" t="s">
        <v>9639</v>
      </c>
      <c r="B767" t="s">
        <v>3780</v>
      </c>
      <c r="C767" t="s">
        <v>13051</v>
      </c>
      <c r="D767" t="s">
        <v>98</v>
      </c>
      <c r="E767" t="s">
        <v>9641</v>
      </c>
      <c r="F767" s="15">
        <v>487.5</v>
      </c>
      <c r="G767" t="str">
        <f t="shared" si="36"/>
        <v>6228480338935905772487.5</v>
      </c>
      <c r="H767" t="s">
        <v>1416</v>
      </c>
      <c r="I767" s="48" t="e">
        <f>VLOOKUP(G767,银行退汇!H:K,4,FALSE)</f>
        <v>#N/A</v>
      </c>
      <c r="J767" s="48" t="e">
        <f t="shared" si="37"/>
        <v>#N/A</v>
      </c>
      <c r="K767" s="48" t="e">
        <f>VLOOKUP(G767,网银退汇!H:J,3,FALSE)</f>
        <v>#N/A</v>
      </c>
      <c r="L767" s="49" t="str">
        <f t="shared" si="38"/>
        <v>20170807</v>
      </c>
    </row>
    <row r="768" spans="1:22" ht="14.25" hidden="1">
      <c r="A768" t="s">
        <v>9643</v>
      </c>
      <c r="B768" t="s">
        <v>3784</v>
      </c>
      <c r="C768" t="s">
        <v>13051</v>
      </c>
      <c r="D768" t="s">
        <v>98</v>
      </c>
      <c r="E768" t="s">
        <v>9645</v>
      </c>
      <c r="F768" s="15">
        <v>14.5</v>
      </c>
      <c r="G768" t="str">
        <f t="shared" si="36"/>
        <v>625976000552650814.5</v>
      </c>
      <c r="H768" t="s">
        <v>1416</v>
      </c>
      <c r="I768" s="48" t="e">
        <f>VLOOKUP(G768,银行退汇!H:K,4,FALSE)</f>
        <v>#N/A</v>
      </c>
      <c r="J768" s="48" t="e">
        <f t="shared" si="37"/>
        <v>#N/A</v>
      </c>
      <c r="K768" s="48" t="e">
        <f>VLOOKUP(G768,网银退汇!H:J,3,FALSE)</f>
        <v>#N/A</v>
      </c>
      <c r="L768" s="49" t="str">
        <f t="shared" si="38"/>
        <v>20170807</v>
      </c>
    </row>
    <row r="769" spans="1:22" ht="14.25" hidden="1">
      <c r="A769" t="s">
        <v>9647</v>
      </c>
      <c r="B769" t="s">
        <v>3788</v>
      </c>
      <c r="C769" t="s">
        <v>13051</v>
      </c>
      <c r="D769" t="s">
        <v>98</v>
      </c>
      <c r="E769" t="s">
        <v>968</v>
      </c>
      <c r="F769" s="15">
        <v>95</v>
      </c>
      <c r="G769" t="str">
        <f t="shared" si="36"/>
        <v>621700389000010690195</v>
      </c>
      <c r="H769" t="s">
        <v>1416</v>
      </c>
      <c r="I769" s="48" t="e">
        <f>VLOOKUP(G769,银行退汇!H:K,4,FALSE)</f>
        <v>#N/A</v>
      </c>
      <c r="J769" s="48" t="e">
        <f t="shared" si="37"/>
        <v>#N/A</v>
      </c>
      <c r="K769" s="48" t="e">
        <f>VLOOKUP(G769,网银退汇!H:J,3,FALSE)</f>
        <v>#N/A</v>
      </c>
      <c r="L769" s="49" t="str">
        <f t="shared" si="38"/>
        <v>20170807</v>
      </c>
    </row>
    <row r="770" spans="1:22" ht="14.25" hidden="1">
      <c r="A770" t="s">
        <v>9650</v>
      </c>
      <c r="B770" t="s">
        <v>3790</v>
      </c>
      <c r="C770" t="s">
        <v>13051</v>
      </c>
      <c r="D770" t="s">
        <v>98</v>
      </c>
      <c r="E770" t="s">
        <v>9652</v>
      </c>
      <c r="F770" s="15">
        <v>123.5</v>
      </c>
      <c r="G770" t="str">
        <f t="shared" si="36"/>
        <v>6259650852989588123.5</v>
      </c>
      <c r="H770" t="s">
        <v>1416</v>
      </c>
      <c r="I770" s="48" t="e">
        <f>VLOOKUP(G770,银行退汇!H:K,4,FALSE)</f>
        <v>#N/A</v>
      </c>
      <c r="J770" s="48" t="e">
        <f t="shared" si="37"/>
        <v>#N/A</v>
      </c>
      <c r="K770" s="48" t="e">
        <f>VLOOKUP(G770,网银退汇!H:J,3,FALSE)</f>
        <v>#N/A</v>
      </c>
      <c r="L770" s="49" t="str">
        <f t="shared" si="38"/>
        <v>20170807</v>
      </c>
    </row>
    <row r="771" spans="1:22" ht="14.25">
      <c r="A771" t="s">
        <v>10969</v>
      </c>
      <c r="B771" t="s">
        <v>5077</v>
      </c>
      <c r="C771" t="s">
        <v>13054</v>
      </c>
      <c r="D771" t="s">
        <v>98</v>
      </c>
      <c r="E771" t="s">
        <v>10971</v>
      </c>
      <c r="F771" s="15">
        <v>11560.14</v>
      </c>
      <c r="G771" t="str">
        <f t="shared" si="36"/>
        <v>622369164120416311560.14</v>
      </c>
      <c r="H771" t="s">
        <v>1416</v>
      </c>
      <c r="I771" s="48" t="e">
        <f>VLOOKUP(G771,银行退汇!H:K,4,FALSE)</f>
        <v>#N/A</v>
      </c>
      <c r="J771" s="48" t="e">
        <f t="shared" si="37"/>
        <v>#N/A</v>
      </c>
      <c r="K771" s="48" t="str">
        <f>VLOOKUP(G771,网银退汇!H:J,3,FALSE)</f>
        <v>2017-08-11</v>
      </c>
      <c r="L771" s="49" t="str">
        <f t="shared" si="38"/>
        <v>20170810</v>
      </c>
    </row>
    <row r="772" spans="1:22" ht="14.25" hidden="1">
      <c r="A772" t="s">
        <v>9657</v>
      </c>
      <c r="B772" t="s">
        <v>3796</v>
      </c>
      <c r="C772" t="s">
        <v>13051</v>
      </c>
      <c r="D772" t="s">
        <v>98</v>
      </c>
      <c r="E772" t="s">
        <v>9659</v>
      </c>
      <c r="F772" s="15">
        <v>305.13</v>
      </c>
      <c r="G772" t="str">
        <f t="shared" si="36"/>
        <v>6217997300052816645305.13</v>
      </c>
      <c r="H772" t="s">
        <v>1416</v>
      </c>
      <c r="I772" s="48" t="e">
        <f>VLOOKUP(G772,银行退汇!H:K,4,FALSE)</f>
        <v>#N/A</v>
      </c>
      <c r="J772" s="48" t="e">
        <f t="shared" si="37"/>
        <v>#N/A</v>
      </c>
      <c r="K772" s="48" t="e">
        <f>VLOOKUP(G772,网银退汇!H:J,3,FALSE)</f>
        <v>#N/A</v>
      </c>
      <c r="L772" s="49" t="str">
        <f t="shared" si="38"/>
        <v>20170807</v>
      </c>
    </row>
    <row r="773" spans="1:22" ht="14.25" hidden="1">
      <c r="A773" t="s">
        <v>9661</v>
      </c>
      <c r="B773" t="s">
        <v>3800</v>
      </c>
      <c r="C773" t="s">
        <v>13051</v>
      </c>
      <c r="D773" t="s">
        <v>98</v>
      </c>
      <c r="E773" t="s">
        <v>9663</v>
      </c>
      <c r="F773" s="15">
        <v>788.69</v>
      </c>
      <c r="G773" t="str">
        <f t="shared" si="36"/>
        <v>6231900000043832969788.69</v>
      </c>
      <c r="H773" t="s">
        <v>1416</v>
      </c>
      <c r="I773" s="48" t="e">
        <f>VLOOKUP(G773,银行退汇!H:K,4,FALSE)</f>
        <v>#N/A</v>
      </c>
      <c r="J773" s="48" t="e">
        <f t="shared" si="37"/>
        <v>#N/A</v>
      </c>
      <c r="K773" s="48" t="e">
        <f>VLOOKUP(G773,网银退汇!H:J,3,FALSE)</f>
        <v>#N/A</v>
      </c>
      <c r="L773" s="49" t="str">
        <f t="shared" si="38"/>
        <v>20170807</v>
      </c>
      <c r="M773" s="38"/>
      <c r="N773" s="45"/>
      <c r="O773" s="38"/>
      <c r="P773" s="38"/>
      <c r="Q773" s="38"/>
      <c r="R773" s="38"/>
      <c r="S773" s="38"/>
      <c r="T773" s="38"/>
      <c r="U773" s="38"/>
      <c r="V773" s="38"/>
    </row>
    <row r="774" spans="1:22" ht="14.25">
      <c r="A774" t="s">
        <v>8287</v>
      </c>
      <c r="B774" t="s">
        <v>2466</v>
      </c>
      <c r="C774" t="s">
        <v>13047</v>
      </c>
      <c r="D774" t="s">
        <v>98</v>
      </c>
      <c r="E774" t="s">
        <v>8289</v>
      </c>
      <c r="F774" s="15">
        <v>1335</v>
      </c>
      <c r="G774" t="str">
        <f t="shared" si="36"/>
        <v>62236914070787931335</v>
      </c>
      <c r="H774" t="s">
        <v>1416</v>
      </c>
      <c r="I774" s="48" t="e">
        <f>VLOOKUP(G774,银行退汇!H:K,4,FALSE)</f>
        <v>#N/A</v>
      </c>
      <c r="J774" s="48" t="e">
        <f t="shared" si="37"/>
        <v>#N/A</v>
      </c>
      <c r="K774" s="48" t="str">
        <f>VLOOKUP(G774,网银退汇!H:J,3,FALSE)</f>
        <v>2017-08-04</v>
      </c>
      <c r="L774" s="49" t="str">
        <f t="shared" si="38"/>
        <v>20170803</v>
      </c>
      <c r="M774" s="38"/>
      <c r="N774" s="45"/>
      <c r="O774" s="38"/>
      <c r="P774" s="38"/>
      <c r="Q774" s="38"/>
      <c r="R774" s="38"/>
      <c r="S774" s="38"/>
      <c r="T774" s="38"/>
      <c r="U774" s="38"/>
      <c r="V774" s="38"/>
    </row>
    <row r="775" spans="1:22" ht="14.25" hidden="1">
      <c r="A775" t="s">
        <v>9669</v>
      </c>
      <c r="B775" t="s">
        <v>3808</v>
      </c>
      <c r="C775" t="s">
        <v>13051</v>
      </c>
      <c r="D775" t="s">
        <v>98</v>
      </c>
      <c r="E775" t="s">
        <v>9671</v>
      </c>
      <c r="F775" s="15">
        <v>851.84</v>
      </c>
      <c r="G775" t="str">
        <f t="shared" si="36"/>
        <v>6217711900276294851.84</v>
      </c>
      <c r="H775" t="s">
        <v>1416</v>
      </c>
      <c r="I775" s="48" t="e">
        <f>VLOOKUP(G775,银行退汇!H:K,4,FALSE)</f>
        <v>#N/A</v>
      </c>
      <c r="J775" s="48" t="e">
        <f t="shared" si="37"/>
        <v>#N/A</v>
      </c>
      <c r="K775" s="48" t="e">
        <f>VLOOKUP(G775,网银退汇!H:J,3,FALSE)</f>
        <v>#N/A</v>
      </c>
      <c r="L775" s="49" t="str">
        <f t="shared" si="38"/>
        <v>20170807</v>
      </c>
    </row>
    <row r="776" spans="1:22" ht="14.25" hidden="1">
      <c r="A776" t="s">
        <v>9673</v>
      </c>
      <c r="B776" t="s">
        <v>3812</v>
      </c>
      <c r="C776" t="s">
        <v>13051</v>
      </c>
      <c r="D776" t="s">
        <v>98</v>
      </c>
      <c r="E776" t="s">
        <v>9675</v>
      </c>
      <c r="F776" s="15">
        <v>327.27</v>
      </c>
      <c r="G776" t="str">
        <f t="shared" si="36"/>
        <v>6228480866221032760327.27</v>
      </c>
      <c r="H776" t="s">
        <v>1416</v>
      </c>
      <c r="I776" s="48" t="e">
        <f>VLOOKUP(G776,银行退汇!H:K,4,FALSE)</f>
        <v>#N/A</v>
      </c>
      <c r="J776" s="48" t="e">
        <f t="shared" si="37"/>
        <v>#N/A</v>
      </c>
      <c r="K776" s="48" t="e">
        <f>VLOOKUP(G776,网银退汇!H:J,3,FALSE)</f>
        <v>#N/A</v>
      </c>
      <c r="L776" s="49" t="str">
        <f t="shared" si="38"/>
        <v>20170807</v>
      </c>
    </row>
    <row r="777" spans="1:22" ht="14.25">
      <c r="A777" t="s">
        <v>8320</v>
      </c>
      <c r="B777" t="s">
        <v>2496</v>
      </c>
      <c r="C777" t="s">
        <v>13047</v>
      </c>
      <c r="D777" t="s">
        <v>98</v>
      </c>
      <c r="E777" t="s">
        <v>8322</v>
      </c>
      <c r="F777" s="15">
        <v>821.6</v>
      </c>
      <c r="G777" t="str">
        <f t="shared" si="36"/>
        <v>6223691385520949821.6</v>
      </c>
      <c r="H777" t="s">
        <v>1416</v>
      </c>
      <c r="I777" s="48" t="e">
        <f>VLOOKUP(G777,银行退汇!H:K,4,FALSE)</f>
        <v>#N/A</v>
      </c>
      <c r="J777" s="48" t="e">
        <f t="shared" si="37"/>
        <v>#N/A</v>
      </c>
      <c r="K777" s="48" t="str">
        <f>VLOOKUP(G777,网银退汇!H:J,3,FALSE)</f>
        <v>2017-08-04</v>
      </c>
      <c r="L777" s="49" t="str">
        <f t="shared" si="38"/>
        <v>20170803</v>
      </c>
    </row>
    <row r="778" spans="1:22" ht="14.25" hidden="1">
      <c r="A778" t="s">
        <v>9681</v>
      </c>
      <c r="B778" t="s">
        <v>3820</v>
      </c>
      <c r="C778" t="s">
        <v>13051</v>
      </c>
      <c r="D778" t="s">
        <v>98</v>
      </c>
      <c r="E778" t="s">
        <v>9683</v>
      </c>
      <c r="F778" s="15">
        <v>500</v>
      </c>
      <c r="G778" t="str">
        <f t="shared" si="36"/>
        <v>6228270861160367875500</v>
      </c>
      <c r="H778" t="s">
        <v>1416</v>
      </c>
      <c r="I778" s="48" t="e">
        <f>VLOOKUP(G778,银行退汇!H:K,4,FALSE)</f>
        <v>#N/A</v>
      </c>
      <c r="J778" s="48" t="e">
        <f t="shared" si="37"/>
        <v>#N/A</v>
      </c>
      <c r="K778" s="48" t="e">
        <f>VLOOKUP(G778,网银退汇!H:J,3,FALSE)</f>
        <v>#N/A</v>
      </c>
      <c r="L778" s="49" t="str">
        <f t="shared" si="38"/>
        <v>20170807</v>
      </c>
      <c r="M778" s="38"/>
      <c r="N778" s="45"/>
      <c r="O778" s="38"/>
      <c r="P778" s="38"/>
      <c r="Q778" s="38"/>
      <c r="R778" s="38"/>
      <c r="S778" s="38"/>
      <c r="T778" s="38"/>
      <c r="U778" s="38"/>
      <c r="V778" s="38"/>
    </row>
    <row r="779" spans="1:22" ht="14.25" hidden="1">
      <c r="A779" t="s">
        <v>9685</v>
      </c>
      <c r="B779" t="s">
        <v>3824</v>
      </c>
      <c r="C779" t="s">
        <v>13051</v>
      </c>
      <c r="D779" t="s">
        <v>98</v>
      </c>
      <c r="E779" t="s">
        <v>970</v>
      </c>
      <c r="F779" s="15">
        <v>162.5</v>
      </c>
      <c r="G779" t="str">
        <f t="shared" si="36"/>
        <v>6217997300018897440162.5</v>
      </c>
      <c r="H779" t="s">
        <v>1416</v>
      </c>
      <c r="I779" s="48" t="e">
        <f>VLOOKUP(G779,银行退汇!H:K,4,FALSE)</f>
        <v>#N/A</v>
      </c>
      <c r="J779" s="48" t="e">
        <f t="shared" si="37"/>
        <v>#N/A</v>
      </c>
      <c r="K779" s="48" t="e">
        <f>VLOOKUP(G779,网银退汇!H:J,3,FALSE)</f>
        <v>#N/A</v>
      </c>
      <c r="L779" s="49" t="str">
        <f t="shared" si="38"/>
        <v>20170807</v>
      </c>
    </row>
    <row r="780" spans="1:22" ht="14.25">
      <c r="A780" t="s">
        <v>10981</v>
      </c>
      <c r="B780" t="s">
        <v>5089</v>
      </c>
      <c r="C780" t="s">
        <v>13054</v>
      </c>
      <c r="D780" t="s">
        <v>98</v>
      </c>
      <c r="E780" t="s">
        <v>10983</v>
      </c>
      <c r="F780" s="15">
        <v>223.5</v>
      </c>
      <c r="G780" t="str">
        <f t="shared" si="36"/>
        <v>6223691365307150223.5</v>
      </c>
      <c r="H780" t="s">
        <v>1416</v>
      </c>
      <c r="I780" s="48" t="e">
        <f>VLOOKUP(G780,银行退汇!H:K,4,FALSE)</f>
        <v>#N/A</v>
      </c>
      <c r="J780" s="48" t="e">
        <f t="shared" si="37"/>
        <v>#N/A</v>
      </c>
      <c r="K780" s="48" t="str">
        <f>VLOOKUP(G780,网银退汇!H:J,3,FALSE)</f>
        <v>2017-08-10</v>
      </c>
      <c r="L780" s="49" t="str">
        <f t="shared" si="38"/>
        <v>20170810</v>
      </c>
    </row>
    <row r="781" spans="1:22" ht="14.25" hidden="1">
      <c r="A781" t="s">
        <v>9692</v>
      </c>
      <c r="B781" t="s">
        <v>3830</v>
      </c>
      <c r="C781" t="s">
        <v>13051</v>
      </c>
      <c r="D781" t="s">
        <v>98</v>
      </c>
      <c r="E781" t="s">
        <v>9694</v>
      </c>
      <c r="F781" s="15">
        <v>500</v>
      </c>
      <c r="G781" t="str">
        <f t="shared" si="36"/>
        <v>6225260028180152500</v>
      </c>
      <c r="H781" t="s">
        <v>1416</v>
      </c>
      <c r="I781" s="48" t="e">
        <f>VLOOKUP(G781,银行退汇!H:K,4,FALSE)</f>
        <v>#N/A</v>
      </c>
      <c r="J781" s="48" t="e">
        <f t="shared" si="37"/>
        <v>#N/A</v>
      </c>
      <c r="K781" s="48" t="e">
        <f>VLOOKUP(G781,网银退汇!H:J,3,FALSE)</f>
        <v>#N/A</v>
      </c>
      <c r="L781" s="49" t="str">
        <f t="shared" si="38"/>
        <v>20170807</v>
      </c>
      <c r="M781" s="38"/>
      <c r="N781" s="45"/>
      <c r="O781" s="38"/>
      <c r="P781" s="38"/>
      <c r="Q781" s="38"/>
      <c r="R781" s="38"/>
      <c r="S781" s="38"/>
      <c r="T781" s="38"/>
      <c r="U781" s="38"/>
      <c r="V781" s="38"/>
    </row>
    <row r="782" spans="1:22" ht="14.25" hidden="1">
      <c r="A782" t="s">
        <v>9695</v>
      </c>
      <c r="B782" t="s">
        <v>3834</v>
      </c>
      <c r="C782" t="s">
        <v>13051</v>
      </c>
      <c r="D782" t="s">
        <v>98</v>
      </c>
      <c r="E782" t="s">
        <v>9697</v>
      </c>
      <c r="F782" s="15">
        <v>7862.14</v>
      </c>
      <c r="G782" t="str">
        <f t="shared" si="36"/>
        <v>62170039000008388567862.14</v>
      </c>
      <c r="H782" t="s">
        <v>1416</v>
      </c>
      <c r="I782" s="48" t="e">
        <f>VLOOKUP(G782,银行退汇!H:K,4,FALSE)</f>
        <v>#N/A</v>
      </c>
      <c r="J782" s="48" t="e">
        <f t="shared" si="37"/>
        <v>#N/A</v>
      </c>
      <c r="K782" s="48" t="e">
        <f>VLOOKUP(G782,网银退汇!H:J,3,FALSE)</f>
        <v>#N/A</v>
      </c>
      <c r="L782" s="49" t="str">
        <f t="shared" si="38"/>
        <v>20170807</v>
      </c>
    </row>
    <row r="783" spans="1:22" ht="14.25" hidden="1">
      <c r="A783" t="s">
        <v>9699</v>
      </c>
      <c r="B783" t="s">
        <v>3838</v>
      </c>
      <c r="C783" t="s">
        <v>13051</v>
      </c>
      <c r="D783" t="s">
        <v>98</v>
      </c>
      <c r="E783" t="s">
        <v>9701</v>
      </c>
      <c r="F783" s="15">
        <v>2000</v>
      </c>
      <c r="G783" t="str">
        <f t="shared" si="36"/>
        <v>622308240167853592000</v>
      </c>
      <c r="H783" t="s">
        <v>1416</v>
      </c>
      <c r="I783" s="48" t="e">
        <f>VLOOKUP(G783,银行退汇!H:K,4,FALSE)</f>
        <v>#N/A</v>
      </c>
      <c r="J783" s="48" t="e">
        <f t="shared" si="37"/>
        <v>#N/A</v>
      </c>
      <c r="K783" s="48" t="e">
        <f>VLOOKUP(G783,网银退汇!H:J,3,FALSE)</f>
        <v>#N/A</v>
      </c>
      <c r="L783" s="49" t="str">
        <f t="shared" si="38"/>
        <v>20170807</v>
      </c>
    </row>
    <row r="784" spans="1:22" ht="14.25" hidden="1">
      <c r="A784" t="s">
        <v>9703</v>
      </c>
      <c r="B784" t="s">
        <v>3842</v>
      </c>
      <c r="C784" t="s">
        <v>13051</v>
      </c>
      <c r="D784" t="s">
        <v>98</v>
      </c>
      <c r="E784" t="s">
        <v>9705</v>
      </c>
      <c r="F784" s="15">
        <v>505.61</v>
      </c>
      <c r="G784" t="str">
        <f t="shared" si="36"/>
        <v>6215583202006662170505.61</v>
      </c>
      <c r="H784" t="s">
        <v>1416</v>
      </c>
      <c r="I784" s="48" t="e">
        <f>VLOOKUP(G784,银行退汇!H:K,4,FALSE)</f>
        <v>#N/A</v>
      </c>
      <c r="J784" s="48" t="e">
        <f t="shared" si="37"/>
        <v>#N/A</v>
      </c>
      <c r="K784" s="48" t="e">
        <f>VLOOKUP(G784,网银退汇!H:J,3,FALSE)</f>
        <v>#N/A</v>
      </c>
      <c r="L784" s="49" t="str">
        <f t="shared" si="38"/>
        <v>20170807</v>
      </c>
    </row>
    <row r="785" spans="1:22" ht="14.25" hidden="1">
      <c r="A785" t="s">
        <v>9707</v>
      </c>
      <c r="B785" t="s">
        <v>3846</v>
      </c>
      <c r="C785" t="s">
        <v>13051</v>
      </c>
      <c r="D785" t="s">
        <v>98</v>
      </c>
      <c r="E785" t="s">
        <v>9709</v>
      </c>
      <c r="F785" s="15">
        <v>80</v>
      </c>
      <c r="G785" t="str">
        <f t="shared" si="36"/>
        <v>623190000006168178580</v>
      </c>
      <c r="H785" t="s">
        <v>1416</v>
      </c>
      <c r="I785" s="48" t="e">
        <f>VLOOKUP(G785,银行退汇!H:K,4,FALSE)</f>
        <v>#N/A</v>
      </c>
      <c r="J785" s="48" t="e">
        <f t="shared" si="37"/>
        <v>#N/A</v>
      </c>
      <c r="K785" s="48" t="e">
        <f>VLOOKUP(G785,网银退汇!H:J,3,FALSE)</f>
        <v>#N/A</v>
      </c>
      <c r="L785" s="49" t="str">
        <f t="shared" si="38"/>
        <v>20170807</v>
      </c>
    </row>
    <row r="786" spans="1:22" ht="14.25" hidden="1">
      <c r="A786" t="s">
        <v>9711</v>
      </c>
      <c r="B786" t="s">
        <v>3850</v>
      </c>
      <c r="C786" t="s">
        <v>13051</v>
      </c>
      <c r="D786" t="s">
        <v>98</v>
      </c>
      <c r="E786" t="s">
        <v>9713</v>
      </c>
      <c r="F786" s="15">
        <v>813.5</v>
      </c>
      <c r="G786" t="str">
        <f t="shared" ref="G786:G849" si="39">E786&amp;F786</f>
        <v>6223692266306820813.5</v>
      </c>
      <c r="H786" t="s">
        <v>1416</v>
      </c>
      <c r="I786" s="48" t="e">
        <f>VLOOKUP(G786,银行退汇!H:K,4,FALSE)</f>
        <v>#N/A</v>
      </c>
      <c r="J786" s="48" t="e">
        <f t="shared" ref="J786:J849" si="40">IF(I786&gt;0,1,"")</f>
        <v>#N/A</v>
      </c>
      <c r="K786" s="48" t="e">
        <f>VLOOKUP(G786,网银退汇!H:J,3,FALSE)</f>
        <v>#N/A</v>
      </c>
      <c r="L786" s="49" t="str">
        <f t="shared" ref="L786:L849" si="41">C786</f>
        <v>20170807</v>
      </c>
    </row>
    <row r="787" spans="1:22" ht="14.25" hidden="1">
      <c r="A787" t="s">
        <v>9715</v>
      </c>
      <c r="B787" t="s">
        <v>3854</v>
      </c>
      <c r="C787" t="s">
        <v>13051</v>
      </c>
      <c r="D787" t="s">
        <v>98</v>
      </c>
      <c r="E787" t="s">
        <v>9717</v>
      </c>
      <c r="F787" s="15">
        <v>4980.6899999999996</v>
      </c>
      <c r="G787" t="str">
        <f t="shared" si="39"/>
        <v>62283600701455204980.69</v>
      </c>
      <c r="H787" t="s">
        <v>1416</v>
      </c>
      <c r="I787" s="48" t="e">
        <f>VLOOKUP(G787,银行退汇!H:K,4,FALSE)</f>
        <v>#N/A</v>
      </c>
      <c r="J787" s="48" t="e">
        <f t="shared" si="40"/>
        <v>#N/A</v>
      </c>
      <c r="K787" s="48" t="e">
        <f>VLOOKUP(G787,网银退汇!H:J,3,FALSE)</f>
        <v>#N/A</v>
      </c>
      <c r="L787" s="49" t="str">
        <f t="shared" si="41"/>
        <v>20170807</v>
      </c>
    </row>
    <row r="788" spans="1:22" ht="14.25" hidden="1">
      <c r="A788" t="s">
        <v>9719</v>
      </c>
      <c r="B788" t="s">
        <v>3858</v>
      </c>
      <c r="C788" t="s">
        <v>13051</v>
      </c>
      <c r="D788" t="s">
        <v>98</v>
      </c>
      <c r="E788" t="s">
        <v>9721</v>
      </c>
      <c r="F788" s="15">
        <v>12</v>
      </c>
      <c r="G788" t="str">
        <f t="shared" si="39"/>
        <v>623190000012018830112</v>
      </c>
      <c r="H788" t="s">
        <v>1416</v>
      </c>
      <c r="I788" s="48" t="e">
        <f>VLOOKUP(G788,银行退汇!H:K,4,FALSE)</f>
        <v>#N/A</v>
      </c>
      <c r="J788" s="48" t="e">
        <f t="shared" si="40"/>
        <v>#N/A</v>
      </c>
      <c r="K788" s="48" t="e">
        <f>VLOOKUP(G788,网银退汇!H:J,3,FALSE)</f>
        <v>#N/A</v>
      </c>
      <c r="L788" s="49" t="str">
        <f t="shared" si="41"/>
        <v>20170807</v>
      </c>
    </row>
    <row r="789" spans="1:22" ht="14.25">
      <c r="A789" t="s">
        <v>7510</v>
      </c>
      <c r="B789" t="s">
        <v>1706</v>
      </c>
      <c r="C789" t="s">
        <v>13045</v>
      </c>
      <c r="D789" t="s">
        <v>98</v>
      </c>
      <c r="E789" t="s">
        <v>7512</v>
      </c>
      <c r="F789" s="15">
        <v>424.64</v>
      </c>
      <c r="G789" t="str">
        <f t="shared" si="39"/>
        <v>6223691151587320424.64</v>
      </c>
      <c r="H789" t="s">
        <v>1416</v>
      </c>
      <c r="I789" s="48" t="e">
        <f>VLOOKUP(G789,银行退汇!H:K,4,FALSE)</f>
        <v>#N/A</v>
      </c>
      <c r="J789" s="48" t="e">
        <f t="shared" si="40"/>
        <v>#N/A</v>
      </c>
      <c r="K789" s="48" t="str">
        <f>VLOOKUP(G789,网银退汇!H:J,3,FALSE)</f>
        <v>2017-08-02</v>
      </c>
      <c r="L789" s="49" t="str">
        <f t="shared" si="41"/>
        <v>20170801</v>
      </c>
    </row>
    <row r="790" spans="1:22" ht="14.25" hidden="1">
      <c r="A790" t="s">
        <v>9727</v>
      </c>
      <c r="B790" t="s">
        <v>3866</v>
      </c>
      <c r="C790" t="s">
        <v>13051</v>
      </c>
      <c r="D790" t="s">
        <v>98</v>
      </c>
      <c r="E790" t="s">
        <v>9729</v>
      </c>
      <c r="F790" s="15">
        <v>24</v>
      </c>
      <c r="G790" t="str">
        <f t="shared" si="39"/>
        <v>622848119846737487324</v>
      </c>
      <c r="H790" t="s">
        <v>1416</v>
      </c>
      <c r="I790" s="48" t="e">
        <f>VLOOKUP(G790,银行退汇!H:K,4,FALSE)</f>
        <v>#N/A</v>
      </c>
      <c r="J790" s="48" t="e">
        <f t="shared" si="40"/>
        <v>#N/A</v>
      </c>
      <c r="K790" s="48" t="e">
        <f>VLOOKUP(G790,网银退汇!H:J,3,FALSE)</f>
        <v>#N/A</v>
      </c>
      <c r="L790" s="49" t="str">
        <f t="shared" si="41"/>
        <v>20170807</v>
      </c>
    </row>
    <row r="791" spans="1:22" ht="14.25" hidden="1">
      <c r="A791" t="s">
        <v>9731</v>
      </c>
      <c r="B791" t="s">
        <v>3870</v>
      </c>
      <c r="C791" t="s">
        <v>13051</v>
      </c>
      <c r="D791" t="s">
        <v>98</v>
      </c>
      <c r="E791" t="s">
        <v>9733</v>
      </c>
      <c r="F791" s="15">
        <v>3163.5</v>
      </c>
      <c r="G791" t="str">
        <f t="shared" si="39"/>
        <v>62319000001227616673163.5</v>
      </c>
      <c r="H791" t="s">
        <v>1416</v>
      </c>
      <c r="I791" s="48" t="e">
        <f>VLOOKUP(G791,银行退汇!H:K,4,FALSE)</f>
        <v>#N/A</v>
      </c>
      <c r="J791" s="48" t="e">
        <f t="shared" si="40"/>
        <v>#N/A</v>
      </c>
      <c r="K791" s="48" t="e">
        <f>VLOOKUP(G791,网银退汇!H:J,3,FALSE)</f>
        <v>#N/A</v>
      </c>
      <c r="L791" s="49" t="str">
        <f t="shared" si="41"/>
        <v>20170807</v>
      </c>
    </row>
    <row r="792" spans="1:22" ht="14.25" hidden="1">
      <c r="A792" t="s">
        <v>9735</v>
      </c>
      <c r="B792" t="s">
        <v>3874</v>
      </c>
      <c r="C792" t="s">
        <v>13051</v>
      </c>
      <c r="D792" t="s">
        <v>98</v>
      </c>
      <c r="E792" t="s">
        <v>9737</v>
      </c>
      <c r="F792" s="15">
        <v>13.6</v>
      </c>
      <c r="G792" t="str">
        <f t="shared" si="39"/>
        <v>623190000000793612913.6</v>
      </c>
      <c r="H792" t="s">
        <v>1416</v>
      </c>
      <c r="I792" s="48" t="e">
        <f>VLOOKUP(G792,银行退汇!H:K,4,FALSE)</f>
        <v>#N/A</v>
      </c>
      <c r="J792" s="48" t="e">
        <f t="shared" si="40"/>
        <v>#N/A</v>
      </c>
      <c r="K792" s="48" t="e">
        <f>VLOOKUP(G792,网银退汇!H:J,3,FALSE)</f>
        <v>#N/A</v>
      </c>
      <c r="L792" s="49" t="str">
        <f t="shared" si="41"/>
        <v>20170807</v>
      </c>
      <c r="M792" s="38"/>
      <c r="N792" s="45"/>
      <c r="O792" s="38"/>
      <c r="P792" s="38"/>
      <c r="Q792" s="38"/>
      <c r="R792" s="38"/>
      <c r="S792" s="38"/>
      <c r="T792" s="38"/>
      <c r="U792" s="38"/>
      <c r="V792" s="38"/>
    </row>
    <row r="793" spans="1:22" ht="14.25" hidden="1">
      <c r="A793" t="s">
        <v>9739</v>
      </c>
      <c r="B793" t="s">
        <v>3878</v>
      </c>
      <c r="C793" t="s">
        <v>13051</v>
      </c>
      <c r="D793" t="s">
        <v>98</v>
      </c>
      <c r="E793" t="s">
        <v>9741</v>
      </c>
      <c r="F793" s="15">
        <v>515.22</v>
      </c>
      <c r="G793" t="str">
        <f t="shared" si="39"/>
        <v>6217003880000244265515.22</v>
      </c>
      <c r="H793" t="s">
        <v>1416</v>
      </c>
      <c r="I793" s="48" t="e">
        <f>VLOOKUP(G793,银行退汇!H:K,4,FALSE)</f>
        <v>#N/A</v>
      </c>
      <c r="J793" s="48" t="e">
        <f t="shared" si="40"/>
        <v>#N/A</v>
      </c>
      <c r="K793" s="48" t="e">
        <f>VLOOKUP(G793,网银退汇!H:J,3,FALSE)</f>
        <v>#N/A</v>
      </c>
      <c r="L793" s="49" t="str">
        <f t="shared" si="41"/>
        <v>20170807</v>
      </c>
    </row>
    <row r="794" spans="1:22" ht="14.25" hidden="1">
      <c r="A794" t="s">
        <v>9743</v>
      </c>
      <c r="B794" t="s">
        <v>3882</v>
      </c>
      <c r="C794" t="s">
        <v>13051</v>
      </c>
      <c r="D794" t="s">
        <v>98</v>
      </c>
      <c r="E794" t="s">
        <v>9741</v>
      </c>
      <c r="F794" s="15">
        <v>364.5</v>
      </c>
      <c r="G794" t="str">
        <f t="shared" si="39"/>
        <v>6217003880000244265364.5</v>
      </c>
      <c r="H794" t="s">
        <v>1416</v>
      </c>
      <c r="I794" s="48" t="e">
        <f>VLOOKUP(G794,银行退汇!H:K,4,FALSE)</f>
        <v>#N/A</v>
      </c>
      <c r="J794" s="48" t="e">
        <f t="shared" si="40"/>
        <v>#N/A</v>
      </c>
      <c r="K794" s="48" t="e">
        <f>VLOOKUP(G794,网银退汇!H:J,3,FALSE)</f>
        <v>#N/A</v>
      </c>
      <c r="L794" s="49" t="str">
        <f t="shared" si="41"/>
        <v>20170807</v>
      </c>
      <c r="M794" s="38"/>
      <c r="N794" s="45"/>
      <c r="O794" s="38"/>
      <c r="P794" s="38"/>
      <c r="Q794" s="38"/>
      <c r="R794" s="38"/>
      <c r="S794" s="38"/>
      <c r="T794" s="38"/>
      <c r="U794" s="38"/>
      <c r="V794" s="38"/>
    </row>
    <row r="795" spans="1:22" ht="14.25" hidden="1">
      <c r="A795" t="s">
        <v>9746</v>
      </c>
      <c r="B795" t="s">
        <v>3886</v>
      </c>
      <c r="C795" t="s">
        <v>13051</v>
      </c>
      <c r="D795" t="s">
        <v>98</v>
      </c>
      <c r="E795" t="s">
        <v>9748</v>
      </c>
      <c r="F795" s="15">
        <v>4224.45</v>
      </c>
      <c r="G795" t="str">
        <f t="shared" si="39"/>
        <v>62236909267188224224.45</v>
      </c>
      <c r="H795" t="s">
        <v>1416</v>
      </c>
      <c r="I795" s="48" t="e">
        <f>VLOOKUP(G795,银行退汇!H:K,4,FALSE)</f>
        <v>#N/A</v>
      </c>
      <c r="J795" s="48" t="e">
        <f t="shared" si="40"/>
        <v>#N/A</v>
      </c>
      <c r="K795" s="48" t="e">
        <f>VLOOKUP(G795,网银退汇!H:J,3,FALSE)</f>
        <v>#N/A</v>
      </c>
      <c r="L795" s="49" t="str">
        <f t="shared" si="41"/>
        <v>20170807</v>
      </c>
    </row>
    <row r="796" spans="1:22" ht="14.25" hidden="1">
      <c r="A796" t="s">
        <v>9750</v>
      </c>
      <c r="B796" t="s">
        <v>3890</v>
      </c>
      <c r="C796" t="s">
        <v>13051</v>
      </c>
      <c r="D796" t="s">
        <v>98</v>
      </c>
      <c r="E796" t="s">
        <v>9752</v>
      </c>
      <c r="F796" s="15">
        <v>72.42</v>
      </c>
      <c r="G796" t="str">
        <f t="shared" si="39"/>
        <v>622893000103652742672.42</v>
      </c>
      <c r="H796" t="s">
        <v>1416</v>
      </c>
      <c r="I796" s="48" t="e">
        <f>VLOOKUP(G796,银行退汇!H:K,4,FALSE)</f>
        <v>#N/A</v>
      </c>
      <c r="J796" s="48" t="e">
        <f t="shared" si="40"/>
        <v>#N/A</v>
      </c>
      <c r="K796" s="48" t="e">
        <f>VLOOKUP(G796,网银退汇!H:J,3,FALSE)</f>
        <v>#N/A</v>
      </c>
      <c r="L796" s="49" t="str">
        <f t="shared" si="41"/>
        <v>20170807</v>
      </c>
    </row>
    <row r="797" spans="1:22" ht="14.25" hidden="1">
      <c r="A797" t="s">
        <v>9754</v>
      </c>
      <c r="B797" t="s">
        <v>3894</v>
      </c>
      <c r="C797" t="s">
        <v>13051</v>
      </c>
      <c r="D797" t="s">
        <v>98</v>
      </c>
      <c r="E797" t="s">
        <v>9756</v>
      </c>
      <c r="F797" s="15">
        <v>260</v>
      </c>
      <c r="G797" t="str">
        <f t="shared" si="39"/>
        <v>6217003900002711622260</v>
      </c>
      <c r="H797" t="s">
        <v>1416</v>
      </c>
      <c r="I797" s="48" t="e">
        <f>VLOOKUP(G797,银行退汇!H:K,4,FALSE)</f>
        <v>#N/A</v>
      </c>
      <c r="J797" s="48" t="e">
        <f t="shared" si="40"/>
        <v>#N/A</v>
      </c>
      <c r="K797" s="48" t="e">
        <f>VLOOKUP(G797,网银退汇!H:J,3,FALSE)</f>
        <v>#N/A</v>
      </c>
      <c r="L797" s="49" t="str">
        <f t="shared" si="41"/>
        <v>20170807</v>
      </c>
    </row>
    <row r="798" spans="1:22" ht="14.25" hidden="1">
      <c r="A798" t="s">
        <v>9758</v>
      </c>
      <c r="B798" t="s">
        <v>3898</v>
      </c>
      <c r="C798" t="s">
        <v>13051</v>
      </c>
      <c r="D798" t="s">
        <v>98</v>
      </c>
      <c r="E798" t="s">
        <v>9760</v>
      </c>
      <c r="F798" s="15">
        <v>15.92</v>
      </c>
      <c r="G798" t="str">
        <f t="shared" si="39"/>
        <v>622262059000760142415.92</v>
      </c>
      <c r="H798" t="s">
        <v>1416</v>
      </c>
      <c r="I798" s="48" t="e">
        <f>VLOOKUP(G798,银行退汇!H:K,4,FALSE)</f>
        <v>#N/A</v>
      </c>
      <c r="J798" s="48" t="e">
        <f t="shared" si="40"/>
        <v>#N/A</v>
      </c>
      <c r="K798" s="48" t="e">
        <f>VLOOKUP(G798,网银退汇!H:J,3,FALSE)</f>
        <v>#N/A</v>
      </c>
      <c r="L798" s="49" t="str">
        <f t="shared" si="41"/>
        <v>20170807</v>
      </c>
    </row>
    <row r="799" spans="1:22" ht="14.25" hidden="1">
      <c r="A799" t="s">
        <v>9762</v>
      </c>
      <c r="B799" t="s">
        <v>3902</v>
      </c>
      <c r="C799" t="s">
        <v>13051</v>
      </c>
      <c r="D799" t="s">
        <v>98</v>
      </c>
      <c r="E799" t="s">
        <v>9764</v>
      </c>
      <c r="F799" s="15">
        <v>1894.5</v>
      </c>
      <c r="G799" t="str">
        <f t="shared" si="39"/>
        <v>62366838600054610611894.5</v>
      </c>
      <c r="H799" t="s">
        <v>1416</v>
      </c>
      <c r="I799" s="48" t="e">
        <f>VLOOKUP(G799,银行退汇!H:K,4,FALSE)</f>
        <v>#N/A</v>
      </c>
      <c r="J799" s="48" t="e">
        <f t="shared" si="40"/>
        <v>#N/A</v>
      </c>
      <c r="K799" s="48" t="e">
        <f>VLOOKUP(G799,网银退汇!H:J,3,FALSE)</f>
        <v>#N/A</v>
      </c>
      <c r="L799" s="49" t="str">
        <f t="shared" si="41"/>
        <v>20170807</v>
      </c>
    </row>
    <row r="800" spans="1:22" ht="14.25" hidden="1">
      <c r="A800" t="s">
        <v>9766</v>
      </c>
      <c r="B800" t="s">
        <v>3906</v>
      </c>
      <c r="C800" t="s">
        <v>13051</v>
      </c>
      <c r="D800" t="s">
        <v>98</v>
      </c>
      <c r="E800" t="s">
        <v>9768</v>
      </c>
      <c r="F800" s="15">
        <v>1000</v>
      </c>
      <c r="G800" t="str">
        <f t="shared" si="39"/>
        <v>52893114800096301000</v>
      </c>
      <c r="H800" t="s">
        <v>1416</v>
      </c>
      <c r="I800" s="48" t="e">
        <f>VLOOKUP(G800,银行退汇!H:K,4,FALSE)</f>
        <v>#N/A</v>
      </c>
      <c r="J800" s="48" t="e">
        <f t="shared" si="40"/>
        <v>#N/A</v>
      </c>
      <c r="K800" s="48" t="e">
        <f>VLOOKUP(G800,网银退汇!H:J,3,FALSE)</f>
        <v>#N/A</v>
      </c>
      <c r="L800" s="49" t="str">
        <f t="shared" si="41"/>
        <v>20170807</v>
      </c>
    </row>
    <row r="801" spans="1:22" ht="14.25" hidden="1">
      <c r="A801" t="s">
        <v>9770</v>
      </c>
      <c r="B801" t="s">
        <v>3910</v>
      </c>
      <c r="C801" t="s">
        <v>13051</v>
      </c>
      <c r="D801" t="s">
        <v>98</v>
      </c>
      <c r="E801" t="s">
        <v>9772</v>
      </c>
      <c r="F801" s="15">
        <v>20</v>
      </c>
      <c r="G801" t="str">
        <f t="shared" si="39"/>
        <v>622252583798848920</v>
      </c>
      <c r="H801" t="s">
        <v>1416</v>
      </c>
      <c r="I801" s="48" t="e">
        <f>VLOOKUP(G801,银行退汇!H:K,4,FALSE)</f>
        <v>#N/A</v>
      </c>
      <c r="J801" s="48" t="e">
        <f t="shared" si="40"/>
        <v>#N/A</v>
      </c>
      <c r="K801" s="48" t="e">
        <f>VLOOKUP(G801,网银退汇!H:J,3,FALSE)</f>
        <v>#N/A</v>
      </c>
      <c r="L801" s="49" t="str">
        <f t="shared" si="41"/>
        <v>20170807</v>
      </c>
      <c r="M801" s="38"/>
      <c r="N801" s="45"/>
      <c r="O801" s="38"/>
      <c r="P801" s="38"/>
      <c r="Q801" s="38"/>
      <c r="R801" s="38"/>
      <c r="S801" s="38"/>
      <c r="T801" s="38"/>
      <c r="U801" s="38"/>
      <c r="V801" s="38"/>
    </row>
    <row r="802" spans="1:22" ht="14.25" hidden="1">
      <c r="A802" t="s">
        <v>9774</v>
      </c>
      <c r="B802" t="s">
        <v>3914</v>
      </c>
      <c r="C802" t="s">
        <v>13051</v>
      </c>
      <c r="D802" t="s">
        <v>98</v>
      </c>
      <c r="E802" t="s">
        <v>7299</v>
      </c>
      <c r="F802" s="15">
        <v>14.89</v>
      </c>
      <c r="G802" t="str">
        <f t="shared" si="39"/>
        <v>621779000103331272514.89</v>
      </c>
      <c r="H802" t="s">
        <v>1416</v>
      </c>
      <c r="I802" s="48" t="e">
        <f>VLOOKUP(G802,银行退汇!H:K,4,FALSE)</f>
        <v>#N/A</v>
      </c>
      <c r="J802" s="48" t="e">
        <f t="shared" si="40"/>
        <v>#N/A</v>
      </c>
      <c r="K802" s="48" t="e">
        <f>VLOOKUP(G802,网银退汇!H:J,3,FALSE)</f>
        <v>#N/A</v>
      </c>
      <c r="L802" s="49" t="str">
        <f t="shared" si="41"/>
        <v>20170807</v>
      </c>
    </row>
    <row r="803" spans="1:22" ht="14.25" hidden="1">
      <c r="A803" t="s">
        <v>9777</v>
      </c>
      <c r="B803" t="s">
        <v>3916</v>
      </c>
      <c r="C803" t="s">
        <v>13051</v>
      </c>
      <c r="D803" t="s">
        <v>98</v>
      </c>
      <c r="E803" t="s">
        <v>9779</v>
      </c>
      <c r="F803" s="15">
        <v>532.29</v>
      </c>
      <c r="G803" t="str">
        <f t="shared" si="39"/>
        <v>6225571640163560532.29</v>
      </c>
      <c r="H803" t="s">
        <v>1416</v>
      </c>
      <c r="I803" s="48" t="e">
        <f>VLOOKUP(G803,银行退汇!H:K,4,FALSE)</f>
        <v>#N/A</v>
      </c>
      <c r="J803" s="48" t="e">
        <f t="shared" si="40"/>
        <v>#N/A</v>
      </c>
      <c r="K803" s="48" t="e">
        <f>VLOOKUP(G803,网银退汇!H:J,3,FALSE)</f>
        <v>#N/A</v>
      </c>
      <c r="L803" s="49" t="str">
        <f t="shared" si="41"/>
        <v>20170807</v>
      </c>
    </row>
    <row r="804" spans="1:22" ht="14.25" hidden="1">
      <c r="A804" t="s">
        <v>9781</v>
      </c>
      <c r="B804" t="s">
        <v>3920</v>
      </c>
      <c r="C804" t="s">
        <v>13051</v>
      </c>
      <c r="D804" t="s">
        <v>98</v>
      </c>
      <c r="E804" t="s">
        <v>9783</v>
      </c>
      <c r="F804" s="15">
        <v>130</v>
      </c>
      <c r="G804" t="str">
        <f t="shared" si="39"/>
        <v>6217003980000469399130</v>
      </c>
      <c r="H804" t="s">
        <v>1416</v>
      </c>
      <c r="I804" s="48" t="e">
        <f>VLOOKUP(G804,银行退汇!H:K,4,FALSE)</f>
        <v>#N/A</v>
      </c>
      <c r="J804" s="48" t="e">
        <f t="shared" si="40"/>
        <v>#N/A</v>
      </c>
      <c r="K804" s="48" t="e">
        <f>VLOOKUP(G804,网银退汇!H:J,3,FALSE)</f>
        <v>#N/A</v>
      </c>
      <c r="L804" s="49" t="str">
        <f t="shared" si="41"/>
        <v>20170807</v>
      </c>
    </row>
    <row r="805" spans="1:22" ht="14.25" hidden="1">
      <c r="A805" t="s">
        <v>9785</v>
      </c>
      <c r="B805" t="s">
        <v>3924</v>
      </c>
      <c r="C805" t="s">
        <v>13051</v>
      </c>
      <c r="D805" t="s">
        <v>98</v>
      </c>
      <c r="E805" t="s">
        <v>9787</v>
      </c>
      <c r="F805" s="15">
        <v>3465.93</v>
      </c>
      <c r="G805" t="str">
        <f t="shared" si="39"/>
        <v>62178527000004950003465.93</v>
      </c>
      <c r="H805" t="s">
        <v>1416</v>
      </c>
      <c r="I805" s="48" t="e">
        <f>VLOOKUP(G805,银行退汇!H:K,4,FALSE)</f>
        <v>#N/A</v>
      </c>
      <c r="J805" s="48" t="e">
        <f t="shared" si="40"/>
        <v>#N/A</v>
      </c>
      <c r="K805" s="48" t="e">
        <f>VLOOKUP(G805,网银退汇!H:J,3,FALSE)</f>
        <v>#N/A</v>
      </c>
      <c r="L805" s="49" t="str">
        <f t="shared" si="41"/>
        <v>20170807</v>
      </c>
    </row>
    <row r="806" spans="1:22" ht="14.25">
      <c r="A806" t="s">
        <v>10101</v>
      </c>
      <c r="B806" t="s">
        <v>4233</v>
      </c>
      <c r="C806" t="s">
        <v>13052</v>
      </c>
      <c r="D806" t="s">
        <v>98</v>
      </c>
      <c r="E806" t="s">
        <v>10103</v>
      </c>
      <c r="F806" s="15">
        <v>580</v>
      </c>
      <c r="G806" t="str">
        <f t="shared" si="39"/>
        <v>6223691094673906580</v>
      </c>
      <c r="H806" t="s">
        <v>1416</v>
      </c>
      <c r="I806" s="48" t="e">
        <f>VLOOKUP(G806,银行退汇!H:K,4,FALSE)</f>
        <v>#N/A</v>
      </c>
      <c r="J806" s="48" t="e">
        <f t="shared" si="40"/>
        <v>#N/A</v>
      </c>
      <c r="K806" s="48" t="str">
        <f>VLOOKUP(G806,网银退汇!H:J,3,FALSE)</f>
        <v>2017-08-10</v>
      </c>
      <c r="L806" s="49" t="str">
        <f t="shared" si="41"/>
        <v>20170808</v>
      </c>
      <c r="M806" s="38"/>
      <c r="N806" s="45"/>
      <c r="O806" s="38"/>
      <c r="P806" s="38"/>
      <c r="Q806" s="38"/>
      <c r="R806" s="38"/>
      <c r="S806" s="38"/>
      <c r="T806" s="38"/>
      <c r="U806" s="38"/>
      <c r="V806" s="38"/>
    </row>
    <row r="807" spans="1:22" ht="14.25">
      <c r="A807" t="s">
        <v>12176</v>
      </c>
      <c r="B807" t="s">
        <v>6256</v>
      </c>
      <c r="C807" t="s">
        <v>13058</v>
      </c>
      <c r="D807" t="s">
        <v>98</v>
      </c>
      <c r="E807" t="s">
        <v>12178</v>
      </c>
      <c r="F807" s="15">
        <v>1000</v>
      </c>
      <c r="G807" t="str">
        <f t="shared" si="39"/>
        <v>62236910446413421000</v>
      </c>
      <c r="H807" t="s">
        <v>1416</v>
      </c>
      <c r="I807" s="48" t="e">
        <f>VLOOKUP(G807,银行退汇!H:K,4,FALSE)</f>
        <v>#N/A</v>
      </c>
      <c r="J807" s="48" t="e">
        <f t="shared" si="40"/>
        <v>#N/A</v>
      </c>
      <c r="K807" s="48" t="str">
        <f>VLOOKUP(G807,网银退汇!H:J,3,FALSE)</f>
        <v>2017-08-14</v>
      </c>
      <c r="L807" s="49" t="str">
        <f t="shared" si="41"/>
        <v>20170814</v>
      </c>
    </row>
    <row r="808" spans="1:22" ht="14.25" hidden="1">
      <c r="A808" t="s">
        <v>9797</v>
      </c>
      <c r="B808" t="s">
        <v>3936</v>
      </c>
      <c r="C808" t="s">
        <v>13051</v>
      </c>
      <c r="D808" t="s">
        <v>98</v>
      </c>
      <c r="E808" t="s">
        <v>9799</v>
      </c>
      <c r="F808" s="15">
        <v>16.14</v>
      </c>
      <c r="G808" t="str">
        <f t="shared" si="39"/>
        <v>622700069023017139016.14</v>
      </c>
      <c r="H808" t="s">
        <v>1416</v>
      </c>
      <c r="I808" s="48" t="e">
        <f>VLOOKUP(G808,银行退汇!H:K,4,FALSE)</f>
        <v>#N/A</v>
      </c>
      <c r="J808" s="48" t="e">
        <f t="shared" si="40"/>
        <v>#N/A</v>
      </c>
      <c r="K808" s="48" t="e">
        <f>VLOOKUP(G808,网银退汇!H:J,3,FALSE)</f>
        <v>#N/A</v>
      </c>
      <c r="L808" s="49" t="str">
        <f t="shared" si="41"/>
        <v>20170807</v>
      </c>
      <c r="M808" s="38"/>
      <c r="N808" s="45"/>
      <c r="O808" s="38"/>
      <c r="P808" s="38"/>
      <c r="Q808" s="38"/>
      <c r="R808" s="38"/>
      <c r="S808" s="38"/>
      <c r="T808" s="38"/>
      <c r="U808" s="38"/>
      <c r="V808" s="38"/>
    </row>
    <row r="809" spans="1:22" ht="14.25" hidden="1">
      <c r="A809" t="s">
        <v>9801</v>
      </c>
      <c r="B809" t="s">
        <v>3939</v>
      </c>
      <c r="C809" t="s">
        <v>13051</v>
      </c>
      <c r="D809" t="s">
        <v>98</v>
      </c>
      <c r="E809" t="s">
        <v>9803</v>
      </c>
      <c r="F809" s="15">
        <v>5519</v>
      </c>
      <c r="G809" t="str">
        <f t="shared" si="39"/>
        <v>62236907781568735519</v>
      </c>
      <c r="H809" t="s">
        <v>1416</v>
      </c>
      <c r="I809" s="48" t="e">
        <f>VLOOKUP(G809,银行退汇!H:K,4,FALSE)</f>
        <v>#N/A</v>
      </c>
      <c r="J809" s="48" t="e">
        <f t="shared" si="40"/>
        <v>#N/A</v>
      </c>
      <c r="K809" s="48" t="e">
        <f>VLOOKUP(G809,网银退汇!H:J,3,FALSE)</f>
        <v>#N/A</v>
      </c>
      <c r="L809" s="49" t="str">
        <f t="shared" si="41"/>
        <v>20170807</v>
      </c>
    </row>
    <row r="810" spans="1:22" ht="14.25">
      <c r="A810" t="s">
        <v>9214</v>
      </c>
      <c r="B810" t="s">
        <v>3362</v>
      </c>
      <c r="C810" t="s">
        <v>13049</v>
      </c>
      <c r="D810" t="s">
        <v>98</v>
      </c>
      <c r="E810" t="s">
        <v>9216</v>
      </c>
      <c r="F810" s="15">
        <v>324</v>
      </c>
      <c r="G810" t="str">
        <f t="shared" si="39"/>
        <v>6223691013347004324</v>
      </c>
      <c r="H810" t="s">
        <v>1416</v>
      </c>
      <c r="I810" s="48" t="e">
        <f>VLOOKUP(G810,银行退汇!H:K,4,FALSE)</f>
        <v>#N/A</v>
      </c>
      <c r="J810" s="48" t="e">
        <f t="shared" si="40"/>
        <v>#N/A</v>
      </c>
      <c r="K810" s="48" t="str">
        <f>VLOOKUP(G810,网银退汇!H:J,3,FALSE)</f>
        <v>2017-08-08</v>
      </c>
      <c r="L810" s="49" t="str">
        <f t="shared" si="41"/>
        <v>20170805</v>
      </c>
      <c r="M810" s="38"/>
      <c r="N810" s="45"/>
      <c r="O810" s="38"/>
      <c r="P810" s="38"/>
      <c r="Q810" s="38"/>
      <c r="R810" s="38"/>
      <c r="S810" s="38"/>
      <c r="T810" s="38"/>
      <c r="U810" s="38"/>
      <c r="V810" s="38"/>
    </row>
    <row r="811" spans="1:22" ht="14.25" hidden="1">
      <c r="A811" t="s">
        <v>9809</v>
      </c>
      <c r="B811" t="s">
        <v>3947</v>
      </c>
      <c r="C811" t="s">
        <v>13051</v>
      </c>
      <c r="D811" t="s">
        <v>98</v>
      </c>
      <c r="E811" t="s">
        <v>9811</v>
      </c>
      <c r="F811" s="15">
        <v>243</v>
      </c>
      <c r="G811" t="str">
        <f t="shared" si="39"/>
        <v>6258091320182657243</v>
      </c>
      <c r="H811" t="s">
        <v>1416</v>
      </c>
      <c r="I811" s="48" t="e">
        <f>VLOOKUP(G811,银行退汇!H:K,4,FALSE)</f>
        <v>#N/A</v>
      </c>
      <c r="J811" s="48" t="e">
        <f t="shared" si="40"/>
        <v>#N/A</v>
      </c>
      <c r="K811" s="48" t="e">
        <f>VLOOKUP(G811,网银退汇!H:J,3,FALSE)</f>
        <v>#N/A</v>
      </c>
      <c r="L811" s="49" t="str">
        <f t="shared" si="41"/>
        <v>20170807</v>
      </c>
    </row>
    <row r="812" spans="1:22" ht="14.25" hidden="1">
      <c r="A812" t="s">
        <v>9813</v>
      </c>
      <c r="B812" t="s">
        <v>3951</v>
      </c>
      <c r="C812" t="s">
        <v>13051</v>
      </c>
      <c r="D812" t="s">
        <v>98</v>
      </c>
      <c r="E812" t="s">
        <v>9811</v>
      </c>
      <c r="F812" s="15">
        <v>243</v>
      </c>
      <c r="G812" t="str">
        <f t="shared" si="39"/>
        <v>6258091320182657243</v>
      </c>
      <c r="H812" t="s">
        <v>1416</v>
      </c>
      <c r="I812" s="48" t="e">
        <f>VLOOKUP(G812,银行退汇!H:K,4,FALSE)</f>
        <v>#N/A</v>
      </c>
      <c r="J812" s="48" t="e">
        <f t="shared" si="40"/>
        <v>#N/A</v>
      </c>
      <c r="K812" s="48" t="e">
        <f>VLOOKUP(G812,网银退汇!H:J,3,FALSE)</f>
        <v>#N/A</v>
      </c>
      <c r="L812" s="49" t="str">
        <f t="shared" si="41"/>
        <v>20170807</v>
      </c>
    </row>
    <row r="813" spans="1:22" ht="14.25" hidden="1">
      <c r="A813" t="s">
        <v>9816</v>
      </c>
      <c r="B813" t="s">
        <v>3955</v>
      </c>
      <c r="C813" t="s">
        <v>13051</v>
      </c>
      <c r="D813" t="s">
        <v>98</v>
      </c>
      <c r="E813" t="s">
        <v>9818</v>
      </c>
      <c r="F813" s="15">
        <v>74.27</v>
      </c>
      <c r="G813" t="str">
        <f t="shared" si="39"/>
        <v>621700717000370457274.27</v>
      </c>
      <c r="H813" t="s">
        <v>1416</v>
      </c>
      <c r="I813" s="48" t="e">
        <f>VLOOKUP(G813,银行退汇!H:K,4,FALSE)</f>
        <v>#N/A</v>
      </c>
      <c r="J813" s="48" t="e">
        <f t="shared" si="40"/>
        <v>#N/A</v>
      </c>
      <c r="K813" s="48" t="e">
        <f>VLOOKUP(G813,网银退汇!H:J,3,FALSE)</f>
        <v>#N/A</v>
      </c>
      <c r="L813" s="49" t="str">
        <f t="shared" si="41"/>
        <v>20170807</v>
      </c>
    </row>
    <row r="814" spans="1:22" ht="14.25" hidden="1">
      <c r="A814" t="s">
        <v>9820</v>
      </c>
      <c r="B814" t="s">
        <v>3959</v>
      </c>
      <c r="C814" t="s">
        <v>13051</v>
      </c>
      <c r="D814" t="s">
        <v>98</v>
      </c>
      <c r="E814" t="s">
        <v>9822</v>
      </c>
      <c r="F814" s="15">
        <v>863.81</v>
      </c>
      <c r="G814" t="str">
        <f t="shared" si="39"/>
        <v>6283174240194512863.81</v>
      </c>
      <c r="H814" t="s">
        <v>1416</v>
      </c>
      <c r="I814" s="48" t="e">
        <f>VLOOKUP(G814,银行退汇!H:K,4,FALSE)</f>
        <v>#N/A</v>
      </c>
      <c r="J814" s="48" t="e">
        <f t="shared" si="40"/>
        <v>#N/A</v>
      </c>
      <c r="K814" s="48" t="e">
        <f>VLOOKUP(G814,网银退汇!H:J,3,FALSE)</f>
        <v>#N/A</v>
      </c>
      <c r="L814" s="49" t="str">
        <f t="shared" si="41"/>
        <v>20170807</v>
      </c>
      <c r="M814" s="38"/>
      <c r="N814" s="45"/>
      <c r="O814" s="38"/>
      <c r="P814" s="38"/>
      <c r="Q814" s="38"/>
      <c r="R814" s="38"/>
      <c r="S814" s="38"/>
      <c r="T814" s="38"/>
      <c r="U814" s="38"/>
      <c r="V814" s="38"/>
    </row>
    <row r="815" spans="1:22" ht="14.25" hidden="1">
      <c r="A815" t="s">
        <v>9824</v>
      </c>
      <c r="B815" t="s">
        <v>3963</v>
      </c>
      <c r="C815" t="s">
        <v>13051</v>
      </c>
      <c r="D815" t="s">
        <v>98</v>
      </c>
      <c r="E815" t="s">
        <v>9826</v>
      </c>
      <c r="F815" s="15">
        <v>134.41999999999999</v>
      </c>
      <c r="G815" t="str">
        <f t="shared" si="39"/>
        <v>6217003860022456410134.42</v>
      </c>
      <c r="H815" t="s">
        <v>1416</v>
      </c>
      <c r="I815" s="48" t="e">
        <f>VLOOKUP(G815,银行退汇!H:K,4,FALSE)</f>
        <v>#N/A</v>
      </c>
      <c r="J815" s="48" t="e">
        <f t="shared" si="40"/>
        <v>#N/A</v>
      </c>
      <c r="K815" s="48" t="e">
        <f>VLOOKUP(G815,网银退汇!H:J,3,FALSE)</f>
        <v>#N/A</v>
      </c>
      <c r="L815" s="49" t="str">
        <f t="shared" si="41"/>
        <v>20170807</v>
      </c>
      <c r="M815" s="38"/>
      <c r="N815" s="45"/>
      <c r="O815" s="38"/>
      <c r="P815" s="38"/>
      <c r="Q815" s="38"/>
      <c r="R815" s="38"/>
      <c r="S815" s="38"/>
      <c r="T815" s="38"/>
      <c r="U815" s="38"/>
      <c r="V815" s="38"/>
    </row>
    <row r="816" spans="1:22" ht="14.25" hidden="1">
      <c r="A816" t="s">
        <v>9828</v>
      </c>
      <c r="B816" t="s">
        <v>3967</v>
      </c>
      <c r="C816" t="s">
        <v>13051</v>
      </c>
      <c r="D816" t="s">
        <v>98</v>
      </c>
      <c r="E816" t="s">
        <v>211</v>
      </c>
      <c r="F816" s="15">
        <v>477</v>
      </c>
      <c r="G816" t="str">
        <f t="shared" si="39"/>
        <v>6231900000047572264477</v>
      </c>
      <c r="H816" t="s">
        <v>1416</v>
      </c>
      <c r="I816" s="48" t="e">
        <f>VLOOKUP(G816,银行退汇!H:K,4,FALSE)</f>
        <v>#N/A</v>
      </c>
      <c r="J816" s="48" t="e">
        <f t="shared" si="40"/>
        <v>#N/A</v>
      </c>
      <c r="K816" s="48" t="e">
        <f>VLOOKUP(G816,网银退汇!H:J,3,FALSE)</f>
        <v>#N/A</v>
      </c>
      <c r="L816" s="49" t="str">
        <f t="shared" si="41"/>
        <v>20170807</v>
      </c>
      <c r="M816" s="38"/>
      <c r="N816" s="45"/>
      <c r="O816" s="38"/>
      <c r="P816" s="38"/>
      <c r="Q816" s="38"/>
      <c r="R816" s="38"/>
      <c r="S816" s="38"/>
      <c r="T816" s="38"/>
      <c r="U816" s="38"/>
      <c r="V816" s="38"/>
    </row>
    <row r="817" spans="1:12" ht="14.25" hidden="1">
      <c r="A817" t="s">
        <v>9831</v>
      </c>
      <c r="B817" t="s">
        <v>3969</v>
      </c>
      <c r="C817" t="s">
        <v>13051</v>
      </c>
      <c r="D817" t="s">
        <v>98</v>
      </c>
      <c r="E817" t="s">
        <v>9833</v>
      </c>
      <c r="F817" s="15">
        <v>5000</v>
      </c>
      <c r="G817" t="str">
        <f t="shared" si="39"/>
        <v>52893116494314775000</v>
      </c>
      <c r="H817" t="s">
        <v>1416</v>
      </c>
      <c r="I817" s="48" t="e">
        <f>VLOOKUP(G817,银行退汇!H:K,4,FALSE)</f>
        <v>#N/A</v>
      </c>
      <c r="J817" s="48" t="e">
        <f t="shared" si="40"/>
        <v>#N/A</v>
      </c>
      <c r="K817" s="48" t="e">
        <f>VLOOKUP(G817,网银退汇!H:J,3,FALSE)</f>
        <v>#N/A</v>
      </c>
      <c r="L817" s="49" t="str">
        <f t="shared" si="41"/>
        <v>20170807</v>
      </c>
    </row>
    <row r="818" spans="1:12" ht="14.25" hidden="1">
      <c r="A818" t="s">
        <v>9835</v>
      </c>
      <c r="B818" t="s">
        <v>3973</v>
      </c>
      <c r="C818" t="s">
        <v>13051</v>
      </c>
      <c r="D818" t="s">
        <v>98</v>
      </c>
      <c r="E818" t="s">
        <v>9357</v>
      </c>
      <c r="F818" s="15">
        <v>100</v>
      </c>
      <c r="G818" t="str">
        <f t="shared" si="39"/>
        <v>6212262505000501078100</v>
      </c>
      <c r="H818" t="s">
        <v>1416</v>
      </c>
      <c r="I818" s="48" t="e">
        <f>VLOOKUP(G818,银行退汇!H:K,4,FALSE)</f>
        <v>#N/A</v>
      </c>
      <c r="J818" s="48" t="e">
        <f t="shared" si="40"/>
        <v>#N/A</v>
      </c>
      <c r="K818" s="48" t="e">
        <f>VLOOKUP(G818,网银退汇!H:J,3,FALSE)</f>
        <v>#N/A</v>
      </c>
      <c r="L818" s="49" t="str">
        <f t="shared" si="41"/>
        <v>20170807</v>
      </c>
    </row>
    <row r="819" spans="1:12" ht="14.25" hidden="1">
      <c r="A819" t="s">
        <v>9838</v>
      </c>
      <c r="B819" t="s">
        <v>3975</v>
      </c>
      <c r="C819" t="s">
        <v>13051</v>
      </c>
      <c r="D819" t="s">
        <v>98</v>
      </c>
      <c r="E819" t="s">
        <v>9840</v>
      </c>
      <c r="F819" s="15">
        <v>34.5</v>
      </c>
      <c r="G819" t="str">
        <f t="shared" si="39"/>
        <v>622848396859102307734.5</v>
      </c>
      <c r="H819" t="s">
        <v>1416</v>
      </c>
      <c r="I819" s="48" t="e">
        <f>VLOOKUP(G819,银行退汇!H:K,4,FALSE)</f>
        <v>#N/A</v>
      </c>
      <c r="J819" s="48" t="e">
        <f t="shared" si="40"/>
        <v>#N/A</v>
      </c>
      <c r="K819" s="48" t="e">
        <f>VLOOKUP(G819,网银退汇!H:J,3,FALSE)</f>
        <v>#N/A</v>
      </c>
      <c r="L819" s="49" t="str">
        <f t="shared" si="41"/>
        <v>20170807</v>
      </c>
    </row>
    <row r="820" spans="1:12" ht="14.25">
      <c r="A820" t="s">
        <v>11835</v>
      </c>
      <c r="B820" t="s">
        <v>5917</v>
      </c>
      <c r="C820" t="s">
        <v>13056</v>
      </c>
      <c r="D820" t="s">
        <v>98</v>
      </c>
      <c r="E820" t="s">
        <v>11837</v>
      </c>
      <c r="F820" s="15">
        <v>556.08000000000004</v>
      </c>
      <c r="G820" t="str">
        <f t="shared" si="39"/>
        <v>6223690759219609556.08</v>
      </c>
      <c r="H820" t="s">
        <v>1416</v>
      </c>
      <c r="I820" s="48" t="e">
        <f>VLOOKUP(G820,银行退汇!H:K,4,FALSE)</f>
        <v>#N/A</v>
      </c>
      <c r="J820" s="48" t="e">
        <f t="shared" si="40"/>
        <v>#N/A</v>
      </c>
      <c r="K820" s="48" t="str">
        <f>VLOOKUP(G820,网银退汇!H:J,3,FALSE)</f>
        <v>2017-08-14</v>
      </c>
      <c r="L820" s="49" t="str">
        <f t="shared" si="41"/>
        <v>20170812</v>
      </c>
    </row>
    <row r="821" spans="1:12" ht="14.25" hidden="1">
      <c r="A821" t="s">
        <v>9845</v>
      </c>
      <c r="B821" t="s">
        <v>3981</v>
      </c>
      <c r="C821" t="s">
        <v>13051</v>
      </c>
      <c r="D821" t="s">
        <v>98</v>
      </c>
      <c r="E821" t="s">
        <v>9847</v>
      </c>
      <c r="F821" s="15">
        <v>455.5</v>
      </c>
      <c r="G821" t="str">
        <f t="shared" si="39"/>
        <v>6222083100002639088455.5</v>
      </c>
      <c r="H821" t="s">
        <v>1416</v>
      </c>
      <c r="I821" s="48" t="e">
        <f>VLOOKUP(G821,银行退汇!H:K,4,FALSE)</f>
        <v>#N/A</v>
      </c>
      <c r="J821" s="48" t="e">
        <f t="shared" si="40"/>
        <v>#N/A</v>
      </c>
      <c r="K821" s="48" t="e">
        <f>VLOOKUP(G821,网银退汇!H:J,3,FALSE)</f>
        <v>#N/A</v>
      </c>
      <c r="L821" s="49" t="str">
        <f t="shared" si="41"/>
        <v>20170807</v>
      </c>
    </row>
    <row r="822" spans="1:12" ht="14.25" hidden="1">
      <c r="A822" t="s">
        <v>9849</v>
      </c>
      <c r="B822" t="s">
        <v>3985</v>
      </c>
      <c r="C822" t="s">
        <v>13051</v>
      </c>
      <c r="D822" t="s">
        <v>98</v>
      </c>
      <c r="E822" t="s">
        <v>9851</v>
      </c>
      <c r="F822" s="15">
        <v>570</v>
      </c>
      <c r="G822" t="str">
        <f t="shared" si="39"/>
        <v>6228483978547287775570</v>
      </c>
      <c r="H822" t="s">
        <v>1416</v>
      </c>
      <c r="I822" s="48" t="e">
        <f>VLOOKUP(G822,银行退汇!H:K,4,FALSE)</f>
        <v>#N/A</v>
      </c>
      <c r="J822" s="48" t="e">
        <f t="shared" si="40"/>
        <v>#N/A</v>
      </c>
      <c r="K822" s="48" t="e">
        <f>VLOOKUP(G822,网银退汇!H:J,3,FALSE)</f>
        <v>#N/A</v>
      </c>
      <c r="L822" s="49" t="str">
        <f t="shared" si="41"/>
        <v>20170807</v>
      </c>
    </row>
    <row r="823" spans="1:12" ht="14.25" hidden="1">
      <c r="A823" t="s">
        <v>9853</v>
      </c>
      <c r="B823" t="s">
        <v>3989</v>
      </c>
      <c r="C823" t="s">
        <v>13051</v>
      </c>
      <c r="D823" t="s">
        <v>98</v>
      </c>
      <c r="E823" t="s">
        <v>9855</v>
      </c>
      <c r="F823" s="15">
        <v>281.89999999999998</v>
      </c>
      <c r="G823" t="str">
        <f t="shared" si="39"/>
        <v>6217790001129569147281.9</v>
      </c>
      <c r="H823" t="s">
        <v>1416</v>
      </c>
      <c r="I823" s="48" t="e">
        <f>VLOOKUP(G823,银行退汇!H:K,4,FALSE)</f>
        <v>#N/A</v>
      </c>
      <c r="J823" s="48" t="e">
        <f t="shared" si="40"/>
        <v>#N/A</v>
      </c>
      <c r="K823" s="48" t="e">
        <f>VLOOKUP(G823,网银退汇!H:J,3,FALSE)</f>
        <v>#N/A</v>
      </c>
      <c r="L823" s="49" t="str">
        <f t="shared" si="41"/>
        <v>20170807</v>
      </c>
    </row>
    <row r="824" spans="1:12" ht="14.25" hidden="1">
      <c r="A824" t="s">
        <v>9857</v>
      </c>
      <c r="B824" t="s">
        <v>3993</v>
      </c>
      <c r="C824" t="s">
        <v>13051</v>
      </c>
      <c r="D824" t="s">
        <v>98</v>
      </c>
      <c r="E824" t="s">
        <v>9859</v>
      </c>
      <c r="F824" s="15">
        <v>100</v>
      </c>
      <c r="G824" t="str">
        <f t="shared" si="39"/>
        <v>6214600180013299446100</v>
      </c>
      <c r="H824" t="s">
        <v>1416</v>
      </c>
      <c r="I824" s="48" t="e">
        <f>VLOOKUP(G824,银行退汇!H:K,4,FALSE)</f>
        <v>#N/A</v>
      </c>
      <c r="J824" s="48" t="e">
        <f t="shared" si="40"/>
        <v>#N/A</v>
      </c>
      <c r="K824" s="48" t="e">
        <f>VLOOKUP(G824,网银退汇!H:J,3,FALSE)</f>
        <v>#N/A</v>
      </c>
      <c r="L824" s="49" t="str">
        <f t="shared" si="41"/>
        <v>20170807</v>
      </c>
    </row>
    <row r="825" spans="1:12" ht="14.25" hidden="1">
      <c r="A825" t="s">
        <v>9861</v>
      </c>
      <c r="B825" t="s">
        <v>3997</v>
      </c>
      <c r="C825" t="s">
        <v>13051</v>
      </c>
      <c r="D825" t="s">
        <v>98</v>
      </c>
      <c r="E825" t="s">
        <v>9863</v>
      </c>
      <c r="F825" s="15">
        <v>7213.14</v>
      </c>
      <c r="G825" t="str">
        <f t="shared" si="39"/>
        <v>62178527000115719307213.14</v>
      </c>
      <c r="H825" t="s">
        <v>1416</v>
      </c>
      <c r="I825" s="48" t="e">
        <f>VLOOKUP(G825,银行退汇!H:K,4,FALSE)</f>
        <v>#N/A</v>
      </c>
      <c r="J825" s="48" t="e">
        <f t="shared" si="40"/>
        <v>#N/A</v>
      </c>
      <c r="K825" s="48" t="e">
        <f>VLOOKUP(G825,网银退汇!H:J,3,FALSE)</f>
        <v>#N/A</v>
      </c>
      <c r="L825" s="49" t="str">
        <f t="shared" si="41"/>
        <v>20170807</v>
      </c>
    </row>
    <row r="826" spans="1:12" ht="14.25" hidden="1">
      <c r="A826" t="s">
        <v>9865</v>
      </c>
      <c r="B826" t="s">
        <v>4001</v>
      </c>
      <c r="C826" t="s">
        <v>13051</v>
      </c>
      <c r="D826" t="s">
        <v>98</v>
      </c>
      <c r="E826" t="s">
        <v>9867</v>
      </c>
      <c r="F826" s="15">
        <v>726.01</v>
      </c>
      <c r="G826" t="str">
        <f t="shared" si="39"/>
        <v>4041170068818594726.01</v>
      </c>
      <c r="H826" t="s">
        <v>1416</v>
      </c>
      <c r="I826" s="48" t="e">
        <f>VLOOKUP(G826,银行退汇!H:K,4,FALSE)</f>
        <v>#N/A</v>
      </c>
      <c r="J826" s="48" t="e">
        <f t="shared" si="40"/>
        <v>#N/A</v>
      </c>
      <c r="K826" s="48" t="e">
        <f>VLOOKUP(G826,网银退汇!H:J,3,FALSE)</f>
        <v>#N/A</v>
      </c>
      <c r="L826" s="49" t="str">
        <f t="shared" si="41"/>
        <v>20170807</v>
      </c>
    </row>
    <row r="827" spans="1:12" ht="14.25">
      <c r="A827" t="s">
        <v>8728</v>
      </c>
      <c r="B827" t="s">
        <v>2890</v>
      </c>
      <c r="C827" t="s">
        <v>13048</v>
      </c>
      <c r="D827" t="s">
        <v>98</v>
      </c>
      <c r="E827" t="s">
        <v>8730</v>
      </c>
      <c r="F827" s="15">
        <v>993</v>
      </c>
      <c r="G827" t="str">
        <f t="shared" si="39"/>
        <v>6223690735689743993</v>
      </c>
      <c r="H827" t="s">
        <v>1416</v>
      </c>
      <c r="I827" s="48" t="e">
        <f>VLOOKUP(G827,银行退汇!H:K,4,FALSE)</f>
        <v>#N/A</v>
      </c>
      <c r="J827" s="48" t="e">
        <f t="shared" si="40"/>
        <v>#N/A</v>
      </c>
      <c r="K827" s="48" t="str">
        <f>VLOOKUP(G827,网银退汇!H:J,3,FALSE)</f>
        <v>2017-08-04</v>
      </c>
      <c r="L827" s="49" t="str">
        <f t="shared" si="41"/>
        <v>20170804</v>
      </c>
    </row>
    <row r="828" spans="1:12" ht="14.25">
      <c r="A828" t="s">
        <v>8350</v>
      </c>
      <c r="B828" t="s">
        <v>2524</v>
      </c>
      <c r="C828" t="s">
        <v>13047</v>
      </c>
      <c r="D828" t="s">
        <v>98</v>
      </c>
      <c r="E828" t="s">
        <v>8352</v>
      </c>
      <c r="F828" s="15">
        <v>401.65</v>
      </c>
      <c r="G828" t="str">
        <f t="shared" si="39"/>
        <v>6223690725177485401.65</v>
      </c>
      <c r="H828" t="s">
        <v>1416</v>
      </c>
      <c r="I828" s="48" t="e">
        <f>VLOOKUP(G828,银行退汇!H:K,4,FALSE)</f>
        <v>#N/A</v>
      </c>
      <c r="J828" s="48" t="e">
        <f t="shared" si="40"/>
        <v>#N/A</v>
      </c>
      <c r="K828" s="48" t="str">
        <f>VLOOKUP(G828,网银退汇!H:J,3,FALSE)</f>
        <v>2017-08-04</v>
      </c>
      <c r="L828" s="49" t="str">
        <f t="shared" si="41"/>
        <v>20170803</v>
      </c>
    </row>
    <row r="829" spans="1:12" ht="14.25" hidden="1">
      <c r="A829" t="s">
        <v>9877</v>
      </c>
      <c r="B829" t="s">
        <v>4013</v>
      </c>
      <c r="C829" t="s">
        <v>13051</v>
      </c>
      <c r="D829" t="s">
        <v>98</v>
      </c>
      <c r="E829" t="s">
        <v>9879</v>
      </c>
      <c r="F829" s="15">
        <v>880</v>
      </c>
      <c r="G829" t="str">
        <f t="shared" si="39"/>
        <v>6228480868631058773880</v>
      </c>
      <c r="H829" t="s">
        <v>1416</v>
      </c>
      <c r="I829" s="48" t="e">
        <f>VLOOKUP(G829,银行退汇!H:K,4,FALSE)</f>
        <v>#N/A</v>
      </c>
      <c r="J829" s="48" t="e">
        <f t="shared" si="40"/>
        <v>#N/A</v>
      </c>
      <c r="K829" s="48" t="e">
        <f>VLOOKUP(G829,网银退汇!H:J,3,FALSE)</f>
        <v>#N/A</v>
      </c>
      <c r="L829" s="49" t="str">
        <f t="shared" si="41"/>
        <v>20170807</v>
      </c>
    </row>
    <row r="830" spans="1:12" ht="14.25" hidden="1">
      <c r="A830" t="s">
        <v>9881</v>
      </c>
      <c r="B830" t="s">
        <v>4017</v>
      </c>
      <c r="C830" t="s">
        <v>13051</v>
      </c>
      <c r="D830" t="s">
        <v>98</v>
      </c>
      <c r="E830" t="s">
        <v>9883</v>
      </c>
      <c r="F830" s="15">
        <v>47.5</v>
      </c>
      <c r="G830" t="str">
        <f t="shared" si="39"/>
        <v>621700386002061507447.5</v>
      </c>
      <c r="H830" t="s">
        <v>1416</v>
      </c>
      <c r="I830" s="48" t="e">
        <f>VLOOKUP(G830,银行退汇!H:K,4,FALSE)</f>
        <v>#N/A</v>
      </c>
      <c r="J830" s="48" t="e">
        <f t="shared" si="40"/>
        <v>#N/A</v>
      </c>
      <c r="K830" s="48" t="e">
        <f>VLOOKUP(G830,网银退汇!H:J,3,FALSE)</f>
        <v>#N/A</v>
      </c>
      <c r="L830" s="49" t="str">
        <f t="shared" si="41"/>
        <v>20170807</v>
      </c>
    </row>
    <row r="831" spans="1:12" ht="14.25" hidden="1">
      <c r="A831" t="s">
        <v>9885</v>
      </c>
      <c r="B831" t="s">
        <v>4020</v>
      </c>
      <c r="C831" t="s">
        <v>13051</v>
      </c>
      <c r="D831" t="s">
        <v>98</v>
      </c>
      <c r="E831" t="s">
        <v>9887</v>
      </c>
      <c r="F831" s="15">
        <v>7818.28</v>
      </c>
      <c r="G831" t="str">
        <f t="shared" si="39"/>
        <v>62596542402264147818.28</v>
      </c>
      <c r="H831" t="s">
        <v>1416</v>
      </c>
      <c r="I831" s="48" t="e">
        <f>VLOOKUP(G831,银行退汇!H:K,4,FALSE)</f>
        <v>#N/A</v>
      </c>
      <c r="J831" s="48" t="e">
        <f t="shared" si="40"/>
        <v>#N/A</v>
      </c>
      <c r="K831" s="48" t="e">
        <f>VLOOKUP(G831,网银退汇!H:J,3,FALSE)</f>
        <v>#N/A</v>
      </c>
      <c r="L831" s="49" t="str">
        <f t="shared" si="41"/>
        <v>20170807</v>
      </c>
    </row>
    <row r="832" spans="1:12" ht="14.25" hidden="1">
      <c r="A832" t="s">
        <v>9889</v>
      </c>
      <c r="B832" t="s">
        <v>4024</v>
      </c>
      <c r="C832" t="s">
        <v>13051</v>
      </c>
      <c r="D832" t="s">
        <v>98</v>
      </c>
      <c r="E832" t="s">
        <v>9891</v>
      </c>
      <c r="F832" s="15">
        <v>2794.14</v>
      </c>
      <c r="G832" t="str">
        <f t="shared" si="39"/>
        <v>62225305964805612794.14</v>
      </c>
      <c r="H832" t="s">
        <v>1416</v>
      </c>
      <c r="I832" s="48" t="e">
        <f>VLOOKUP(G832,银行退汇!H:K,4,FALSE)</f>
        <v>#N/A</v>
      </c>
      <c r="J832" s="48" t="e">
        <f t="shared" si="40"/>
        <v>#N/A</v>
      </c>
      <c r="K832" s="48" t="e">
        <f>VLOOKUP(G832,网银退汇!H:J,3,FALSE)</f>
        <v>#N/A</v>
      </c>
      <c r="L832" s="49" t="str">
        <f t="shared" si="41"/>
        <v>20170807</v>
      </c>
    </row>
    <row r="833" spans="1:22" ht="14.25" hidden="1">
      <c r="A833" t="s">
        <v>9893</v>
      </c>
      <c r="B833" t="s">
        <v>4028</v>
      </c>
      <c r="C833" t="s">
        <v>13051</v>
      </c>
      <c r="D833" t="s">
        <v>98</v>
      </c>
      <c r="E833" t="s">
        <v>9895</v>
      </c>
      <c r="F833" s="15">
        <v>200</v>
      </c>
      <c r="G833" t="str">
        <f t="shared" si="39"/>
        <v>6236687170000221320200</v>
      </c>
      <c r="H833" t="s">
        <v>1416</v>
      </c>
      <c r="I833" s="48" t="e">
        <f>VLOOKUP(G833,银行退汇!H:K,4,FALSE)</f>
        <v>#N/A</v>
      </c>
      <c r="J833" s="48" t="e">
        <f t="shared" si="40"/>
        <v>#N/A</v>
      </c>
      <c r="K833" s="48" t="e">
        <f>VLOOKUP(G833,网银退汇!H:J,3,FALSE)</f>
        <v>#N/A</v>
      </c>
      <c r="L833" s="49" t="str">
        <f t="shared" si="41"/>
        <v>20170807</v>
      </c>
    </row>
    <row r="834" spans="1:22" ht="14.25" hidden="1">
      <c r="A834" t="s">
        <v>9897</v>
      </c>
      <c r="B834" t="s">
        <v>4032</v>
      </c>
      <c r="C834" t="s">
        <v>13051</v>
      </c>
      <c r="D834" t="s">
        <v>98</v>
      </c>
      <c r="E834" t="s">
        <v>9899</v>
      </c>
      <c r="F834" s="15">
        <v>1600</v>
      </c>
      <c r="G834" t="str">
        <f t="shared" si="39"/>
        <v>62146001800168150321600</v>
      </c>
      <c r="H834" t="s">
        <v>1416</v>
      </c>
      <c r="I834" s="48" t="e">
        <f>VLOOKUP(G834,银行退汇!H:K,4,FALSE)</f>
        <v>#N/A</v>
      </c>
      <c r="J834" s="48" t="e">
        <f t="shared" si="40"/>
        <v>#N/A</v>
      </c>
      <c r="K834" s="48" t="e">
        <f>VLOOKUP(G834,网银退汇!H:J,3,FALSE)</f>
        <v>#N/A</v>
      </c>
      <c r="L834" s="49" t="str">
        <f t="shared" si="41"/>
        <v>20170807</v>
      </c>
    </row>
    <row r="835" spans="1:22" ht="14.25" hidden="1">
      <c r="A835" t="s">
        <v>9901</v>
      </c>
      <c r="B835" t="s">
        <v>4036</v>
      </c>
      <c r="C835" t="s">
        <v>13052</v>
      </c>
      <c r="D835" t="s">
        <v>98</v>
      </c>
      <c r="E835" t="s">
        <v>9903</v>
      </c>
      <c r="F835" s="15">
        <v>500</v>
      </c>
      <c r="G835" t="str">
        <f t="shared" si="39"/>
        <v>6231900020009943014500</v>
      </c>
      <c r="H835" t="s">
        <v>1416</v>
      </c>
      <c r="I835" s="48" t="e">
        <f>VLOOKUP(G835,银行退汇!H:K,4,FALSE)</f>
        <v>#N/A</v>
      </c>
      <c r="J835" s="48" t="e">
        <f t="shared" si="40"/>
        <v>#N/A</v>
      </c>
      <c r="K835" s="48" t="e">
        <f>VLOOKUP(G835,网银退汇!H:J,3,FALSE)</f>
        <v>#N/A</v>
      </c>
      <c r="L835" s="49" t="str">
        <f t="shared" si="41"/>
        <v>20170808</v>
      </c>
    </row>
    <row r="836" spans="1:22" ht="14.25">
      <c r="A836" t="s">
        <v>8389</v>
      </c>
      <c r="B836" t="s">
        <v>2561</v>
      </c>
      <c r="C836" t="s">
        <v>13047</v>
      </c>
      <c r="D836" t="s">
        <v>98</v>
      </c>
      <c r="E836" t="s">
        <v>8391</v>
      </c>
      <c r="F836" s="15">
        <v>290</v>
      </c>
      <c r="G836" t="str">
        <f t="shared" si="39"/>
        <v>62230827004061097290</v>
      </c>
      <c r="H836" t="s">
        <v>1416</v>
      </c>
      <c r="I836" s="48" t="e">
        <f>VLOOKUP(G836,银行退汇!H:K,4,FALSE)</f>
        <v>#N/A</v>
      </c>
      <c r="J836" s="48" t="e">
        <f t="shared" si="40"/>
        <v>#N/A</v>
      </c>
      <c r="K836" s="48" t="str">
        <f>VLOOKUP(G836,网银退汇!H:J,3,FALSE)</f>
        <v>2017-08-04</v>
      </c>
      <c r="L836" s="49" t="str">
        <f t="shared" si="41"/>
        <v>20170803</v>
      </c>
    </row>
    <row r="837" spans="1:22" ht="14.25" hidden="1">
      <c r="A837" t="s">
        <v>9909</v>
      </c>
      <c r="B837" t="s">
        <v>4044</v>
      </c>
      <c r="C837" t="s">
        <v>13052</v>
      </c>
      <c r="D837" t="s">
        <v>98</v>
      </c>
      <c r="E837" t="s">
        <v>9911</v>
      </c>
      <c r="F837" s="15">
        <v>475</v>
      </c>
      <c r="G837" t="str">
        <f t="shared" si="39"/>
        <v>6217997070002252429475</v>
      </c>
      <c r="H837" t="s">
        <v>1416</v>
      </c>
      <c r="I837" s="48" t="e">
        <f>VLOOKUP(G837,银行退汇!H:K,4,FALSE)</f>
        <v>#N/A</v>
      </c>
      <c r="J837" s="48" t="e">
        <f t="shared" si="40"/>
        <v>#N/A</v>
      </c>
      <c r="K837" s="48" t="e">
        <f>VLOOKUP(G837,网银退汇!H:J,3,FALSE)</f>
        <v>#N/A</v>
      </c>
      <c r="L837" s="49" t="str">
        <f t="shared" si="41"/>
        <v>20170808</v>
      </c>
    </row>
    <row r="838" spans="1:22" ht="14.25" hidden="1">
      <c r="A838" t="s">
        <v>9913</v>
      </c>
      <c r="B838" t="s">
        <v>4048</v>
      </c>
      <c r="C838" t="s">
        <v>13052</v>
      </c>
      <c r="D838" t="s">
        <v>98</v>
      </c>
      <c r="E838" t="s">
        <v>9915</v>
      </c>
      <c r="F838" s="15">
        <v>100</v>
      </c>
      <c r="G838" t="str">
        <f t="shared" si="39"/>
        <v>6222370078067093100</v>
      </c>
      <c r="H838" t="s">
        <v>1416</v>
      </c>
      <c r="I838" s="48" t="e">
        <f>VLOOKUP(G838,银行退汇!H:K,4,FALSE)</f>
        <v>#N/A</v>
      </c>
      <c r="J838" s="48" t="e">
        <f t="shared" si="40"/>
        <v>#N/A</v>
      </c>
      <c r="K838" s="48" t="e">
        <f>VLOOKUP(G838,网银退汇!H:J,3,FALSE)</f>
        <v>#N/A</v>
      </c>
      <c r="L838" s="49" t="str">
        <f t="shared" si="41"/>
        <v>20170808</v>
      </c>
      <c r="M838" s="38"/>
      <c r="N838" s="45"/>
      <c r="O838" s="38"/>
      <c r="P838" s="38"/>
      <c r="Q838" s="38"/>
      <c r="R838" s="38"/>
      <c r="S838" s="38"/>
      <c r="T838" s="38"/>
      <c r="U838" s="38"/>
      <c r="V838" s="38"/>
    </row>
    <row r="839" spans="1:22" ht="14.25">
      <c r="A839" t="s">
        <v>11156</v>
      </c>
      <c r="B839" t="s">
        <v>5260</v>
      </c>
      <c r="C839" t="s">
        <v>13054</v>
      </c>
      <c r="D839" t="s">
        <v>98</v>
      </c>
      <c r="E839" t="s">
        <v>11158</v>
      </c>
      <c r="F839" s="15">
        <v>345.5</v>
      </c>
      <c r="G839" t="str">
        <f t="shared" si="39"/>
        <v>6222620590007076312345.5</v>
      </c>
      <c r="H839" t="s">
        <v>1416</v>
      </c>
      <c r="I839" s="48" t="e">
        <f>VLOOKUP(G839,银行退汇!H:K,4,FALSE)</f>
        <v>#N/A</v>
      </c>
      <c r="J839" s="48" t="e">
        <f t="shared" si="40"/>
        <v>#N/A</v>
      </c>
      <c r="K839" s="48" t="str">
        <f>VLOOKUP(G839,网银退汇!H:J,3,FALSE)</f>
        <v>2017-08-10</v>
      </c>
      <c r="L839" s="49" t="str">
        <f t="shared" si="41"/>
        <v>20170810</v>
      </c>
    </row>
    <row r="840" spans="1:22" ht="14.25" hidden="1">
      <c r="A840" t="s">
        <v>9920</v>
      </c>
      <c r="B840" t="s">
        <v>4054</v>
      </c>
      <c r="C840" t="s">
        <v>13052</v>
      </c>
      <c r="D840" t="s">
        <v>98</v>
      </c>
      <c r="E840" t="s">
        <v>9922</v>
      </c>
      <c r="F840" s="15">
        <v>256.92</v>
      </c>
      <c r="G840" t="str">
        <f t="shared" si="39"/>
        <v>6228483970621115717256.92</v>
      </c>
      <c r="H840" t="s">
        <v>1416</v>
      </c>
      <c r="I840" s="48" t="e">
        <f>VLOOKUP(G840,银行退汇!H:K,4,FALSE)</f>
        <v>#N/A</v>
      </c>
      <c r="J840" s="48" t="e">
        <f t="shared" si="40"/>
        <v>#N/A</v>
      </c>
      <c r="K840" s="48" t="e">
        <f>VLOOKUP(G840,网银退汇!H:J,3,FALSE)</f>
        <v>#N/A</v>
      </c>
      <c r="L840" s="49" t="str">
        <f t="shared" si="41"/>
        <v>20170808</v>
      </c>
    </row>
    <row r="841" spans="1:22" ht="14.25" hidden="1">
      <c r="A841" t="s">
        <v>9924</v>
      </c>
      <c r="B841" t="s">
        <v>4058</v>
      </c>
      <c r="C841" t="s">
        <v>13052</v>
      </c>
      <c r="D841" t="s">
        <v>98</v>
      </c>
      <c r="E841" t="s">
        <v>9926</v>
      </c>
      <c r="F841" s="15">
        <v>480</v>
      </c>
      <c r="G841" t="str">
        <f t="shared" si="39"/>
        <v>4367450091698031480</v>
      </c>
      <c r="H841" t="s">
        <v>1416</v>
      </c>
      <c r="I841" s="48" t="e">
        <f>VLOOKUP(G841,银行退汇!H:K,4,FALSE)</f>
        <v>#N/A</v>
      </c>
      <c r="J841" s="48" t="e">
        <f t="shared" si="40"/>
        <v>#N/A</v>
      </c>
      <c r="K841" s="48" t="e">
        <f>VLOOKUP(G841,网银退汇!H:J,3,FALSE)</f>
        <v>#N/A</v>
      </c>
      <c r="L841" s="49" t="str">
        <f t="shared" si="41"/>
        <v>20170808</v>
      </c>
      <c r="M841" s="38"/>
      <c r="N841" s="45"/>
      <c r="O841" s="38"/>
      <c r="P841" s="38"/>
      <c r="Q841" s="38"/>
      <c r="R841" s="38"/>
      <c r="S841" s="38"/>
      <c r="T841" s="38"/>
      <c r="U841" s="38"/>
      <c r="V841" s="38"/>
    </row>
    <row r="842" spans="1:22" ht="14.25" hidden="1">
      <c r="A842" t="s">
        <v>9928</v>
      </c>
      <c r="B842" t="s">
        <v>4062</v>
      </c>
      <c r="C842" t="s">
        <v>13052</v>
      </c>
      <c r="D842" t="s">
        <v>98</v>
      </c>
      <c r="E842" t="s">
        <v>9930</v>
      </c>
      <c r="F842" s="15">
        <v>100.93</v>
      </c>
      <c r="G842" t="str">
        <f t="shared" si="39"/>
        <v>6231900000020033045100.93</v>
      </c>
      <c r="H842" t="s">
        <v>1416</v>
      </c>
      <c r="I842" s="48" t="e">
        <f>VLOOKUP(G842,银行退汇!H:K,4,FALSE)</f>
        <v>#N/A</v>
      </c>
      <c r="J842" s="48" t="e">
        <f t="shared" si="40"/>
        <v>#N/A</v>
      </c>
      <c r="K842" s="48" t="e">
        <f>VLOOKUP(G842,网银退汇!H:J,3,FALSE)</f>
        <v>#N/A</v>
      </c>
      <c r="L842" s="49" t="str">
        <f t="shared" si="41"/>
        <v>20170808</v>
      </c>
    </row>
    <row r="843" spans="1:22" ht="14.25" hidden="1">
      <c r="A843" t="s">
        <v>9932</v>
      </c>
      <c r="B843" t="s">
        <v>4066</v>
      </c>
      <c r="C843" t="s">
        <v>13052</v>
      </c>
      <c r="D843" t="s">
        <v>98</v>
      </c>
      <c r="E843" t="s">
        <v>9934</v>
      </c>
      <c r="F843" s="15">
        <v>247.2</v>
      </c>
      <c r="G843" t="str">
        <f t="shared" si="39"/>
        <v>4033928008581493247.2</v>
      </c>
      <c r="H843" t="s">
        <v>1416</v>
      </c>
      <c r="I843" s="48" t="e">
        <f>VLOOKUP(G843,银行退汇!H:K,4,FALSE)</f>
        <v>#N/A</v>
      </c>
      <c r="J843" s="48" t="e">
        <f t="shared" si="40"/>
        <v>#N/A</v>
      </c>
      <c r="K843" s="48" t="e">
        <f>VLOOKUP(G843,网银退汇!H:J,3,FALSE)</f>
        <v>#N/A</v>
      </c>
      <c r="L843" s="49" t="str">
        <f t="shared" si="41"/>
        <v>20170808</v>
      </c>
    </row>
    <row r="844" spans="1:22" ht="14.25" hidden="1">
      <c r="A844" t="s">
        <v>9936</v>
      </c>
      <c r="B844" t="s">
        <v>4070</v>
      </c>
      <c r="C844" t="s">
        <v>13052</v>
      </c>
      <c r="D844" t="s">
        <v>98</v>
      </c>
      <c r="E844" t="s">
        <v>9934</v>
      </c>
      <c r="F844" s="15">
        <v>247.2</v>
      </c>
      <c r="G844" t="str">
        <f t="shared" si="39"/>
        <v>4033928008581493247.2</v>
      </c>
      <c r="H844" t="s">
        <v>1416</v>
      </c>
      <c r="I844" s="48" t="e">
        <f>VLOOKUP(G844,银行退汇!H:K,4,FALSE)</f>
        <v>#N/A</v>
      </c>
      <c r="J844" s="48" t="e">
        <f t="shared" si="40"/>
        <v>#N/A</v>
      </c>
      <c r="K844" s="48" t="e">
        <f>VLOOKUP(G844,网银退汇!H:J,3,FALSE)</f>
        <v>#N/A</v>
      </c>
      <c r="L844" s="49" t="str">
        <f t="shared" si="41"/>
        <v>20170808</v>
      </c>
    </row>
    <row r="845" spans="1:22" ht="14.25" hidden="1">
      <c r="A845" t="s">
        <v>9939</v>
      </c>
      <c r="B845" t="s">
        <v>4074</v>
      </c>
      <c r="C845" t="s">
        <v>13052</v>
      </c>
      <c r="D845" t="s">
        <v>98</v>
      </c>
      <c r="E845" t="s">
        <v>9941</v>
      </c>
      <c r="F845" s="15">
        <v>4000</v>
      </c>
      <c r="G845" t="str">
        <f t="shared" si="39"/>
        <v>62536240571342214000</v>
      </c>
      <c r="H845" t="s">
        <v>1416</v>
      </c>
      <c r="I845" s="48" t="e">
        <f>VLOOKUP(G845,银行退汇!H:K,4,FALSE)</f>
        <v>#N/A</v>
      </c>
      <c r="J845" s="48" t="e">
        <f t="shared" si="40"/>
        <v>#N/A</v>
      </c>
      <c r="K845" s="48" t="e">
        <f>VLOOKUP(G845,网银退汇!H:J,3,FALSE)</f>
        <v>#N/A</v>
      </c>
      <c r="L845" s="49" t="str">
        <f t="shared" si="41"/>
        <v>20170808</v>
      </c>
    </row>
    <row r="846" spans="1:22" ht="14.25" hidden="1">
      <c r="A846" t="s">
        <v>9943</v>
      </c>
      <c r="B846" t="s">
        <v>4078</v>
      </c>
      <c r="C846" t="s">
        <v>13052</v>
      </c>
      <c r="D846" t="s">
        <v>98</v>
      </c>
      <c r="E846" t="s">
        <v>962</v>
      </c>
      <c r="F846" s="15">
        <v>76.03</v>
      </c>
      <c r="G846" t="str">
        <f t="shared" si="39"/>
        <v>621226250202144031176.03</v>
      </c>
      <c r="H846" t="s">
        <v>1416</v>
      </c>
      <c r="I846" s="48" t="e">
        <f>VLOOKUP(G846,银行退汇!H:K,4,FALSE)</f>
        <v>#N/A</v>
      </c>
      <c r="J846" s="48" t="e">
        <f t="shared" si="40"/>
        <v>#N/A</v>
      </c>
      <c r="K846" s="48" t="e">
        <f>VLOOKUP(G846,网银退汇!H:J,3,FALSE)</f>
        <v>#N/A</v>
      </c>
      <c r="L846" s="49" t="str">
        <f t="shared" si="41"/>
        <v>20170808</v>
      </c>
    </row>
    <row r="847" spans="1:22" ht="14.25" hidden="1">
      <c r="A847" t="s">
        <v>9946</v>
      </c>
      <c r="B847" t="s">
        <v>4080</v>
      </c>
      <c r="C847" t="s">
        <v>13052</v>
      </c>
      <c r="D847" t="s">
        <v>98</v>
      </c>
      <c r="E847" t="s">
        <v>9948</v>
      </c>
      <c r="F847" s="15">
        <v>439.64</v>
      </c>
      <c r="G847" t="str">
        <f t="shared" si="39"/>
        <v>6231900000123024271439.64</v>
      </c>
      <c r="H847" t="s">
        <v>1416</v>
      </c>
      <c r="I847" s="48" t="e">
        <f>VLOOKUP(G847,银行退汇!H:K,4,FALSE)</f>
        <v>#N/A</v>
      </c>
      <c r="J847" s="48" t="e">
        <f t="shared" si="40"/>
        <v>#N/A</v>
      </c>
      <c r="K847" s="48" t="e">
        <f>VLOOKUP(G847,网银退汇!H:J,3,FALSE)</f>
        <v>#N/A</v>
      </c>
      <c r="L847" s="49" t="str">
        <f t="shared" si="41"/>
        <v>20170808</v>
      </c>
    </row>
    <row r="848" spans="1:22" ht="14.25" hidden="1">
      <c r="A848" t="s">
        <v>9950</v>
      </c>
      <c r="B848" t="s">
        <v>4084</v>
      </c>
      <c r="C848" t="s">
        <v>13052</v>
      </c>
      <c r="D848" t="s">
        <v>98</v>
      </c>
      <c r="E848" t="s">
        <v>9952</v>
      </c>
      <c r="F848" s="15">
        <v>269.48</v>
      </c>
      <c r="G848" t="str">
        <f t="shared" si="39"/>
        <v>6217003980000543177269.48</v>
      </c>
      <c r="H848" t="s">
        <v>1416</v>
      </c>
      <c r="I848" s="48" t="e">
        <f>VLOOKUP(G848,银行退汇!H:K,4,FALSE)</f>
        <v>#N/A</v>
      </c>
      <c r="J848" s="48" t="e">
        <f t="shared" si="40"/>
        <v>#N/A</v>
      </c>
      <c r="K848" s="48" t="e">
        <f>VLOOKUP(G848,网银退汇!H:J,3,FALSE)</f>
        <v>#N/A</v>
      </c>
      <c r="L848" s="49" t="str">
        <f t="shared" si="41"/>
        <v>20170808</v>
      </c>
    </row>
    <row r="849" spans="1:22" ht="14.25" hidden="1">
      <c r="A849" t="s">
        <v>9954</v>
      </c>
      <c r="B849" t="s">
        <v>4088</v>
      </c>
      <c r="C849" t="s">
        <v>13052</v>
      </c>
      <c r="D849" t="s">
        <v>98</v>
      </c>
      <c r="E849" t="s">
        <v>9956</v>
      </c>
      <c r="F849" s="15">
        <v>5000</v>
      </c>
      <c r="G849" t="str">
        <f t="shared" si="39"/>
        <v>62596911227929495000</v>
      </c>
      <c r="H849" t="s">
        <v>1416</v>
      </c>
      <c r="I849" s="48" t="e">
        <f>VLOOKUP(G849,银行退汇!H:K,4,FALSE)</f>
        <v>#N/A</v>
      </c>
      <c r="J849" s="48" t="e">
        <f t="shared" si="40"/>
        <v>#N/A</v>
      </c>
      <c r="K849" s="48" t="e">
        <f>VLOOKUP(G849,网银退汇!H:J,3,FALSE)</f>
        <v>#N/A</v>
      </c>
      <c r="L849" s="49" t="str">
        <f t="shared" si="41"/>
        <v>20170808</v>
      </c>
      <c r="M849" s="38"/>
      <c r="N849" s="45"/>
      <c r="O849" s="38"/>
      <c r="P849" s="38"/>
      <c r="Q849" s="38"/>
      <c r="R849" s="38"/>
      <c r="S849" s="38"/>
      <c r="T849" s="38"/>
      <c r="U849" s="38"/>
      <c r="V849" s="38"/>
    </row>
    <row r="850" spans="1:22" ht="14.25" hidden="1">
      <c r="A850" t="s">
        <v>9958</v>
      </c>
      <c r="B850" t="s">
        <v>4092</v>
      </c>
      <c r="C850" t="s">
        <v>13052</v>
      </c>
      <c r="D850" t="s">
        <v>98</v>
      </c>
      <c r="E850" t="s">
        <v>9956</v>
      </c>
      <c r="F850" s="15">
        <v>185.5</v>
      </c>
      <c r="G850" t="str">
        <f t="shared" ref="G850:G913" si="42">E850&amp;F850</f>
        <v>6259691122792949185.5</v>
      </c>
      <c r="H850" t="s">
        <v>1416</v>
      </c>
      <c r="I850" s="48" t="e">
        <f>VLOOKUP(G850,银行退汇!H:K,4,FALSE)</f>
        <v>#N/A</v>
      </c>
      <c r="J850" s="48" t="e">
        <f t="shared" ref="J850:J913" si="43">IF(I850&gt;0,1,"")</f>
        <v>#N/A</v>
      </c>
      <c r="K850" s="48" t="e">
        <f>VLOOKUP(G850,网银退汇!H:J,3,FALSE)</f>
        <v>#N/A</v>
      </c>
      <c r="L850" s="49" t="str">
        <f t="shared" ref="L850:L913" si="44">C850</f>
        <v>20170808</v>
      </c>
    </row>
    <row r="851" spans="1:22" ht="14.25">
      <c r="A851" t="s">
        <v>8685</v>
      </c>
      <c r="B851" t="s">
        <v>2854</v>
      </c>
      <c r="C851" t="s">
        <v>13048</v>
      </c>
      <c r="D851" t="s">
        <v>98</v>
      </c>
      <c r="E851" t="s">
        <v>8687</v>
      </c>
      <c r="F851" s="15">
        <v>720</v>
      </c>
      <c r="G851" t="str">
        <f t="shared" si="42"/>
        <v>6222600590010065231720</v>
      </c>
      <c r="H851" t="s">
        <v>1416</v>
      </c>
      <c r="I851" s="48" t="e">
        <f>VLOOKUP(G851,银行退汇!H:K,4,FALSE)</f>
        <v>#N/A</v>
      </c>
      <c r="J851" s="48" t="e">
        <f t="shared" si="43"/>
        <v>#N/A</v>
      </c>
      <c r="K851" s="48" t="str">
        <f>VLOOKUP(G851,网银退汇!H:J,3,FALSE)</f>
        <v>2017-08-04</v>
      </c>
      <c r="L851" s="49" t="str">
        <f t="shared" si="44"/>
        <v>20170804</v>
      </c>
    </row>
    <row r="852" spans="1:22" ht="14.25" hidden="1">
      <c r="A852" t="s">
        <v>9964</v>
      </c>
      <c r="B852" t="s">
        <v>4097</v>
      </c>
      <c r="C852" t="s">
        <v>13052</v>
      </c>
      <c r="D852" t="s">
        <v>98</v>
      </c>
      <c r="E852" t="s">
        <v>9966</v>
      </c>
      <c r="F852" s="15">
        <v>92</v>
      </c>
      <c r="G852" t="str">
        <f t="shared" si="42"/>
        <v>623190000013296608292</v>
      </c>
      <c r="H852" t="s">
        <v>1416</v>
      </c>
      <c r="I852" s="48" t="e">
        <f>VLOOKUP(G852,银行退汇!H:K,4,FALSE)</f>
        <v>#N/A</v>
      </c>
      <c r="J852" s="48" t="e">
        <f t="shared" si="43"/>
        <v>#N/A</v>
      </c>
      <c r="K852" s="48" t="e">
        <f>VLOOKUP(G852,网银退汇!H:J,3,FALSE)</f>
        <v>#N/A</v>
      </c>
      <c r="L852" s="49" t="str">
        <f t="shared" si="44"/>
        <v>20170808</v>
      </c>
    </row>
    <row r="853" spans="1:22" ht="14.25" hidden="1">
      <c r="A853" t="s">
        <v>9968</v>
      </c>
      <c r="B853" t="s">
        <v>4101</v>
      </c>
      <c r="C853" t="s">
        <v>13052</v>
      </c>
      <c r="D853" t="s">
        <v>98</v>
      </c>
      <c r="E853" t="s">
        <v>9970</v>
      </c>
      <c r="F853" s="15">
        <v>195.7</v>
      </c>
      <c r="G853" t="str">
        <f t="shared" si="42"/>
        <v>6231900000062707480195.7</v>
      </c>
      <c r="H853" t="s">
        <v>1416</v>
      </c>
      <c r="I853" s="48" t="e">
        <f>VLOOKUP(G853,银行退汇!H:K,4,FALSE)</f>
        <v>#N/A</v>
      </c>
      <c r="J853" s="48" t="e">
        <f t="shared" si="43"/>
        <v>#N/A</v>
      </c>
      <c r="K853" s="48" t="e">
        <f>VLOOKUP(G853,网银退汇!H:J,3,FALSE)</f>
        <v>#N/A</v>
      </c>
      <c r="L853" s="49" t="str">
        <f t="shared" si="44"/>
        <v>20170808</v>
      </c>
    </row>
    <row r="854" spans="1:22" ht="14.25" hidden="1">
      <c r="A854" t="s">
        <v>9972</v>
      </c>
      <c r="B854" t="s">
        <v>4105</v>
      </c>
      <c r="C854" t="s">
        <v>13052</v>
      </c>
      <c r="D854" t="s">
        <v>98</v>
      </c>
      <c r="E854" t="s">
        <v>9970</v>
      </c>
      <c r="F854" s="15">
        <v>68.7</v>
      </c>
      <c r="G854" t="str">
        <f t="shared" si="42"/>
        <v>623190000006270748068.7</v>
      </c>
      <c r="H854" t="s">
        <v>1416</v>
      </c>
      <c r="I854" s="48" t="e">
        <f>VLOOKUP(G854,银行退汇!H:K,4,FALSE)</f>
        <v>#N/A</v>
      </c>
      <c r="J854" s="48" t="e">
        <f t="shared" si="43"/>
        <v>#N/A</v>
      </c>
      <c r="K854" s="48" t="e">
        <f>VLOOKUP(G854,网银退汇!H:J,3,FALSE)</f>
        <v>#N/A</v>
      </c>
      <c r="L854" s="49" t="str">
        <f t="shared" si="44"/>
        <v>20170808</v>
      </c>
      <c r="M854" s="38"/>
      <c r="N854" s="45"/>
      <c r="O854" s="38"/>
      <c r="P854" s="38"/>
      <c r="Q854" s="38"/>
      <c r="R854" s="38"/>
      <c r="S854" s="38"/>
      <c r="T854" s="38"/>
      <c r="U854" s="38"/>
      <c r="V854" s="38"/>
    </row>
    <row r="855" spans="1:22" ht="14.25">
      <c r="A855" t="s">
        <v>9122</v>
      </c>
      <c r="B855" t="s">
        <v>3271</v>
      </c>
      <c r="C855" t="s">
        <v>13048</v>
      </c>
      <c r="D855" t="s">
        <v>98</v>
      </c>
      <c r="E855" t="s">
        <v>9124</v>
      </c>
      <c r="F855" s="15">
        <v>210</v>
      </c>
      <c r="G855" t="str">
        <f t="shared" si="42"/>
        <v>6222600590003000401210</v>
      </c>
      <c r="H855" t="s">
        <v>1416</v>
      </c>
      <c r="I855" s="48" t="e">
        <f>VLOOKUP(G855,银行退汇!H:K,4,FALSE)</f>
        <v>#N/A</v>
      </c>
      <c r="J855" s="48" t="e">
        <f t="shared" si="43"/>
        <v>#N/A</v>
      </c>
      <c r="K855" s="48" t="str">
        <f>VLOOKUP(G855,网银退汇!H:J,3,FALSE)</f>
        <v>2017-08-08</v>
      </c>
      <c r="L855" s="49" t="str">
        <f t="shared" si="44"/>
        <v>20170804</v>
      </c>
    </row>
    <row r="856" spans="1:22" ht="14.25">
      <c r="A856" t="s">
        <v>7480</v>
      </c>
      <c r="B856" t="s">
        <v>1678</v>
      </c>
      <c r="C856" t="s">
        <v>13045</v>
      </c>
      <c r="D856" t="s">
        <v>98</v>
      </c>
      <c r="E856" t="s">
        <v>7482</v>
      </c>
      <c r="F856" s="15">
        <v>309.92</v>
      </c>
      <c r="G856" t="str">
        <f t="shared" si="42"/>
        <v>6222520596096194309.92</v>
      </c>
      <c r="H856" t="s">
        <v>1416</v>
      </c>
      <c r="I856" s="48" t="e">
        <f>VLOOKUP(G856,银行退汇!H:K,4,FALSE)</f>
        <v>#N/A</v>
      </c>
      <c r="J856" s="48" t="e">
        <f t="shared" si="43"/>
        <v>#N/A</v>
      </c>
      <c r="K856" s="48" t="str">
        <f>VLOOKUP(G856,网银退汇!H:J,3,FALSE)</f>
        <v>2017-08-02</v>
      </c>
      <c r="L856" s="49" t="str">
        <f t="shared" si="44"/>
        <v>20170801</v>
      </c>
      <c r="M856" s="38"/>
      <c r="N856" s="45"/>
      <c r="O856" s="38"/>
      <c r="P856" s="38"/>
      <c r="Q856" s="38"/>
      <c r="R856" s="38"/>
      <c r="S856" s="38"/>
      <c r="T856" s="38"/>
      <c r="U856" s="38"/>
      <c r="V856" s="38"/>
    </row>
    <row r="857" spans="1:22" ht="14.25">
      <c r="A857" t="s">
        <v>7602</v>
      </c>
      <c r="B857" t="s">
        <v>1798</v>
      </c>
      <c r="C857" t="s">
        <v>13045</v>
      </c>
      <c r="D857" t="s">
        <v>98</v>
      </c>
      <c r="E857" t="s">
        <v>7604</v>
      </c>
      <c r="F857" s="15">
        <v>4774.17</v>
      </c>
      <c r="G857" t="str">
        <f t="shared" si="42"/>
        <v>62223500131204544774.17</v>
      </c>
      <c r="H857" t="s">
        <v>1416</v>
      </c>
      <c r="I857" s="48" t="e">
        <f>VLOOKUP(G857,银行退汇!H:K,4,FALSE)</f>
        <v>#N/A</v>
      </c>
      <c r="J857" s="48" t="e">
        <f t="shared" si="43"/>
        <v>#N/A</v>
      </c>
      <c r="K857" s="48" t="str">
        <f>VLOOKUP(G857,网银退汇!H:J,3,FALSE)</f>
        <v>2017-08-02</v>
      </c>
      <c r="L857" s="49" t="str">
        <f t="shared" si="44"/>
        <v>20170801</v>
      </c>
      <c r="M857" s="38"/>
      <c r="N857" s="45"/>
      <c r="O857" s="38"/>
      <c r="P857" s="38"/>
      <c r="Q857" s="38"/>
      <c r="R857" s="38"/>
      <c r="S857" s="38"/>
      <c r="T857" s="38"/>
      <c r="U857" s="38"/>
      <c r="V857" s="38"/>
    </row>
    <row r="858" spans="1:22" ht="14.25" hidden="1">
      <c r="A858" t="s">
        <v>9988</v>
      </c>
      <c r="B858" t="s">
        <v>4120</v>
      </c>
      <c r="C858" t="s">
        <v>13052</v>
      </c>
      <c r="D858" t="s">
        <v>98</v>
      </c>
      <c r="E858" t="s">
        <v>9990</v>
      </c>
      <c r="F858" s="15">
        <v>245</v>
      </c>
      <c r="G858" t="str">
        <f t="shared" si="42"/>
        <v>6228483318527271376245</v>
      </c>
      <c r="H858" t="s">
        <v>1416</v>
      </c>
      <c r="I858" s="48" t="e">
        <f>VLOOKUP(G858,银行退汇!H:K,4,FALSE)</f>
        <v>#N/A</v>
      </c>
      <c r="J858" s="48" t="e">
        <f t="shared" si="43"/>
        <v>#N/A</v>
      </c>
      <c r="K858" s="48" t="e">
        <f>VLOOKUP(G858,网银退汇!H:J,3,FALSE)</f>
        <v>#N/A</v>
      </c>
      <c r="L858" s="49" t="str">
        <f t="shared" si="44"/>
        <v>20170808</v>
      </c>
    </row>
    <row r="859" spans="1:22" ht="14.25" hidden="1">
      <c r="A859" t="s">
        <v>9992</v>
      </c>
      <c r="B859" t="s">
        <v>4124</v>
      </c>
      <c r="C859" t="s">
        <v>13052</v>
      </c>
      <c r="D859" t="s">
        <v>98</v>
      </c>
      <c r="E859" t="s">
        <v>9994</v>
      </c>
      <c r="F859" s="15">
        <v>9423.7800000000007</v>
      </c>
      <c r="G859" t="str">
        <f t="shared" si="42"/>
        <v>62170038600332206239423.78</v>
      </c>
      <c r="H859" t="s">
        <v>1416</v>
      </c>
      <c r="I859" s="48" t="e">
        <f>VLOOKUP(G859,银行退汇!H:K,4,FALSE)</f>
        <v>#N/A</v>
      </c>
      <c r="J859" s="48" t="e">
        <f t="shared" si="43"/>
        <v>#N/A</v>
      </c>
      <c r="K859" s="48" t="e">
        <f>VLOOKUP(G859,网银退汇!H:J,3,FALSE)</f>
        <v>#N/A</v>
      </c>
      <c r="L859" s="49" t="str">
        <f t="shared" si="44"/>
        <v>20170808</v>
      </c>
    </row>
    <row r="860" spans="1:22" ht="14.25" hidden="1">
      <c r="A860" t="s">
        <v>9996</v>
      </c>
      <c r="B860" t="s">
        <v>4128</v>
      </c>
      <c r="C860" t="s">
        <v>13052</v>
      </c>
      <c r="D860" t="s">
        <v>98</v>
      </c>
      <c r="E860" t="s">
        <v>9998</v>
      </c>
      <c r="F860" s="15">
        <v>600</v>
      </c>
      <c r="G860" t="str">
        <f t="shared" si="42"/>
        <v>6231900000039975558600</v>
      </c>
      <c r="H860" t="s">
        <v>1416</v>
      </c>
      <c r="I860" s="48" t="e">
        <f>VLOOKUP(G860,银行退汇!H:K,4,FALSE)</f>
        <v>#N/A</v>
      </c>
      <c r="J860" s="48" t="e">
        <f t="shared" si="43"/>
        <v>#N/A</v>
      </c>
      <c r="K860" s="48" t="e">
        <f>VLOOKUP(G860,网银退汇!H:J,3,FALSE)</f>
        <v>#N/A</v>
      </c>
      <c r="L860" s="49" t="str">
        <f t="shared" si="44"/>
        <v>20170808</v>
      </c>
    </row>
    <row r="861" spans="1:22" ht="14.25">
      <c r="A861" t="s">
        <v>9613</v>
      </c>
      <c r="B861" t="s">
        <v>3756</v>
      </c>
      <c r="C861" t="s">
        <v>13051</v>
      </c>
      <c r="D861" t="s">
        <v>98</v>
      </c>
      <c r="E861" t="s">
        <v>9615</v>
      </c>
      <c r="F861" s="15">
        <v>10</v>
      </c>
      <c r="G861" t="str">
        <f t="shared" si="42"/>
        <v>622233921930319610</v>
      </c>
      <c r="H861" t="s">
        <v>1416</v>
      </c>
      <c r="I861" s="48" t="e">
        <f>VLOOKUP(G861,银行退汇!H:K,4,FALSE)</f>
        <v>#N/A</v>
      </c>
      <c r="J861" s="48" t="e">
        <f t="shared" si="43"/>
        <v>#N/A</v>
      </c>
      <c r="K861" s="48" t="str">
        <f>VLOOKUP(G861,网银退汇!H:J,3,FALSE)</f>
        <v>2017-08-08</v>
      </c>
      <c r="L861" s="49" t="str">
        <f t="shared" si="44"/>
        <v>20170807</v>
      </c>
    </row>
    <row r="862" spans="1:22" ht="14.25" hidden="1">
      <c r="A862" t="s">
        <v>10004</v>
      </c>
      <c r="B862" t="s">
        <v>4136</v>
      </c>
      <c r="C862" t="s">
        <v>13052</v>
      </c>
      <c r="D862" t="s">
        <v>98</v>
      </c>
      <c r="E862" t="s">
        <v>10006</v>
      </c>
      <c r="F862" s="15">
        <v>212</v>
      </c>
      <c r="G862" t="str">
        <f t="shared" si="42"/>
        <v>6230200070209791212</v>
      </c>
      <c r="H862" t="s">
        <v>1416</v>
      </c>
      <c r="I862" s="48" t="e">
        <f>VLOOKUP(G862,银行退汇!H:K,4,FALSE)</f>
        <v>#N/A</v>
      </c>
      <c r="J862" s="48" t="e">
        <f t="shared" si="43"/>
        <v>#N/A</v>
      </c>
      <c r="K862" s="48" t="e">
        <f>VLOOKUP(G862,网银退汇!H:J,3,FALSE)</f>
        <v>#N/A</v>
      </c>
      <c r="L862" s="49" t="str">
        <f t="shared" si="44"/>
        <v>20170808</v>
      </c>
    </row>
    <row r="863" spans="1:22" ht="14.25" hidden="1">
      <c r="A863" t="s">
        <v>10008</v>
      </c>
      <c r="B863" t="s">
        <v>4140</v>
      </c>
      <c r="C863" t="s">
        <v>13052</v>
      </c>
      <c r="D863" t="s">
        <v>98</v>
      </c>
      <c r="E863" t="s">
        <v>10010</v>
      </c>
      <c r="F863" s="15">
        <v>500</v>
      </c>
      <c r="G863" t="str">
        <f t="shared" si="42"/>
        <v>6228481198704109470500</v>
      </c>
      <c r="H863" t="s">
        <v>1416</v>
      </c>
      <c r="I863" s="48" t="e">
        <f>VLOOKUP(G863,银行退汇!H:K,4,FALSE)</f>
        <v>#N/A</v>
      </c>
      <c r="J863" s="48" t="e">
        <f t="shared" si="43"/>
        <v>#N/A</v>
      </c>
      <c r="K863" s="48" t="e">
        <f>VLOOKUP(G863,网银退汇!H:J,3,FALSE)</f>
        <v>#N/A</v>
      </c>
      <c r="L863" s="49" t="str">
        <f t="shared" si="44"/>
        <v>20170808</v>
      </c>
    </row>
    <row r="864" spans="1:22" ht="14.25" hidden="1">
      <c r="A864" t="s">
        <v>10012</v>
      </c>
      <c r="B864" t="s">
        <v>4144</v>
      </c>
      <c r="C864" t="s">
        <v>13052</v>
      </c>
      <c r="D864" t="s">
        <v>98</v>
      </c>
      <c r="E864" t="s">
        <v>10014</v>
      </c>
      <c r="F864" s="15">
        <v>482.5</v>
      </c>
      <c r="G864" t="str">
        <f t="shared" si="42"/>
        <v>6231900000051128425482.5</v>
      </c>
      <c r="H864" t="s">
        <v>1416</v>
      </c>
      <c r="I864" s="48" t="e">
        <f>VLOOKUP(G864,银行退汇!H:K,4,FALSE)</f>
        <v>#N/A</v>
      </c>
      <c r="J864" s="48" t="e">
        <f t="shared" si="43"/>
        <v>#N/A</v>
      </c>
      <c r="K864" s="48" t="e">
        <f>VLOOKUP(G864,网银退汇!H:J,3,FALSE)</f>
        <v>#N/A</v>
      </c>
      <c r="L864" s="49" t="str">
        <f t="shared" si="44"/>
        <v>20170808</v>
      </c>
    </row>
    <row r="865" spans="1:22" ht="14.25" hidden="1">
      <c r="A865" t="s">
        <v>10016</v>
      </c>
      <c r="B865" t="s">
        <v>4148</v>
      </c>
      <c r="C865" t="s">
        <v>13052</v>
      </c>
      <c r="D865" t="s">
        <v>98</v>
      </c>
      <c r="E865" t="s">
        <v>10018</v>
      </c>
      <c r="F865" s="15">
        <v>1220</v>
      </c>
      <c r="G865" t="str">
        <f t="shared" si="42"/>
        <v>62284108630096820691220</v>
      </c>
      <c r="H865" t="s">
        <v>1416</v>
      </c>
      <c r="I865" s="48" t="e">
        <f>VLOOKUP(G865,银行退汇!H:K,4,FALSE)</f>
        <v>#N/A</v>
      </c>
      <c r="J865" s="48" t="e">
        <f t="shared" si="43"/>
        <v>#N/A</v>
      </c>
      <c r="K865" s="48" t="e">
        <f>VLOOKUP(G865,网银退汇!H:J,3,FALSE)</f>
        <v>#N/A</v>
      </c>
      <c r="L865" s="49" t="str">
        <f t="shared" si="44"/>
        <v>20170808</v>
      </c>
    </row>
    <row r="866" spans="1:22" ht="14.25" hidden="1">
      <c r="A866" t="s">
        <v>10020</v>
      </c>
      <c r="B866" t="s">
        <v>4152</v>
      </c>
      <c r="C866" t="s">
        <v>13052</v>
      </c>
      <c r="D866" t="s">
        <v>98</v>
      </c>
      <c r="E866" t="s">
        <v>10022</v>
      </c>
      <c r="F866" s="15">
        <v>249.5</v>
      </c>
      <c r="G866" t="str">
        <f t="shared" si="42"/>
        <v>6228480868654393875249.5</v>
      </c>
      <c r="H866" t="s">
        <v>1416</v>
      </c>
      <c r="I866" s="48" t="e">
        <f>VLOOKUP(G866,银行退汇!H:K,4,FALSE)</f>
        <v>#N/A</v>
      </c>
      <c r="J866" s="48" t="e">
        <f t="shared" si="43"/>
        <v>#N/A</v>
      </c>
      <c r="K866" s="48" t="e">
        <f>VLOOKUP(G866,网银退汇!H:J,3,FALSE)</f>
        <v>#N/A</v>
      </c>
      <c r="L866" s="49" t="str">
        <f t="shared" si="44"/>
        <v>20170808</v>
      </c>
      <c r="M866" s="38"/>
      <c r="N866" s="45"/>
      <c r="O866" s="38"/>
      <c r="P866" s="38"/>
      <c r="Q866" s="38"/>
      <c r="R866" s="38"/>
      <c r="S866" s="38"/>
      <c r="T866" s="38"/>
      <c r="U866" s="38"/>
      <c r="V866" s="38"/>
    </row>
    <row r="867" spans="1:22" ht="14.25" hidden="1">
      <c r="A867" t="s">
        <v>10024</v>
      </c>
      <c r="B867" t="s">
        <v>4155</v>
      </c>
      <c r="C867" t="s">
        <v>13052</v>
      </c>
      <c r="D867" t="s">
        <v>98</v>
      </c>
      <c r="E867" t="s">
        <v>10026</v>
      </c>
      <c r="F867" s="15">
        <v>189.56</v>
      </c>
      <c r="G867" t="str">
        <f t="shared" si="42"/>
        <v>6217232410000201140189.56</v>
      </c>
      <c r="H867" t="s">
        <v>1416</v>
      </c>
      <c r="I867" s="48" t="e">
        <f>VLOOKUP(G867,银行退汇!H:K,4,FALSE)</f>
        <v>#N/A</v>
      </c>
      <c r="J867" s="48" t="e">
        <f t="shared" si="43"/>
        <v>#N/A</v>
      </c>
      <c r="K867" s="48" t="e">
        <f>VLOOKUP(G867,网银退汇!H:J,3,FALSE)</f>
        <v>#N/A</v>
      </c>
      <c r="L867" s="49" t="str">
        <f t="shared" si="44"/>
        <v>20170808</v>
      </c>
    </row>
    <row r="868" spans="1:22" ht="14.25" hidden="1">
      <c r="A868" t="s">
        <v>10028</v>
      </c>
      <c r="B868" t="s">
        <v>4159</v>
      </c>
      <c r="C868" t="s">
        <v>13052</v>
      </c>
      <c r="D868" t="s">
        <v>98</v>
      </c>
      <c r="E868" t="s">
        <v>10026</v>
      </c>
      <c r="F868" s="15">
        <v>384.78</v>
      </c>
      <c r="G868" t="str">
        <f t="shared" si="42"/>
        <v>6217232410000201140384.78</v>
      </c>
      <c r="H868" t="s">
        <v>1416</v>
      </c>
      <c r="I868" s="48" t="e">
        <f>VLOOKUP(G868,银行退汇!H:K,4,FALSE)</f>
        <v>#N/A</v>
      </c>
      <c r="J868" s="48" t="e">
        <f t="shared" si="43"/>
        <v>#N/A</v>
      </c>
      <c r="K868" s="48" t="e">
        <f>VLOOKUP(G868,网银退汇!H:J,3,FALSE)</f>
        <v>#N/A</v>
      </c>
      <c r="L868" s="49" t="str">
        <f t="shared" si="44"/>
        <v>20170808</v>
      </c>
    </row>
    <row r="869" spans="1:22" ht="14.25" hidden="1">
      <c r="A869" t="s">
        <v>10031</v>
      </c>
      <c r="B869" t="s">
        <v>4163</v>
      </c>
      <c r="C869" t="s">
        <v>13052</v>
      </c>
      <c r="D869" t="s">
        <v>98</v>
      </c>
      <c r="E869" t="s">
        <v>10033</v>
      </c>
      <c r="F869" s="15">
        <v>152.84</v>
      </c>
      <c r="G869" t="str">
        <f t="shared" si="42"/>
        <v>6223691403784576152.84</v>
      </c>
      <c r="H869" t="s">
        <v>1416</v>
      </c>
      <c r="I869" s="48" t="e">
        <f>VLOOKUP(G869,银行退汇!H:K,4,FALSE)</f>
        <v>#N/A</v>
      </c>
      <c r="J869" s="48" t="e">
        <f t="shared" si="43"/>
        <v>#N/A</v>
      </c>
      <c r="K869" s="48" t="e">
        <f>VLOOKUP(G869,网银退汇!H:J,3,FALSE)</f>
        <v>#N/A</v>
      </c>
      <c r="L869" s="49" t="str">
        <f t="shared" si="44"/>
        <v>20170808</v>
      </c>
    </row>
    <row r="870" spans="1:22" ht="14.25" hidden="1">
      <c r="A870" t="s">
        <v>10035</v>
      </c>
      <c r="B870" t="s">
        <v>4167</v>
      </c>
      <c r="C870" t="s">
        <v>13052</v>
      </c>
      <c r="D870" t="s">
        <v>98</v>
      </c>
      <c r="E870" t="s">
        <v>10037</v>
      </c>
      <c r="F870" s="15">
        <v>29.32</v>
      </c>
      <c r="G870" t="str">
        <f t="shared" si="42"/>
        <v>622848086866411767829.32</v>
      </c>
      <c r="H870" t="s">
        <v>1416</v>
      </c>
      <c r="I870" s="48" t="e">
        <f>VLOOKUP(G870,银行退汇!H:K,4,FALSE)</f>
        <v>#N/A</v>
      </c>
      <c r="J870" s="48" t="e">
        <f t="shared" si="43"/>
        <v>#N/A</v>
      </c>
      <c r="K870" s="48" t="e">
        <f>VLOOKUP(G870,网银退汇!H:J,3,FALSE)</f>
        <v>#N/A</v>
      </c>
      <c r="L870" s="49" t="str">
        <f t="shared" si="44"/>
        <v>20170808</v>
      </c>
    </row>
    <row r="871" spans="1:22" ht="14.25" hidden="1">
      <c r="A871" t="s">
        <v>10039</v>
      </c>
      <c r="B871" t="s">
        <v>4171</v>
      </c>
      <c r="C871" t="s">
        <v>13052</v>
      </c>
      <c r="D871" t="s">
        <v>98</v>
      </c>
      <c r="E871" t="s">
        <v>10041</v>
      </c>
      <c r="F871" s="15">
        <v>469</v>
      </c>
      <c r="G871" t="str">
        <f t="shared" si="42"/>
        <v>6222022502005771210469</v>
      </c>
      <c r="H871" t="s">
        <v>1416</v>
      </c>
      <c r="I871" s="48" t="e">
        <f>VLOOKUP(G871,银行退汇!H:K,4,FALSE)</f>
        <v>#N/A</v>
      </c>
      <c r="J871" s="48" t="e">
        <f t="shared" si="43"/>
        <v>#N/A</v>
      </c>
      <c r="K871" s="48" t="e">
        <f>VLOOKUP(G871,网银退汇!H:J,3,FALSE)</f>
        <v>#N/A</v>
      </c>
      <c r="L871" s="49" t="str">
        <f t="shared" si="44"/>
        <v>20170808</v>
      </c>
    </row>
    <row r="872" spans="1:22" ht="14.25" hidden="1">
      <c r="A872" t="s">
        <v>10043</v>
      </c>
      <c r="B872" t="s">
        <v>4175</v>
      </c>
      <c r="C872" t="s">
        <v>13052</v>
      </c>
      <c r="D872" t="s">
        <v>98</v>
      </c>
      <c r="E872" t="s">
        <v>10045</v>
      </c>
      <c r="F872" s="15">
        <v>456.22</v>
      </c>
      <c r="G872" t="str">
        <f t="shared" si="42"/>
        <v>6228480868560086571456.22</v>
      </c>
      <c r="H872" t="s">
        <v>1416</v>
      </c>
      <c r="I872" s="48" t="e">
        <f>VLOOKUP(G872,银行退汇!H:K,4,FALSE)</f>
        <v>#N/A</v>
      </c>
      <c r="J872" s="48" t="e">
        <f t="shared" si="43"/>
        <v>#N/A</v>
      </c>
      <c r="K872" s="48" t="e">
        <f>VLOOKUP(G872,网银退汇!H:J,3,FALSE)</f>
        <v>#N/A</v>
      </c>
      <c r="L872" s="49" t="str">
        <f t="shared" si="44"/>
        <v>20170808</v>
      </c>
      <c r="M872" s="38"/>
      <c r="N872" s="45"/>
      <c r="O872" s="38"/>
      <c r="P872" s="38"/>
      <c r="Q872" s="38"/>
      <c r="R872" s="38"/>
      <c r="S872" s="38"/>
      <c r="T872" s="38"/>
      <c r="U872" s="38"/>
      <c r="V872" s="38"/>
    </row>
    <row r="873" spans="1:22" ht="14.25" hidden="1">
      <c r="A873" t="s">
        <v>10047</v>
      </c>
      <c r="B873" t="s">
        <v>4179</v>
      </c>
      <c r="C873" t="s">
        <v>13052</v>
      </c>
      <c r="D873" t="s">
        <v>98</v>
      </c>
      <c r="E873" t="s">
        <v>10049</v>
      </c>
      <c r="F873" s="15">
        <v>197</v>
      </c>
      <c r="G873" t="str">
        <f t="shared" si="42"/>
        <v>6227007171570068077197</v>
      </c>
      <c r="H873" t="s">
        <v>1416</v>
      </c>
      <c r="I873" s="48" t="e">
        <f>VLOOKUP(G873,银行退汇!H:K,4,FALSE)</f>
        <v>#N/A</v>
      </c>
      <c r="J873" s="48" t="e">
        <f t="shared" si="43"/>
        <v>#N/A</v>
      </c>
      <c r="K873" s="48" t="e">
        <f>VLOOKUP(G873,网银退汇!H:J,3,FALSE)</f>
        <v>#N/A</v>
      </c>
      <c r="L873" s="49" t="str">
        <f t="shared" si="44"/>
        <v>20170808</v>
      </c>
    </row>
    <row r="874" spans="1:22" ht="14.25" hidden="1">
      <c r="A874" t="s">
        <v>10051</v>
      </c>
      <c r="B874" t="s">
        <v>4183</v>
      </c>
      <c r="C874" t="s">
        <v>13052</v>
      </c>
      <c r="D874" t="s">
        <v>98</v>
      </c>
      <c r="E874" t="s">
        <v>10053</v>
      </c>
      <c r="F874" s="15">
        <v>13984</v>
      </c>
      <c r="G874" t="str">
        <f t="shared" si="42"/>
        <v>451810921600660713984</v>
      </c>
      <c r="H874" t="s">
        <v>1416</v>
      </c>
      <c r="I874" s="48" t="e">
        <f>VLOOKUP(G874,银行退汇!H:K,4,FALSE)</f>
        <v>#N/A</v>
      </c>
      <c r="J874" s="48" t="e">
        <f t="shared" si="43"/>
        <v>#N/A</v>
      </c>
      <c r="K874" s="48" t="e">
        <f>VLOOKUP(G874,网银退汇!H:J,3,FALSE)</f>
        <v>#N/A</v>
      </c>
      <c r="L874" s="49" t="str">
        <f t="shared" si="44"/>
        <v>20170808</v>
      </c>
    </row>
    <row r="875" spans="1:22" ht="14.25" hidden="1">
      <c r="A875" t="s">
        <v>10055</v>
      </c>
      <c r="B875" t="s">
        <v>4187</v>
      </c>
      <c r="C875" t="s">
        <v>13052</v>
      </c>
      <c r="D875" t="s">
        <v>98</v>
      </c>
      <c r="E875" t="s">
        <v>10057</v>
      </c>
      <c r="F875" s="15">
        <v>1</v>
      </c>
      <c r="G875" t="str">
        <f t="shared" si="42"/>
        <v>62177319021999971</v>
      </c>
      <c r="H875" t="s">
        <v>1416</v>
      </c>
      <c r="I875" s="48" t="e">
        <f>VLOOKUP(G875,银行退汇!H:K,4,FALSE)</f>
        <v>#N/A</v>
      </c>
      <c r="J875" s="48" t="e">
        <f t="shared" si="43"/>
        <v>#N/A</v>
      </c>
      <c r="K875" s="48" t="e">
        <f>VLOOKUP(G875,网银退汇!H:J,3,FALSE)</f>
        <v>#N/A</v>
      </c>
      <c r="L875" s="49" t="str">
        <f t="shared" si="44"/>
        <v>20170808</v>
      </c>
    </row>
    <row r="876" spans="1:22" ht="14.25" hidden="1">
      <c r="A876" t="s">
        <v>10059</v>
      </c>
      <c r="B876" t="s">
        <v>4191</v>
      </c>
      <c r="C876" t="s">
        <v>13052</v>
      </c>
      <c r="D876" t="s">
        <v>98</v>
      </c>
      <c r="E876" t="s">
        <v>10061</v>
      </c>
      <c r="F876" s="15">
        <v>163.19999999999999</v>
      </c>
      <c r="G876" t="str">
        <f t="shared" si="42"/>
        <v>6228481198671532878163.2</v>
      </c>
      <c r="H876" t="s">
        <v>1416</v>
      </c>
      <c r="I876" s="48" t="e">
        <f>VLOOKUP(G876,银行退汇!H:K,4,FALSE)</f>
        <v>#N/A</v>
      </c>
      <c r="J876" s="48" t="e">
        <f t="shared" si="43"/>
        <v>#N/A</v>
      </c>
      <c r="K876" s="48" t="e">
        <f>VLOOKUP(G876,网银退汇!H:J,3,FALSE)</f>
        <v>#N/A</v>
      </c>
      <c r="L876" s="49" t="str">
        <f t="shared" si="44"/>
        <v>20170808</v>
      </c>
    </row>
    <row r="877" spans="1:22" ht="14.25" hidden="1">
      <c r="A877" t="s">
        <v>10063</v>
      </c>
      <c r="B877" t="s">
        <v>4195</v>
      </c>
      <c r="C877" t="s">
        <v>13052</v>
      </c>
      <c r="D877" t="s">
        <v>98</v>
      </c>
      <c r="E877" t="s">
        <v>10065</v>
      </c>
      <c r="F877" s="15">
        <v>424.99</v>
      </c>
      <c r="G877" t="str">
        <f t="shared" si="42"/>
        <v>6212262502012730829424.99</v>
      </c>
      <c r="H877" t="s">
        <v>1416</v>
      </c>
      <c r="I877" s="48" t="e">
        <f>VLOOKUP(G877,银行退汇!H:K,4,FALSE)</f>
        <v>#N/A</v>
      </c>
      <c r="J877" s="48" t="e">
        <f t="shared" si="43"/>
        <v>#N/A</v>
      </c>
      <c r="K877" s="48" t="e">
        <f>VLOOKUP(G877,网银退汇!H:J,3,FALSE)</f>
        <v>#N/A</v>
      </c>
      <c r="L877" s="49" t="str">
        <f t="shared" si="44"/>
        <v>20170808</v>
      </c>
    </row>
    <row r="878" spans="1:22" ht="14.25" hidden="1">
      <c r="A878" t="s">
        <v>10067</v>
      </c>
      <c r="B878" t="s">
        <v>4199</v>
      </c>
      <c r="C878" t="s">
        <v>13052</v>
      </c>
      <c r="D878" t="s">
        <v>98</v>
      </c>
      <c r="E878" t="s">
        <v>10069</v>
      </c>
      <c r="F878" s="15">
        <v>5000</v>
      </c>
      <c r="G878" t="str">
        <f t="shared" si="42"/>
        <v>62284838682264816765000</v>
      </c>
      <c r="H878" t="s">
        <v>1416</v>
      </c>
      <c r="I878" s="48" t="e">
        <f>VLOOKUP(G878,银行退汇!H:K,4,FALSE)</f>
        <v>#N/A</v>
      </c>
      <c r="J878" s="48" t="e">
        <f t="shared" si="43"/>
        <v>#N/A</v>
      </c>
      <c r="K878" s="48" t="e">
        <f>VLOOKUP(G878,网银退汇!H:J,3,FALSE)</f>
        <v>#N/A</v>
      </c>
      <c r="L878" s="49" t="str">
        <f t="shared" si="44"/>
        <v>20170808</v>
      </c>
      <c r="M878" s="38"/>
      <c r="N878" s="45"/>
      <c r="O878" s="38"/>
      <c r="P878" s="38"/>
      <c r="Q878" s="38"/>
      <c r="R878" s="38"/>
      <c r="S878" s="38"/>
      <c r="T878" s="38"/>
      <c r="U878" s="38"/>
      <c r="V878" s="38"/>
    </row>
    <row r="879" spans="1:22" ht="14.25" hidden="1">
      <c r="A879" t="s">
        <v>10071</v>
      </c>
      <c r="B879" t="s">
        <v>4203</v>
      </c>
      <c r="C879" t="s">
        <v>13052</v>
      </c>
      <c r="D879" t="s">
        <v>98</v>
      </c>
      <c r="E879" t="s">
        <v>10073</v>
      </c>
      <c r="F879" s="15">
        <v>1092.5</v>
      </c>
      <c r="G879" t="str">
        <f t="shared" si="42"/>
        <v>62101780020251663241092.5</v>
      </c>
      <c r="H879" t="s">
        <v>1416</v>
      </c>
      <c r="I879" s="48" t="e">
        <f>VLOOKUP(G879,银行退汇!H:K,4,FALSE)</f>
        <v>#N/A</v>
      </c>
      <c r="J879" s="48" t="e">
        <f t="shared" si="43"/>
        <v>#N/A</v>
      </c>
      <c r="K879" s="48" t="e">
        <f>VLOOKUP(G879,网银退汇!H:J,3,FALSE)</f>
        <v>#N/A</v>
      </c>
      <c r="L879" s="49" t="str">
        <f t="shared" si="44"/>
        <v>20170808</v>
      </c>
    </row>
    <row r="880" spans="1:22" ht="14.25" hidden="1">
      <c r="A880" t="s">
        <v>10075</v>
      </c>
      <c r="B880" t="s">
        <v>4207</v>
      </c>
      <c r="C880" t="s">
        <v>13052</v>
      </c>
      <c r="D880" t="s">
        <v>98</v>
      </c>
      <c r="E880" t="s">
        <v>10073</v>
      </c>
      <c r="F880" s="15">
        <v>1092.5</v>
      </c>
      <c r="G880" t="str">
        <f t="shared" si="42"/>
        <v>62101780020251663241092.5</v>
      </c>
      <c r="H880" t="s">
        <v>1416</v>
      </c>
      <c r="I880" s="48" t="e">
        <f>VLOOKUP(G880,银行退汇!H:K,4,FALSE)</f>
        <v>#N/A</v>
      </c>
      <c r="J880" s="48" t="e">
        <f t="shared" si="43"/>
        <v>#N/A</v>
      </c>
      <c r="K880" s="48" t="e">
        <f>VLOOKUP(G880,网银退汇!H:J,3,FALSE)</f>
        <v>#N/A</v>
      </c>
      <c r="L880" s="49" t="str">
        <f t="shared" si="44"/>
        <v>20170808</v>
      </c>
    </row>
    <row r="881" spans="1:22" ht="14.25">
      <c r="A881" t="s">
        <v>9617</v>
      </c>
      <c r="B881" t="s">
        <v>3760</v>
      </c>
      <c r="C881" t="s">
        <v>13051</v>
      </c>
      <c r="D881" t="s">
        <v>98</v>
      </c>
      <c r="E881" t="s">
        <v>9615</v>
      </c>
      <c r="F881" s="15">
        <v>10</v>
      </c>
      <c r="G881" t="str">
        <f t="shared" si="42"/>
        <v>622233921930319610</v>
      </c>
      <c r="H881" t="s">
        <v>1416</v>
      </c>
      <c r="I881" s="48" t="e">
        <f>VLOOKUP(G881,银行退汇!H:K,4,FALSE)</f>
        <v>#N/A</v>
      </c>
      <c r="J881" s="48" t="e">
        <f t="shared" si="43"/>
        <v>#N/A</v>
      </c>
      <c r="K881" s="48" t="str">
        <f>VLOOKUP(G881,网银退汇!H:J,3,FALSE)</f>
        <v>2017-08-08</v>
      </c>
      <c r="L881" s="49" t="str">
        <f t="shared" si="44"/>
        <v>20170807</v>
      </c>
    </row>
    <row r="882" spans="1:22" ht="14.25" hidden="1">
      <c r="A882" t="s">
        <v>10082</v>
      </c>
      <c r="B882" t="s">
        <v>4215</v>
      </c>
      <c r="C882" t="s">
        <v>13052</v>
      </c>
      <c r="D882" t="s">
        <v>98</v>
      </c>
      <c r="E882" t="s">
        <v>10084</v>
      </c>
      <c r="F882" s="15">
        <v>442</v>
      </c>
      <c r="G882" t="str">
        <f t="shared" si="42"/>
        <v>6222082502004233912442</v>
      </c>
      <c r="H882" t="s">
        <v>1416</v>
      </c>
      <c r="I882" s="48" t="e">
        <f>VLOOKUP(G882,银行退汇!H:K,4,FALSE)</f>
        <v>#N/A</v>
      </c>
      <c r="J882" s="48" t="e">
        <f t="shared" si="43"/>
        <v>#N/A</v>
      </c>
      <c r="K882" s="48" t="e">
        <f>VLOOKUP(G882,网银退汇!H:J,3,FALSE)</f>
        <v>#N/A</v>
      </c>
      <c r="L882" s="49" t="str">
        <f t="shared" si="44"/>
        <v>20170808</v>
      </c>
    </row>
    <row r="883" spans="1:22" ht="14.25" hidden="1">
      <c r="A883" t="s">
        <v>10086</v>
      </c>
      <c r="B883" t="s">
        <v>4219</v>
      </c>
      <c r="C883" t="s">
        <v>13052</v>
      </c>
      <c r="D883" t="s">
        <v>98</v>
      </c>
      <c r="E883" t="s">
        <v>10088</v>
      </c>
      <c r="F883" s="15">
        <v>69.72</v>
      </c>
      <c r="G883" t="str">
        <f t="shared" si="42"/>
        <v>623190000000127489969.72</v>
      </c>
      <c r="H883" t="s">
        <v>1416</v>
      </c>
      <c r="I883" s="48" t="e">
        <f>VLOOKUP(G883,银行退汇!H:K,4,FALSE)</f>
        <v>#N/A</v>
      </c>
      <c r="J883" s="48" t="e">
        <f t="shared" si="43"/>
        <v>#N/A</v>
      </c>
      <c r="K883" s="48" t="e">
        <f>VLOOKUP(G883,网银退汇!H:J,3,FALSE)</f>
        <v>#N/A</v>
      </c>
      <c r="L883" s="49" t="str">
        <f t="shared" si="44"/>
        <v>20170808</v>
      </c>
    </row>
    <row r="884" spans="1:22" ht="14.25" hidden="1">
      <c r="A884" t="s">
        <v>10090</v>
      </c>
      <c r="B884" t="s">
        <v>4223</v>
      </c>
      <c r="C884" t="s">
        <v>13052</v>
      </c>
      <c r="D884" t="s">
        <v>98</v>
      </c>
      <c r="E884" t="s">
        <v>10092</v>
      </c>
      <c r="F884" s="15">
        <v>20</v>
      </c>
      <c r="G884" t="str">
        <f t="shared" si="42"/>
        <v>622262059000423688520</v>
      </c>
      <c r="H884" t="s">
        <v>1416</v>
      </c>
      <c r="I884" s="48" t="e">
        <f>VLOOKUP(G884,银行退汇!H:K,4,FALSE)</f>
        <v>#N/A</v>
      </c>
      <c r="J884" s="48" t="e">
        <f t="shared" si="43"/>
        <v>#N/A</v>
      </c>
      <c r="K884" s="48" t="e">
        <f>VLOOKUP(G884,网银退汇!H:J,3,FALSE)</f>
        <v>#N/A</v>
      </c>
      <c r="L884" s="49" t="str">
        <f t="shared" si="44"/>
        <v>20170808</v>
      </c>
    </row>
    <row r="885" spans="1:22" ht="14.25" hidden="1">
      <c r="A885" t="s">
        <v>10094</v>
      </c>
      <c r="B885" t="s">
        <v>4227</v>
      </c>
      <c r="C885" t="s">
        <v>13052</v>
      </c>
      <c r="D885" t="s">
        <v>98</v>
      </c>
      <c r="E885" t="s">
        <v>952</v>
      </c>
      <c r="F885" s="15">
        <v>147.19999999999999</v>
      </c>
      <c r="G885" t="str">
        <f t="shared" si="42"/>
        <v>6227003860280396885147.2</v>
      </c>
      <c r="H885" t="s">
        <v>1416</v>
      </c>
      <c r="I885" s="48" t="e">
        <f>VLOOKUP(G885,银行退汇!H:K,4,FALSE)</f>
        <v>#N/A</v>
      </c>
      <c r="J885" s="48" t="e">
        <f t="shared" si="43"/>
        <v>#N/A</v>
      </c>
      <c r="K885" s="48" t="e">
        <f>VLOOKUP(G885,网银退汇!H:J,3,FALSE)</f>
        <v>#N/A</v>
      </c>
      <c r="L885" s="49" t="str">
        <f t="shared" si="44"/>
        <v>20170808</v>
      </c>
    </row>
    <row r="886" spans="1:22" ht="14.25">
      <c r="A886" t="s">
        <v>12286</v>
      </c>
      <c r="B886" t="s">
        <v>6367</v>
      </c>
      <c r="C886" t="s">
        <v>13058</v>
      </c>
      <c r="D886" t="s">
        <v>98</v>
      </c>
      <c r="E886" t="s">
        <v>12288</v>
      </c>
      <c r="F886" s="15">
        <v>20</v>
      </c>
      <c r="G886" t="str">
        <f t="shared" si="42"/>
        <v>622208250200860450620</v>
      </c>
      <c r="H886" t="s">
        <v>1416</v>
      </c>
      <c r="I886" s="48" t="e">
        <f>VLOOKUP(G886,银行退汇!H:K,4,FALSE)</f>
        <v>#N/A</v>
      </c>
      <c r="J886" s="48" t="e">
        <f t="shared" si="43"/>
        <v>#N/A</v>
      </c>
      <c r="K886" s="48" t="str">
        <f>VLOOKUP(G886,网银退汇!H:J,3,FALSE)</f>
        <v>2017-08-14</v>
      </c>
      <c r="L886" s="49" t="str">
        <f t="shared" si="44"/>
        <v>20170814</v>
      </c>
    </row>
    <row r="887" spans="1:22" ht="14.25">
      <c r="A887" t="s">
        <v>8736</v>
      </c>
      <c r="B887" t="s">
        <v>2897</v>
      </c>
      <c r="C887" t="s">
        <v>13048</v>
      </c>
      <c r="D887" t="s">
        <v>98</v>
      </c>
      <c r="E887" t="s">
        <v>8738</v>
      </c>
      <c r="F887" s="15">
        <v>53.3</v>
      </c>
      <c r="G887" t="str">
        <f t="shared" si="42"/>
        <v>622208250200689971053.3</v>
      </c>
      <c r="H887" t="s">
        <v>1416</v>
      </c>
      <c r="I887" s="48" t="e">
        <f>VLOOKUP(G887,银行退汇!H:K,4,FALSE)</f>
        <v>#N/A</v>
      </c>
      <c r="J887" s="48" t="e">
        <f t="shared" si="43"/>
        <v>#N/A</v>
      </c>
      <c r="K887" s="48" t="str">
        <f>VLOOKUP(G887,网银退汇!H:J,3,FALSE)</f>
        <v>2017-08-04</v>
      </c>
      <c r="L887" s="49" t="str">
        <f t="shared" si="44"/>
        <v>20170804</v>
      </c>
      <c r="M887" s="38"/>
      <c r="N887" s="45"/>
      <c r="O887" s="38"/>
      <c r="P887" s="38"/>
      <c r="Q887" s="38"/>
      <c r="R887" s="38"/>
      <c r="S887" s="38"/>
      <c r="T887" s="38"/>
      <c r="U887" s="38"/>
      <c r="V887" s="38"/>
    </row>
    <row r="888" spans="1:22" ht="14.25" hidden="1">
      <c r="A888" t="s">
        <v>10105</v>
      </c>
      <c r="B888" t="s">
        <v>4237</v>
      </c>
      <c r="C888" t="s">
        <v>13052</v>
      </c>
      <c r="D888" t="s">
        <v>98</v>
      </c>
      <c r="E888" t="s">
        <v>10107</v>
      </c>
      <c r="F888" s="15">
        <v>53</v>
      </c>
      <c r="G888" t="str">
        <f t="shared" si="42"/>
        <v>622369184682738853</v>
      </c>
      <c r="H888" t="s">
        <v>1416</v>
      </c>
      <c r="I888" s="48" t="e">
        <f>VLOOKUP(G888,银行退汇!H:K,4,FALSE)</f>
        <v>#N/A</v>
      </c>
      <c r="J888" s="48" t="e">
        <f t="shared" si="43"/>
        <v>#N/A</v>
      </c>
      <c r="K888" s="48" t="e">
        <f>VLOOKUP(G888,网银退汇!H:J,3,FALSE)</f>
        <v>#N/A</v>
      </c>
      <c r="L888" s="49" t="str">
        <f t="shared" si="44"/>
        <v>20170808</v>
      </c>
    </row>
    <row r="889" spans="1:22" ht="14.25" hidden="1">
      <c r="A889" t="s">
        <v>10109</v>
      </c>
      <c r="B889" t="s">
        <v>4241</v>
      </c>
      <c r="C889" t="s">
        <v>13052</v>
      </c>
      <c r="D889" t="s">
        <v>98</v>
      </c>
      <c r="E889" t="s">
        <v>10111</v>
      </c>
      <c r="F889" s="15">
        <v>12.5</v>
      </c>
      <c r="G889" t="str">
        <f t="shared" si="42"/>
        <v>623190000001068015112.5</v>
      </c>
      <c r="H889" t="s">
        <v>1416</v>
      </c>
      <c r="I889" s="48" t="e">
        <f>VLOOKUP(G889,银行退汇!H:K,4,FALSE)</f>
        <v>#N/A</v>
      </c>
      <c r="J889" s="48" t="e">
        <f t="shared" si="43"/>
        <v>#N/A</v>
      </c>
      <c r="K889" s="48" t="e">
        <f>VLOOKUP(G889,网银退汇!H:J,3,FALSE)</f>
        <v>#N/A</v>
      </c>
      <c r="L889" s="49" t="str">
        <f t="shared" si="44"/>
        <v>20170808</v>
      </c>
    </row>
    <row r="890" spans="1:22" ht="14.25" hidden="1">
      <c r="A890" t="s">
        <v>10113</v>
      </c>
      <c r="B890" t="s">
        <v>4245</v>
      </c>
      <c r="C890" t="s">
        <v>13052</v>
      </c>
      <c r="D890" t="s">
        <v>98</v>
      </c>
      <c r="E890" t="s">
        <v>10115</v>
      </c>
      <c r="F890" s="15">
        <v>134.19999999999999</v>
      </c>
      <c r="G890" t="str">
        <f t="shared" si="42"/>
        <v>6283078010136100134.2</v>
      </c>
      <c r="H890" t="s">
        <v>1416</v>
      </c>
      <c r="I890" s="48" t="e">
        <f>VLOOKUP(G890,银行退汇!H:K,4,FALSE)</f>
        <v>#N/A</v>
      </c>
      <c r="J890" s="48" t="e">
        <f t="shared" si="43"/>
        <v>#N/A</v>
      </c>
      <c r="K890" s="48" t="e">
        <f>VLOOKUP(G890,网银退汇!H:J,3,FALSE)</f>
        <v>#N/A</v>
      </c>
      <c r="L890" s="49" t="str">
        <f t="shared" si="44"/>
        <v>20170808</v>
      </c>
    </row>
    <row r="891" spans="1:22" ht="14.25" hidden="1">
      <c r="A891" t="s">
        <v>10117</v>
      </c>
      <c r="B891" t="s">
        <v>4249</v>
      </c>
      <c r="C891" t="s">
        <v>13052</v>
      </c>
      <c r="D891" t="s">
        <v>98</v>
      </c>
      <c r="E891" t="s">
        <v>10119</v>
      </c>
      <c r="F891" s="15">
        <v>3000</v>
      </c>
      <c r="G891" t="str">
        <f t="shared" si="42"/>
        <v>62270040220601459533000</v>
      </c>
      <c r="H891" t="s">
        <v>1416</v>
      </c>
      <c r="I891" s="48" t="e">
        <f>VLOOKUP(G891,银行退汇!H:K,4,FALSE)</f>
        <v>#N/A</v>
      </c>
      <c r="J891" s="48" t="e">
        <f t="shared" si="43"/>
        <v>#N/A</v>
      </c>
      <c r="K891" s="48" t="e">
        <f>VLOOKUP(G891,网银退汇!H:J,3,FALSE)</f>
        <v>#N/A</v>
      </c>
      <c r="L891" s="49" t="str">
        <f t="shared" si="44"/>
        <v>20170808</v>
      </c>
      <c r="M891" s="38"/>
      <c r="N891" s="45"/>
      <c r="O891" s="38"/>
      <c r="P891" s="38"/>
      <c r="Q891" s="38"/>
      <c r="R891" s="38"/>
      <c r="S891" s="38"/>
      <c r="T891" s="38"/>
      <c r="U891" s="38"/>
      <c r="V891" s="38"/>
    </row>
    <row r="892" spans="1:22" ht="14.25" hidden="1">
      <c r="A892" t="s">
        <v>10121</v>
      </c>
      <c r="B892" t="s">
        <v>4253</v>
      </c>
      <c r="C892" t="s">
        <v>13052</v>
      </c>
      <c r="D892" t="s">
        <v>98</v>
      </c>
      <c r="E892" t="s">
        <v>10123</v>
      </c>
      <c r="F892" s="15">
        <v>300</v>
      </c>
      <c r="G892" t="str">
        <f t="shared" si="42"/>
        <v>6259960074283003300</v>
      </c>
      <c r="H892" t="s">
        <v>1416</v>
      </c>
      <c r="I892" s="48" t="e">
        <f>VLOOKUP(G892,银行退汇!H:K,4,FALSE)</f>
        <v>#N/A</v>
      </c>
      <c r="J892" s="48" t="e">
        <f t="shared" si="43"/>
        <v>#N/A</v>
      </c>
      <c r="K892" s="48" t="e">
        <f>VLOOKUP(G892,网银退汇!H:J,3,FALSE)</f>
        <v>#N/A</v>
      </c>
      <c r="L892" s="49" t="str">
        <f t="shared" si="44"/>
        <v>20170808</v>
      </c>
    </row>
    <row r="893" spans="1:22" ht="14.25" hidden="1">
      <c r="A893" t="s">
        <v>10125</v>
      </c>
      <c r="B893" t="s">
        <v>4257</v>
      </c>
      <c r="C893" t="s">
        <v>13052</v>
      </c>
      <c r="D893" t="s">
        <v>98</v>
      </c>
      <c r="E893" t="s">
        <v>10127</v>
      </c>
      <c r="F893" s="15">
        <v>93.2</v>
      </c>
      <c r="G893" t="str">
        <f t="shared" si="42"/>
        <v>520382132039712193.2</v>
      </c>
      <c r="H893" t="s">
        <v>1416</v>
      </c>
      <c r="I893" s="48" t="e">
        <f>VLOOKUP(G893,银行退汇!H:K,4,FALSE)</f>
        <v>#N/A</v>
      </c>
      <c r="J893" s="48" t="e">
        <f t="shared" si="43"/>
        <v>#N/A</v>
      </c>
      <c r="K893" s="48" t="e">
        <f>VLOOKUP(G893,网银退汇!H:J,3,FALSE)</f>
        <v>#N/A</v>
      </c>
      <c r="L893" s="49" t="str">
        <f t="shared" si="44"/>
        <v>20170808</v>
      </c>
    </row>
    <row r="894" spans="1:22" ht="14.25">
      <c r="A894" t="s">
        <v>10676</v>
      </c>
      <c r="B894" t="s">
        <v>4786</v>
      </c>
      <c r="C894" t="s">
        <v>13053</v>
      </c>
      <c r="D894" t="s">
        <v>98</v>
      </c>
      <c r="E894" t="s">
        <v>10678</v>
      </c>
      <c r="F894" s="15">
        <v>1800</v>
      </c>
      <c r="G894" t="str">
        <f t="shared" si="42"/>
        <v>62220825020002541021800</v>
      </c>
      <c r="H894" t="s">
        <v>1416</v>
      </c>
      <c r="I894" s="48" t="e">
        <f>VLOOKUP(G894,银行退汇!H:K,4,FALSE)</f>
        <v>#N/A</v>
      </c>
      <c r="J894" s="48" t="e">
        <f t="shared" si="43"/>
        <v>#N/A</v>
      </c>
      <c r="K894" s="48" t="str">
        <f>VLOOKUP(G894,网银退汇!H:J,3,FALSE)</f>
        <v>2017-08-09</v>
      </c>
      <c r="L894" s="49" t="str">
        <f t="shared" si="44"/>
        <v>20170809</v>
      </c>
    </row>
    <row r="895" spans="1:22" ht="14.25" hidden="1">
      <c r="A895" t="s">
        <v>10133</v>
      </c>
      <c r="B895" t="s">
        <v>4263</v>
      </c>
      <c r="C895" t="s">
        <v>13052</v>
      </c>
      <c r="D895" t="s">
        <v>98</v>
      </c>
      <c r="E895" t="s">
        <v>10135</v>
      </c>
      <c r="F895" s="15">
        <v>550</v>
      </c>
      <c r="G895" t="str">
        <f t="shared" si="42"/>
        <v>6217003860030806564550</v>
      </c>
      <c r="H895" t="s">
        <v>1416</v>
      </c>
      <c r="I895" s="48" t="e">
        <f>VLOOKUP(G895,银行退汇!H:K,4,FALSE)</f>
        <v>#N/A</v>
      </c>
      <c r="J895" s="48" t="e">
        <f t="shared" si="43"/>
        <v>#N/A</v>
      </c>
      <c r="K895" s="48" t="e">
        <f>VLOOKUP(G895,网银退汇!H:J,3,FALSE)</f>
        <v>#N/A</v>
      </c>
      <c r="L895" s="49" t="str">
        <f t="shared" si="44"/>
        <v>20170808</v>
      </c>
    </row>
    <row r="896" spans="1:22" ht="14.25" hidden="1">
      <c r="A896" t="s">
        <v>10137</v>
      </c>
      <c r="B896" t="s">
        <v>4267</v>
      </c>
      <c r="C896" t="s">
        <v>13052</v>
      </c>
      <c r="D896" t="s">
        <v>98</v>
      </c>
      <c r="E896" t="s">
        <v>10139</v>
      </c>
      <c r="F896" s="15">
        <v>67.77</v>
      </c>
      <c r="G896" t="str">
        <f t="shared" si="42"/>
        <v>622202241000401264667.77</v>
      </c>
      <c r="H896" t="s">
        <v>1416</v>
      </c>
      <c r="I896" s="48" t="e">
        <f>VLOOKUP(G896,银行退汇!H:K,4,FALSE)</f>
        <v>#N/A</v>
      </c>
      <c r="J896" s="48" t="e">
        <f t="shared" si="43"/>
        <v>#N/A</v>
      </c>
      <c r="K896" s="48" t="e">
        <f>VLOOKUP(G896,网银退汇!H:J,3,FALSE)</f>
        <v>#N/A</v>
      </c>
      <c r="L896" s="49" t="str">
        <f t="shared" si="44"/>
        <v>20170808</v>
      </c>
    </row>
    <row r="897" spans="1:12" ht="14.25" hidden="1">
      <c r="A897" t="s">
        <v>10141</v>
      </c>
      <c r="B897" t="s">
        <v>4271</v>
      </c>
      <c r="C897" t="s">
        <v>13052</v>
      </c>
      <c r="D897" t="s">
        <v>98</v>
      </c>
      <c r="E897" t="s">
        <v>9451</v>
      </c>
      <c r="F897" s="15">
        <v>9.5</v>
      </c>
      <c r="G897" t="str">
        <f t="shared" si="42"/>
        <v>62319000000631308159.5</v>
      </c>
      <c r="H897" t="s">
        <v>1416</v>
      </c>
      <c r="I897" s="48" t="e">
        <f>VLOOKUP(G897,银行退汇!H:K,4,FALSE)</f>
        <v>#N/A</v>
      </c>
      <c r="J897" s="48" t="e">
        <f t="shared" si="43"/>
        <v>#N/A</v>
      </c>
      <c r="K897" s="48" t="e">
        <f>VLOOKUP(G897,网银退汇!H:J,3,FALSE)</f>
        <v>#N/A</v>
      </c>
      <c r="L897" s="49" t="str">
        <f t="shared" si="44"/>
        <v>20170808</v>
      </c>
    </row>
    <row r="898" spans="1:12" ht="14.25" hidden="1">
      <c r="A898" t="s">
        <v>10144</v>
      </c>
      <c r="B898" t="s">
        <v>4273</v>
      </c>
      <c r="C898" t="s">
        <v>13052</v>
      </c>
      <c r="D898" t="s">
        <v>98</v>
      </c>
      <c r="E898" t="s">
        <v>10146</v>
      </c>
      <c r="F898" s="15">
        <v>5000</v>
      </c>
      <c r="G898" t="str">
        <f t="shared" si="42"/>
        <v>62170038600227400455000</v>
      </c>
      <c r="H898" t="s">
        <v>1416</v>
      </c>
      <c r="I898" s="48" t="e">
        <f>VLOOKUP(G898,银行退汇!H:K,4,FALSE)</f>
        <v>#N/A</v>
      </c>
      <c r="J898" s="48" t="e">
        <f t="shared" si="43"/>
        <v>#N/A</v>
      </c>
      <c r="K898" s="48" t="e">
        <f>VLOOKUP(G898,网银退汇!H:J,3,FALSE)</f>
        <v>#N/A</v>
      </c>
      <c r="L898" s="49" t="str">
        <f t="shared" si="44"/>
        <v>20170808</v>
      </c>
    </row>
    <row r="899" spans="1:12" ht="14.25" hidden="1">
      <c r="A899" t="s">
        <v>10148</v>
      </c>
      <c r="B899" t="s">
        <v>4277</v>
      </c>
      <c r="C899" t="s">
        <v>13052</v>
      </c>
      <c r="D899" t="s">
        <v>98</v>
      </c>
      <c r="E899" t="s">
        <v>10150</v>
      </c>
      <c r="F899" s="15">
        <v>171.72</v>
      </c>
      <c r="G899" t="str">
        <f t="shared" si="42"/>
        <v>6231900000061770729171.72</v>
      </c>
      <c r="H899" t="s">
        <v>1416</v>
      </c>
      <c r="I899" s="48" t="e">
        <f>VLOOKUP(G899,银行退汇!H:K,4,FALSE)</f>
        <v>#N/A</v>
      </c>
      <c r="J899" s="48" t="e">
        <f t="shared" si="43"/>
        <v>#N/A</v>
      </c>
      <c r="K899" s="48" t="e">
        <f>VLOOKUP(G899,网银退汇!H:J,3,FALSE)</f>
        <v>#N/A</v>
      </c>
      <c r="L899" s="49" t="str">
        <f t="shared" si="44"/>
        <v>20170808</v>
      </c>
    </row>
    <row r="900" spans="1:12" ht="14.25" hidden="1">
      <c r="A900" t="s">
        <v>10152</v>
      </c>
      <c r="B900" t="s">
        <v>4281</v>
      </c>
      <c r="C900" t="s">
        <v>13052</v>
      </c>
      <c r="D900" t="s">
        <v>98</v>
      </c>
      <c r="E900" t="s">
        <v>10154</v>
      </c>
      <c r="F900" s="15">
        <v>89.98</v>
      </c>
      <c r="G900" t="str">
        <f t="shared" si="42"/>
        <v>621226250202829445589.98</v>
      </c>
      <c r="H900" t="s">
        <v>1416</v>
      </c>
      <c r="I900" s="48" t="e">
        <f>VLOOKUP(G900,银行退汇!H:K,4,FALSE)</f>
        <v>#N/A</v>
      </c>
      <c r="J900" s="48" t="e">
        <f t="shared" si="43"/>
        <v>#N/A</v>
      </c>
      <c r="K900" s="48" t="e">
        <f>VLOOKUP(G900,网银退汇!H:J,3,FALSE)</f>
        <v>#N/A</v>
      </c>
      <c r="L900" s="49" t="str">
        <f t="shared" si="44"/>
        <v>20170808</v>
      </c>
    </row>
    <row r="901" spans="1:12" ht="14.25" hidden="1">
      <c r="A901" t="s">
        <v>10156</v>
      </c>
      <c r="B901" t="s">
        <v>4285</v>
      </c>
      <c r="C901" t="s">
        <v>13052</v>
      </c>
      <c r="D901" t="s">
        <v>98</v>
      </c>
      <c r="E901" t="s">
        <v>10158</v>
      </c>
      <c r="F901" s="15">
        <v>300</v>
      </c>
      <c r="G901" t="str">
        <f t="shared" si="42"/>
        <v>6228480868627122575300</v>
      </c>
      <c r="H901" t="s">
        <v>1416</v>
      </c>
      <c r="I901" s="48" t="e">
        <f>VLOOKUP(G901,银行退汇!H:K,4,FALSE)</f>
        <v>#N/A</v>
      </c>
      <c r="J901" s="48" t="e">
        <f t="shared" si="43"/>
        <v>#N/A</v>
      </c>
      <c r="K901" s="48" t="e">
        <f>VLOOKUP(G901,网银退汇!H:J,3,FALSE)</f>
        <v>#N/A</v>
      </c>
      <c r="L901" s="49" t="str">
        <f t="shared" si="44"/>
        <v>20170808</v>
      </c>
    </row>
    <row r="902" spans="1:12" ht="14.25" hidden="1">
      <c r="A902" t="s">
        <v>10160</v>
      </c>
      <c r="B902" t="s">
        <v>4289</v>
      </c>
      <c r="C902" t="s">
        <v>13052</v>
      </c>
      <c r="D902" t="s">
        <v>98</v>
      </c>
      <c r="E902" t="s">
        <v>10162</v>
      </c>
      <c r="F902" s="15">
        <v>700</v>
      </c>
      <c r="G902" t="str">
        <f t="shared" si="42"/>
        <v>6221682919807987700</v>
      </c>
      <c r="H902" t="s">
        <v>1416</v>
      </c>
      <c r="I902" s="48" t="e">
        <f>VLOOKUP(G902,银行退汇!H:K,4,FALSE)</f>
        <v>#N/A</v>
      </c>
      <c r="J902" s="48" t="e">
        <f t="shared" si="43"/>
        <v>#N/A</v>
      </c>
      <c r="K902" s="48" t="e">
        <f>VLOOKUP(G902,网银退汇!H:J,3,FALSE)</f>
        <v>#N/A</v>
      </c>
      <c r="L902" s="49" t="str">
        <f t="shared" si="44"/>
        <v>20170808</v>
      </c>
    </row>
    <row r="903" spans="1:12" ht="14.25" hidden="1">
      <c r="A903" t="s">
        <v>10164</v>
      </c>
      <c r="B903" t="s">
        <v>4293</v>
      </c>
      <c r="C903" t="s">
        <v>13052</v>
      </c>
      <c r="D903" t="s">
        <v>98</v>
      </c>
      <c r="E903" t="s">
        <v>10166</v>
      </c>
      <c r="F903" s="15">
        <v>312.83</v>
      </c>
      <c r="G903" t="str">
        <f t="shared" si="42"/>
        <v>6212262516000131725312.83</v>
      </c>
      <c r="H903" t="s">
        <v>1416</v>
      </c>
      <c r="I903" s="48" t="e">
        <f>VLOOKUP(G903,银行退汇!H:K,4,FALSE)</f>
        <v>#N/A</v>
      </c>
      <c r="J903" s="48" t="e">
        <f t="shared" si="43"/>
        <v>#N/A</v>
      </c>
      <c r="K903" s="48" t="e">
        <f>VLOOKUP(G903,网银退汇!H:J,3,FALSE)</f>
        <v>#N/A</v>
      </c>
      <c r="L903" s="49" t="str">
        <f t="shared" si="44"/>
        <v>20170808</v>
      </c>
    </row>
    <row r="904" spans="1:12" ht="14.25" hidden="1">
      <c r="A904" t="s">
        <v>10168</v>
      </c>
      <c r="B904" t="s">
        <v>4297</v>
      </c>
      <c r="C904" t="s">
        <v>13052</v>
      </c>
      <c r="D904" t="s">
        <v>98</v>
      </c>
      <c r="E904" t="s">
        <v>10170</v>
      </c>
      <c r="F904" s="15">
        <v>19.8</v>
      </c>
      <c r="G904" t="str">
        <f t="shared" si="42"/>
        <v>622252059843770119.8</v>
      </c>
      <c r="H904" t="s">
        <v>1416</v>
      </c>
      <c r="I904" s="48" t="e">
        <f>VLOOKUP(G904,银行退汇!H:K,4,FALSE)</f>
        <v>#N/A</v>
      </c>
      <c r="J904" s="48" t="e">
        <f t="shared" si="43"/>
        <v>#N/A</v>
      </c>
      <c r="K904" s="48" t="e">
        <f>VLOOKUP(G904,网银退汇!H:J,3,FALSE)</f>
        <v>#N/A</v>
      </c>
      <c r="L904" s="49" t="str">
        <f t="shared" si="44"/>
        <v>20170808</v>
      </c>
    </row>
    <row r="905" spans="1:12" ht="14.25" hidden="1">
      <c r="A905" t="s">
        <v>10172</v>
      </c>
      <c r="B905" t="s">
        <v>4299</v>
      </c>
      <c r="C905" t="s">
        <v>13052</v>
      </c>
      <c r="D905" t="s">
        <v>98</v>
      </c>
      <c r="E905" t="s">
        <v>10174</v>
      </c>
      <c r="F905" s="15">
        <v>32.14</v>
      </c>
      <c r="G905" t="str">
        <f t="shared" si="42"/>
        <v>621798730000129294032.14</v>
      </c>
      <c r="H905" t="s">
        <v>1416</v>
      </c>
      <c r="I905" s="48" t="e">
        <f>VLOOKUP(G905,银行退汇!H:K,4,FALSE)</f>
        <v>#N/A</v>
      </c>
      <c r="J905" s="48" t="e">
        <f t="shared" si="43"/>
        <v>#N/A</v>
      </c>
      <c r="K905" s="48" t="e">
        <f>VLOOKUP(G905,网银退汇!H:J,3,FALSE)</f>
        <v>#N/A</v>
      </c>
      <c r="L905" s="49" t="str">
        <f t="shared" si="44"/>
        <v>20170808</v>
      </c>
    </row>
    <row r="906" spans="1:12" ht="14.25" hidden="1">
      <c r="A906" t="s">
        <v>10176</v>
      </c>
      <c r="B906" t="s">
        <v>4302</v>
      </c>
      <c r="C906" t="s">
        <v>13052</v>
      </c>
      <c r="D906" t="s">
        <v>98</v>
      </c>
      <c r="E906" t="s">
        <v>10178</v>
      </c>
      <c r="F906" s="15">
        <v>1200.58</v>
      </c>
      <c r="G906" t="str">
        <f t="shared" si="42"/>
        <v>62284828985866039741200.58</v>
      </c>
      <c r="H906" t="s">
        <v>1416</v>
      </c>
      <c r="I906" s="48" t="e">
        <f>VLOOKUP(G906,银行退汇!H:K,4,FALSE)</f>
        <v>#N/A</v>
      </c>
      <c r="J906" s="48" t="e">
        <f t="shared" si="43"/>
        <v>#N/A</v>
      </c>
      <c r="K906" s="48" t="e">
        <f>VLOOKUP(G906,网银退汇!H:J,3,FALSE)</f>
        <v>#N/A</v>
      </c>
      <c r="L906" s="49" t="str">
        <f t="shared" si="44"/>
        <v>20170808</v>
      </c>
    </row>
    <row r="907" spans="1:12" ht="14.25" hidden="1">
      <c r="A907" t="s">
        <v>10180</v>
      </c>
      <c r="B907" t="s">
        <v>4306</v>
      </c>
      <c r="C907" t="s">
        <v>13052</v>
      </c>
      <c r="D907" t="s">
        <v>98</v>
      </c>
      <c r="E907" t="s">
        <v>10174</v>
      </c>
      <c r="F907" s="15">
        <v>400</v>
      </c>
      <c r="G907" t="str">
        <f t="shared" si="42"/>
        <v>6217987300001292940400</v>
      </c>
      <c r="H907" t="s">
        <v>1416</v>
      </c>
      <c r="I907" s="48" t="e">
        <f>VLOOKUP(G907,银行退汇!H:K,4,FALSE)</f>
        <v>#N/A</v>
      </c>
      <c r="J907" s="48" t="e">
        <f t="shared" si="43"/>
        <v>#N/A</v>
      </c>
      <c r="K907" s="48" t="e">
        <f>VLOOKUP(G907,网银退汇!H:J,3,FALSE)</f>
        <v>#N/A</v>
      </c>
      <c r="L907" s="49" t="str">
        <f t="shared" si="44"/>
        <v>20170808</v>
      </c>
    </row>
    <row r="908" spans="1:12" ht="14.25" hidden="1">
      <c r="A908" t="s">
        <v>10183</v>
      </c>
      <c r="B908" t="s">
        <v>4310</v>
      </c>
      <c r="C908" t="s">
        <v>13052</v>
      </c>
      <c r="D908" t="s">
        <v>98</v>
      </c>
      <c r="E908" t="s">
        <v>10185</v>
      </c>
      <c r="F908" s="15">
        <v>476</v>
      </c>
      <c r="G908" t="str">
        <f t="shared" si="42"/>
        <v>4367450065150662476</v>
      </c>
      <c r="H908" t="s">
        <v>1416</v>
      </c>
      <c r="I908" s="48" t="e">
        <f>VLOOKUP(G908,银行退汇!H:K,4,FALSE)</f>
        <v>#N/A</v>
      </c>
      <c r="J908" s="48" t="e">
        <f t="shared" si="43"/>
        <v>#N/A</v>
      </c>
      <c r="K908" s="48" t="e">
        <f>VLOOKUP(G908,网银退汇!H:J,3,FALSE)</f>
        <v>#N/A</v>
      </c>
      <c r="L908" s="49" t="str">
        <f t="shared" si="44"/>
        <v>20170808</v>
      </c>
    </row>
    <row r="909" spans="1:12" ht="14.25" hidden="1">
      <c r="A909" t="s">
        <v>10187</v>
      </c>
      <c r="B909" t="s">
        <v>4314</v>
      </c>
      <c r="C909" t="s">
        <v>13052</v>
      </c>
      <c r="D909" t="s">
        <v>98</v>
      </c>
      <c r="E909" t="s">
        <v>10185</v>
      </c>
      <c r="F909" s="15">
        <v>0.5</v>
      </c>
      <c r="G909" t="str">
        <f t="shared" si="42"/>
        <v>43674500651506620.5</v>
      </c>
      <c r="H909" t="s">
        <v>1416</v>
      </c>
      <c r="I909" s="48" t="e">
        <f>VLOOKUP(G909,银行退汇!H:K,4,FALSE)</f>
        <v>#N/A</v>
      </c>
      <c r="J909" s="48" t="e">
        <f t="shared" si="43"/>
        <v>#N/A</v>
      </c>
      <c r="K909" s="48" t="e">
        <f>VLOOKUP(G909,网银退汇!H:J,3,FALSE)</f>
        <v>#N/A</v>
      </c>
      <c r="L909" s="49" t="str">
        <f t="shared" si="44"/>
        <v>20170808</v>
      </c>
    </row>
    <row r="910" spans="1:12" ht="14.25" hidden="1">
      <c r="A910" t="s">
        <v>10190</v>
      </c>
      <c r="B910" t="s">
        <v>4316</v>
      </c>
      <c r="C910" t="s">
        <v>13052</v>
      </c>
      <c r="D910" t="s">
        <v>98</v>
      </c>
      <c r="E910" t="s">
        <v>10192</v>
      </c>
      <c r="F910" s="15">
        <v>539.66</v>
      </c>
      <c r="G910" t="str">
        <f t="shared" si="42"/>
        <v>6228481198216129172539.66</v>
      </c>
      <c r="H910" t="s">
        <v>1416</v>
      </c>
      <c r="I910" s="48" t="e">
        <f>VLOOKUP(G910,银行退汇!H:K,4,FALSE)</f>
        <v>#N/A</v>
      </c>
      <c r="J910" s="48" t="e">
        <f t="shared" si="43"/>
        <v>#N/A</v>
      </c>
      <c r="K910" s="48" t="e">
        <f>VLOOKUP(G910,网银退汇!H:J,3,FALSE)</f>
        <v>#N/A</v>
      </c>
      <c r="L910" s="49" t="str">
        <f t="shared" si="44"/>
        <v>20170808</v>
      </c>
    </row>
    <row r="911" spans="1:12" ht="14.25" hidden="1">
      <c r="A911" t="s">
        <v>10194</v>
      </c>
      <c r="B911" t="s">
        <v>4320</v>
      </c>
      <c r="C911" t="s">
        <v>13052</v>
      </c>
      <c r="D911" t="s">
        <v>98</v>
      </c>
      <c r="E911" t="s">
        <v>10196</v>
      </c>
      <c r="F911" s="15">
        <v>917</v>
      </c>
      <c r="G911" t="str">
        <f t="shared" si="42"/>
        <v>6217790001095053217917</v>
      </c>
      <c r="H911" t="s">
        <v>1416</v>
      </c>
      <c r="I911" s="48" t="e">
        <f>VLOOKUP(G911,银行退汇!H:K,4,FALSE)</f>
        <v>#N/A</v>
      </c>
      <c r="J911" s="48" t="e">
        <f t="shared" si="43"/>
        <v>#N/A</v>
      </c>
      <c r="K911" s="48" t="e">
        <f>VLOOKUP(G911,网银退汇!H:J,3,FALSE)</f>
        <v>#N/A</v>
      </c>
      <c r="L911" s="49" t="str">
        <f t="shared" si="44"/>
        <v>20170808</v>
      </c>
    </row>
    <row r="912" spans="1:12" ht="14.25" hidden="1">
      <c r="A912" t="s">
        <v>10198</v>
      </c>
      <c r="B912" t="s">
        <v>4324</v>
      </c>
      <c r="C912" t="s">
        <v>13052</v>
      </c>
      <c r="D912" t="s">
        <v>98</v>
      </c>
      <c r="E912" t="s">
        <v>10200</v>
      </c>
      <c r="F912" s="15">
        <v>865</v>
      </c>
      <c r="G912" t="str">
        <f t="shared" si="42"/>
        <v>6236683860003029951865</v>
      </c>
      <c r="H912" t="s">
        <v>1416</v>
      </c>
      <c r="I912" s="48" t="e">
        <f>VLOOKUP(G912,银行退汇!H:K,4,FALSE)</f>
        <v>#N/A</v>
      </c>
      <c r="J912" s="48" t="e">
        <f t="shared" si="43"/>
        <v>#N/A</v>
      </c>
      <c r="K912" s="48" t="e">
        <f>VLOOKUP(G912,网银退汇!H:J,3,FALSE)</f>
        <v>#N/A</v>
      </c>
      <c r="L912" s="49" t="str">
        <f t="shared" si="44"/>
        <v>20170808</v>
      </c>
    </row>
    <row r="913" spans="1:12" ht="14.25" hidden="1">
      <c r="A913" t="s">
        <v>10202</v>
      </c>
      <c r="B913" t="s">
        <v>4328</v>
      </c>
      <c r="C913" t="s">
        <v>13052</v>
      </c>
      <c r="D913" t="s">
        <v>98</v>
      </c>
      <c r="E913" t="s">
        <v>10204</v>
      </c>
      <c r="F913" s="15">
        <v>800</v>
      </c>
      <c r="G913" t="str">
        <f t="shared" si="42"/>
        <v>6212262502018055353800</v>
      </c>
      <c r="H913" t="s">
        <v>1416</v>
      </c>
      <c r="I913" s="48" t="e">
        <f>VLOOKUP(G913,银行退汇!H:K,4,FALSE)</f>
        <v>#N/A</v>
      </c>
      <c r="J913" s="48" t="e">
        <f t="shared" si="43"/>
        <v>#N/A</v>
      </c>
      <c r="K913" s="48" t="e">
        <f>VLOOKUP(G913,网银退汇!H:J,3,FALSE)</f>
        <v>#N/A</v>
      </c>
      <c r="L913" s="49" t="str">
        <f t="shared" si="44"/>
        <v>20170808</v>
      </c>
    </row>
    <row r="914" spans="1:12" ht="14.25" hidden="1">
      <c r="A914" t="s">
        <v>10206</v>
      </c>
      <c r="B914" t="s">
        <v>4332</v>
      </c>
      <c r="C914" t="s">
        <v>13052</v>
      </c>
      <c r="D914" t="s">
        <v>98</v>
      </c>
      <c r="E914" t="s">
        <v>10208</v>
      </c>
      <c r="F914" s="15">
        <v>863</v>
      </c>
      <c r="G914" t="str">
        <f t="shared" ref="G914:G977" si="45">E914&amp;F914</f>
        <v>6231900000030868356863</v>
      </c>
      <c r="H914" t="s">
        <v>1416</v>
      </c>
      <c r="I914" s="48" t="e">
        <f>VLOOKUP(G914,银行退汇!H:K,4,FALSE)</f>
        <v>#N/A</v>
      </c>
      <c r="J914" s="48" t="e">
        <f t="shared" ref="J914:J977" si="46">IF(I914&gt;0,1,"")</f>
        <v>#N/A</v>
      </c>
      <c r="K914" s="48" t="e">
        <f>VLOOKUP(G914,网银退汇!H:J,3,FALSE)</f>
        <v>#N/A</v>
      </c>
      <c r="L914" s="49" t="str">
        <f t="shared" ref="L914:L977" si="47">C914</f>
        <v>20170808</v>
      </c>
    </row>
    <row r="915" spans="1:12" ht="14.25">
      <c r="A915" t="s">
        <v>8816</v>
      </c>
      <c r="B915" t="s">
        <v>8815</v>
      </c>
      <c r="C915" t="s">
        <v>13048</v>
      </c>
      <c r="D915" t="s">
        <v>98</v>
      </c>
      <c r="E915" t="s">
        <v>8818</v>
      </c>
      <c r="F915" s="15">
        <v>2400</v>
      </c>
      <c r="G915" t="str">
        <f t="shared" si="45"/>
        <v>62220225020211404572400</v>
      </c>
      <c r="H915" t="s">
        <v>1416</v>
      </c>
      <c r="I915" s="48" t="e">
        <f>VLOOKUP(G915,银行退汇!H:K,4,FALSE)</f>
        <v>#N/A</v>
      </c>
      <c r="J915" s="48" t="e">
        <f t="shared" si="46"/>
        <v>#N/A</v>
      </c>
      <c r="K915" s="48" t="str">
        <f>VLOOKUP(G915,网银退汇!H:J,3,FALSE)</f>
        <v>2017-08-04</v>
      </c>
      <c r="L915" s="49" t="str">
        <f t="shared" si="47"/>
        <v>20170804</v>
      </c>
    </row>
    <row r="916" spans="1:12" ht="14.25" hidden="1">
      <c r="A916" t="s">
        <v>10214</v>
      </c>
      <c r="B916" t="s">
        <v>4339</v>
      </c>
      <c r="C916" t="s">
        <v>13052</v>
      </c>
      <c r="D916" t="s">
        <v>98</v>
      </c>
      <c r="E916" t="s">
        <v>10216</v>
      </c>
      <c r="F916" s="15">
        <v>292.18</v>
      </c>
      <c r="G916" t="str">
        <f t="shared" si="45"/>
        <v>6229807711501015735292.18</v>
      </c>
      <c r="H916" t="s">
        <v>1416</v>
      </c>
      <c r="I916" s="48" t="e">
        <f>VLOOKUP(G916,银行退汇!H:K,4,FALSE)</f>
        <v>#N/A</v>
      </c>
      <c r="J916" s="48" t="e">
        <f t="shared" si="46"/>
        <v>#N/A</v>
      </c>
      <c r="K916" s="48" t="e">
        <f>VLOOKUP(G916,网银退汇!H:J,3,FALSE)</f>
        <v>#N/A</v>
      </c>
      <c r="L916" s="49" t="str">
        <f t="shared" si="47"/>
        <v>20170808</v>
      </c>
    </row>
    <row r="917" spans="1:12" ht="14.25" hidden="1">
      <c r="A917" t="s">
        <v>10218</v>
      </c>
      <c r="B917" t="s">
        <v>4343</v>
      </c>
      <c r="C917" t="s">
        <v>13052</v>
      </c>
      <c r="D917" t="s">
        <v>98</v>
      </c>
      <c r="E917" t="s">
        <v>10220</v>
      </c>
      <c r="F917" s="15">
        <v>537.91999999999996</v>
      </c>
      <c r="G917" t="str">
        <f t="shared" si="45"/>
        <v>4041170038786301537.92</v>
      </c>
      <c r="H917" t="s">
        <v>1416</v>
      </c>
      <c r="I917" s="48" t="e">
        <f>VLOOKUP(G917,银行退汇!H:K,4,FALSE)</f>
        <v>#N/A</v>
      </c>
      <c r="J917" s="48" t="e">
        <f t="shared" si="46"/>
        <v>#N/A</v>
      </c>
      <c r="K917" s="48" t="e">
        <f>VLOOKUP(G917,网银退汇!H:J,3,FALSE)</f>
        <v>#N/A</v>
      </c>
      <c r="L917" s="49" t="str">
        <f t="shared" si="47"/>
        <v>20170808</v>
      </c>
    </row>
    <row r="918" spans="1:12" ht="14.25" hidden="1">
      <c r="A918" t="s">
        <v>10222</v>
      </c>
      <c r="B918" t="s">
        <v>4346</v>
      </c>
      <c r="C918" t="s">
        <v>13052</v>
      </c>
      <c r="D918" t="s">
        <v>98</v>
      </c>
      <c r="E918" t="s">
        <v>10224</v>
      </c>
      <c r="F918" s="15">
        <v>72.5</v>
      </c>
      <c r="G918" t="str">
        <f t="shared" si="45"/>
        <v>623190000011150783272.5</v>
      </c>
      <c r="H918" t="s">
        <v>1416</v>
      </c>
      <c r="I918" s="48" t="e">
        <f>VLOOKUP(G918,银行退汇!H:K,4,FALSE)</f>
        <v>#N/A</v>
      </c>
      <c r="J918" s="48" t="e">
        <f t="shared" si="46"/>
        <v>#N/A</v>
      </c>
      <c r="K918" s="48" t="e">
        <f>VLOOKUP(G918,网银退汇!H:J,3,FALSE)</f>
        <v>#N/A</v>
      </c>
      <c r="L918" s="49" t="str">
        <f t="shared" si="47"/>
        <v>20170808</v>
      </c>
    </row>
    <row r="919" spans="1:12" ht="14.25" hidden="1">
      <c r="A919" t="s">
        <v>10226</v>
      </c>
      <c r="B919" t="s">
        <v>4350</v>
      </c>
      <c r="C919" t="s">
        <v>13052</v>
      </c>
      <c r="D919" t="s">
        <v>98</v>
      </c>
      <c r="E919" t="s">
        <v>10228</v>
      </c>
      <c r="F919" s="15">
        <v>500</v>
      </c>
      <c r="G919" t="str">
        <f t="shared" si="45"/>
        <v>6228360160991916500</v>
      </c>
      <c r="H919" t="s">
        <v>1416</v>
      </c>
      <c r="I919" s="48" t="e">
        <f>VLOOKUP(G919,银行退汇!H:K,4,FALSE)</f>
        <v>#N/A</v>
      </c>
      <c r="J919" s="48" t="e">
        <f t="shared" si="46"/>
        <v>#N/A</v>
      </c>
      <c r="K919" s="48" t="e">
        <f>VLOOKUP(G919,网银退汇!H:J,3,FALSE)</f>
        <v>#N/A</v>
      </c>
      <c r="L919" s="49" t="str">
        <f t="shared" si="47"/>
        <v>20170808</v>
      </c>
    </row>
    <row r="920" spans="1:12" ht="14.25" hidden="1">
      <c r="A920" t="s">
        <v>10230</v>
      </c>
      <c r="B920" t="s">
        <v>4354</v>
      </c>
      <c r="C920" t="s">
        <v>13052</v>
      </c>
      <c r="D920" t="s">
        <v>98</v>
      </c>
      <c r="E920" t="s">
        <v>10232</v>
      </c>
      <c r="F920" s="15">
        <v>200</v>
      </c>
      <c r="G920" t="str">
        <f t="shared" si="45"/>
        <v>6228482890930642113200</v>
      </c>
      <c r="H920" t="s">
        <v>1416</v>
      </c>
      <c r="I920" s="48" t="e">
        <f>VLOOKUP(G920,银行退汇!H:K,4,FALSE)</f>
        <v>#N/A</v>
      </c>
      <c r="J920" s="48" t="e">
        <f t="shared" si="46"/>
        <v>#N/A</v>
      </c>
      <c r="K920" s="48" t="e">
        <f>VLOOKUP(G920,网银退汇!H:J,3,FALSE)</f>
        <v>#N/A</v>
      </c>
      <c r="L920" s="49" t="str">
        <f t="shared" si="47"/>
        <v>20170808</v>
      </c>
    </row>
    <row r="921" spans="1:12" ht="14.25" hidden="1">
      <c r="A921" t="s">
        <v>10234</v>
      </c>
      <c r="B921" t="s">
        <v>4358</v>
      </c>
      <c r="C921" t="s">
        <v>13052</v>
      </c>
      <c r="D921" t="s">
        <v>98</v>
      </c>
      <c r="E921" t="s">
        <v>10236</v>
      </c>
      <c r="F921" s="15">
        <v>84.81</v>
      </c>
      <c r="G921" t="str">
        <f t="shared" si="45"/>
        <v>621779000105761914684.81</v>
      </c>
      <c r="H921" t="s">
        <v>1416</v>
      </c>
      <c r="I921" s="48" t="e">
        <f>VLOOKUP(G921,银行退汇!H:K,4,FALSE)</f>
        <v>#N/A</v>
      </c>
      <c r="J921" s="48" t="e">
        <f t="shared" si="46"/>
        <v>#N/A</v>
      </c>
      <c r="K921" s="48" t="e">
        <f>VLOOKUP(G921,网银退汇!H:J,3,FALSE)</f>
        <v>#N/A</v>
      </c>
      <c r="L921" s="49" t="str">
        <f t="shared" si="47"/>
        <v>20170808</v>
      </c>
    </row>
    <row r="922" spans="1:12" ht="14.25" hidden="1">
      <c r="A922" t="s">
        <v>10238</v>
      </c>
      <c r="B922" t="s">
        <v>4362</v>
      </c>
      <c r="C922" t="s">
        <v>13052</v>
      </c>
      <c r="D922" t="s">
        <v>98</v>
      </c>
      <c r="E922" t="s">
        <v>10240</v>
      </c>
      <c r="F922" s="15">
        <v>400</v>
      </c>
      <c r="G922" t="str">
        <f t="shared" si="45"/>
        <v>6228483308098269974400</v>
      </c>
      <c r="H922" t="s">
        <v>1416</v>
      </c>
      <c r="I922" s="48" t="e">
        <f>VLOOKUP(G922,银行退汇!H:K,4,FALSE)</f>
        <v>#N/A</v>
      </c>
      <c r="J922" s="48" t="e">
        <f t="shared" si="46"/>
        <v>#N/A</v>
      </c>
      <c r="K922" s="48" t="e">
        <f>VLOOKUP(G922,网银退汇!H:J,3,FALSE)</f>
        <v>#N/A</v>
      </c>
      <c r="L922" s="49" t="str">
        <f t="shared" si="47"/>
        <v>20170808</v>
      </c>
    </row>
    <row r="923" spans="1:12" ht="14.25">
      <c r="A923" t="s">
        <v>9842</v>
      </c>
      <c r="B923" t="s">
        <v>3979</v>
      </c>
      <c r="C923" t="s">
        <v>13051</v>
      </c>
      <c r="D923" t="s">
        <v>98</v>
      </c>
      <c r="E923" t="s">
        <v>262</v>
      </c>
      <c r="F923" s="15">
        <v>494.5</v>
      </c>
      <c r="G923" t="str">
        <f t="shared" si="45"/>
        <v>6221887300043338845494.5</v>
      </c>
      <c r="H923" t="s">
        <v>1416</v>
      </c>
      <c r="I923" s="48" t="e">
        <f>VLOOKUP(G923,银行退汇!H:K,4,FALSE)</f>
        <v>#N/A</v>
      </c>
      <c r="J923" s="48" t="e">
        <f t="shared" si="46"/>
        <v>#N/A</v>
      </c>
      <c r="K923" s="48" t="str">
        <f>VLOOKUP(G923,网银退汇!H:J,3,FALSE)</f>
        <v>2017-08-08</v>
      </c>
      <c r="L923" s="49" t="str">
        <f t="shared" si="47"/>
        <v>20170807</v>
      </c>
    </row>
    <row r="924" spans="1:12" ht="14.25" hidden="1">
      <c r="A924" t="s">
        <v>10246</v>
      </c>
      <c r="B924" t="s">
        <v>4370</v>
      </c>
      <c r="C924" t="s">
        <v>13052</v>
      </c>
      <c r="D924" t="s">
        <v>98</v>
      </c>
      <c r="E924" t="s">
        <v>10248</v>
      </c>
      <c r="F924" s="15">
        <v>1000</v>
      </c>
      <c r="G924" t="str">
        <f t="shared" si="45"/>
        <v>62836600346375831000</v>
      </c>
      <c r="H924" t="s">
        <v>1416</v>
      </c>
      <c r="I924" s="48" t="e">
        <f>VLOOKUP(G924,银行退汇!H:K,4,FALSE)</f>
        <v>#N/A</v>
      </c>
      <c r="J924" s="48" t="e">
        <f t="shared" si="46"/>
        <v>#N/A</v>
      </c>
      <c r="K924" s="48" t="e">
        <f>VLOOKUP(G924,网银退汇!H:J,3,FALSE)</f>
        <v>#N/A</v>
      </c>
      <c r="L924" s="49" t="str">
        <f t="shared" si="47"/>
        <v>20170808</v>
      </c>
    </row>
    <row r="925" spans="1:12" ht="14.25">
      <c r="A925" t="s">
        <v>8724</v>
      </c>
      <c r="B925" t="s">
        <v>2886</v>
      </c>
      <c r="C925" t="s">
        <v>13048</v>
      </c>
      <c r="D925" t="s">
        <v>98</v>
      </c>
      <c r="E925" t="s">
        <v>8726</v>
      </c>
      <c r="F925" s="15">
        <v>314.83999999999997</v>
      </c>
      <c r="G925" t="str">
        <f t="shared" si="45"/>
        <v>6221887300024564609314.84</v>
      </c>
      <c r="H925" t="s">
        <v>1416</v>
      </c>
      <c r="I925" s="48" t="e">
        <f>VLOOKUP(G925,银行退汇!H:K,4,FALSE)</f>
        <v>#N/A</v>
      </c>
      <c r="J925" s="48" t="e">
        <f t="shared" si="46"/>
        <v>#N/A</v>
      </c>
      <c r="K925" s="48" t="str">
        <f>VLOOKUP(G925,网银退汇!H:J,3,FALSE)</f>
        <v>2017-08-04</v>
      </c>
      <c r="L925" s="49" t="str">
        <f t="shared" si="47"/>
        <v>20170804</v>
      </c>
    </row>
    <row r="926" spans="1:12" ht="14.25" hidden="1">
      <c r="A926" t="s">
        <v>10254</v>
      </c>
      <c r="B926" t="s">
        <v>4378</v>
      </c>
      <c r="C926" t="s">
        <v>13052</v>
      </c>
      <c r="D926" t="s">
        <v>98</v>
      </c>
      <c r="E926" t="s">
        <v>10256</v>
      </c>
      <c r="F926" s="15">
        <v>437.54</v>
      </c>
      <c r="G926" t="str">
        <f t="shared" si="45"/>
        <v>6231900000003199375437.54</v>
      </c>
      <c r="H926" t="s">
        <v>1416</v>
      </c>
      <c r="I926" s="48" t="e">
        <f>VLOOKUP(G926,银行退汇!H:K,4,FALSE)</f>
        <v>#N/A</v>
      </c>
      <c r="J926" s="48" t="e">
        <f t="shared" si="46"/>
        <v>#N/A</v>
      </c>
      <c r="K926" s="48" t="e">
        <f>VLOOKUP(G926,网银退汇!H:J,3,FALSE)</f>
        <v>#N/A</v>
      </c>
      <c r="L926" s="49" t="str">
        <f t="shared" si="47"/>
        <v>20170808</v>
      </c>
    </row>
    <row r="927" spans="1:12" ht="14.25" hidden="1">
      <c r="A927" t="s">
        <v>10258</v>
      </c>
      <c r="B927" t="s">
        <v>4382</v>
      </c>
      <c r="C927" t="s">
        <v>13052</v>
      </c>
      <c r="D927" t="s">
        <v>98</v>
      </c>
      <c r="E927" t="s">
        <v>10260</v>
      </c>
      <c r="F927" s="15">
        <v>1000</v>
      </c>
      <c r="G927" t="str">
        <f t="shared" si="45"/>
        <v>62228071615210198761000</v>
      </c>
      <c r="H927" t="s">
        <v>1416</v>
      </c>
      <c r="I927" s="48" t="e">
        <f>VLOOKUP(G927,银行退汇!H:K,4,FALSE)</f>
        <v>#N/A</v>
      </c>
      <c r="J927" s="48" t="e">
        <f t="shared" si="46"/>
        <v>#N/A</v>
      </c>
      <c r="K927" s="48" t="e">
        <f>VLOOKUP(G927,网银退汇!H:J,3,FALSE)</f>
        <v>#N/A</v>
      </c>
      <c r="L927" s="49" t="str">
        <f t="shared" si="47"/>
        <v>20170808</v>
      </c>
    </row>
    <row r="928" spans="1:12" ht="14.25">
      <c r="A928" t="s">
        <v>9087</v>
      </c>
      <c r="B928" t="s">
        <v>3237</v>
      </c>
      <c r="C928" t="s">
        <v>13048</v>
      </c>
      <c r="D928" t="s">
        <v>98</v>
      </c>
      <c r="E928" t="s">
        <v>9089</v>
      </c>
      <c r="F928" s="15">
        <v>1635.26</v>
      </c>
      <c r="G928" t="str">
        <f t="shared" si="45"/>
        <v>62215604993138181635.26</v>
      </c>
      <c r="H928" t="s">
        <v>1416</v>
      </c>
      <c r="I928" s="48" t="e">
        <f>VLOOKUP(G928,银行退汇!H:K,4,FALSE)</f>
        <v>#N/A</v>
      </c>
      <c r="J928" s="48" t="e">
        <f t="shared" si="46"/>
        <v>#N/A</v>
      </c>
      <c r="K928" s="48" t="str">
        <f>VLOOKUP(G928,网银退汇!H:J,3,FALSE)</f>
        <v>2017-08-08</v>
      </c>
      <c r="L928" s="49" t="str">
        <f t="shared" si="47"/>
        <v>20170804</v>
      </c>
    </row>
    <row r="929" spans="1:22" ht="14.25" hidden="1">
      <c r="A929" t="s">
        <v>10266</v>
      </c>
      <c r="B929" t="s">
        <v>4390</v>
      </c>
      <c r="C929" t="s">
        <v>13052</v>
      </c>
      <c r="D929" t="s">
        <v>98</v>
      </c>
      <c r="E929" t="s">
        <v>10268</v>
      </c>
      <c r="F929" s="15">
        <v>100</v>
      </c>
      <c r="G929" t="str">
        <f t="shared" si="45"/>
        <v>6222520593695295100</v>
      </c>
      <c r="H929" t="s">
        <v>1416</v>
      </c>
      <c r="I929" s="48" t="e">
        <f>VLOOKUP(G929,银行退汇!H:K,4,FALSE)</f>
        <v>#N/A</v>
      </c>
      <c r="J929" s="48" t="e">
        <f t="shared" si="46"/>
        <v>#N/A</v>
      </c>
      <c r="K929" s="48" t="e">
        <f>VLOOKUP(G929,网银退汇!H:J,3,FALSE)</f>
        <v>#N/A</v>
      </c>
      <c r="L929" s="49" t="str">
        <f t="shared" si="47"/>
        <v>20170808</v>
      </c>
    </row>
    <row r="930" spans="1:22" ht="14.25">
      <c r="A930" t="s">
        <v>8699</v>
      </c>
      <c r="B930" t="s">
        <v>2868</v>
      </c>
      <c r="C930" t="s">
        <v>13048</v>
      </c>
      <c r="D930" t="s">
        <v>98</v>
      </c>
      <c r="E930" t="s">
        <v>8701</v>
      </c>
      <c r="F930" s="15">
        <v>30</v>
      </c>
      <c r="G930" t="str">
        <f t="shared" si="45"/>
        <v>622155038360941330</v>
      </c>
      <c r="H930" t="s">
        <v>1416</v>
      </c>
      <c r="I930" s="48" t="e">
        <f>VLOOKUP(G930,银行退汇!H:K,4,FALSE)</f>
        <v>#N/A</v>
      </c>
      <c r="J930" s="48" t="e">
        <f t="shared" si="46"/>
        <v>#N/A</v>
      </c>
      <c r="K930" s="48" t="str">
        <f>VLOOKUP(G930,网银退汇!H:J,3,FALSE)</f>
        <v>2017-08-04</v>
      </c>
      <c r="L930" s="49" t="str">
        <f t="shared" si="47"/>
        <v>20170804</v>
      </c>
    </row>
    <row r="931" spans="1:22" ht="14.25" hidden="1">
      <c r="A931" t="s">
        <v>10274</v>
      </c>
      <c r="B931" t="s">
        <v>4398</v>
      </c>
      <c r="C931" t="s">
        <v>13052</v>
      </c>
      <c r="D931" t="s">
        <v>98</v>
      </c>
      <c r="E931" t="s">
        <v>10276</v>
      </c>
      <c r="F931" s="15">
        <v>3000</v>
      </c>
      <c r="G931" t="str">
        <f t="shared" si="45"/>
        <v>62580916509599483000</v>
      </c>
      <c r="H931" t="s">
        <v>1416</v>
      </c>
      <c r="I931" s="48" t="e">
        <f>VLOOKUP(G931,银行退汇!H:K,4,FALSE)</f>
        <v>#N/A</v>
      </c>
      <c r="J931" s="48" t="e">
        <f t="shared" si="46"/>
        <v>#N/A</v>
      </c>
      <c r="K931" s="48" t="e">
        <f>VLOOKUP(G931,网银退汇!H:J,3,FALSE)</f>
        <v>#N/A</v>
      </c>
      <c r="L931" s="49" t="str">
        <f t="shared" si="47"/>
        <v>20170808</v>
      </c>
    </row>
    <row r="932" spans="1:22" ht="14.25" hidden="1">
      <c r="A932" t="s">
        <v>10278</v>
      </c>
      <c r="B932" t="s">
        <v>4402</v>
      </c>
      <c r="C932" t="s">
        <v>13052</v>
      </c>
      <c r="D932" t="s">
        <v>98</v>
      </c>
      <c r="E932" t="s">
        <v>10280</v>
      </c>
      <c r="F932" s="15">
        <v>3700</v>
      </c>
      <c r="G932" t="str">
        <f t="shared" si="45"/>
        <v>62122625020033231963700</v>
      </c>
      <c r="H932" t="s">
        <v>1416</v>
      </c>
      <c r="I932" s="48" t="e">
        <f>VLOOKUP(G932,银行退汇!H:K,4,FALSE)</f>
        <v>#N/A</v>
      </c>
      <c r="J932" s="48" t="e">
        <f t="shared" si="46"/>
        <v>#N/A</v>
      </c>
      <c r="K932" s="48" t="e">
        <f>VLOOKUP(G932,网银退汇!H:J,3,FALSE)</f>
        <v>#N/A</v>
      </c>
      <c r="L932" s="49" t="str">
        <f t="shared" si="47"/>
        <v>20170808</v>
      </c>
    </row>
    <row r="933" spans="1:22" ht="14.25" hidden="1">
      <c r="A933" t="s">
        <v>10282</v>
      </c>
      <c r="B933" t="s">
        <v>4406</v>
      </c>
      <c r="C933" t="s">
        <v>13052</v>
      </c>
      <c r="D933" t="s">
        <v>98</v>
      </c>
      <c r="E933" t="s">
        <v>10284</v>
      </c>
      <c r="F933" s="15">
        <v>492.72</v>
      </c>
      <c r="G933" t="str">
        <f t="shared" si="45"/>
        <v>6221507300011121827492.72</v>
      </c>
      <c r="H933" t="s">
        <v>1416</v>
      </c>
      <c r="I933" s="48" t="e">
        <f>VLOOKUP(G933,银行退汇!H:K,4,FALSE)</f>
        <v>#N/A</v>
      </c>
      <c r="J933" s="48" t="e">
        <f t="shared" si="46"/>
        <v>#N/A</v>
      </c>
      <c r="K933" s="48" t="e">
        <f>VLOOKUP(G933,网银退汇!H:J,3,FALSE)</f>
        <v>#N/A</v>
      </c>
      <c r="L933" s="49" t="str">
        <f t="shared" si="47"/>
        <v>20170808</v>
      </c>
    </row>
    <row r="934" spans="1:22" ht="14.25" hidden="1">
      <c r="A934" t="s">
        <v>10286</v>
      </c>
      <c r="B934" t="s">
        <v>4410</v>
      </c>
      <c r="C934" t="s">
        <v>13052</v>
      </c>
      <c r="D934" t="s">
        <v>98</v>
      </c>
      <c r="E934" t="s">
        <v>10288</v>
      </c>
      <c r="F934" s="15">
        <v>300</v>
      </c>
      <c r="G934" t="str">
        <f t="shared" si="45"/>
        <v>6227004022020015759300</v>
      </c>
      <c r="H934" t="s">
        <v>1416</v>
      </c>
      <c r="I934" s="48" t="e">
        <f>VLOOKUP(G934,银行退汇!H:K,4,FALSE)</f>
        <v>#N/A</v>
      </c>
      <c r="J934" s="48" t="e">
        <f t="shared" si="46"/>
        <v>#N/A</v>
      </c>
      <c r="K934" s="48" t="e">
        <f>VLOOKUP(G934,网银退汇!H:J,3,FALSE)</f>
        <v>#N/A</v>
      </c>
      <c r="L934" s="49" t="str">
        <f t="shared" si="47"/>
        <v>20170808</v>
      </c>
    </row>
    <row r="935" spans="1:22" ht="14.25" hidden="1">
      <c r="A935" t="s">
        <v>10290</v>
      </c>
      <c r="B935" t="s">
        <v>4414</v>
      </c>
      <c r="C935" t="s">
        <v>13052</v>
      </c>
      <c r="D935" t="s">
        <v>98</v>
      </c>
      <c r="E935" t="s">
        <v>10292</v>
      </c>
      <c r="F935" s="15">
        <v>700</v>
      </c>
      <c r="G935" t="str">
        <f t="shared" si="45"/>
        <v>6217003890001973358700</v>
      </c>
      <c r="H935" t="s">
        <v>1416</v>
      </c>
      <c r="I935" s="48" t="e">
        <f>VLOOKUP(G935,银行退汇!H:K,4,FALSE)</f>
        <v>#N/A</v>
      </c>
      <c r="J935" s="48" t="e">
        <f t="shared" si="46"/>
        <v>#N/A</v>
      </c>
      <c r="K935" s="48" t="e">
        <f>VLOOKUP(G935,网银退汇!H:J,3,FALSE)</f>
        <v>#N/A</v>
      </c>
      <c r="L935" s="49" t="str">
        <f t="shared" si="47"/>
        <v>20170808</v>
      </c>
    </row>
    <row r="936" spans="1:22" ht="14.25" hidden="1">
      <c r="A936" t="s">
        <v>10294</v>
      </c>
      <c r="B936" t="s">
        <v>4418</v>
      </c>
      <c r="C936" t="s">
        <v>13052</v>
      </c>
      <c r="D936" t="s">
        <v>98</v>
      </c>
      <c r="E936" t="s">
        <v>10296</v>
      </c>
      <c r="F936" s="15">
        <v>1991.47</v>
      </c>
      <c r="G936" t="str">
        <f t="shared" si="45"/>
        <v>62226205900014742991991.47</v>
      </c>
      <c r="H936" t="s">
        <v>1416</v>
      </c>
      <c r="I936" s="48" t="e">
        <f>VLOOKUP(G936,银行退汇!H:K,4,FALSE)</f>
        <v>#N/A</v>
      </c>
      <c r="J936" s="48" t="e">
        <f t="shared" si="46"/>
        <v>#N/A</v>
      </c>
      <c r="K936" s="48" t="e">
        <f>VLOOKUP(G936,网银退汇!H:J,3,FALSE)</f>
        <v>#N/A</v>
      </c>
      <c r="L936" s="49" t="str">
        <f t="shared" si="47"/>
        <v>20170808</v>
      </c>
    </row>
    <row r="937" spans="1:22" ht="14.25" hidden="1">
      <c r="A937" t="s">
        <v>10298</v>
      </c>
      <c r="B937" t="s">
        <v>4422</v>
      </c>
      <c r="C937" t="s">
        <v>13052</v>
      </c>
      <c r="D937" t="s">
        <v>98</v>
      </c>
      <c r="E937" t="s">
        <v>10300</v>
      </c>
      <c r="F937" s="15">
        <v>900</v>
      </c>
      <c r="G937" t="str">
        <f t="shared" si="45"/>
        <v>6217997021000299631900</v>
      </c>
      <c r="H937" t="s">
        <v>1416</v>
      </c>
      <c r="I937" s="48" t="e">
        <f>VLOOKUP(G937,银行退汇!H:K,4,FALSE)</f>
        <v>#N/A</v>
      </c>
      <c r="J937" s="48" t="e">
        <f t="shared" si="46"/>
        <v>#N/A</v>
      </c>
      <c r="K937" s="48" t="e">
        <f>VLOOKUP(G937,网银退汇!H:J,3,FALSE)</f>
        <v>#N/A</v>
      </c>
      <c r="L937" s="49" t="str">
        <f t="shared" si="47"/>
        <v>20170808</v>
      </c>
    </row>
    <row r="938" spans="1:22" ht="14.25" hidden="1">
      <c r="A938" t="s">
        <v>10302</v>
      </c>
      <c r="B938" t="s">
        <v>4426</v>
      </c>
      <c r="C938" t="s">
        <v>13052</v>
      </c>
      <c r="D938" t="s">
        <v>98</v>
      </c>
      <c r="E938" t="s">
        <v>10304</v>
      </c>
      <c r="F938" s="15">
        <v>18.5</v>
      </c>
      <c r="G938" t="str">
        <f t="shared" si="45"/>
        <v>622150730001622595318.5</v>
      </c>
      <c r="H938" t="s">
        <v>1416</v>
      </c>
      <c r="I938" s="48" t="e">
        <f>VLOOKUP(G938,银行退汇!H:K,4,FALSE)</f>
        <v>#N/A</v>
      </c>
      <c r="J938" s="48" t="e">
        <f t="shared" si="46"/>
        <v>#N/A</v>
      </c>
      <c r="K938" s="48" t="e">
        <f>VLOOKUP(G938,网银退汇!H:J,3,FALSE)</f>
        <v>#N/A</v>
      </c>
      <c r="L938" s="49" t="str">
        <f t="shared" si="47"/>
        <v>20170808</v>
      </c>
    </row>
    <row r="939" spans="1:22" ht="14.25" hidden="1">
      <c r="A939" t="s">
        <v>10306</v>
      </c>
      <c r="B939" t="s">
        <v>4430</v>
      </c>
      <c r="C939" t="s">
        <v>13052</v>
      </c>
      <c r="D939" t="s">
        <v>98</v>
      </c>
      <c r="E939" t="s">
        <v>10308</v>
      </c>
      <c r="F939" s="15">
        <v>36.58</v>
      </c>
      <c r="G939" t="str">
        <f t="shared" si="45"/>
        <v>622369204083576336.58</v>
      </c>
      <c r="H939" t="s">
        <v>1416</v>
      </c>
      <c r="I939" s="48" t="e">
        <f>VLOOKUP(G939,银行退汇!H:K,4,FALSE)</f>
        <v>#N/A</v>
      </c>
      <c r="J939" s="48" t="e">
        <f t="shared" si="46"/>
        <v>#N/A</v>
      </c>
      <c r="K939" s="48" t="e">
        <f>VLOOKUP(G939,网银退汇!H:J,3,FALSE)</f>
        <v>#N/A</v>
      </c>
      <c r="L939" s="49" t="str">
        <f t="shared" si="47"/>
        <v>20170808</v>
      </c>
    </row>
    <row r="940" spans="1:22" ht="14.25" hidden="1">
      <c r="A940" t="s">
        <v>10310</v>
      </c>
      <c r="B940" t="s">
        <v>4434</v>
      </c>
      <c r="C940" t="s">
        <v>13052</v>
      </c>
      <c r="D940" t="s">
        <v>98</v>
      </c>
      <c r="E940" t="s">
        <v>10312</v>
      </c>
      <c r="F940" s="15">
        <v>411</v>
      </c>
      <c r="G940" t="str">
        <f t="shared" si="45"/>
        <v>6217003860030814162411</v>
      </c>
      <c r="H940" t="s">
        <v>1416</v>
      </c>
      <c r="I940" s="48" t="e">
        <f>VLOOKUP(G940,银行退汇!H:K,4,FALSE)</f>
        <v>#N/A</v>
      </c>
      <c r="J940" s="48" t="e">
        <f t="shared" si="46"/>
        <v>#N/A</v>
      </c>
      <c r="K940" s="48" t="e">
        <f>VLOOKUP(G940,网银退汇!H:J,3,FALSE)</f>
        <v>#N/A</v>
      </c>
      <c r="L940" s="49" t="str">
        <f t="shared" si="47"/>
        <v>20170808</v>
      </c>
    </row>
    <row r="941" spans="1:22" ht="14.25" hidden="1">
      <c r="A941" t="s">
        <v>10314</v>
      </c>
      <c r="B941" t="s">
        <v>4438</v>
      </c>
      <c r="C941" t="s">
        <v>13052</v>
      </c>
      <c r="D941" t="s">
        <v>98</v>
      </c>
      <c r="E941" t="s">
        <v>10316</v>
      </c>
      <c r="F941" s="15">
        <v>7888</v>
      </c>
      <c r="G941" t="str">
        <f t="shared" si="45"/>
        <v>62536240431698447888</v>
      </c>
      <c r="H941" t="s">
        <v>1416</v>
      </c>
      <c r="I941" s="48" t="e">
        <f>VLOOKUP(G941,银行退汇!H:K,4,FALSE)</f>
        <v>#N/A</v>
      </c>
      <c r="J941" s="48" t="e">
        <f t="shared" si="46"/>
        <v>#N/A</v>
      </c>
      <c r="K941" s="48" t="e">
        <f>VLOOKUP(G941,网银退汇!H:J,3,FALSE)</f>
        <v>#N/A</v>
      </c>
      <c r="L941" s="49" t="str">
        <f t="shared" si="47"/>
        <v>20170808</v>
      </c>
    </row>
    <row r="942" spans="1:22" ht="14.25" hidden="1">
      <c r="A942" t="s">
        <v>10318</v>
      </c>
      <c r="B942" t="s">
        <v>4442</v>
      </c>
      <c r="C942" t="s">
        <v>13052</v>
      </c>
      <c r="D942" t="s">
        <v>98</v>
      </c>
      <c r="E942" t="s">
        <v>10320</v>
      </c>
      <c r="F942" s="15">
        <v>5734</v>
      </c>
      <c r="G942" t="str">
        <f t="shared" si="45"/>
        <v>62268901098838675734</v>
      </c>
      <c r="H942" t="s">
        <v>1416</v>
      </c>
      <c r="I942" s="48" t="e">
        <f>VLOOKUP(G942,银行退汇!H:K,4,FALSE)</f>
        <v>#N/A</v>
      </c>
      <c r="J942" s="48" t="e">
        <f t="shared" si="46"/>
        <v>#N/A</v>
      </c>
      <c r="K942" s="48" t="e">
        <f>VLOOKUP(G942,网银退汇!H:J,3,FALSE)</f>
        <v>#N/A</v>
      </c>
      <c r="L942" s="49" t="str">
        <f t="shared" si="47"/>
        <v>20170808</v>
      </c>
    </row>
    <row r="943" spans="1:22" ht="14.25" hidden="1">
      <c r="A943" t="s">
        <v>10322</v>
      </c>
      <c r="B943" t="s">
        <v>4444</v>
      </c>
      <c r="C943" t="s">
        <v>13052</v>
      </c>
      <c r="D943" t="s">
        <v>98</v>
      </c>
      <c r="E943" t="s">
        <v>10324</v>
      </c>
      <c r="F943" s="15">
        <v>5000</v>
      </c>
      <c r="G943" t="str">
        <f t="shared" si="45"/>
        <v>52189905916598255000</v>
      </c>
      <c r="H943" t="s">
        <v>1416</v>
      </c>
      <c r="I943" s="48" t="e">
        <f>VLOOKUP(G943,银行退汇!H:K,4,FALSE)</f>
        <v>#N/A</v>
      </c>
      <c r="J943" s="48" t="e">
        <f t="shared" si="46"/>
        <v>#N/A</v>
      </c>
      <c r="K943" s="48" t="e">
        <f>VLOOKUP(G943,网银退汇!H:J,3,FALSE)</f>
        <v>#N/A</v>
      </c>
      <c r="L943" s="49" t="str">
        <f t="shared" si="47"/>
        <v>20170808</v>
      </c>
      <c r="M943" s="38"/>
      <c r="N943" s="45"/>
      <c r="O943" s="38"/>
      <c r="P943" s="38"/>
      <c r="Q943" s="38"/>
      <c r="R943" s="38"/>
      <c r="S943" s="38"/>
      <c r="T943" s="38"/>
      <c r="U943" s="38"/>
      <c r="V943" s="38"/>
    </row>
    <row r="944" spans="1:22" ht="14.25" hidden="1">
      <c r="A944" t="s">
        <v>10326</v>
      </c>
      <c r="B944" t="s">
        <v>4448</v>
      </c>
      <c r="C944" t="s">
        <v>13052</v>
      </c>
      <c r="D944" t="s">
        <v>98</v>
      </c>
      <c r="E944" t="s">
        <v>10328</v>
      </c>
      <c r="F944" s="15">
        <v>3555</v>
      </c>
      <c r="G944" t="str">
        <f t="shared" si="45"/>
        <v>52189905982590903555</v>
      </c>
      <c r="H944" t="s">
        <v>1416</v>
      </c>
      <c r="I944" s="48" t="e">
        <f>VLOOKUP(G944,银行退汇!H:K,4,FALSE)</f>
        <v>#N/A</v>
      </c>
      <c r="J944" s="48" t="e">
        <f t="shared" si="46"/>
        <v>#N/A</v>
      </c>
      <c r="K944" s="48" t="e">
        <f>VLOOKUP(G944,网银退汇!H:J,3,FALSE)</f>
        <v>#N/A</v>
      </c>
      <c r="L944" s="49" t="str">
        <f t="shared" si="47"/>
        <v>20170808</v>
      </c>
    </row>
    <row r="945" spans="1:22" ht="14.25" hidden="1">
      <c r="A945" t="s">
        <v>10330</v>
      </c>
      <c r="B945" t="s">
        <v>4450</v>
      </c>
      <c r="C945" t="s">
        <v>13052</v>
      </c>
      <c r="D945" t="s">
        <v>98</v>
      </c>
      <c r="E945" t="s">
        <v>10332</v>
      </c>
      <c r="F945" s="15">
        <v>726.92</v>
      </c>
      <c r="G945" t="str">
        <f t="shared" si="45"/>
        <v>6228481930399554911726.92</v>
      </c>
      <c r="H945" t="s">
        <v>1416</v>
      </c>
      <c r="I945" s="48" t="e">
        <f>VLOOKUP(G945,银行退汇!H:K,4,FALSE)</f>
        <v>#N/A</v>
      </c>
      <c r="J945" s="48" t="e">
        <f t="shared" si="46"/>
        <v>#N/A</v>
      </c>
      <c r="K945" s="48" t="e">
        <f>VLOOKUP(G945,网银退汇!H:J,3,FALSE)</f>
        <v>#N/A</v>
      </c>
      <c r="L945" s="49" t="str">
        <f t="shared" si="47"/>
        <v>20170808</v>
      </c>
    </row>
    <row r="946" spans="1:22" ht="14.25" hidden="1">
      <c r="A946" t="s">
        <v>10334</v>
      </c>
      <c r="B946" t="s">
        <v>4454</v>
      </c>
      <c r="C946" t="s">
        <v>13052</v>
      </c>
      <c r="D946" t="s">
        <v>98</v>
      </c>
      <c r="E946" t="s">
        <v>10336</v>
      </c>
      <c r="F946" s="15">
        <v>14.5</v>
      </c>
      <c r="G946" t="str">
        <f t="shared" si="45"/>
        <v>623190000001309277614.5</v>
      </c>
      <c r="H946" t="s">
        <v>1416</v>
      </c>
      <c r="I946" s="48" t="e">
        <f>VLOOKUP(G946,银行退汇!H:K,4,FALSE)</f>
        <v>#N/A</v>
      </c>
      <c r="J946" s="48" t="e">
        <f t="shared" si="46"/>
        <v>#N/A</v>
      </c>
      <c r="K946" s="48" t="e">
        <f>VLOOKUP(G946,网银退汇!H:J,3,FALSE)</f>
        <v>#N/A</v>
      </c>
      <c r="L946" s="49" t="str">
        <f t="shared" si="47"/>
        <v>20170808</v>
      </c>
      <c r="M946" s="38"/>
      <c r="N946" s="45"/>
      <c r="O946" s="38"/>
      <c r="P946" s="38"/>
      <c r="Q946" s="38"/>
      <c r="R946" s="38"/>
      <c r="S946" s="38"/>
      <c r="T946" s="38"/>
      <c r="U946" s="38"/>
      <c r="V946" s="38"/>
    </row>
    <row r="947" spans="1:22" ht="14.25" hidden="1">
      <c r="A947" t="s">
        <v>10338</v>
      </c>
      <c r="B947" t="s">
        <v>4458</v>
      </c>
      <c r="C947" t="s">
        <v>13052</v>
      </c>
      <c r="D947" t="s">
        <v>98</v>
      </c>
      <c r="E947" t="s">
        <v>10340</v>
      </c>
      <c r="F947" s="15">
        <v>330</v>
      </c>
      <c r="G947" t="str">
        <f t="shared" si="45"/>
        <v>4213493860315466330</v>
      </c>
      <c r="H947" t="s">
        <v>1416</v>
      </c>
      <c r="I947" s="48" t="e">
        <f>VLOOKUP(G947,银行退汇!H:K,4,FALSE)</f>
        <v>#N/A</v>
      </c>
      <c r="J947" s="48" t="e">
        <f t="shared" si="46"/>
        <v>#N/A</v>
      </c>
      <c r="K947" s="48" t="e">
        <f>VLOOKUP(G947,网银退汇!H:J,3,FALSE)</f>
        <v>#N/A</v>
      </c>
      <c r="L947" s="49" t="str">
        <f t="shared" si="47"/>
        <v>20170808</v>
      </c>
    </row>
    <row r="948" spans="1:22" ht="14.25" hidden="1">
      <c r="A948" t="s">
        <v>10342</v>
      </c>
      <c r="B948" t="s">
        <v>4462</v>
      </c>
      <c r="C948" t="s">
        <v>13052</v>
      </c>
      <c r="D948" t="s">
        <v>98</v>
      </c>
      <c r="E948" t="s">
        <v>10340</v>
      </c>
      <c r="F948" s="15">
        <v>27.34</v>
      </c>
      <c r="G948" t="str">
        <f t="shared" si="45"/>
        <v>421349386031546627.34</v>
      </c>
      <c r="H948" t="s">
        <v>1416</v>
      </c>
      <c r="I948" s="48" t="e">
        <f>VLOOKUP(G948,银行退汇!H:K,4,FALSE)</f>
        <v>#N/A</v>
      </c>
      <c r="J948" s="48" t="e">
        <f t="shared" si="46"/>
        <v>#N/A</v>
      </c>
      <c r="K948" s="48" t="e">
        <f>VLOOKUP(G948,网银退汇!H:J,3,FALSE)</f>
        <v>#N/A</v>
      </c>
      <c r="L948" s="49" t="str">
        <f t="shared" si="47"/>
        <v>20170808</v>
      </c>
      <c r="M948" s="38"/>
      <c r="N948" s="45"/>
      <c r="O948" s="38"/>
      <c r="P948" s="38"/>
      <c r="Q948" s="38"/>
      <c r="R948" s="38"/>
      <c r="S948" s="38"/>
      <c r="T948" s="38"/>
      <c r="U948" s="38"/>
      <c r="V948" s="38"/>
    </row>
    <row r="949" spans="1:22" ht="14.25" hidden="1">
      <c r="A949" t="s">
        <v>10345</v>
      </c>
      <c r="B949" t="s">
        <v>4464</v>
      </c>
      <c r="C949" t="s">
        <v>13052</v>
      </c>
      <c r="D949" t="s">
        <v>98</v>
      </c>
      <c r="E949" t="s">
        <v>10347</v>
      </c>
      <c r="F949" s="15">
        <v>179</v>
      </c>
      <c r="G949" t="str">
        <f t="shared" si="45"/>
        <v>6221887310005188427179</v>
      </c>
      <c r="H949" t="s">
        <v>1416</v>
      </c>
      <c r="I949" s="48" t="e">
        <f>VLOOKUP(G949,银行退汇!H:K,4,FALSE)</f>
        <v>#N/A</v>
      </c>
      <c r="J949" s="48" t="e">
        <f t="shared" si="46"/>
        <v>#N/A</v>
      </c>
      <c r="K949" s="48" t="e">
        <f>VLOOKUP(G949,网银退汇!H:J,3,FALSE)</f>
        <v>#N/A</v>
      </c>
      <c r="L949" s="49" t="str">
        <f t="shared" si="47"/>
        <v>20170808</v>
      </c>
    </row>
    <row r="950" spans="1:22" ht="14.25" hidden="1">
      <c r="A950" t="s">
        <v>10349</v>
      </c>
      <c r="B950" t="s">
        <v>4468</v>
      </c>
      <c r="C950" t="s">
        <v>13052</v>
      </c>
      <c r="D950" t="s">
        <v>98</v>
      </c>
      <c r="E950" t="s">
        <v>10351</v>
      </c>
      <c r="F950" s="15">
        <v>1200</v>
      </c>
      <c r="G950" t="str">
        <f t="shared" si="45"/>
        <v>62319000000437273001200</v>
      </c>
      <c r="H950" t="s">
        <v>1416</v>
      </c>
      <c r="I950" s="48" t="e">
        <f>VLOOKUP(G950,银行退汇!H:K,4,FALSE)</f>
        <v>#N/A</v>
      </c>
      <c r="J950" s="48" t="e">
        <f t="shared" si="46"/>
        <v>#N/A</v>
      </c>
      <c r="K950" s="48" t="e">
        <f>VLOOKUP(G950,网银退汇!H:J,3,FALSE)</f>
        <v>#N/A</v>
      </c>
      <c r="L950" s="49" t="str">
        <f t="shared" si="47"/>
        <v>20170808</v>
      </c>
    </row>
    <row r="951" spans="1:22" ht="14.25" hidden="1">
      <c r="A951" t="s">
        <v>10353</v>
      </c>
      <c r="B951" t="s">
        <v>4472</v>
      </c>
      <c r="C951" t="s">
        <v>13052</v>
      </c>
      <c r="D951" t="s">
        <v>98</v>
      </c>
      <c r="E951" t="s">
        <v>10355</v>
      </c>
      <c r="F951" s="15">
        <v>1014</v>
      </c>
      <c r="G951" t="str">
        <f t="shared" si="45"/>
        <v>62284808681039312751014</v>
      </c>
      <c r="H951" t="s">
        <v>1416</v>
      </c>
      <c r="I951" s="48" t="e">
        <f>VLOOKUP(G951,银行退汇!H:K,4,FALSE)</f>
        <v>#N/A</v>
      </c>
      <c r="J951" s="48" t="e">
        <f t="shared" si="46"/>
        <v>#N/A</v>
      </c>
      <c r="K951" s="48" t="e">
        <f>VLOOKUP(G951,网银退汇!H:J,3,FALSE)</f>
        <v>#N/A</v>
      </c>
      <c r="L951" s="49" t="str">
        <f t="shared" si="47"/>
        <v>20170808</v>
      </c>
    </row>
    <row r="952" spans="1:22" ht="14.25">
      <c r="A952" t="s">
        <v>9371</v>
      </c>
      <c r="B952" t="s">
        <v>3515</v>
      </c>
      <c r="C952" t="s">
        <v>13051</v>
      </c>
      <c r="D952" t="s">
        <v>98</v>
      </c>
      <c r="E952" t="s">
        <v>9373</v>
      </c>
      <c r="F952" s="15">
        <v>196</v>
      </c>
      <c r="G952" t="str">
        <f t="shared" si="45"/>
        <v>6221507300017865674196</v>
      </c>
      <c r="H952" t="s">
        <v>1416</v>
      </c>
      <c r="I952" s="48" t="e">
        <f>VLOOKUP(G952,银行退汇!H:K,4,FALSE)</f>
        <v>#N/A</v>
      </c>
      <c r="J952" s="48" t="e">
        <f t="shared" si="46"/>
        <v>#N/A</v>
      </c>
      <c r="K952" s="48" t="str">
        <f>VLOOKUP(G952,网银退汇!H:J,3,FALSE)</f>
        <v>2017-08-08</v>
      </c>
      <c r="L952" s="49" t="str">
        <f t="shared" si="47"/>
        <v>20170807</v>
      </c>
    </row>
    <row r="953" spans="1:22" ht="14.25">
      <c r="A953" t="s">
        <v>1292</v>
      </c>
      <c r="B953" t="s">
        <v>792</v>
      </c>
      <c r="C953" t="s">
        <v>1429</v>
      </c>
      <c r="D953" t="s">
        <v>98</v>
      </c>
      <c r="E953" t="s">
        <v>1294</v>
      </c>
      <c r="F953" s="15">
        <v>280.5</v>
      </c>
      <c r="G953" t="str">
        <f t="shared" si="45"/>
        <v>6217997300053113018280.5</v>
      </c>
      <c r="H953" t="s">
        <v>1416</v>
      </c>
      <c r="I953" s="48" t="e">
        <f>VLOOKUP(G953,银行退汇!H:K,4,FALSE)</f>
        <v>#N/A</v>
      </c>
      <c r="J953" s="48" t="e">
        <f t="shared" si="46"/>
        <v>#N/A</v>
      </c>
      <c r="K953" s="48" t="str">
        <f>VLOOKUP(G953,网银退汇!H:J,3,FALSE)</f>
        <v>2017-08-02</v>
      </c>
      <c r="L953" s="49" t="str">
        <f t="shared" si="47"/>
        <v>20170731</v>
      </c>
    </row>
    <row r="954" spans="1:22" ht="14.25">
      <c r="A954" t="s">
        <v>10250</v>
      </c>
      <c r="B954" t="s">
        <v>4374</v>
      </c>
      <c r="C954" t="s">
        <v>13052</v>
      </c>
      <c r="D954" t="s">
        <v>98</v>
      </c>
      <c r="E954" t="s">
        <v>10252</v>
      </c>
      <c r="F954" s="15">
        <v>59</v>
      </c>
      <c r="G954" t="str">
        <f t="shared" si="45"/>
        <v>621799730005150585059</v>
      </c>
      <c r="H954" t="s">
        <v>1416</v>
      </c>
      <c r="I954" s="48" t="e">
        <f>VLOOKUP(G954,银行退汇!H:K,4,FALSE)</f>
        <v>#N/A</v>
      </c>
      <c r="J954" s="48" t="e">
        <f t="shared" si="46"/>
        <v>#N/A</v>
      </c>
      <c r="K954" s="48" t="str">
        <f>VLOOKUP(G954,网银退汇!H:J,3,FALSE)</f>
        <v>2017-08-09</v>
      </c>
      <c r="L954" s="49" t="str">
        <f t="shared" si="47"/>
        <v>20170808</v>
      </c>
    </row>
    <row r="955" spans="1:22" ht="14.25" hidden="1">
      <c r="A955" t="s">
        <v>10369</v>
      </c>
      <c r="B955" t="s">
        <v>4487</v>
      </c>
      <c r="C955" t="s">
        <v>13052</v>
      </c>
      <c r="D955" t="s">
        <v>98</v>
      </c>
      <c r="E955" t="s">
        <v>10371</v>
      </c>
      <c r="F955" s="15">
        <v>305</v>
      </c>
      <c r="G955" t="str">
        <f t="shared" si="45"/>
        <v>6217003890005817262305</v>
      </c>
      <c r="H955" t="s">
        <v>1416</v>
      </c>
      <c r="I955" s="48" t="e">
        <f>VLOOKUP(G955,银行退汇!H:K,4,FALSE)</f>
        <v>#N/A</v>
      </c>
      <c r="J955" s="48" t="e">
        <f t="shared" si="46"/>
        <v>#N/A</v>
      </c>
      <c r="K955" s="48" t="e">
        <f>VLOOKUP(G955,网银退汇!H:J,3,FALSE)</f>
        <v>#N/A</v>
      </c>
      <c r="L955" s="49" t="str">
        <f t="shared" si="47"/>
        <v>20170808</v>
      </c>
    </row>
    <row r="956" spans="1:22" ht="14.25" hidden="1">
      <c r="A956" t="s">
        <v>10373</v>
      </c>
      <c r="B956" t="s">
        <v>4491</v>
      </c>
      <c r="C956" t="s">
        <v>13052</v>
      </c>
      <c r="D956" t="s">
        <v>98</v>
      </c>
      <c r="E956" t="s">
        <v>10375</v>
      </c>
      <c r="F956" s="15">
        <v>138</v>
      </c>
      <c r="G956" t="str">
        <f t="shared" si="45"/>
        <v>6226019924695021138</v>
      </c>
      <c r="H956" t="s">
        <v>1416</v>
      </c>
      <c r="I956" s="48" t="e">
        <f>VLOOKUP(G956,银行退汇!H:K,4,FALSE)</f>
        <v>#N/A</v>
      </c>
      <c r="J956" s="48" t="e">
        <f t="shared" si="46"/>
        <v>#N/A</v>
      </c>
      <c r="K956" s="48" t="e">
        <f>VLOOKUP(G956,网银退汇!H:J,3,FALSE)</f>
        <v>#N/A</v>
      </c>
      <c r="L956" s="49" t="str">
        <f t="shared" si="47"/>
        <v>20170808</v>
      </c>
    </row>
    <row r="957" spans="1:22" ht="14.25" hidden="1">
      <c r="A957" t="s">
        <v>10377</v>
      </c>
      <c r="B957" t="s">
        <v>4495</v>
      </c>
      <c r="C957" t="s">
        <v>13052</v>
      </c>
      <c r="D957" t="s">
        <v>98</v>
      </c>
      <c r="E957" t="s">
        <v>10232</v>
      </c>
      <c r="F957" s="15">
        <v>100</v>
      </c>
      <c r="G957" t="str">
        <f t="shared" si="45"/>
        <v>6228482890930642113100</v>
      </c>
      <c r="H957" t="s">
        <v>1416</v>
      </c>
      <c r="I957" s="48" t="e">
        <f>VLOOKUP(G957,银行退汇!H:K,4,FALSE)</f>
        <v>#N/A</v>
      </c>
      <c r="J957" s="48" t="e">
        <f t="shared" si="46"/>
        <v>#N/A</v>
      </c>
      <c r="K957" s="48" t="e">
        <f>VLOOKUP(G957,网银退汇!H:J,3,FALSE)</f>
        <v>#N/A</v>
      </c>
      <c r="L957" s="49" t="str">
        <f t="shared" si="47"/>
        <v>20170808</v>
      </c>
    </row>
    <row r="958" spans="1:22" ht="14.25" hidden="1">
      <c r="A958" t="s">
        <v>10380</v>
      </c>
      <c r="B958" t="s">
        <v>4499</v>
      </c>
      <c r="C958" t="s">
        <v>13052</v>
      </c>
      <c r="D958" t="s">
        <v>98</v>
      </c>
      <c r="E958" t="s">
        <v>10382</v>
      </c>
      <c r="F958" s="15">
        <v>100</v>
      </c>
      <c r="G958" t="str">
        <f t="shared" si="45"/>
        <v>5201521654977090100</v>
      </c>
      <c r="H958" t="s">
        <v>1416</v>
      </c>
      <c r="I958" s="48" t="e">
        <f>VLOOKUP(G958,银行退汇!H:K,4,FALSE)</f>
        <v>#N/A</v>
      </c>
      <c r="J958" s="48" t="e">
        <f t="shared" si="46"/>
        <v>#N/A</v>
      </c>
      <c r="K958" s="48" t="e">
        <f>VLOOKUP(G958,网银退汇!H:J,3,FALSE)</f>
        <v>#N/A</v>
      </c>
      <c r="L958" s="49" t="str">
        <f t="shared" si="47"/>
        <v>20170808</v>
      </c>
    </row>
    <row r="959" spans="1:22" ht="14.25" hidden="1">
      <c r="A959" t="s">
        <v>10384</v>
      </c>
      <c r="B959" t="s">
        <v>4503</v>
      </c>
      <c r="C959" t="s">
        <v>13053</v>
      </c>
      <c r="D959" t="s">
        <v>98</v>
      </c>
      <c r="E959" t="s">
        <v>10386</v>
      </c>
      <c r="F959" s="15">
        <v>7.64</v>
      </c>
      <c r="G959" t="str">
        <f t="shared" si="45"/>
        <v>43674239825352038787.64</v>
      </c>
      <c r="H959" t="s">
        <v>1416</v>
      </c>
      <c r="I959" s="48" t="e">
        <f>VLOOKUP(G959,银行退汇!H:K,4,FALSE)</f>
        <v>#N/A</v>
      </c>
      <c r="J959" s="48" t="e">
        <f t="shared" si="46"/>
        <v>#N/A</v>
      </c>
      <c r="K959" s="48" t="e">
        <f>VLOOKUP(G959,网银退汇!H:J,3,FALSE)</f>
        <v>#N/A</v>
      </c>
      <c r="L959" s="49" t="str">
        <f t="shared" si="47"/>
        <v>20170809</v>
      </c>
    </row>
    <row r="960" spans="1:22" ht="14.25" hidden="1">
      <c r="A960" t="s">
        <v>10388</v>
      </c>
      <c r="B960" t="s">
        <v>4507</v>
      </c>
      <c r="C960" t="s">
        <v>13053</v>
      </c>
      <c r="D960" t="s">
        <v>98</v>
      </c>
      <c r="E960" t="s">
        <v>10390</v>
      </c>
      <c r="F960" s="15">
        <v>500</v>
      </c>
      <c r="G960" t="str">
        <f t="shared" si="45"/>
        <v>5229640599181457500</v>
      </c>
      <c r="H960" t="s">
        <v>1416</v>
      </c>
      <c r="I960" s="48" t="e">
        <f>VLOOKUP(G960,银行退汇!H:K,4,FALSE)</f>
        <v>#N/A</v>
      </c>
      <c r="J960" s="48" t="e">
        <f t="shared" si="46"/>
        <v>#N/A</v>
      </c>
      <c r="K960" s="48" t="e">
        <f>VLOOKUP(G960,网银退汇!H:J,3,FALSE)</f>
        <v>#N/A</v>
      </c>
      <c r="L960" s="49" t="str">
        <f t="shared" si="47"/>
        <v>20170809</v>
      </c>
    </row>
    <row r="961" spans="1:22" ht="14.25" hidden="1">
      <c r="A961" t="s">
        <v>10392</v>
      </c>
      <c r="B961" t="s">
        <v>4511</v>
      </c>
      <c r="C961" t="s">
        <v>13053</v>
      </c>
      <c r="D961" t="s">
        <v>98</v>
      </c>
      <c r="E961" t="s">
        <v>10394</v>
      </c>
      <c r="F961" s="15">
        <v>153</v>
      </c>
      <c r="G961" t="str">
        <f t="shared" si="45"/>
        <v>6231900000098133412153</v>
      </c>
      <c r="H961" t="s">
        <v>1416</v>
      </c>
      <c r="I961" s="48" t="e">
        <f>VLOOKUP(G961,银行退汇!H:K,4,FALSE)</f>
        <v>#N/A</v>
      </c>
      <c r="J961" s="48" t="e">
        <f t="shared" si="46"/>
        <v>#N/A</v>
      </c>
      <c r="K961" s="48" t="e">
        <f>VLOOKUP(G961,网银退汇!H:J,3,FALSE)</f>
        <v>#N/A</v>
      </c>
      <c r="L961" s="49" t="str">
        <f t="shared" si="47"/>
        <v>20170809</v>
      </c>
      <c r="M961" s="38"/>
      <c r="N961" s="45"/>
      <c r="O961" s="38"/>
      <c r="P961" s="38"/>
      <c r="Q961" s="38"/>
      <c r="R961" s="38"/>
      <c r="S961" s="38"/>
      <c r="T961" s="38"/>
      <c r="U961" s="38"/>
      <c r="V961" s="38"/>
    </row>
    <row r="962" spans="1:22" ht="14.25" hidden="1">
      <c r="A962" t="s">
        <v>10396</v>
      </c>
      <c r="B962" t="s">
        <v>4515</v>
      </c>
      <c r="C962" t="s">
        <v>13053</v>
      </c>
      <c r="D962" t="s">
        <v>98</v>
      </c>
      <c r="E962" t="s">
        <v>10398</v>
      </c>
      <c r="F962" s="15">
        <v>700</v>
      </c>
      <c r="G962" t="str">
        <f t="shared" si="45"/>
        <v>6217003990000150576700</v>
      </c>
      <c r="H962" t="s">
        <v>1416</v>
      </c>
      <c r="I962" s="48" t="e">
        <f>VLOOKUP(G962,银行退汇!H:K,4,FALSE)</f>
        <v>#N/A</v>
      </c>
      <c r="J962" s="48" t="e">
        <f t="shared" si="46"/>
        <v>#N/A</v>
      </c>
      <c r="K962" s="48" t="e">
        <f>VLOOKUP(G962,网银退汇!H:J,3,FALSE)</f>
        <v>#N/A</v>
      </c>
      <c r="L962" s="49" t="str">
        <f t="shared" si="47"/>
        <v>20170809</v>
      </c>
    </row>
    <row r="963" spans="1:22" ht="14.25" hidden="1">
      <c r="A963" t="s">
        <v>10400</v>
      </c>
      <c r="B963" t="s">
        <v>4519</v>
      </c>
      <c r="C963" t="s">
        <v>13053</v>
      </c>
      <c r="D963" t="s">
        <v>98</v>
      </c>
      <c r="E963" t="s">
        <v>10402</v>
      </c>
      <c r="F963" s="15">
        <v>69</v>
      </c>
      <c r="G963" t="str">
        <f t="shared" si="45"/>
        <v>623190000008573563369</v>
      </c>
      <c r="H963" t="s">
        <v>1416</v>
      </c>
      <c r="I963" s="48" t="e">
        <f>VLOOKUP(G963,银行退汇!H:K,4,FALSE)</f>
        <v>#N/A</v>
      </c>
      <c r="J963" s="48" t="e">
        <f t="shared" si="46"/>
        <v>#N/A</v>
      </c>
      <c r="K963" s="48" t="e">
        <f>VLOOKUP(G963,网银退汇!H:J,3,FALSE)</f>
        <v>#N/A</v>
      </c>
      <c r="L963" s="49" t="str">
        <f t="shared" si="47"/>
        <v>20170809</v>
      </c>
    </row>
    <row r="964" spans="1:22" ht="14.25" hidden="1">
      <c r="A964" t="s">
        <v>10404</v>
      </c>
      <c r="B964" t="s">
        <v>4523</v>
      </c>
      <c r="C964" t="s">
        <v>13053</v>
      </c>
      <c r="D964" t="s">
        <v>98</v>
      </c>
      <c r="E964" t="s">
        <v>10406</v>
      </c>
      <c r="F964" s="15">
        <v>230.56</v>
      </c>
      <c r="G964" t="str">
        <f t="shared" si="45"/>
        <v>6226300712307395230.56</v>
      </c>
      <c r="H964" t="s">
        <v>1416</v>
      </c>
      <c r="I964" s="48" t="e">
        <f>VLOOKUP(G964,银行退汇!H:K,4,FALSE)</f>
        <v>#N/A</v>
      </c>
      <c r="J964" s="48" t="e">
        <f t="shared" si="46"/>
        <v>#N/A</v>
      </c>
      <c r="K964" s="48" t="e">
        <f>VLOOKUP(G964,网银退汇!H:J,3,FALSE)</f>
        <v>#N/A</v>
      </c>
      <c r="L964" s="49" t="str">
        <f t="shared" si="47"/>
        <v>20170809</v>
      </c>
    </row>
    <row r="965" spans="1:22" ht="14.25" hidden="1">
      <c r="A965" t="s">
        <v>10408</v>
      </c>
      <c r="B965" t="s">
        <v>4527</v>
      </c>
      <c r="C965" t="s">
        <v>13053</v>
      </c>
      <c r="D965" t="s">
        <v>98</v>
      </c>
      <c r="E965" t="s">
        <v>10410</v>
      </c>
      <c r="F965" s="15">
        <v>678.91</v>
      </c>
      <c r="G965" t="str">
        <f t="shared" si="45"/>
        <v>6217003860006097834678.91</v>
      </c>
      <c r="H965" t="s">
        <v>1416</v>
      </c>
      <c r="I965" s="48" t="e">
        <f>VLOOKUP(G965,银行退汇!H:K,4,FALSE)</f>
        <v>#N/A</v>
      </c>
      <c r="J965" s="48" t="e">
        <f t="shared" si="46"/>
        <v>#N/A</v>
      </c>
      <c r="K965" s="48" t="e">
        <f>VLOOKUP(G965,网银退汇!H:J,3,FALSE)</f>
        <v>#N/A</v>
      </c>
      <c r="L965" s="49" t="str">
        <f t="shared" si="47"/>
        <v>20170809</v>
      </c>
    </row>
    <row r="966" spans="1:22" ht="14.25" hidden="1">
      <c r="A966" t="s">
        <v>10412</v>
      </c>
      <c r="B966" t="s">
        <v>4531</v>
      </c>
      <c r="C966" t="s">
        <v>13053</v>
      </c>
      <c r="D966" t="s">
        <v>98</v>
      </c>
      <c r="E966" t="s">
        <v>10398</v>
      </c>
      <c r="F966" s="15">
        <v>1500</v>
      </c>
      <c r="G966" t="str">
        <f t="shared" si="45"/>
        <v>62170039900001505761500</v>
      </c>
      <c r="H966" t="s">
        <v>1416</v>
      </c>
      <c r="I966" s="48" t="e">
        <f>VLOOKUP(G966,银行退汇!H:K,4,FALSE)</f>
        <v>#N/A</v>
      </c>
      <c r="J966" s="48" t="e">
        <f t="shared" si="46"/>
        <v>#N/A</v>
      </c>
      <c r="K966" s="48" t="e">
        <f>VLOOKUP(G966,网银退汇!H:J,3,FALSE)</f>
        <v>#N/A</v>
      </c>
      <c r="L966" s="49" t="str">
        <f t="shared" si="47"/>
        <v>20170809</v>
      </c>
    </row>
    <row r="967" spans="1:22" ht="14.25" hidden="1">
      <c r="A967" t="s">
        <v>10415</v>
      </c>
      <c r="B967" t="s">
        <v>4535</v>
      </c>
      <c r="C967" t="s">
        <v>13053</v>
      </c>
      <c r="D967" t="s">
        <v>98</v>
      </c>
      <c r="E967" t="s">
        <v>10417</v>
      </c>
      <c r="F967" s="15">
        <v>1167</v>
      </c>
      <c r="G967" t="str">
        <f t="shared" si="45"/>
        <v>62284841485939808761167</v>
      </c>
      <c r="H967" t="s">
        <v>1416</v>
      </c>
      <c r="I967" s="48" t="e">
        <f>VLOOKUP(G967,银行退汇!H:K,4,FALSE)</f>
        <v>#N/A</v>
      </c>
      <c r="J967" s="48" t="e">
        <f t="shared" si="46"/>
        <v>#N/A</v>
      </c>
      <c r="K967" s="48" t="e">
        <f>VLOOKUP(G967,网银退汇!H:J,3,FALSE)</f>
        <v>#N/A</v>
      </c>
      <c r="L967" s="49" t="str">
        <f t="shared" si="47"/>
        <v>20170809</v>
      </c>
    </row>
    <row r="968" spans="1:22" ht="14.25" hidden="1">
      <c r="A968" t="s">
        <v>10419</v>
      </c>
      <c r="B968" t="s">
        <v>4539</v>
      </c>
      <c r="C968" t="s">
        <v>13053</v>
      </c>
      <c r="D968" t="s">
        <v>98</v>
      </c>
      <c r="E968" t="s">
        <v>10421</v>
      </c>
      <c r="F968" s="15">
        <v>480</v>
      </c>
      <c r="G968" t="str">
        <f t="shared" si="45"/>
        <v>6228483340531938410480</v>
      </c>
      <c r="H968" t="s">
        <v>1416</v>
      </c>
      <c r="I968" s="48" t="e">
        <f>VLOOKUP(G968,银行退汇!H:K,4,FALSE)</f>
        <v>#N/A</v>
      </c>
      <c r="J968" s="48" t="e">
        <f t="shared" si="46"/>
        <v>#N/A</v>
      </c>
      <c r="K968" s="48" t="e">
        <f>VLOOKUP(G968,网银退汇!H:J,3,FALSE)</f>
        <v>#N/A</v>
      </c>
      <c r="L968" s="49" t="str">
        <f t="shared" si="47"/>
        <v>20170809</v>
      </c>
    </row>
    <row r="969" spans="1:22" ht="14.25" hidden="1">
      <c r="A969" t="s">
        <v>10423</v>
      </c>
      <c r="B969" t="s">
        <v>4543</v>
      </c>
      <c r="C969" t="s">
        <v>13053</v>
      </c>
      <c r="D969" t="s">
        <v>98</v>
      </c>
      <c r="E969" t="s">
        <v>10425</v>
      </c>
      <c r="F969" s="15">
        <v>3500</v>
      </c>
      <c r="G969" t="str">
        <f t="shared" si="45"/>
        <v>52016905902324883500</v>
      </c>
      <c r="H969" t="s">
        <v>1416</v>
      </c>
      <c r="I969" s="48" t="e">
        <f>VLOOKUP(G969,银行退汇!H:K,4,FALSE)</f>
        <v>#N/A</v>
      </c>
      <c r="J969" s="48" t="e">
        <f t="shared" si="46"/>
        <v>#N/A</v>
      </c>
      <c r="K969" s="48" t="e">
        <f>VLOOKUP(G969,网银退汇!H:J,3,FALSE)</f>
        <v>#N/A</v>
      </c>
      <c r="L969" s="49" t="str">
        <f t="shared" si="47"/>
        <v>20170809</v>
      </c>
    </row>
    <row r="970" spans="1:22" ht="14.25" hidden="1">
      <c r="A970" t="s">
        <v>10427</v>
      </c>
      <c r="B970" t="s">
        <v>4547</v>
      </c>
      <c r="C970" t="s">
        <v>13053</v>
      </c>
      <c r="D970" t="s">
        <v>98</v>
      </c>
      <c r="E970" t="s">
        <v>10429</v>
      </c>
      <c r="F970" s="15">
        <v>599</v>
      </c>
      <c r="G970" t="str">
        <f t="shared" si="45"/>
        <v>6231900000091691226599</v>
      </c>
      <c r="H970" t="s">
        <v>1416</v>
      </c>
      <c r="I970" s="48" t="e">
        <f>VLOOKUP(G970,银行退汇!H:K,4,FALSE)</f>
        <v>#N/A</v>
      </c>
      <c r="J970" s="48" t="e">
        <f t="shared" si="46"/>
        <v>#N/A</v>
      </c>
      <c r="K970" s="48" t="e">
        <f>VLOOKUP(G970,网银退汇!H:J,3,FALSE)</f>
        <v>#N/A</v>
      </c>
      <c r="L970" s="49" t="str">
        <f t="shared" si="47"/>
        <v>20170809</v>
      </c>
      <c r="M970" s="38"/>
      <c r="N970" s="45"/>
      <c r="O970" s="38"/>
      <c r="P970" s="38"/>
      <c r="Q970" s="38"/>
      <c r="R970" s="38"/>
      <c r="S970" s="38"/>
      <c r="T970" s="38"/>
      <c r="U970" s="38"/>
      <c r="V970" s="38"/>
    </row>
    <row r="971" spans="1:22" ht="14.25" hidden="1">
      <c r="A971" t="s">
        <v>10431</v>
      </c>
      <c r="B971" t="s">
        <v>4551</v>
      </c>
      <c r="C971" t="s">
        <v>13053</v>
      </c>
      <c r="D971" t="s">
        <v>98</v>
      </c>
      <c r="E971" t="s">
        <v>10433</v>
      </c>
      <c r="F971" s="15">
        <v>298.7</v>
      </c>
      <c r="G971" t="str">
        <f t="shared" si="45"/>
        <v>6231900000142688858298.7</v>
      </c>
      <c r="H971" t="s">
        <v>1416</v>
      </c>
      <c r="I971" s="48" t="e">
        <f>VLOOKUP(G971,银行退汇!H:K,4,FALSE)</f>
        <v>#N/A</v>
      </c>
      <c r="J971" s="48" t="e">
        <f t="shared" si="46"/>
        <v>#N/A</v>
      </c>
      <c r="K971" s="48" t="e">
        <f>VLOOKUP(G971,网银退汇!H:J,3,FALSE)</f>
        <v>#N/A</v>
      </c>
      <c r="L971" s="49" t="str">
        <f t="shared" si="47"/>
        <v>20170809</v>
      </c>
    </row>
    <row r="972" spans="1:22" ht="14.25" hidden="1">
      <c r="A972" t="s">
        <v>10435</v>
      </c>
      <c r="B972" t="s">
        <v>4555</v>
      </c>
      <c r="C972" t="s">
        <v>13053</v>
      </c>
      <c r="D972" t="s">
        <v>98</v>
      </c>
      <c r="E972" t="s">
        <v>10433</v>
      </c>
      <c r="F972" s="15">
        <v>513</v>
      </c>
      <c r="G972" t="str">
        <f t="shared" si="45"/>
        <v>6231900000142688858513</v>
      </c>
      <c r="H972" t="s">
        <v>1416</v>
      </c>
      <c r="I972" s="48" t="e">
        <f>VLOOKUP(G972,银行退汇!H:K,4,FALSE)</f>
        <v>#N/A</v>
      </c>
      <c r="J972" s="48" t="e">
        <f t="shared" si="46"/>
        <v>#N/A</v>
      </c>
      <c r="K972" s="48" t="e">
        <f>VLOOKUP(G972,网银退汇!H:J,3,FALSE)</f>
        <v>#N/A</v>
      </c>
      <c r="L972" s="49" t="str">
        <f t="shared" si="47"/>
        <v>20170809</v>
      </c>
    </row>
    <row r="973" spans="1:22" ht="14.25" hidden="1">
      <c r="A973" t="s">
        <v>10438</v>
      </c>
      <c r="B973" t="s">
        <v>4559</v>
      </c>
      <c r="C973" t="s">
        <v>13053</v>
      </c>
      <c r="D973" t="s">
        <v>98</v>
      </c>
      <c r="E973" t="s">
        <v>10440</v>
      </c>
      <c r="F973" s="15">
        <v>700</v>
      </c>
      <c r="G973" t="str">
        <f t="shared" si="45"/>
        <v>6228480868682135876700</v>
      </c>
      <c r="H973" t="s">
        <v>1416</v>
      </c>
      <c r="I973" s="48" t="e">
        <f>VLOOKUP(G973,银行退汇!H:K,4,FALSE)</f>
        <v>#N/A</v>
      </c>
      <c r="J973" s="48" t="e">
        <f t="shared" si="46"/>
        <v>#N/A</v>
      </c>
      <c r="K973" s="48" t="e">
        <f>VLOOKUP(G973,网银退汇!H:J,3,FALSE)</f>
        <v>#N/A</v>
      </c>
      <c r="L973" s="49" t="str">
        <f t="shared" si="47"/>
        <v>20170809</v>
      </c>
      <c r="M973" s="38"/>
      <c r="N973" s="45"/>
      <c r="O973" s="38"/>
      <c r="P973" s="38"/>
      <c r="Q973" s="38"/>
      <c r="R973" s="38"/>
      <c r="S973" s="38"/>
      <c r="T973" s="38"/>
      <c r="U973" s="38"/>
      <c r="V973" s="38"/>
    </row>
    <row r="974" spans="1:22" ht="14.25" hidden="1">
      <c r="A974" t="s">
        <v>10442</v>
      </c>
      <c r="B974" t="s">
        <v>4563</v>
      </c>
      <c r="C974" t="s">
        <v>13053</v>
      </c>
      <c r="D974" t="s">
        <v>98</v>
      </c>
      <c r="E974" t="s">
        <v>10444</v>
      </c>
      <c r="F974" s="15">
        <v>6500</v>
      </c>
      <c r="G974" t="str">
        <f t="shared" si="45"/>
        <v>62319000001106089876500</v>
      </c>
      <c r="H974" t="s">
        <v>1416</v>
      </c>
      <c r="I974" s="48" t="e">
        <f>VLOOKUP(G974,银行退汇!H:K,4,FALSE)</f>
        <v>#N/A</v>
      </c>
      <c r="J974" s="48" t="e">
        <f t="shared" si="46"/>
        <v>#N/A</v>
      </c>
      <c r="K974" s="48" t="e">
        <f>VLOOKUP(G974,网银退汇!H:J,3,FALSE)</f>
        <v>#N/A</v>
      </c>
      <c r="L974" s="49" t="str">
        <f t="shared" si="47"/>
        <v>20170809</v>
      </c>
    </row>
    <row r="975" spans="1:22" ht="14.25" hidden="1">
      <c r="A975" t="s">
        <v>10446</v>
      </c>
      <c r="B975" t="s">
        <v>4567</v>
      </c>
      <c r="C975" t="s">
        <v>13053</v>
      </c>
      <c r="D975" t="s">
        <v>98</v>
      </c>
      <c r="E975" t="s">
        <v>10448</v>
      </c>
      <c r="F975" s="15">
        <v>720</v>
      </c>
      <c r="G975" t="str">
        <f t="shared" si="45"/>
        <v>6231900000000786273720</v>
      </c>
      <c r="H975" t="s">
        <v>1416</v>
      </c>
      <c r="I975" s="48" t="e">
        <f>VLOOKUP(G975,银行退汇!H:K,4,FALSE)</f>
        <v>#N/A</v>
      </c>
      <c r="J975" s="48" t="e">
        <f t="shared" si="46"/>
        <v>#N/A</v>
      </c>
      <c r="K975" s="48" t="e">
        <f>VLOOKUP(G975,网银退汇!H:J,3,FALSE)</f>
        <v>#N/A</v>
      </c>
      <c r="L975" s="49" t="str">
        <f t="shared" si="47"/>
        <v>20170809</v>
      </c>
    </row>
    <row r="976" spans="1:22" ht="14.25">
      <c r="A976" t="s">
        <v>7633</v>
      </c>
      <c r="B976" t="s">
        <v>1830</v>
      </c>
      <c r="C976" t="s">
        <v>13045</v>
      </c>
      <c r="D976" t="s">
        <v>98</v>
      </c>
      <c r="E976" t="s">
        <v>7635</v>
      </c>
      <c r="F976" s="15">
        <v>488</v>
      </c>
      <c r="G976" t="str">
        <f t="shared" si="45"/>
        <v>6217997300044896135488</v>
      </c>
      <c r="H976" t="s">
        <v>1416</v>
      </c>
      <c r="I976" s="48" t="e">
        <f>VLOOKUP(G976,银行退汇!H:K,4,FALSE)</f>
        <v>#N/A</v>
      </c>
      <c r="J976" s="48" t="e">
        <f t="shared" si="46"/>
        <v>#N/A</v>
      </c>
      <c r="K976" s="48" t="str">
        <f>VLOOKUP(G976,网银退汇!H:J,3,FALSE)</f>
        <v>2017-08-02</v>
      </c>
      <c r="L976" s="49" t="str">
        <f t="shared" si="47"/>
        <v>20170801</v>
      </c>
    </row>
    <row r="977" spans="1:22" ht="14.25" hidden="1">
      <c r="A977" t="s">
        <v>10454</v>
      </c>
      <c r="B977" t="s">
        <v>4575</v>
      </c>
      <c r="C977" t="s">
        <v>13053</v>
      </c>
      <c r="D977" t="s">
        <v>98</v>
      </c>
      <c r="E977" t="s">
        <v>10452</v>
      </c>
      <c r="F977" s="15">
        <v>81.8</v>
      </c>
      <c r="G977" t="str">
        <f t="shared" si="45"/>
        <v>621790700002026217481.8</v>
      </c>
      <c r="H977" t="s">
        <v>1416</v>
      </c>
      <c r="I977" s="48" t="e">
        <f>VLOOKUP(G977,银行退汇!H:K,4,FALSE)</f>
        <v>#N/A</v>
      </c>
      <c r="J977" s="48" t="e">
        <f t="shared" si="46"/>
        <v>#N/A</v>
      </c>
      <c r="K977" s="48" t="e">
        <f>VLOOKUP(G977,网银退汇!H:J,3,FALSE)</f>
        <v>#N/A</v>
      </c>
      <c r="L977" s="49" t="str">
        <f t="shared" si="47"/>
        <v>20170809</v>
      </c>
    </row>
    <row r="978" spans="1:22" ht="14.25" hidden="1">
      <c r="A978" t="s">
        <v>10457</v>
      </c>
      <c r="B978" t="s">
        <v>4579</v>
      </c>
      <c r="C978" t="s">
        <v>13053</v>
      </c>
      <c r="D978" t="s">
        <v>98</v>
      </c>
      <c r="E978" t="s">
        <v>10459</v>
      </c>
      <c r="F978" s="15">
        <v>45.2</v>
      </c>
      <c r="G978" t="str">
        <f t="shared" ref="G978:G1041" si="48">E978&amp;F978</f>
        <v>621226250201711155345.2</v>
      </c>
      <c r="H978" t="s">
        <v>1416</v>
      </c>
      <c r="I978" s="48" t="e">
        <f>VLOOKUP(G978,银行退汇!H:K,4,FALSE)</f>
        <v>#N/A</v>
      </c>
      <c r="J978" s="48" t="e">
        <f t="shared" ref="J978:J1041" si="49">IF(I978&gt;0,1,"")</f>
        <v>#N/A</v>
      </c>
      <c r="K978" s="48" t="e">
        <f>VLOOKUP(G978,网银退汇!H:J,3,FALSE)</f>
        <v>#N/A</v>
      </c>
      <c r="L978" s="49" t="str">
        <f t="shared" ref="L978:L1041" si="50">C978</f>
        <v>20170809</v>
      </c>
    </row>
    <row r="979" spans="1:22" ht="14.25" hidden="1">
      <c r="A979" t="s">
        <v>10461</v>
      </c>
      <c r="B979" t="s">
        <v>4583</v>
      </c>
      <c r="C979" t="s">
        <v>13053</v>
      </c>
      <c r="D979" t="s">
        <v>98</v>
      </c>
      <c r="E979" t="s">
        <v>10463</v>
      </c>
      <c r="F979" s="15">
        <v>2000</v>
      </c>
      <c r="G979" t="str">
        <f t="shared" si="48"/>
        <v>43674800920894842000</v>
      </c>
      <c r="H979" t="s">
        <v>1416</v>
      </c>
      <c r="I979" s="48" t="e">
        <f>VLOOKUP(G979,银行退汇!H:K,4,FALSE)</f>
        <v>#N/A</v>
      </c>
      <c r="J979" s="48" t="e">
        <f t="shared" si="49"/>
        <v>#N/A</v>
      </c>
      <c r="K979" s="48" t="e">
        <f>VLOOKUP(G979,网银退汇!H:J,3,FALSE)</f>
        <v>#N/A</v>
      </c>
      <c r="L979" s="49" t="str">
        <f t="shared" si="50"/>
        <v>20170809</v>
      </c>
    </row>
    <row r="980" spans="1:22" ht="14.25" hidden="1">
      <c r="A980" t="s">
        <v>10465</v>
      </c>
      <c r="B980" t="s">
        <v>4587</v>
      </c>
      <c r="C980" t="s">
        <v>13053</v>
      </c>
      <c r="D980" t="s">
        <v>98</v>
      </c>
      <c r="E980" t="s">
        <v>10467</v>
      </c>
      <c r="F980" s="15">
        <v>1700</v>
      </c>
      <c r="G980" t="str">
        <f t="shared" si="48"/>
        <v>62319000000142746881700</v>
      </c>
      <c r="H980" t="s">
        <v>1416</v>
      </c>
      <c r="I980" s="48" t="e">
        <f>VLOOKUP(G980,银行退汇!H:K,4,FALSE)</f>
        <v>#N/A</v>
      </c>
      <c r="J980" s="48" t="e">
        <f t="shared" si="49"/>
        <v>#N/A</v>
      </c>
      <c r="K980" s="48" t="e">
        <f>VLOOKUP(G980,网银退汇!H:J,3,FALSE)</f>
        <v>#N/A</v>
      </c>
      <c r="L980" s="49" t="str">
        <f t="shared" si="50"/>
        <v>20170809</v>
      </c>
    </row>
    <row r="981" spans="1:22" ht="14.25" hidden="1">
      <c r="A981" t="s">
        <v>10469</v>
      </c>
      <c r="B981" t="s">
        <v>4590</v>
      </c>
      <c r="C981" t="s">
        <v>13053</v>
      </c>
      <c r="D981" t="s">
        <v>98</v>
      </c>
      <c r="E981" t="s">
        <v>10471</v>
      </c>
      <c r="F981" s="15">
        <v>549</v>
      </c>
      <c r="G981" t="str">
        <f t="shared" si="48"/>
        <v>6227003860910197885549</v>
      </c>
      <c r="H981" t="s">
        <v>1416</v>
      </c>
      <c r="I981" s="48" t="e">
        <f>VLOOKUP(G981,银行退汇!H:K,4,FALSE)</f>
        <v>#N/A</v>
      </c>
      <c r="J981" s="48" t="e">
        <f t="shared" si="49"/>
        <v>#N/A</v>
      </c>
      <c r="K981" s="48" t="e">
        <f>VLOOKUP(G981,网银退汇!H:J,3,FALSE)</f>
        <v>#N/A</v>
      </c>
      <c r="L981" s="49" t="str">
        <f t="shared" si="50"/>
        <v>20170809</v>
      </c>
      <c r="M981" s="38"/>
      <c r="N981" s="45"/>
      <c r="O981" s="38"/>
      <c r="P981" s="38"/>
      <c r="Q981" s="38"/>
      <c r="R981" s="38"/>
      <c r="S981" s="38"/>
      <c r="T981" s="38"/>
      <c r="U981" s="38"/>
      <c r="V981" s="38"/>
    </row>
    <row r="982" spans="1:22" ht="14.25" hidden="1">
      <c r="A982" t="s">
        <v>10473</v>
      </c>
      <c r="B982" t="s">
        <v>4594</v>
      </c>
      <c r="C982" t="s">
        <v>13053</v>
      </c>
      <c r="D982" t="s">
        <v>98</v>
      </c>
      <c r="E982" t="s">
        <v>10475</v>
      </c>
      <c r="F982" s="15">
        <v>7.6</v>
      </c>
      <c r="G982" t="str">
        <f t="shared" si="48"/>
        <v>62178508000190681607.6</v>
      </c>
      <c r="H982" t="s">
        <v>1416</v>
      </c>
      <c r="I982" s="48" t="e">
        <f>VLOOKUP(G982,银行退汇!H:K,4,FALSE)</f>
        <v>#N/A</v>
      </c>
      <c r="J982" s="48" t="e">
        <f t="shared" si="49"/>
        <v>#N/A</v>
      </c>
      <c r="K982" s="48" t="e">
        <f>VLOOKUP(G982,网银退汇!H:J,3,FALSE)</f>
        <v>#N/A</v>
      </c>
      <c r="L982" s="49" t="str">
        <f t="shared" si="50"/>
        <v>20170809</v>
      </c>
    </row>
    <row r="983" spans="1:22" ht="14.25" hidden="1">
      <c r="A983" t="s">
        <v>10477</v>
      </c>
      <c r="B983" t="s">
        <v>4598</v>
      </c>
      <c r="C983" t="s">
        <v>13053</v>
      </c>
      <c r="D983" t="s">
        <v>98</v>
      </c>
      <c r="E983" t="s">
        <v>232</v>
      </c>
      <c r="F983" s="15">
        <v>86.98</v>
      </c>
      <c r="G983" t="str">
        <f t="shared" si="48"/>
        <v>625996006083289686.98</v>
      </c>
      <c r="H983" t="s">
        <v>1416</v>
      </c>
      <c r="I983" s="48" t="e">
        <f>VLOOKUP(G983,银行退汇!H:K,4,FALSE)</f>
        <v>#N/A</v>
      </c>
      <c r="J983" s="48" t="e">
        <f t="shared" si="49"/>
        <v>#N/A</v>
      </c>
      <c r="K983" s="48" t="e">
        <f>VLOOKUP(G983,网银退汇!H:J,3,FALSE)</f>
        <v>#N/A</v>
      </c>
      <c r="L983" s="49" t="str">
        <f t="shared" si="50"/>
        <v>20170809</v>
      </c>
      <c r="M983" s="38"/>
      <c r="N983" s="45"/>
      <c r="O983" s="38"/>
      <c r="P983" s="38"/>
      <c r="Q983" s="38"/>
      <c r="R983" s="38"/>
      <c r="S983" s="38"/>
      <c r="T983" s="38"/>
      <c r="U983" s="38"/>
      <c r="V983" s="38"/>
    </row>
    <row r="984" spans="1:22" ht="14.25" hidden="1">
      <c r="A984" t="s">
        <v>10480</v>
      </c>
      <c r="B984" t="s">
        <v>4600</v>
      </c>
      <c r="C984" t="s">
        <v>13053</v>
      </c>
      <c r="D984" t="s">
        <v>98</v>
      </c>
      <c r="E984" t="s">
        <v>10482</v>
      </c>
      <c r="F984" s="15">
        <v>50</v>
      </c>
      <c r="G984" t="str">
        <f t="shared" si="48"/>
        <v>628288007535684150</v>
      </c>
      <c r="H984" t="s">
        <v>1416</v>
      </c>
      <c r="I984" s="48" t="e">
        <f>VLOOKUP(G984,银行退汇!H:K,4,FALSE)</f>
        <v>#N/A</v>
      </c>
      <c r="J984" s="48" t="e">
        <f t="shared" si="49"/>
        <v>#N/A</v>
      </c>
      <c r="K984" s="48" t="e">
        <f>VLOOKUP(G984,网银退汇!H:J,3,FALSE)</f>
        <v>#N/A</v>
      </c>
      <c r="L984" s="49" t="str">
        <f t="shared" si="50"/>
        <v>20170809</v>
      </c>
    </row>
    <row r="985" spans="1:22" ht="14.25" hidden="1">
      <c r="A985" t="s">
        <v>10484</v>
      </c>
      <c r="B985" t="s">
        <v>4604</v>
      </c>
      <c r="C985" t="s">
        <v>13053</v>
      </c>
      <c r="D985" t="s">
        <v>98</v>
      </c>
      <c r="E985" t="s">
        <v>10482</v>
      </c>
      <c r="F985" s="15">
        <v>50</v>
      </c>
      <c r="G985" t="str">
        <f t="shared" si="48"/>
        <v>628288007535684150</v>
      </c>
      <c r="H985" t="s">
        <v>1416</v>
      </c>
      <c r="I985" s="48" t="e">
        <f>VLOOKUP(G985,银行退汇!H:K,4,FALSE)</f>
        <v>#N/A</v>
      </c>
      <c r="J985" s="48" t="e">
        <f t="shared" si="49"/>
        <v>#N/A</v>
      </c>
      <c r="K985" s="48" t="e">
        <f>VLOOKUP(G985,网银退汇!H:J,3,FALSE)</f>
        <v>#N/A</v>
      </c>
      <c r="L985" s="49" t="str">
        <f t="shared" si="50"/>
        <v>20170809</v>
      </c>
      <c r="M985" s="38"/>
      <c r="N985" s="45"/>
      <c r="O985" s="38"/>
      <c r="P985" s="38"/>
      <c r="Q985" s="38"/>
      <c r="R985" s="38"/>
      <c r="S985" s="38"/>
      <c r="T985" s="38"/>
      <c r="U985" s="38"/>
      <c r="V985" s="38"/>
    </row>
    <row r="986" spans="1:22" ht="14.25" hidden="1">
      <c r="A986" t="s">
        <v>10487</v>
      </c>
      <c r="B986" t="s">
        <v>4606</v>
      </c>
      <c r="C986" t="s">
        <v>13053</v>
      </c>
      <c r="D986" t="s">
        <v>98</v>
      </c>
      <c r="E986" t="s">
        <v>10482</v>
      </c>
      <c r="F986" s="15">
        <v>50</v>
      </c>
      <c r="G986" t="str">
        <f t="shared" si="48"/>
        <v>628288007535684150</v>
      </c>
      <c r="H986" t="s">
        <v>1416</v>
      </c>
      <c r="I986" s="48" t="e">
        <f>VLOOKUP(G986,银行退汇!H:K,4,FALSE)</f>
        <v>#N/A</v>
      </c>
      <c r="J986" s="48" t="e">
        <f t="shared" si="49"/>
        <v>#N/A</v>
      </c>
      <c r="K986" s="48" t="e">
        <f>VLOOKUP(G986,网银退汇!H:J,3,FALSE)</f>
        <v>#N/A</v>
      </c>
      <c r="L986" s="49" t="str">
        <f t="shared" si="50"/>
        <v>20170809</v>
      </c>
    </row>
    <row r="987" spans="1:22" ht="14.25" hidden="1">
      <c r="A987" t="s">
        <v>10490</v>
      </c>
      <c r="B987" t="s">
        <v>4608</v>
      </c>
      <c r="C987" t="s">
        <v>13053</v>
      </c>
      <c r="D987" t="s">
        <v>98</v>
      </c>
      <c r="E987" t="s">
        <v>10482</v>
      </c>
      <c r="F987" s="15">
        <v>50</v>
      </c>
      <c r="G987" t="str">
        <f t="shared" si="48"/>
        <v>628288007535684150</v>
      </c>
      <c r="H987" t="s">
        <v>1416</v>
      </c>
      <c r="I987" s="48" t="e">
        <f>VLOOKUP(G987,银行退汇!H:K,4,FALSE)</f>
        <v>#N/A</v>
      </c>
      <c r="J987" s="48" t="e">
        <f t="shared" si="49"/>
        <v>#N/A</v>
      </c>
      <c r="K987" s="48" t="e">
        <f>VLOOKUP(G987,网银退汇!H:J,3,FALSE)</f>
        <v>#N/A</v>
      </c>
      <c r="L987" s="49" t="str">
        <f t="shared" si="50"/>
        <v>20170809</v>
      </c>
    </row>
    <row r="988" spans="1:22" ht="14.25" hidden="1">
      <c r="A988" t="s">
        <v>10493</v>
      </c>
      <c r="B988" t="s">
        <v>4610</v>
      </c>
      <c r="C988" t="s">
        <v>13053</v>
      </c>
      <c r="D988" t="s">
        <v>98</v>
      </c>
      <c r="E988" t="s">
        <v>10482</v>
      </c>
      <c r="F988" s="15">
        <v>50</v>
      </c>
      <c r="G988" t="str">
        <f t="shared" si="48"/>
        <v>628288007535684150</v>
      </c>
      <c r="H988" t="s">
        <v>1416</v>
      </c>
      <c r="I988" s="48" t="e">
        <f>VLOOKUP(G988,银行退汇!H:K,4,FALSE)</f>
        <v>#N/A</v>
      </c>
      <c r="J988" s="48" t="e">
        <f t="shared" si="49"/>
        <v>#N/A</v>
      </c>
      <c r="K988" s="48" t="e">
        <f>VLOOKUP(G988,网银退汇!H:J,3,FALSE)</f>
        <v>#N/A</v>
      </c>
      <c r="L988" s="49" t="str">
        <f t="shared" si="50"/>
        <v>20170809</v>
      </c>
    </row>
    <row r="989" spans="1:22" ht="14.25" hidden="1">
      <c r="A989" t="s">
        <v>10496</v>
      </c>
      <c r="B989" t="s">
        <v>4612</v>
      </c>
      <c r="C989" t="s">
        <v>13053</v>
      </c>
      <c r="D989" t="s">
        <v>98</v>
      </c>
      <c r="E989" t="s">
        <v>9952</v>
      </c>
      <c r="F989" s="15">
        <v>234.5</v>
      </c>
      <c r="G989" t="str">
        <f t="shared" si="48"/>
        <v>6217003980000543177234.5</v>
      </c>
      <c r="H989" t="s">
        <v>1416</v>
      </c>
      <c r="I989" s="48" t="e">
        <f>VLOOKUP(G989,银行退汇!H:K,4,FALSE)</f>
        <v>#N/A</v>
      </c>
      <c r="J989" s="48" t="e">
        <f t="shared" si="49"/>
        <v>#N/A</v>
      </c>
      <c r="K989" s="48" t="e">
        <f>VLOOKUP(G989,网银退汇!H:J,3,FALSE)</f>
        <v>#N/A</v>
      </c>
      <c r="L989" s="49" t="str">
        <f t="shared" si="50"/>
        <v>20170809</v>
      </c>
    </row>
    <row r="990" spans="1:22" ht="14.25" hidden="1">
      <c r="A990" t="s">
        <v>10499</v>
      </c>
      <c r="B990" t="s">
        <v>4614</v>
      </c>
      <c r="C990" t="s">
        <v>13053</v>
      </c>
      <c r="D990" t="s">
        <v>98</v>
      </c>
      <c r="E990" t="s">
        <v>10482</v>
      </c>
      <c r="F990" s="15">
        <v>50</v>
      </c>
      <c r="G990" t="str">
        <f t="shared" si="48"/>
        <v>628288007535684150</v>
      </c>
      <c r="H990" t="s">
        <v>1416</v>
      </c>
      <c r="I990" s="48" t="e">
        <f>VLOOKUP(G990,银行退汇!H:K,4,FALSE)</f>
        <v>#N/A</v>
      </c>
      <c r="J990" s="48" t="e">
        <f t="shared" si="49"/>
        <v>#N/A</v>
      </c>
      <c r="K990" s="48" t="e">
        <f>VLOOKUP(G990,网银退汇!H:J,3,FALSE)</f>
        <v>#N/A</v>
      </c>
      <c r="L990" s="49" t="str">
        <f t="shared" si="50"/>
        <v>20170809</v>
      </c>
    </row>
    <row r="991" spans="1:22" ht="14.25" hidden="1">
      <c r="A991" t="s">
        <v>10502</v>
      </c>
      <c r="B991" t="s">
        <v>4616</v>
      </c>
      <c r="C991" t="s">
        <v>13053</v>
      </c>
      <c r="D991" t="s">
        <v>98</v>
      </c>
      <c r="E991" t="s">
        <v>10504</v>
      </c>
      <c r="F991" s="15">
        <v>380</v>
      </c>
      <c r="G991" t="str">
        <f t="shared" si="48"/>
        <v>6226890074469148380</v>
      </c>
      <c r="H991" t="s">
        <v>1416</v>
      </c>
      <c r="I991" s="48" t="e">
        <f>VLOOKUP(G991,银行退汇!H:K,4,FALSE)</f>
        <v>#N/A</v>
      </c>
      <c r="J991" s="48" t="e">
        <f t="shared" si="49"/>
        <v>#N/A</v>
      </c>
      <c r="K991" s="48" t="e">
        <f>VLOOKUP(G991,网银退汇!H:J,3,FALSE)</f>
        <v>#N/A</v>
      </c>
      <c r="L991" s="49" t="str">
        <f t="shared" si="50"/>
        <v>20170809</v>
      </c>
    </row>
    <row r="992" spans="1:22" ht="14.25" hidden="1">
      <c r="A992" t="s">
        <v>10506</v>
      </c>
      <c r="B992" t="s">
        <v>4620</v>
      </c>
      <c r="C992" t="s">
        <v>13053</v>
      </c>
      <c r="D992" t="s">
        <v>98</v>
      </c>
      <c r="E992" t="s">
        <v>9883</v>
      </c>
      <c r="F992" s="15">
        <v>294.5</v>
      </c>
      <c r="G992" t="str">
        <f t="shared" si="48"/>
        <v>6217003860020615074294.5</v>
      </c>
      <c r="H992" t="s">
        <v>1416</v>
      </c>
      <c r="I992" s="48" t="e">
        <f>VLOOKUP(G992,银行退汇!H:K,4,FALSE)</f>
        <v>#N/A</v>
      </c>
      <c r="J992" s="48" t="e">
        <f t="shared" si="49"/>
        <v>#N/A</v>
      </c>
      <c r="K992" s="48" t="e">
        <f>VLOOKUP(G992,网银退汇!H:J,3,FALSE)</f>
        <v>#N/A</v>
      </c>
      <c r="L992" s="49" t="str">
        <f t="shared" si="50"/>
        <v>20170809</v>
      </c>
    </row>
    <row r="993" spans="1:22" ht="14.25">
      <c r="A993" t="s">
        <v>9237</v>
      </c>
      <c r="B993" t="s">
        <v>3384</v>
      </c>
      <c r="C993" t="s">
        <v>13049</v>
      </c>
      <c r="D993" t="s">
        <v>98</v>
      </c>
      <c r="E993" t="s">
        <v>9097</v>
      </c>
      <c r="F993" s="15">
        <v>200</v>
      </c>
      <c r="G993" t="str">
        <f t="shared" si="48"/>
        <v>6217997300025966907200</v>
      </c>
      <c r="H993" t="s">
        <v>1416</v>
      </c>
      <c r="I993" s="48" t="e">
        <f>VLOOKUP(G993,银行退汇!H:K,4,FALSE)</f>
        <v>#N/A</v>
      </c>
      <c r="J993" s="48" t="e">
        <f t="shared" si="49"/>
        <v>#N/A</v>
      </c>
      <c r="K993" s="48" t="str">
        <f>VLOOKUP(G993,网银退汇!H:J,3,FALSE)</f>
        <v>2017-08-08</v>
      </c>
      <c r="L993" s="49" t="str">
        <f t="shared" si="50"/>
        <v>20170805</v>
      </c>
    </row>
    <row r="994" spans="1:22" ht="14.25">
      <c r="A994" t="s">
        <v>9095</v>
      </c>
      <c r="B994" t="s">
        <v>3245</v>
      </c>
      <c r="C994" t="s">
        <v>13048</v>
      </c>
      <c r="D994" t="s">
        <v>98</v>
      </c>
      <c r="E994" t="s">
        <v>9097</v>
      </c>
      <c r="F994" s="15">
        <v>100</v>
      </c>
      <c r="G994" t="str">
        <f t="shared" si="48"/>
        <v>6217997300025966907100</v>
      </c>
      <c r="H994" t="s">
        <v>1416</v>
      </c>
      <c r="I994" s="48" t="e">
        <f>VLOOKUP(G994,银行退汇!H:K,4,FALSE)</f>
        <v>#N/A</v>
      </c>
      <c r="J994" s="48" t="e">
        <f t="shared" si="49"/>
        <v>#N/A</v>
      </c>
      <c r="K994" s="48" t="str">
        <f>VLOOKUP(G994,网银退汇!H:J,3,FALSE)</f>
        <v>2017-08-08</v>
      </c>
      <c r="L994" s="49" t="str">
        <f t="shared" si="50"/>
        <v>20170804</v>
      </c>
    </row>
    <row r="995" spans="1:22" ht="14.25" hidden="1">
      <c r="A995" t="s">
        <v>10517</v>
      </c>
      <c r="B995" t="s">
        <v>4628</v>
      </c>
      <c r="C995" t="s">
        <v>13053</v>
      </c>
      <c r="D995" t="s">
        <v>98</v>
      </c>
      <c r="E995" t="s">
        <v>10519</v>
      </c>
      <c r="F995" s="15">
        <v>104</v>
      </c>
      <c r="G995" t="str">
        <f t="shared" si="48"/>
        <v>6223691244675538104</v>
      </c>
      <c r="H995" t="s">
        <v>1416</v>
      </c>
      <c r="I995" s="48" t="e">
        <f>VLOOKUP(G995,银行退汇!H:K,4,FALSE)</f>
        <v>#N/A</v>
      </c>
      <c r="J995" s="48" t="e">
        <f t="shared" si="49"/>
        <v>#N/A</v>
      </c>
      <c r="K995" s="48" t="e">
        <f>VLOOKUP(G995,网银退汇!H:J,3,FALSE)</f>
        <v>#N/A</v>
      </c>
      <c r="L995" s="49" t="str">
        <f t="shared" si="50"/>
        <v>20170809</v>
      </c>
    </row>
    <row r="996" spans="1:22" ht="14.25" hidden="1">
      <c r="A996" t="s">
        <v>10521</v>
      </c>
      <c r="B996" t="s">
        <v>4632</v>
      </c>
      <c r="C996" t="s">
        <v>13053</v>
      </c>
      <c r="D996" t="s">
        <v>98</v>
      </c>
      <c r="E996" t="s">
        <v>10523</v>
      </c>
      <c r="F996" s="15">
        <v>106</v>
      </c>
      <c r="G996" t="str">
        <f t="shared" si="48"/>
        <v>6231900000143101521106</v>
      </c>
      <c r="H996" t="s">
        <v>1416</v>
      </c>
      <c r="I996" s="48" t="e">
        <f>VLOOKUP(G996,银行退汇!H:K,4,FALSE)</f>
        <v>#N/A</v>
      </c>
      <c r="J996" s="48" t="e">
        <f t="shared" si="49"/>
        <v>#N/A</v>
      </c>
      <c r="K996" s="48" t="e">
        <f>VLOOKUP(G996,网银退汇!H:J,3,FALSE)</f>
        <v>#N/A</v>
      </c>
      <c r="L996" s="49" t="str">
        <f t="shared" si="50"/>
        <v>20170809</v>
      </c>
    </row>
    <row r="997" spans="1:22" ht="14.25" hidden="1">
      <c r="A997" t="s">
        <v>10525</v>
      </c>
      <c r="B997" t="s">
        <v>4636</v>
      </c>
      <c r="C997" t="s">
        <v>13053</v>
      </c>
      <c r="D997" t="s">
        <v>98</v>
      </c>
      <c r="E997" t="s">
        <v>10527</v>
      </c>
      <c r="F997" s="15">
        <v>284.5</v>
      </c>
      <c r="G997" t="str">
        <f t="shared" si="48"/>
        <v>6231900000109536728284.5</v>
      </c>
      <c r="H997" t="s">
        <v>1416</v>
      </c>
      <c r="I997" s="48" t="e">
        <f>VLOOKUP(G997,银行退汇!H:K,4,FALSE)</f>
        <v>#N/A</v>
      </c>
      <c r="J997" s="48" t="e">
        <f t="shared" si="49"/>
        <v>#N/A</v>
      </c>
      <c r="K997" s="48" t="e">
        <f>VLOOKUP(G997,网银退汇!H:J,3,FALSE)</f>
        <v>#N/A</v>
      </c>
      <c r="L997" s="49" t="str">
        <f t="shared" si="50"/>
        <v>20170809</v>
      </c>
    </row>
    <row r="998" spans="1:22" ht="14.25" hidden="1">
      <c r="A998" t="s">
        <v>10528</v>
      </c>
      <c r="B998" t="s">
        <v>4640</v>
      </c>
      <c r="C998" t="s">
        <v>13053</v>
      </c>
      <c r="D998" t="s">
        <v>98</v>
      </c>
      <c r="E998" t="s">
        <v>10300</v>
      </c>
      <c r="F998" s="15">
        <v>134</v>
      </c>
      <c r="G998" t="str">
        <f t="shared" si="48"/>
        <v>6217997021000299631134</v>
      </c>
      <c r="H998" t="s">
        <v>1416</v>
      </c>
      <c r="I998" s="48" t="e">
        <f>VLOOKUP(G998,银行退汇!H:K,4,FALSE)</f>
        <v>#N/A</v>
      </c>
      <c r="J998" s="48" t="e">
        <f t="shared" si="49"/>
        <v>#N/A</v>
      </c>
      <c r="K998" s="48" t="e">
        <f>VLOOKUP(G998,网银退汇!H:J,3,FALSE)</f>
        <v>#N/A</v>
      </c>
      <c r="L998" s="49" t="str">
        <f t="shared" si="50"/>
        <v>20170809</v>
      </c>
    </row>
    <row r="999" spans="1:22" ht="14.25" hidden="1">
      <c r="A999" t="s">
        <v>10531</v>
      </c>
      <c r="B999" t="s">
        <v>4642</v>
      </c>
      <c r="C999" t="s">
        <v>13053</v>
      </c>
      <c r="D999" t="s">
        <v>98</v>
      </c>
      <c r="E999" t="s">
        <v>10533</v>
      </c>
      <c r="F999" s="15">
        <v>133.02000000000001</v>
      </c>
      <c r="G999" t="str">
        <f t="shared" si="48"/>
        <v>6250860569631105133.02</v>
      </c>
      <c r="H999" t="s">
        <v>1416</v>
      </c>
      <c r="I999" s="48" t="e">
        <f>VLOOKUP(G999,银行退汇!H:K,4,FALSE)</f>
        <v>#N/A</v>
      </c>
      <c r="J999" s="48" t="e">
        <f t="shared" si="49"/>
        <v>#N/A</v>
      </c>
      <c r="K999" s="48" t="e">
        <f>VLOOKUP(G999,网银退汇!H:J,3,FALSE)</f>
        <v>#N/A</v>
      </c>
      <c r="L999" s="49" t="str">
        <f t="shared" si="50"/>
        <v>20170809</v>
      </c>
      <c r="M999" s="38"/>
      <c r="N999" s="45"/>
      <c r="O999" s="38"/>
      <c r="P999" s="38"/>
      <c r="Q999" s="38"/>
      <c r="R999" s="38"/>
      <c r="S999" s="38"/>
      <c r="T999" s="38"/>
      <c r="U999" s="38"/>
      <c r="V999" s="38"/>
    </row>
    <row r="1000" spans="1:22" ht="14.25" hidden="1">
      <c r="A1000" t="s">
        <v>10535</v>
      </c>
      <c r="B1000" t="s">
        <v>4646</v>
      </c>
      <c r="C1000" t="s">
        <v>13053</v>
      </c>
      <c r="D1000" t="s">
        <v>98</v>
      </c>
      <c r="E1000" t="s">
        <v>10537</v>
      </c>
      <c r="F1000" s="15">
        <v>5183.42</v>
      </c>
      <c r="G1000" t="str">
        <f t="shared" si="48"/>
        <v>62284838660590730655183.42</v>
      </c>
      <c r="H1000" t="s">
        <v>1416</v>
      </c>
      <c r="I1000" s="48" t="e">
        <f>VLOOKUP(G1000,银行退汇!H:K,4,FALSE)</f>
        <v>#N/A</v>
      </c>
      <c r="J1000" s="48" t="e">
        <f t="shared" si="49"/>
        <v>#N/A</v>
      </c>
      <c r="K1000" s="48" t="e">
        <f>VLOOKUP(G1000,网银退汇!H:J,3,FALSE)</f>
        <v>#N/A</v>
      </c>
      <c r="L1000" s="49" t="str">
        <f t="shared" si="50"/>
        <v>20170809</v>
      </c>
    </row>
    <row r="1001" spans="1:22" ht="14.25">
      <c r="A1001" t="s">
        <v>8609</v>
      </c>
      <c r="B1001" t="s">
        <v>2779</v>
      </c>
      <c r="C1001" t="s">
        <v>13047</v>
      </c>
      <c r="D1001" t="s">
        <v>98</v>
      </c>
      <c r="E1001" t="s">
        <v>8611</v>
      </c>
      <c r="F1001" s="15">
        <v>5.49</v>
      </c>
      <c r="G1001" t="str">
        <f t="shared" si="48"/>
        <v>62179973000240291375.49</v>
      </c>
      <c r="H1001" t="s">
        <v>1416</v>
      </c>
      <c r="I1001" s="48" t="e">
        <f>VLOOKUP(G1001,银行退汇!H:K,4,FALSE)</f>
        <v>#N/A</v>
      </c>
      <c r="J1001" s="48" t="e">
        <f t="shared" si="49"/>
        <v>#N/A</v>
      </c>
      <c r="K1001" s="48" t="str">
        <f>VLOOKUP(G1001,网银退汇!H:J,3,FALSE)</f>
        <v>2017-08-04</v>
      </c>
      <c r="L1001" s="49" t="str">
        <f t="shared" si="50"/>
        <v>20170803</v>
      </c>
    </row>
    <row r="1002" spans="1:22" ht="14.25" hidden="1">
      <c r="A1002" t="s">
        <v>10543</v>
      </c>
      <c r="B1002" t="s">
        <v>4654</v>
      </c>
      <c r="C1002" t="s">
        <v>13053</v>
      </c>
      <c r="D1002" t="s">
        <v>98</v>
      </c>
      <c r="E1002" t="s">
        <v>10545</v>
      </c>
      <c r="F1002" s="15">
        <v>281.38</v>
      </c>
      <c r="G1002" t="str">
        <f t="shared" si="48"/>
        <v>6228483868439600377281.38</v>
      </c>
      <c r="H1002" t="s">
        <v>1416</v>
      </c>
      <c r="I1002" s="48" t="e">
        <f>VLOOKUP(G1002,银行退汇!H:K,4,FALSE)</f>
        <v>#N/A</v>
      </c>
      <c r="J1002" s="48" t="e">
        <f t="shared" si="49"/>
        <v>#N/A</v>
      </c>
      <c r="K1002" s="48" t="e">
        <f>VLOOKUP(G1002,网银退汇!H:J,3,FALSE)</f>
        <v>#N/A</v>
      </c>
      <c r="L1002" s="49" t="str">
        <f t="shared" si="50"/>
        <v>20170809</v>
      </c>
    </row>
    <row r="1003" spans="1:22" ht="14.25">
      <c r="A1003" t="s">
        <v>11823</v>
      </c>
      <c r="B1003" t="s">
        <v>5905</v>
      </c>
      <c r="C1003" t="s">
        <v>13056</v>
      </c>
      <c r="D1003" t="s">
        <v>98</v>
      </c>
      <c r="E1003" t="s">
        <v>11825</v>
      </c>
      <c r="F1003" s="15">
        <v>1.9</v>
      </c>
      <c r="G1003" t="str">
        <f t="shared" si="48"/>
        <v>62179973000192501691.9</v>
      </c>
      <c r="H1003" t="s">
        <v>1416</v>
      </c>
      <c r="I1003" s="48" t="e">
        <f>VLOOKUP(G1003,银行退汇!H:K,4,FALSE)</f>
        <v>#N/A</v>
      </c>
      <c r="J1003" s="48" t="e">
        <f t="shared" si="49"/>
        <v>#N/A</v>
      </c>
      <c r="K1003" s="48" t="str">
        <f>VLOOKUP(G1003,网银退汇!H:J,3,FALSE)</f>
        <v>2017-08-14</v>
      </c>
      <c r="L1003" s="49" t="str">
        <f t="shared" si="50"/>
        <v>20170812</v>
      </c>
    </row>
    <row r="1004" spans="1:22" ht="14.25" hidden="1">
      <c r="A1004" t="s">
        <v>10551</v>
      </c>
      <c r="B1004" t="s">
        <v>4662</v>
      </c>
      <c r="C1004" t="s">
        <v>13053</v>
      </c>
      <c r="D1004" t="s">
        <v>98</v>
      </c>
      <c r="E1004" t="s">
        <v>10553</v>
      </c>
      <c r="F1004" s="15">
        <v>748.61</v>
      </c>
      <c r="G1004" t="str">
        <f t="shared" si="48"/>
        <v>4895920342949103748.61</v>
      </c>
      <c r="H1004" t="s">
        <v>1416</v>
      </c>
      <c r="I1004" s="48" t="e">
        <f>VLOOKUP(G1004,银行退汇!H:K,4,FALSE)</f>
        <v>#N/A</v>
      </c>
      <c r="J1004" s="48" t="e">
        <f t="shared" si="49"/>
        <v>#N/A</v>
      </c>
      <c r="K1004" s="48" t="e">
        <f>VLOOKUP(G1004,网银退汇!H:J,3,FALSE)</f>
        <v>#N/A</v>
      </c>
      <c r="L1004" s="49" t="str">
        <f t="shared" si="50"/>
        <v>20170809</v>
      </c>
    </row>
    <row r="1005" spans="1:22" ht="14.25" hidden="1">
      <c r="A1005" t="s">
        <v>10555</v>
      </c>
      <c r="B1005" t="s">
        <v>4666</v>
      </c>
      <c r="C1005" t="s">
        <v>13053</v>
      </c>
      <c r="D1005" t="s">
        <v>98</v>
      </c>
      <c r="E1005" t="s">
        <v>297</v>
      </c>
      <c r="F1005" s="15">
        <v>816.26</v>
      </c>
      <c r="G1005" t="str">
        <f t="shared" si="48"/>
        <v>6259654231382762816.26</v>
      </c>
      <c r="H1005" t="s">
        <v>1416</v>
      </c>
      <c r="I1005" s="48" t="e">
        <f>VLOOKUP(G1005,银行退汇!H:K,4,FALSE)</f>
        <v>#N/A</v>
      </c>
      <c r="J1005" s="48" t="e">
        <f t="shared" si="49"/>
        <v>#N/A</v>
      </c>
      <c r="K1005" s="48" t="e">
        <f>VLOOKUP(G1005,网银退汇!H:J,3,FALSE)</f>
        <v>#N/A</v>
      </c>
      <c r="L1005" s="49" t="str">
        <f t="shared" si="50"/>
        <v>20170809</v>
      </c>
    </row>
    <row r="1006" spans="1:22" ht="14.25" hidden="1">
      <c r="A1006" t="s">
        <v>10558</v>
      </c>
      <c r="B1006" t="s">
        <v>4668</v>
      </c>
      <c r="C1006" t="s">
        <v>13053</v>
      </c>
      <c r="D1006" t="s">
        <v>98</v>
      </c>
      <c r="E1006" t="s">
        <v>10560</v>
      </c>
      <c r="F1006" s="15">
        <v>278.44</v>
      </c>
      <c r="G1006" t="str">
        <f t="shared" si="48"/>
        <v>6217232410001117964278.44</v>
      </c>
      <c r="H1006" t="s">
        <v>1416</v>
      </c>
      <c r="I1006" s="48" t="e">
        <f>VLOOKUP(G1006,银行退汇!H:K,4,FALSE)</f>
        <v>#N/A</v>
      </c>
      <c r="J1006" s="48" t="e">
        <f t="shared" si="49"/>
        <v>#N/A</v>
      </c>
      <c r="K1006" s="48" t="e">
        <f>VLOOKUP(G1006,网银退汇!H:J,3,FALSE)</f>
        <v>#N/A</v>
      </c>
      <c r="L1006" s="49" t="str">
        <f t="shared" si="50"/>
        <v>20170809</v>
      </c>
    </row>
    <row r="1007" spans="1:22" ht="14.25" hidden="1">
      <c r="A1007" t="s">
        <v>10562</v>
      </c>
      <c r="B1007" t="s">
        <v>4672</v>
      </c>
      <c r="C1007" t="s">
        <v>13053</v>
      </c>
      <c r="D1007" t="s">
        <v>98</v>
      </c>
      <c r="E1007" t="s">
        <v>10564</v>
      </c>
      <c r="F1007" s="15">
        <v>1694.92</v>
      </c>
      <c r="G1007" t="str">
        <f t="shared" si="48"/>
        <v>62284841560295798651694.92</v>
      </c>
      <c r="H1007" t="s">
        <v>1416</v>
      </c>
      <c r="I1007" s="48" t="e">
        <f>VLOOKUP(G1007,银行退汇!H:K,4,FALSE)</f>
        <v>#N/A</v>
      </c>
      <c r="J1007" s="48" t="e">
        <f t="shared" si="49"/>
        <v>#N/A</v>
      </c>
      <c r="K1007" s="48" t="e">
        <f>VLOOKUP(G1007,网银退汇!H:J,3,FALSE)</f>
        <v>#N/A</v>
      </c>
      <c r="L1007" s="49" t="str">
        <f t="shared" si="50"/>
        <v>20170809</v>
      </c>
    </row>
    <row r="1008" spans="1:22" ht="14.25" hidden="1">
      <c r="A1008" t="s">
        <v>10566</v>
      </c>
      <c r="B1008" t="s">
        <v>4676</v>
      </c>
      <c r="C1008" t="s">
        <v>13053</v>
      </c>
      <c r="D1008" t="s">
        <v>98</v>
      </c>
      <c r="E1008" t="s">
        <v>10568</v>
      </c>
      <c r="F1008" s="15">
        <v>600</v>
      </c>
      <c r="G1008" t="str">
        <f t="shared" si="48"/>
        <v>4984511267083895600</v>
      </c>
      <c r="H1008" t="s">
        <v>1416</v>
      </c>
      <c r="I1008" s="48" t="e">
        <f>VLOOKUP(G1008,银行退汇!H:K,4,FALSE)</f>
        <v>#N/A</v>
      </c>
      <c r="J1008" s="48" t="e">
        <f t="shared" si="49"/>
        <v>#N/A</v>
      </c>
      <c r="K1008" s="48" t="e">
        <f>VLOOKUP(G1008,网银退汇!H:J,3,FALSE)</f>
        <v>#N/A</v>
      </c>
      <c r="L1008" s="49" t="str">
        <f t="shared" si="50"/>
        <v>20170809</v>
      </c>
    </row>
    <row r="1009" spans="1:22" ht="14.25" hidden="1">
      <c r="A1009" t="s">
        <v>10570</v>
      </c>
      <c r="B1009" t="s">
        <v>4680</v>
      </c>
      <c r="C1009" t="s">
        <v>13053</v>
      </c>
      <c r="D1009" t="s">
        <v>98</v>
      </c>
      <c r="E1009" t="s">
        <v>10572</v>
      </c>
      <c r="F1009" s="15">
        <v>500</v>
      </c>
      <c r="G1009" t="str">
        <f t="shared" si="48"/>
        <v>6217003910003938967500</v>
      </c>
      <c r="H1009" t="s">
        <v>1416</v>
      </c>
      <c r="I1009" s="48" t="e">
        <f>VLOOKUP(G1009,银行退汇!H:K,4,FALSE)</f>
        <v>#N/A</v>
      </c>
      <c r="J1009" s="48" t="e">
        <f t="shared" si="49"/>
        <v>#N/A</v>
      </c>
      <c r="K1009" s="48" t="e">
        <f>VLOOKUP(G1009,网银退汇!H:J,3,FALSE)</f>
        <v>#N/A</v>
      </c>
      <c r="L1009" s="49" t="str">
        <f t="shared" si="50"/>
        <v>20170809</v>
      </c>
    </row>
    <row r="1010" spans="1:22" ht="14.25">
      <c r="A1010" t="s">
        <v>8538</v>
      </c>
      <c r="B1010" t="s">
        <v>2709</v>
      </c>
      <c r="C1010" t="s">
        <v>13047</v>
      </c>
      <c r="D1010" t="s">
        <v>98</v>
      </c>
      <c r="E1010" t="s">
        <v>8540</v>
      </c>
      <c r="F1010" s="15">
        <v>260</v>
      </c>
      <c r="G1010" t="str">
        <f t="shared" si="48"/>
        <v>6217997300016014758260</v>
      </c>
      <c r="H1010" t="s">
        <v>1416</v>
      </c>
      <c r="I1010" s="48" t="e">
        <f>VLOOKUP(G1010,银行退汇!H:K,4,FALSE)</f>
        <v>#N/A</v>
      </c>
      <c r="J1010" s="48" t="e">
        <f t="shared" si="49"/>
        <v>#N/A</v>
      </c>
      <c r="K1010" s="48" t="str">
        <f>VLOOKUP(G1010,网银退汇!H:J,3,FALSE)</f>
        <v>2017-08-04</v>
      </c>
      <c r="L1010" s="49" t="str">
        <f t="shared" si="50"/>
        <v>20170803</v>
      </c>
    </row>
    <row r="1011" spans="1:22" ht="14.25" hidden="1">
      <c r="A1011" t="s">
        <v>10578</v>
      </c>
      <c r="B1011" t="s">
        <v>4688</v>
      </c>
      <c r="C1011" t="s">
        <v>13053</v>
      </c>
      <c r="D1011" t="s">
        <v>98</v>
      </c>
      <c r="E1011" t="s">
        <v>10580</v>
      </c>
      <c r="F1011" s="15">
        <v>15</v>
      </c>
      <c r="G1011" t="str">
        <f t="shared" si="48"/>
        <v>621723241000088117215</v>
      </c>
      <c r="H1011" t="s">
        <v>1416</v>
      </c>
      <c r="I1011" s="48" t="e">
        <f>VLOOKUP(G1011,银行退汇!H:K,4,FALSE)</f>
        <v>#N/A</v>
      </c>
      <c r="J1011" s="48" t="e">
        <f t="shared" si="49"/>
        <v>#N/A</v>
      </c>
      <c r="K1011" s="48" t="e">
        <f>VLOOKUP(G1011,网银退汇!H:J,3,FALSE)</f>
        <v>#N/A</v>
      </c>
      <c r="L1011" s="49" t="str">
        <f t="shared" si="50"/>
        <v>20170809</v>
      </c>
    </row>
    <row r="1012" spans="1:22" ht="14.25" hidden="1">
      <c r="A1012" t="s">
        <v>10582</v>
      </c>
      <c r="B1012" t="s">
        <v>4692</v>
      </c>
      <c r="C1012" t="s">
        <v>13053</v>
      </c>
      <c r="D1012" t="s">
        <v>98</v>
      </c>
      <c r="E1012" t="s">
        <v>10584</v>
      </c>
      <c r="F1012" s="15">
        <v>39.5</v>
      </c>
      <c r="G1012" t="str">
        <f t="shared" si="48"/>
        <v>622827014604655957639.5</v>
      </c>
      <c r="H1012" t="s">
        <v>1416</v>
      </c>
      <c r="I1012" s="48" t="e">
        <f>VLOOKUP(G1012,银行退汇!H:K,4,FALSE)</f>
        <v>#N/A</v>
      </c>
      <c r="J1012" s="48" t="e">
        <f t="shared" si="49"/>
        <v>#N/A</v>
      </c>
      <c r="K1012" s="48" t="e">
        <f>VLOOKUP(G1012,网银退汇!H:J,3,FALSE)</f>
        <v>#N/A</v>
      </c>
      <c r="L1012" s="49" t="str">
        <f t="shared" si="50"/>
        <v>20170809</v>
      </c>
      <c r="M1012" s="38"/>
      <c r="N1012" s="45"/>
      <c r="O1012" s="38"/>
      <c r="P1012" s="38"/>
      <c r="Q1012" s="38"/>
      <c r="R1012" s="38"/>
      <c r="S1012" s="38"/>
      <c r="T1012" s="38"/>
      <c r="U1012" s="38"/>
      <c r="V1012" s="38"/>
    </row>
    <row r="1013" spans="1:22" ht="14.25">
      <c r="A1013" t="s">
        <v>11027</v>
      </c>
      <c r="B1013" t="s">
        <v>5132</v>
      </c>
      <c r="C1013" t="s">
        <v>13054</v>
      </c>
      <c r="D1013" t="s">
        <v>98</v>
      </c>
      <c r="E1013" t="s">
        <v>11029</v>
      </c>
      <c r="F1013" s="15">
        <v>300</v>
      </c>
      <c r="G1013" t="str">
        <f t="shared" si="48"/>
        <v>6217997300010409111300</v>
      </c>
      <c r="H1013" t="s">
        <v>1416</v>
      </c>
      <c r="I1013" s="48" t="e">
        <f>VLOOKUP(G1013,银行退汇!H:K,4,FALSE)</f>
        <v>#N/A</v>
      </c>
      <c r="J1013" s="48" t="e">
        <f t="shared" si="49"/>
        <v>#N/A</v>
      </c>
      <c r="K1013" s="48" t="str">
        <f>VLOOKUP(G1013,网银退汇!H:J,3,FALSE)</f>
        <v>2017-08-10</v>
      </c>
      <c r="L1013" s="49" t="str">
        <f t="shared" si="50"/>
        <v>20170810</v>
      </c>
      <c r="M1013" s="38"/>
      <c r="N1013" s="45"/>
      <c r="O1013" s="38"/>
      <c r="P1013" s="38"/>
      <c r="Q1013" s="38"/>
      <c r="R1013" s="38"/>
      <c r="S1013" s="38"/>
      <c r="T1013" s="38"/>
      <c r="U1013" s="38"/>
      <c r="V1013" s="38"/>
    </row>
    <row r="1014" spans="1:22" ht="14.25">
      <c r="A1014" t="s">
        <v>10888</v>
      </c>
      <c r="B1014" t="s">
        <v>4996</v>
      </c>
      <c r="C1014" t="s">
        <v>13054</v>
      </c>
      <c r="D1014" t="s">
        <v>98</v>
      </c>
      <c r="E1014" t="s">
        <v>10890</v>
      </c>
      <c r="F1014" s="15">
        <v>87.5</v>
      </c>
      <c r="G1014" t="str">
        <f t="shared" si="48"/>
        <v>621799730000902140687.5</v>
      </c>
      <c r="H1014" t="s">
        <v>1416</v>
      </c>
      <c r="I1014" s="48" t="e">
        <f>VLOOKUP(G1014,银行退汇!H:K,4,FALSE)</f>
        <v>#N/A</v>
      </c>
      <c r="J1014" s="48" t="e">
        <f t="shared" si="49"/>
        <v>#N/A</v>
      </c>
      <c r="K1014" s="48" t="str">
        <f>VLOOKUP(G1014,网银退汇!H:J,3,FALSE)</f>
        <v>2017-08-10</v>
      </c>
      <c r="L1014" s="49" t="str">
        <f t="shared" si="50"/>
        <v>20170810</v>
      </c>
    </row>
    <row r="1015" spans="1:22" ht="14.25" hidden="1">
      <c r="A1015" t="s">
        <v>10589</v>
      </c>
      <c r="B1015" t="s">
        <v>4704</v>
      </c>
      <c r="C1015" t="s">
        <v>13053</v>
      </c>
      <c r="D1015" t="s">
        <v>98</v>
      </c>
      <c r="E1015" t="s">
        <v>10591</v>
      </c>
      <c r="F1015" s="15">
        <v>20</v>
      </c>
      <c r="G1015" t="str">
        <f t="shared" si="48"/>
        <v>621723251500017588620</v>
      </c>
      <c r="H1015" t="s">
        <v>1416</v>
      </c>
      <c r="I1015" s="48" t="e">
        <f>VLOOKUP(G1015,银行退汇!H:K,4,FALSE)</f>
        <v>#N/A</v>
      </c>
      <c r="J1015" s="48" t="e">
        <f t="shared" si="49"/>
        <v>#N/A</v>
      </c>
      <c r="K1015" s="48" t="e">
        <f>VLOOKUP(G1015,网银退汇!H:J,3,FALSE)</f>
        <v>#N/A</v>
      </c>
      <c r="L1015" s="49" t="str">
        <f t="shared" si="50"/>
        <v>20170809</v>
      </c>
      <c r="M1015" s="38"/>
      <c r="N1015" s="45"/>
      <c r="O1015" s="38"/>
      <c r="P1015" s="38"/>
      <c r="Q1015" s="38"/>
      <c r="R1015" s="38"/>
      <c r="S1015" s="38"/>
      <c r="T1015" s="38"/>
      <c r="U1015" s="38"/>
      <c r="V1015" s="38"/>
    </row>
    <row r="1016" spans="1:22" ht="14.25" hidden="1">
      <c r="A1016" t="s">
        <v>10597</v>
      </c>
      <c r="B1016" t="s">
        <v>4708</v>
      </c>
      <c r="C1016" t="s">
        <v>13053</v>
      </c>
      <c r="D1016" t="s">
        <v>98</v>
      </c>
      <c r="E1016" t="s">
        <v>10599</v>
      </c>
      <c r="F1016" s="15">
        <v>1177.2</v>
      </c>
      <c r="G1016" t="str">
        <f t="shared" si="48"/>
        <v>62236907426921281177.2</v>
      </c>
      <c r="H1016" t="s">
        <v>1416</v>
      </c>
      <c r="I1016" s="48" t="e">
        <f>VLOOKUP(G1016,银行退汇!H:K,4,FALSE)</f>
        <v>#N/A</v>
      </c>
      <c r="J1016" s="48" t="e">
        <f t="shared" si="49"/>
        <v>#N/A</v>
      </c>
      <c r="K1016" s="48" t="e">
        <f>VLOOKUP(G1016,网银退汇!H:J,3,FALSE)</f>
        <v>#N/A</v>
      </c>
      <c r="L1016" s="49" t="str">
        <f t="shared" si="50"/>
        <v>20170809</v>
      </c>
    </row>
    <row r="1017" spans="1:22" ht="14.25" hidden="1">
      <c r="A1017" t="s">
        <v>10601</v>
      </c>
      <c r="B1017" t="s">
        <v>4712</v>
      </c>
      <c r="C1017" t="s">
        <v>13053</v>
      </c>
      <c r="D1017" t="s">
        <v>98</v>
      </c>
      <c r="E1017" t="s">
        <v>10603</v>
      </c>
      <c r="F1017" s="15">
        <v>1600</v>
      </c>
      <c r="G1017" t="str">
        <f t="shared" si="48"/>
        <v>62236910075796611600</v>
      </c>
      <c r="H1017" t="s">
        <v>1416</v>
      </c>
      <c r="I1017" s="48" t="e">
        <f>VLOOKUP(G1017,银行退汇!H:K,4,FALSE)</f>
        <v>#N/A</v>
      </c>
      <c r="J1017" s="48" t="e">
        <f t="shared" si="49"/>
        <v>#N/A</v>
      </c>
      <c r="K1017" s="48" t="e">
        <f>VLOOKUP(G1017,网银退汇!H:J,3,FALSE)</f>
        <v>#N/A</v>
      </c>
      <c r="L1017" s="49" t="str">
        <f t="shared" si="50"/>
        <v>20170809</v>
      </c>
    </row>
    <row r="1018" spans="1:22" ht="14.25" hidden="1">
      <c r="A1018" t="s">
        <v>10605</v>
      </c>
      <c r="B1018" t="s">
        <v>4716</v>
      </c>
      <c r="C1018" t="s">
        <v>13053</v>
      </c>
      <c r="D1018" t="s">
        <v>98</v>
      </c>
      <c r="E1018" t="s">
        <v>10607</v>
      </c>
      <c r="F1018" s="15">
        <v>274.72000000000003</v>
      </c>
      <c r="G1018" t="str">
        <f t="shared" si="48"/>
        <v>6217007170002886776274.72</v>
      </c>
      <c r="H1018" t="s">
        <v>1416</v>
      </c>
      <c r="I1018" s="48" t="e">
        <f>VLOOKUP(G1018,银行退汇!H:K,4,FALSE)</f>
        <v>#N/A</v>
      </c>
      <c r="J1018" s="48" t="e">
        <f t="shared" si="49"/>
        <v>#N/A</v>
      </c>
      <c r="K1018" s="48" t="e">
        <f>VLOOKUP(G1018,网银退汇!H:J,3,FALSE)</f>
        <v>#N/A</v>
      </c>
      <c r="L1018" s="49" t="str">
        <f t="shared" si="50"/>
        <v>20170809</v>
      </c>
    </row>
    <row r="1019" spans="1:22" ht="14.25" hidden="1">
      <c r="A1019" t="s">
        <v>10609</v>
      </c>
      <c r="B1019" t="s">
        <v>4720</v>
      </c>
      <c r="C1019" t="s">
        <v>13053</v>
      </c>
      <c r="D1019" t="s">
        <v>98</v>
      </c>
      <c r="E1019" t="s">
        <v>10607</v>
      </c>
      <c r="F1019" s="15">
        <v>1137.7</v>
      </c>
      <c r="G1019" t="str">
        <f t="shared" si="48"/>
        <v>62170071700028867761137.7</v>
      </c>
      <c r="H1019" t="s">
        <v>1416</v>
      </c>
      <c r="I1019" s="48" t="e">
        <f>VLOOKUP(G1019,银行退汇!H:K,4,FALSE)</f>
        <v>#N/A</v>
      </c>
      <c r="J1019" s="48" t="e">
        <f t="shared" si="49"/>
        <v>#N/A</v>
      </c>
      <c r="K1019" s="48" t="e">
        <f>VLOOKUP(G1019,网银退汇!H:J,3,FALSE)</f>
        <v>#N/A</v>
      </c>
      <c r="L1019" s="49" t="str">
        <f t="shared" si="50"/>
        <v>20170809</v>
      </c>
    </row>
    <row r="1020" spans="1:22" ht="14.25" hidden="1">
      <c r="A1020" t="s">
        <v>10612</v>
      </c>
      <c r="B1020" t="s">
        <v>4723</v>
      </c>
      <c r="C1020" t="s">
        <v>13053</v>
      </c>
      <c r="D1020" t="s">
        <v>98</v>
      </c>
      <c r="E1020" t="s">
        <v>10614</v>
      </c>
      <c r="F1020" s="15">
        <v>140.63999999999999</v>
      </c>
      <c r="G1020" t="str">
        <f t="shared" si="48"/>
        <v>6212262502027745945140.64</v>
      </c>
      <c r="H1020" t="s">
        <v>1416</v>
      </c>
      <c r="I1020" s="48" t="e">
        <f>VLOOKUP(G1020,银行退汇!H:K,4,FALSE)</f>
        <v>#N/A</v>
      </c>
      <c r="J1020" s="48" t="e">
        <f t="shared" si="49"/>
        <v>#N/A</v>
      </c>
      <c r="K1020" s="48" t="e">
        <f>VLOOKUP(G1020,网银退汇!H:J,3,FALSE)</f>
        <v>#N/A</v>
      </c>
      <c r="L1020" s="49" t="str">
        <f t="shared" si="50"/>
        <v>20170809</v>
      </c>
    </row>
    <row r="1021" spans="1:22" ht="14.25" hidden="1">
      <c r="A1021" t="s">
        <v>10616</v>
      </c>
      <c r="B1021" t="s">
        <v>4727</v>
      </c>
      <c r="C1021" t="s">
        <v>13053</v>
      </c>
      <c r="D1021" t="s">
        <v>98</v>
      </c>
      <c r="E1021" t="s">
        <v>10618</v>
      </c>
      <c r="F1021" s="15">
        <v>1900</v>
      </c>
      <c r="G1021" t="str">
        <f t="shared" si="48"/>
        <v>62289300011097146791900</v>
      </c>
      <c r="H1021" t="s">
        <v>1416</v>
      </c>
      <c r="I1021" s="48" t="e">
        <f>VLOOKUP(G1021,银行退汇!H:K,4,FALSE)</f>
        <v>#N/A</v>
      </c>
      <c r="J1021" s="48" t="e">
        <f t="shared" si="49"/>
        <v>#N/A</v>
      </c>
      <c r="K1021" s="48" t="e">
        <f>VLOOKUP(G1021,网银退汇!H:J,3,FALSE)</f>
        <v>#N/A</v>
      </c>
      <c r="L1021" s="49" t="str">
        <f t="shared" si="50"/>
        <v>20170809</v>
      </c>
      <c r="M1021" s="38"/>
      <c r="N1021" s="45"/>
      <c r="O1021" s="38"/>
      <c r="P1021" s="38"/>
      <c r="Q1021" s="38"/>
      <c r="R1021" s="38"/>
      <c r="S1021" s="38"/>
      <c r="T1021" s="38"/>
      <c r="U1021" s="38"/>
      <c r="V1021" s="38"/>
    </row>
    <row r="1022" spans="1:22" ht="14.25" hidden="1">
      <c r="A1022" t="s">
        <v>10620</v>
      </c>
      <c r="B1022" t="s">
        <v>4730</v>
      </c>
      <c r="C1022" t="s">
        <v>13053</v>
      </c>
      <c r="D1022" t="s">
        <v>98</v>
      </c>
      <c r="E1022" t="s">
        <v>10622</v>
      </c>
      <c r="F1022" s="15">
        <v>152.5</v>
      </c>
      <c r="G1022" t="str">
        <f t="shared" si="48"/>
        <v>6228480861066759619152.5</v>
      </c>
      <c r="H1022" t="s">
        <v>1416</v>
      </c>
      <c r="I1022" s="48" t="e">
        <f>VLOOKUP(G1022,银行退汇!H:K,4,FALSE)</f>
        <v>#N/A</v>
      </c>
      <c r="J1022" s="48" t="e">
        <f t="shared" si="49"/>
        <v>#N/A</v>
      </c>
      <c r="K1022" s="48" t="e">
        <f>VLOOKUP(G1022,网银退汇!H:J,3,FALSE)</f>
        <v>#N/A</v>
      </c>
      <c r="L1022" s="49" t="str">
        <f t="shared" si="50"/>
        <v>20170809</v>
      </c>
    </row>
    <row r="1023" spans="1:22" ht="14.25">
      <c r="A1023" t="s">
        <v>11345</v>
      </c>
      <c r="B1023" t="s">
        <v>5445</v>
      </c>
      <c r="C1023" t="s">
        <v>13055</v>
      </c>
      <c r="D1023" t="s">
        <v>98</v>
      </c>
      <c r="E1023" t="s">
        <v>11347</v>
      </c>
      <c r="F1023" s="15">
        <v>900</v>
      </c>
      <c r="G1023" t="str">
        <f t="shared" si="48"/>
        <v>6217997300008969332900</v>
      </c>
      <c r="H1023" t="s">
        <v>1416</v>
      </c>
      <c r="I1023" s="48" t="e">
        <f>VLOOKUP(G1023,银行退汇!H:K,4,FALSE)</f>
        <v>#N/A</v>
      </c>
      <c r="J1023" s="48" t="e">
        <f t="shared" si="49"/>
        <v>#N/A</v>
      </c>
      <c r="K1023" s="48" t="str">
        <f>VLOOKUP(G1023,网银退汇!H:J,3,FALSE)</f>
        <v>2017-08-11</v>
      </c>
      <c r="L1023" s="49" t="str">
        <f t="shared" si="50"/>
        <v>20170811</v>
      </c>
      <c r="M1023" s="38"/>
      <c r="N1023" s="45"/>
      <c r="O1023" s="38"/>
      <c r="P1023" s="38"/>
      <c r="Q1023" s="38"/>
      <c r="R1023" s="38"/>
      <c r="S1023" s="38"/>
      <c r="T1023" s="38"/>
      <c r="U1023" s="38"/>
      <c r="V1023" s="38"/>
    </row>
    <row r="1024" spans="1:22" ht="14.25">
      <c r="A1024" t="s">
        <v>10708</v>
      </c>
      <c r="B1024" t="s">
        <v>4817</v>
      </c>
      <c r="C1024" t="s">
        <v>13053</v>
      </c>
      <c r="D1024" t="s">
        <v>98</v>
      </c>
      <c r="E1024" t="s">
        <v>10710</v>
      </c>
      <c r="F1024" s="15">
        <v>20</v>
      </c>
      <c r="G1024" t="str">
        <f t="shared" si="48"/>
        <v>621799702000527651120</v>
      </c>
      <c r="H1024" t="s">
        <v>1416</v>
      </c>
      <c r="I1024" s="48" t="e">
        <f>VLOOKUP(G1024,银行退汇!H:K,4,FALSE)</f>
        <v>#N/A</v>
      </c>
      <c r="J1024" s="48" t="e">
        <f t="shared" si="49"/>
        <v>#N/A</v>
      </c>
      <c r="K1024" s="48" t="str">
        <f>VLOOKUP(G1024,网银退汇!H:J,3,FALSE)</f>
        <v>2017-08-09</v>
      </c>
      <c r="L1024" s="49" t="str">
        <f t="shared" si="50"/>
        <v>20170809</v>
      </c>
    </row>
    <row r="1025" spans="1:22" ht="14.25" hidden="1">
      <c r="A1025" t="s">
        <v>10632</v>
      </c>
      <c r="B1025" t="s">
        <v>4742</v>
      </c>
      <c r="C1025" t="s">
        <v>13053</v>
      </c>
      <c r="D1025" t="s">
        <v>98</v>
      </c>
      <c r="E1025" t="s">
        <v>10634</v>
      </c>
      <c r="F1025" s="15">
        <v>9.5</v>
      </c>
      <c r="G1025" t="str">
        <f t="shared" si="48"/>
        <v>62284808684224457759.5</v>
      </c>
      <c r="H1025" t="s">
        <v>1416</v>
      </c>
      <c r="I1025" s="48" t="e">
        <f>VLOOKUP(G1025,银行退汇!H:K,4,FALSE)</f>
        <v>#N/A</v>
      </c>
      <c r="J1025" s="48" t="e">
        <f t="shared" si="49"/>
        <v>#N/A</v>
      </c>
      <c r="K1025" s="48" t="e">
        <f>VLOOKUP(G1025,网银退汇!H:J,3,FALSE)</f>
        <v>#N/A</v>
      </c>
      <c r="L1025" s="49" t="str">
        <f t="shared" si="50"/>
        <v>20170809</v>
      </c>
      <c r="M1025" s="38"/>
      <c r="N1025" s="45"/>
      <c r="O1025" s="38"/>
      <c r="P1025" s="38"/>
      <c r="Q1025" s="38"/>
      <c r="R1025" s="38"/>
      <c r="S1025" s="38"/>
      <c r="T1025" s="38"/>
      <c r="U1025" s="38"/>
      <c r="V1025" s="38"/>
    </row>
    <row r="1026" spans="1:22" ht="14.25" hidden="1">
      <c r="A1026" t="s">
        <v>10636</v>
      </c>
      <c r="B1026" t="s">
        <v>4746</v>
      </c>
      <c r="C1026" t="s">
        <v>13053</v>
      </c>
      <c r="D1026" t="s">
        <v>98</v>
      </c>
      <c r="E1026" t="s">
        <v>10638</v>
      </c>
      <c r="F1026" s="15">
        <v>164</v>
      </c>
      <c r="G1026" t="str">
        <f t="shared" si="48"/>
        <v>6230200070175125164</v>
      </c>
      <c r="H1026" t="s">
        <v>1416</v>
      </c>
      <c r="I1026" s="48" t="e">
        <f>VLOOKUP(G1026,银行退汇!H:K,4,FALSE)</f>
        <v>#N/A</v>
      </c>
      <c r="J1026" s="48" t="e">
        <f t="shared" si="49"/>
        <v>#N/A</v>
      </c>
      <c r="K1026" s="48" t="e">
        <f>VLOOKUP(G1026,网银退汇!H:J,3,FALSE)</f>
        <v>#N/A</v>
      </c>
      <c r="L1026" s="49" t="str">
        <f t="shared" si="50"/>
        <v>20170809</v>
      </c>
    </row>
    <row r="1027" spans="1:22" ht="14.25" hidden="1">
      <c r="A1027" t="s">
        <v>10644</v>
      </c>
      <c r="B1027" t="s">
        <v>4750</v>
      </c>
      <c r="C1027" t="s">
        <v>13053</v>
      </c>
      <c r="D1027" t="s">
        <v>98</v>
      </c>
      <c r="E1027" t="s">
        <v>10646</v>
      </c>
      <c r="F1027" s="15">
        <v>63.2</v>
      </c>
      <c r="G1027" t="str">
        <f t="shared" si="48"/>
        <v>622848386102136331463.2</v>
      </c>
      <c r="H1027" t="s">
        <v>1416</v>
      </c>
      <c r="I1027" s="48" t="e">
        <f>VLOOKUP(G1027,银行退汇!H:K,4,FALSE)</f>
        <v>#N/A</v>
      </c>
      <c r="J1027" s="48" t="e">
        <f t="shared" si="49"/>
        <v>#N/A</v>
      </c>
      <c r="K1027" s="48" t="e">
        <f>VLOOKUP(G1027,网银退汇!H:J,3,FALSE)</f>
        <v>#N/A</v>
      </c>
      <c r="L1027" s="49" t="str">
        <f t="shared" si="50"/>
        <v>20170809</v>
      </c>
    </row>
    <row r="1028" spans="1:22" ht="14.25">
      <c r="A1028" t="s">
        <v>7846</v>
      </c>
      <c r="B1028" t="s">
        <v>2037</v>
      </c>
      <c r="C1028" t="s">
        <v>13046</v>
      </c>
      <c r="D1028" t="s">
        <v>98</v>
      </c>
      <c r="E1028" t="s">
        <v>7848</v>
      </c>
      <c r="F1028" s="15">
        <v>566</v>
      </c>
      <c r="G1028" t="str">
        <f t="shared" si="48"/>
        <v>6217997020004506298566</v>
      </c>
      <c r="H1028" t="s">
        <v>1416</v>
      </c>
      <c r="I1028" s="48" t="e">
        <f>VLOOKUP(G1028,银行退汇!H:K,4,FALSE)</f>
        <v>#N/A</v>
      </c>
      <c r="J1028" s="48" t="e">
        <f t="shared" si="49"/>
        <v>#N/A</v>
      </c>
      <c r="K1028" s="48" t="str">
        <f>VLOOKUP(G1028,网银退汇!H:J,3,FALSE)</f>
        <v>2017-08-02</v>
      </c>
      <c r="L1028" s="49" t="str">
        <f t="shared" si="50"/>
        <v>20170802</v>
      </c>
    </row>
    <row r="1029" spans="1:22" ht="14.25" hidden="1">
      <c r="A1029" t="s">
        <v>10648</v>
      </c>
      <c r="B1029" t="s">
        <v>4758</v>
      </c>
      <c r="C1029" t="s">
        <v>13053</v>
      </c>
      <c r="D1029" t="s">
        <v>98</v>
      </c>
      <c r="E1029" t="s">
        <v>10650</v>
      </c>
      <c r="F1029" s="15">
        <v>297.5</v>
      </c>
      <c r="G1029" t="str">
        <f t="shared" si="48"/>
        <v>6217003860001445913297.5</v>
      </c>
      <c r="H1029" t="s">
        <v>1416</v>
      </c>
      <c r="I1029" s="48" t="e">
        <f>VLOOKUP(G1029,银行退汇!H:K,4,FALSE)</f>
        <v>#N/A</v>
      </c>
      <c r="J1029" s="48" t="e">
        <f t="shared" si="49"/>
        <v>#N/A</v>
      </c>
      <c r="K1029" s="48" t="e">
        <f>VLOOKUP(G1029,网银退汇!H:J,3,FALSE)</f>
        <v>#N/A</v>
      </c>
      <c r="L1029" s="49" t="str">
        <f t="shared" si="50"/>
        <v>20170809</v>
      </c>
    </row>
    <row r="1030" spans="1:22" ht="14.25" hidden="1">
      <c r="A1030" t="s">
        <v>10652</v>
      </c>
      <c r="B1030" t="s">
        <v>4762</v>
      </c>
      <c r="C1030" t="s">
        <v>13053</v>
      </c>
      <c r="D1030" t="s">
        <v>98</v>
      </c>
      <c r="E1030" t="s">
        <v>10654</v>
      </c>
      <c r="F1030" s="15">
        <v>20</v>
      </c>
      <c r="G1030" t="str">
        <f t="shared" si="48"/>
        <v>628366002273739520</v>
      </c>
      <c r="H1030" t="s">
        <v>1416</v>
      </c>
      <c r="I1030" s="48" t="e">
        <f>VLOOKUP(G1030,银行退汇!H:K,4,FALSE)</f>
        <v>#N/A</v>
      </c>
      <c r="J1030" s="48" t="e">
        <f t="shared" si="49"/>
        <v>#N/A</v>
      </c>
      <c r="K1030" s="48" t="e">
        <f>VLOOKUP(G1030,网银退汇!H:J,3,FALSE)</f>
        <v>#N/A</v>
      </c>
      <c r="L1030" s="49" t="str">
        <f t="shared" si="50"/>
        <v>20170809</v>
      </c>
    </row>
    <row r="1031" spans="1:22" ht="14.25" hidden="1">
      <c r="A1031" t="s">
        <v>10656</v>
      </c>
      <c r="B1031" t="s">
        <v>4766</v>
      </c>
      <c r="C1031" t="s">
        <v>13053</v>
      </c>
      <c r="D1031" t="s">
        <v>98</v>
      </c>
      <c r="E1031" t="s">
        <v>10658</v>
      </c>
      <c r="F1031" s="15">
        <v>250</v>
      </c>
      <c r="G1031" t="str">
        <f t="shared" si="48"/>
        <v>6231900000060171333250</v>
      </c>
      <c r="H1031" t="s">
        <v>1416</v>
      </c>
      <c r="I1031" s="48" t="e">
        <f>VLOOKUP(G1031,银行退汇!H:K,4,FALSE)</f>
        <v>#N/A</v>
      </c>
      <c r="J1031" s="48" t="e">
        <f t="shared" si="49"/>
        <v>#N/A</v>
      </c>
      <c r="K1031" s="48" t="e">
        <f>VLOOKUP(G1031,网银退汇!H:J,3,FALSE)</f>
        <v>#N/A</v>
      </c>
      <c r="L1031" s="49" t="str">
        <f t="shared" si="50"/>
        <v>20170809</v>
      </c>
    </row>
    <row r="1032" spans="1:22" ht="14.25">
      <c r="A1032" t="s">
        <v>10000</v>
      </c>
      <c r="B1032" t="s">
        <v>4132</v>
      </c>
      <c r="C1032" t="s">
        <v>13052</v>
      </c>
      <c r="D1032" t="s">
        <v>98</v>
      </c>
      <c r="E1032" t="s">
        <v>10002</v>
      </c>
      <c r="F1032" s="15">
        <v>200.7</v>
      </c>
      <c r="G1032" t="str">
        <f t="shared" si="48"/>
        <v>6217997020000174588200.7</v>
      </c>
      <c r="H1032" t="s">
        <v>1416</v>
      </c>
      <c r="I1032" s="48" t="e">
        <f>VLOOKUP(G1032,银行退汇!H:K,4,FALSE)</f>
        <v>#N/A</v>
      </c>
      <c r="J1032" s="48" t="e">
        <f t="shared" si="49"/>
        <v>#N/A</v>
      </c>
      <c r="K1032" s="48" t="str">
        <f>VLOOKUP(G1032,网银退汇!H:J,3,FALSE)</f>
        <v>2017-08-08</v>
      </c>
      <c r="L1032" s="49" t="str">
        <f t="shared" si="50"/>
        <v>20170808</v>
      </c>
    </row>
    <row r="1033" spans="1:22" ht="14.25" hidden="1">
      <c r="A1033" t="s">
        <v>10664</v>
      </c>
      <c r="B1033" t="s">
        <v>4774</v>
      </c>
      <c r="C1033" t="s">
        <v>13053</v>
      </c>
      <c r="D1033" t="s">
        <v>98</v>
      </c>
      <c r="E1033" t="s">
        <v>10666</v>
      </c>
      <c r="F1033" s="15">
        <v>2300</v>
      </c>
      <c r="G1033" t="str">
        <f t="shared" si="48"/>
        <v>62319000001156841082300</v>
      </c>
      <c r="H1033" t="s">
        <v>1416</v>
      </c>
      <c r="I1033" s="48" t="e">
        <f>VLOOKUP(G1033,银行退汇!H:K,4,FALSE)</f>
        <v>#N/A</v>
      </c>
      <c r="J1033" s="48" t="e">
        <f t="shared" si="49"/>
        <v>#N/A</v>
      </c>
      <c r="K1033" s="48" t="e">
        <f>VLOOKUP(G1033,网银退汇!H:J,3,FALSE)</f>
        <v>#N/A</v>
      </c>
      <c r="L1033" s="49" t="str">
        <f t="shared" si="50"/>
        <v>20170809</v>
      </c>
    </row>
    <row r="1034" spans="1:22" ht="14.25" hidden="1">
      <c r="A1034" t="s">
        <v>10668</v>
      </c>
      <c r="B1034" t="s">
        <v>4778</v>
      </c>
      <c r="C1034" t="s">
        <v>13053</v>
      </c>
      <c r="D1034" t="s">
        <v>98</v>
      </c>
      <c r="E1034" t="s">
        <v>10670</v>
      </c>
      <c r="F1034" s="15">
        <v>500</v>
      </c>
      <c r="G1034" t="str">
        <f t="shared" si="48"/>
        <v>6224698136828108500</v>
      </c>
      <c r="H1034" t="s">
        <v>1416</v>
      </c>
      <c r="I1034" s="48" t="e">
        <f>VLOOKUP(G1034,银行退汇!H:K,4,FALSE)</f>
        <v>#N/A</v>
      </c>
      <c r="J1034" s="48" t="e">
        <f t="shared" si="49"/>
        <v>#N/A</v>
      </c>
      <c r="K1034" s="48" t="e">
        <f>VLOOKUP(G1034,网银退汇!H:J,3,FALSE)</f>
        <v>#N/A</v>
      </c>
      <c r="L1034" s="49" t="str">
        <f t="shared" si="50"/>
        <v>20170809</v>
      </c>
    </row>
    <row r="1035" spans="1:22" ht="14.25">
      <c r="A1035" t="s">
        <v>9333</v>
      </c>
      <c r="B1035" t="s">
        <v>3477</v>
      </c>
      <c r="C1035" t="s">
        <v>13050</v>
      </c>
      <c r="D1035" t="s">
        <v>98</v>
      </c>
      <c r="E1035" t="s">
        <v>9335</v>
      </c>
      <c r="F1035" s="15">
        <v>642.65</v>
      </c>
      <c r="G1035" t="str">
        <f t="shared" si="48"/>
        <v>6217996100001180064642.65</v>
      </c>
      <c r="H1035" t="s">
        <v>1416</v>
      </c>
      <c r="I1035" s="48" t="e">
        <f>VLOOKUP(G1035,银行退汇!H:K,4,FALSE)</f>
        <v>#N/A</v>
      </c>
      <c r="J1035" s="48" t="e">
        <f t="shared" si="49"/>
        <v>#N/A</v>
      </c>
      <c r="K1035" s="48" t="str">
        <f>VLOOKUP(G1035,网银退汇!H:J,3,FALSE)</f>
        <v>2017-08-08</v>
      </c>
      <c r="L1035" s="49" t="str">
        <f t="shared" si="50"/>
        <v>20170806</v>
      </c>
    </row>
    <row r="1036" spans="1:22" ht="14.25">
      <c r="A1036" t="s">
        <v>9654</v>
      </c>
      <c r="B1036" t="s">
        <v>3794</v>
      </c>
      <c r="C1036" t="s">
        <v>13051</v>
      </c>
      <c r="D1036" t="s">
        <v>98</v>
      </c>
      <c r="E1036" t="s">
        <v>225</v>
      </c>
      <c r="F1036" s="15">
        <v>446.39</v>
      </c>
      <c r="G1036" t="str">
        <f t="shared" si="48"/>
        <v>6217995620003464829446.39</v>
      </c>
      <c r="H1036" t="s">
        <v>1416</v>
      </c>
      <c r="I1036" s="48" t="e">
        <f>VLOOKUP(G1036,银行退汇!H:K,4,FALSE)</f>
        <v>#N/A</v>
      </c>
      <c r="J1036" s="48" t="e">
        <f t="shared" si="49"/>
        <v>#N/A</v>
      </c>
      <c r="K1036" s="48" t="str">
        <f>VLOOKUP(G1036,网银退汇!H:J,3,FALSE)</f>
        <v>2017-08-08</v>
      </c>
      <c r="L1036" s="49" t="str">
        <f t="shared" si="50"/>
        <v>20170807</v>
      </c>
      <c r="M1036" s="38"/>
      <c r="N1036" s="45"/>
      <c r="O1036" s="38"/>
      <c r="P1036" s="38"/>
      <c r="Q1036" s="38"/>
      <c r="R1036" s="38"/>
      <c r="S1036" s="38"/>
      <c r="T1036" s="38"/>
      <c r="U1036" s="38"/>
      <c r="V1036" s="38"/>
    </row>
    <row r="1037" spans="1:22" ht="14.25" hidden="1">
      <c r="A1037" t="s">
        <v>10680</v>
      </c>
      <c r="B1037" t="s">
        <v>4790</v>
      </c>
      <c r="C1037" t="s">
        <v>13053</v>
      </c>
      <c r="D1037" t="s">
        <v>98</v>
      </c>
      <c r="E1037" t="s">
        <v>10682</v>
      </c>
      <c r="F1037" s="15">
        <v>31.42</v>
      </c>
      <c r="G1037" t="str">
        <f t="shared" si="48"/>
        <v>625157660012390731.42</v>
      </c>
      <c r="H1037" t="s">
        <v>1416</v>
      </c>
      <c r="I1037" s="48" t="e">
        <f>VLOOKUP(G1037,银行退汇!H:K,4,FALSE)</f>
        <v>#N/A</v>
      </c>
      <c r="J1037" s="48" t="e">
        <f t="shared" si="49"/>
        <v>#N/A</v>
      </c>
      <c r="K1037" s="48" t="e">
        <f>VLOOKUP(G1037,网银退汇!H:J,3,FALSE)</f>
        <v>#N/A</v>
      </c>
      <c r="L1037" s="49" t="str">
        <f t="shared" si="50"/>
        <v>20170809</v>
      </c>
      <c r="M1037" s="38"/>
      <c r="N1037" s="45"/>
      <c r="O1037" s="38"/>
      <c r="P1037" s="38"/>
      <c r="Q1037" s="38"/>
      <c r="R1037" s="38"/>
      <c r="S1037" s="38"/>
      <c r="T1037" s="38"/>
      <c r="U1037" s="38"/>
      <c r="V1037" s="38"/>
    </row>
    <row r="1038" spans="1:22" ht="14.25" hidden="1">
      <c r="A1038" t="s">
        <v>10684</v>
      </c>
      <c r="B1038" t="s">
        <v>4793</v>
      </c>
      <c r="C1038" t="s">
        <v>13053</v>
      </c>
      <c r="D1038" t="s">
        <v>98</v>
      </c>
      <c r="E1038" t="s">
        <v>10686</v>
      </c>
      <c r="F1038" s="15">
        <v>500</v>
      </c>
      <c r="G1038" t="str">
        <f t="shared" si="48"/>
        <v>6228480868433893773500</v>
      </c>
      <c r="H1038" t="s">
        <v>1416</v>
      </c>
      <c r="I1038" s="48" t="e">
        <f>VLOOKUP(G1038,银行退汇!H:K,4,FALSE)</f>
        <v>#N/A</v>
      </c>
      <c r="J1038" s="48" t="e">
        <f t="shared" si="49"/>
        <v>#N/A</v>
      </c>
      <c r="K1038" s="48" t="e">
        <f>VLOOKUP(G1038,网银退汇!H:J,3,FALSE)</f>
        <v>#N/A</v>
      </c>
      <c r="L1038" s="49" t="str">
        <f t="shared" si="50"/>
        <v>20170809</v>
      </c>
      <c r="M1038" s="38"/>
      <c r="N1038" s="45"/>
      <c r="O1038" s="38"/>
      <c r="P1038" s="38"/>
      <c r="Q1038" s="38"/>
      <c r="R1038" s="38"/>
      <c r="S1038" s="38"/>
      <c r="T1038" s="38"/>
      <c r="U1038" s="38"/>
      <c r="V1038" s="38"/>
    </row>
    <row r="1039" spans="1:22" ht="14.25" hidden="1">
      <c r="A1039" t="s">
        <v>10688</v>
      </c>
      <c r="B1039" t="s">
        <v>4797</v>
      </c>
      <c r="C1039" t="s">
        <v>13053</v>
      </c>
      <c r="D1039" t="s">
        <v>98</v>
      </c>
      <c r="E1039" t="s">
        <v>10690</v>
      </c>
      <c r="F1039" s="15">
        <v>5169</v>
      </c>
      <c r="G1039" t="str">
        <f t="shared" si="48"/>
        <v>62284819308340199185169</v>
      </c>
      <c r="H1039" t="s">
        <v>1416</v>
      </c>
      <c r="I1039" s="48" t="e">
        <f>VLOOKUP(G1039,银行退汇!H:K,4,FALSE)</f>
        <v>#N/A</v>
      </c>
      <c r="J1039" s="48" t="e">
        <f t="shared" si="49"/>
        <v>#N/A</v>
      </c>
      <c r="K1039" s="48" t="e">
        <f>VLOOKUP(G1039,网银退汇!H:J,3,FALSE)</f>
        <v>#N/A</v>
      </c>
      <c r="L1039" s="49" t="str">
        <f t="shared" si="50"/>
        <v>20170809</v>
      </c>
    </row>
    <row r="1040" spans="1:22" ht="14.25" hidden="1">
      <c r="A1040" t="s">
        <v>10692</v>
      </c>
      <c r="B1040" t="s">
        <v>4801</v>
      </c>
      <c r="C1040" t="s">
        <v>13053</v>
      </c>
      <c r="D1040" t="s">
        <v>98</v>
      </c>
      <c r="E1040" t="s">
        <v>10694</v>
      </c>
      <c r="F1040" s="15">
        <v>2000</v>
      </c>
      <c r="G1040" t="str">
        <f t="shared" si="48"/>
        <v>62261942000938192000</v>
      </c>
      <c r="H1040" t="s">
        <v>1416</v>
      </c>
      <c r="I1040" s="48" t="e">
        <f>VLOOKUP(G1040,银行退汇!H:K,4,FALSE)</f>
        <v>#N/A</v>
      </c>
      <c r="J1040" s="48" t="e">
        <f t="shared" si="49"/>
        <v>#N/A</v>
      </c>
      <c r="K1040" s="48" t="e">
        <f>VLOOKUP(G1040,网银退汇!H:J,3,FALSE)</f>
        <v>#N/A</v>
      </c>
      <c r="L1040" s="49" t="str">
        <f t="shared" si="50"/>
        <v>20170809</v>
      </c>
    </row>
    <row r="1041" spans="1:22" ht="14.25" hidden="1">
      <c r="A1041" t="s">
        <v>10696</v>
      </c>
      <c r="B1041" t="s">
        <v>4805</v>
      </c>
      <c r="C1041" t="s">
        <v>13053</v>
      </c>
      <c r="D1041" t="s">
        <v>98</v>
      </c>
      <c r="E1041" t="s">
        <v>10698</v>
      </c>
      <c r="F1041" s="15">
        <v>0.09</v>
      </c>
      <c r="G1041" t="str">
        <f t="shared" si="48"/>
        <v>62170038600227562800.09</v>
      </c>
      <c r="H1041" t="s">
        <v>1416</v>
      </c>
      <c r="I1041" s="48" t="e">
        <f>VLOOKUP(G1041,银行退汇!H:K,4,FALSE)</f>
        <v>#N/A</v>
      </c>
      <c r="J1041" s="48" t="e">
        <f t="shared" si="49"/>
        <v>#N/A</v>
      </c>
      <c r="K1041" s="48" t="e">
        <f>VLOOKUP(G1041,网银退汇!H:J,3,FALSE)</f>
        <v>#N/A</v>
      </c>
      <c r="L1041" s="49" t="str">
        <f t="shared" si="50"/>
        <v>20170809</v>
      </c>
    </row>
    <row r="1042" spans="1:22" ht="14.25" hidden="1">
      <c r="A1042" t="s">
        <v>10700</v>
      </c>
      <c r="B1042" t="s">
        <v>4809</v>
      </c>
      <c r="C1042" t="s">
        <v>13053</v>
      </c>
      <c r="D1042" t="s">
        <v>98</v>
      </c>
      <c r="E1042" t="s">
        <v>10702</v>
      </c>
      <c r="F1042" s="15">
        <v>924.72</v>
      </c>
      <c r="G1042" t="str">
        <f t="shared" ref="G1042:G1105" si="51">E1042&amp;F1042</f>
        <v>6231900000128674146924.72</v>
      </c>
      <c r="H1042" t="s">
        <v>1416</v>
      </c>
      <c r="I1042" s="48" t="e">
        <f>VLOOKUP(G1042,银行退汇!H:K,4,FALSE)</f>
        <v>#N/A</v>
      </c>
      <c r="J1042" s="48" t="e">
        <f t="shared" ref="J1042:J1105" si="52">IF(I1042&gt;0,1,"")</f>
        <v>#N/A</v>
      </c>
      <c r="K1042" s="48" t="e">
        <f>VLOOKUP(G1042,网银退汇!H:J,3,FALSE)</f>
        <v>#N/A</v>
      </c>
      <c r="L1042" s="49" t="str">
        <f t="shared" ref="L1042:L1105" si="53">C1042</f>
        <v>20170809</v>
      </c>
    </row>
    <row r="1043" spans="1:22" ht="14.25" hidden="1">
      <c r="A1043" t="s">
        <v>10704</v>
      </c>
      <c r="B1043" t="s">
        <v>4813</v>
      </c>
      <c r="C1043" t="s">
        <v>13053</v>
      </c>
      <c r="D1043" t="s">
        <v>98</v>
      </c>
      <c r="E1043" t="s">
        <v>10706</v>
      </c>
      <c r="F1043" s="15">
        <v>68</v>
      </c>
      <c r="G1043" t="str">
        <f t="shared" si="51"/>
        <v>622848289859649657568</v>
      </c>
      <c r="H1043" t="s">
        <v>1416</v>
      </c>
      <c r="I1043" s="48" t="e">
        <f>VLOOKUP(G1043,银行退汇!H:K,4,FALSE)</f>
        <v>#N/A</v>
      </c>
      <c r="J1043" s="48" t="e">
        <f t="shared" si="52"/>
        <v>#N/A</v>
      </c>
      <c r="K1043" s="48" t="e">
        <f>VLOOKUP(G1043,网银退汇!H:J,3,FALSE)</f>
        <v>#N/A</v>
      </c>
      <c r="L1043" s="49" t="str">
        <f t="shared" si="53"/>
        <v>20170809</v>
      </c>
    </row>
    <row r="1044" spans="1:22" ht="14.25">
      <c r="A1044" t="s">
        <v>10836</v>
      </c>
      <c r="B1044" t="s">
        <v>4946</v>
      </c>
      <c r="C1044" t="s">
        <v>13054</v>
      </c>
      <c r="D1044" t="s">
        <v>98</v>
      </c>
      <c r="E1044" t="s">
        <v>10838</v>
      </c>
      <c r="F1044" s="15">
        <v>59</v>
      </c>
      <c r="G1044" t="str">
        <f t="shared" si="51"/>
        <v>621799520001578250859</v>
      </c>
      <c r="H1044" t="s">
        <v>1416</v>
      </c>
      <c r="I1044" s="48" t="e">
        <f>VLOOKUP(G1044,银行退汇!H:K,4,FALSE)</f>
        <v>#N/A</v>
      </c>
      <c r="J1044" s="48" t="e">
        <f t="shared" si="52"/>
        <v>#N/A</v>
      </c>
      <c r="K1044" s="48" t="str">
        <f>VLOOKUP(G1044,网银退汇!H:J,3,FALSE)</f>
        <v>2017-08-10</v>
      </c>
      <c r="L1044" s="49" t="str">
        <f t="shared" si="53"/>
        <v>20170810</v>
      </c>
    </row>
    <row r="1045" spans="1:22" ht="14.25" hidden="1">
      <c r="A1045" t="s">
        <v>10712</v>
      </c>
      <c r="B1045" t="s">
        <v>4821</v>
      </c>
      <c r="C1045" t="s">
        <v>13053</v>
      </c>
      <c r="D1045" t="s">
        <v>98</v>
      </c>
      <c r="E1045" t="s">
        <v>10714</v>
      </c>
      <c r="F1045" s="15">
        <v>484.5</v>
      </c>
      <c r="G1045" t="str">
        <f t="shared" si="51"/>
        <v>6217852700016953224484.5</v>
      </c>
      <c r="H1045" t="s">
        <v>1416</v>
      </c>
      <c r="I1045" s="48" t="e">
        <f>VLOOKUP(G1045,银行退汇!H:K,4,FALSE)</f>
        <v>#N/A</v>
      </c>
      <c r="J1045" s="48" t="e">
        <f t="shared" si="52"/>
        <v>#N/A</v>
      </c>
      <c r="K1045" s="48" t="e">
        <f>VLOOKUP(G1045,网银退汇!H:J,3,FALSE)</f>
        <v>#N/A</v>
      </c>
      <c r="L1045" s="49" t="str">
        <f t="shared" si="53"/>
        <v>20170809</v>
      </c>
    </row>
    <row r="1046" spans="1:22" ht="14.25">
      <c r="A1046" t="s">
        <v>10450</v>
      </c>
      <c r="B1046" t="s">
        <v>4571</v>
      </c>
      <c r="C1046" t="s">
        <v>13053</v>
      </c>
      <c r="D1046" t="s">
        <v>98</v>
      </c>
      <c r="E1046" t="s">
        <v>10452</v>
      </c>
      <c r="F1046" s="15">
        <v>242.58</v>
      </c>
      <c r="G1046" t="str">
        <f t="shared" si="51"/>
        <v>6217907000020262174242.58</v>
      </c>
      <c r="H1046" t="s">
        <v>1416</v>
      </c>
      <c r="I1046" s="48" t="e">
        <f>VLOOKUP(G1046,银行退汇!H:K,4,FALSE)</f>
        <v>#N/A</v>
      </c>
      <c r="J1046" s="48" t="e">
        <f t="shared" si="52"/>
        <v>#N/A</v>
      </c>
      <c r="K1046" s="48" t="str">
        <f>VLOOKUP(G1046,网银退汇!H:J,3,FALSE)</f>
        <v>2017-08-09</v>
      </c>
      <c r="L1046" s="49" t="str">
        <f t="shared" si="53"/>
        <v>20170809</v>
      </c>
    </row>
    <row r="1047" spans="1:22" ht="14.25" hidden="1">
      <c r="A1047" t="s">
        <v>10720</v>
      </c>
      <c r="B1047" t="s">
        <v>4829</v>
      </c>
      <c r="C1047" t="s">
        <v>13053</v>
      </c>
      <c r="D1047" t="s">
        <v>98</v>
      </c>
      <c r="E1047" t="s">
        <v>10722</v>
      </c>
      <c r="F1047" s="15">
        <v>1000</v>
      </c>
      <c r="G1047" t="str">
        <f t="shared" si="51"/>
        <v>3702460250493481000</v>
      </c>
      <c r="H1047" t="s">
        <v>1416</v>
      </c>
      <c r="I1047" s="48" t="e">
        <f>VLOOKUP(G1047,银行退汇!H:K,4,FALSE)</f>
        <v>#N/A</v>
      </c>
      <c r="J1047" s="48" t="e">
        <f t="shared" si="52"/>
        <v>#N/A</v>
      </c>
      <c r="K1047" s="48" t="e">
        <f>VLOOKUP(G1047,网银退汇!H:J,3,FALSE)</f>
        <v>#N/A</v>
      </c>
      <c r="L1047" s="49" t="str">
        <f t="shared" si="53"/>
        <v>20170809</v>
      </c>
    </row>
    <row r="1048" spans="1:22" ht="14.25" hidden="1">
      <c r="A1048" t="s">
        <v>10724</v>
      </c>
      <c r="B1048" t="s">
        <v>4833</v>
      </c>
      <c r="C1048" t="s">
        <v>13053</v>
      </c>
      <c r="D1048" t="s">
        <v>98</v>
      </c>
      <c r="E1048" t="s">
        <v>10726</v>
      </c>
      <c r="F1048" s="15">
        <v>39.5</v>
      </c>
      <c r="G1048" t="str">
        <f t="shared" si="51"/>
        <v>622846119000158661139.5</v>
      </c>
      <c r="H1048" t="s">
        <v>1416</v>
      </c>
      <c r="I1048" s="48" t="e">
        <f>VLOOKUP(G1048,银行退汇!H:K,4,FALSE)</f>
        <v>#N/A</v>
      </c>
      <c r="J1048" s="48" t="e">
        <f t="shared" si="52"/>
        <v>#N/A</v>
      </c>
      <c r="K1048" s="48" t="e">
        <f>VLOOKUP(G1048,网银退汇!H:J,3,FALSE)</f>
        <v>#N/A</v>
      </c>
      <c r="L1048" s="49" t="str">
        <f t="shared" si="53"/>
        <v>20170809</v>
      </c>
      <c r="M1048" s="38"/>
      <c r="N1048" s="45"/>
      <c r="O1048" s="38"/>
      <c r="P1048" s="38"/>
      <c r="Q1048" s="38"/>
      <c r="R1048" s="38"/>
      <c r="S1048" s="38"/>
      <c r="T1048" s="38"/>
      <c r="U1048" s="38"/>
      <c r="V1048" s="38"/>
    </row>
    <row r="1049" spans="1:22" ht="14.25">
      <c r="A1049" t="s">
        <v>12212</v>
      </c>
      <c r="B1049" t="s">
        <v>6295</v>
      </c>
      <c r="C1049" t="s">
        <v>13058</v>
      </c>
      <c r="D1049" t="s">
        <v>98</v>
      </c>
      <c r="E1049" t="s">
        <v>12214</v>
      </c>
      <c r="F1049" s="15">
        <v>342.28</v>
      </c>
      <c r="G1049" t="str">
        <f t="shared" si="51"/>
        <v>6217852700000628592342.28</v>
      </c>
      <c r="H1049" t="s">
        <v>1416</v>
      </c>
      <c r="I1049" s="48" t="e">
        <f>VLOOKUP(G1049,银行退汇!H:K,4,FALSE)</f>
        <v>#N/A</v>
      </c>
      <c r="J1049" s="48" t="e">
        <f t="shared" si="52"/>
        <v>#N/A</v>
      </c>
      <c r="K1049" s="48" t="str">
        <f>VLOOKUP(G1049,网银退汇!H:J,3,FALSE)</f>
        <v>2017-08-14</v>
      </c>
      <c r="L1049" s="49" t="str">
        <f t="shared" si="53"/>
        <v>20170814</v>
      </c>
    </row>
    <row r="1050" spans="1:22" ht="14.25" hidden="1">
      <c r="A1050" t="s">
        <v>10732</v>
      </c>
      <c r="B1050" t="s">
        <v>4841</v>
      </c>
      <c r="C1050" t="s">
        <v>13053</v>
      </c>
      <c r="D1050" t="s">
        <v>98</v>
      </c>
      <c r="E1050" t="s">
        <v>1291</v>
      </c>
      <c r="F1050" s="15">
        <v>70</v>
      </c>
      <c r="G1050" t="str">
        <f t="shared" si="51"/>
        <v>621700386003265020070</v>
      </c>
      <c r="H1050" t="s">
        <v>1416</v>
      </c>
      <c r="I1050" s="48" t="e">
        <f>VLOOKUP(G1050,银行退汇!H:K,4,FALSE)</f>
        <v>#N/A</v>
      </c>
      <c r="J1050" s="48" t="e">
        <f t="shared" si="52"/>
        <v>#N/A</v>
      </c>
      <c r="K1050" s="48" t="e">
        <f>VLOOKUP(G1050,网银退汇!H:J,3,FALSE)</f>
        <v>#N/A</v>
      </c>
      <c r="L1050" s="49" t="str">
        <f t="shared" si="53"/>
        <v>20170809</v>
      </c>
    </row>
    <row r="1051" spans="1:22" ht="14.25" hidden="1">
      <c r="A1051" t="s">
        <v>10735</v>
      </c>
      <c r="B1051" t="s">
        <v>4843</v>
      </c>
      <c r="C1051" t="s">
        <v>13053</v>
      </c>
      <c r="D1051" t="s">
        <v>98</v>
      </c>
      <c r="E1051" t="s">
        <v>10737</v>
      </c>
      <c r="F1051" s="15">
        <v>500</v>
      </c>
      <c r="G1051" t="str">
        <f t="shared" si="51"/>
        <v>6230582000067666464500</v>
      </c>
      <c r="H1051" t="s">
        <v>1416</v>
      </c>
      <c r="I1051" s="48" t="e">
        <f>VLOOKUP(G1051,银行退汇!H:K,4,FALSE)</f>
        <v>#N/A</v>
      </c>
      <c r="J1051" s="48" t="e">
        <f t="shared" si="52"/>
        <v>#N/A</v>
      </c>
      <c r="K1051" s="48" t="e">
        <f>VLOOKUP(G1051,网银退汇!H:J,3,FALSE)</f>
        <v>#N/A</v>
      </c>
      <c r="L1051" s="49" t="str">
        <f t="shared" si="53"/>
        <v>20170809</v>
      </c>
    </row>
    <row r="1052" spans="1:22" ht="14.25" hidden="1">
      <c r="A1052" t="s">
        <v>10739</v>
      </c>
      <c r="B1052" t="s">
        <v>4847</v>
      </c>
      <c r="C1052" t="s">
        <v>13053</v>
      </c>
      <c r="D1052" t="s">
        <v>98</v>
      </c>
      <c r="E1052" t="s">
        <v>10741</v>
      </c>
      <c r="F1052" s="15">
        <v>303.5</v>
      </c>
      <c r="G1052" t="str">
        <f t="shared" si="51"/>
        <v>6283660019371679303.5</v>
      </c>
      <c r="H1052" t="s">
        <v>1416</v>
      </c>
      <c r="I1052" s="48" t="e">
        <f>VLOOKUP(G1052,银行退汇!H:K,4,FALSE)</f>
        <v>#N/A</v>
      </c>
      <c r="J1052" s="48" t="e">
        <f t="shared" si="52"/>
        <v>#N/A</v>
      </c>
      <c r="K1052" s="48" t="e">
        <f>VLOOKUP(G1052,网银退汇!H:J,3,FALSE)</f>
        <v>#N/A</v>
      </c>
      <c r="L1052" s="49" t="str">
        <f t="shared" si="53"/>
        <v>20170809</v>
      </c>
    </row>
    <row r="1053" spans="1:22" ht="14.25" hidden="1">
      <c r="A1053" t="s">
        <v>10743</v>
      </c>
      <c r="B1053" t="s">
        <v>4851</v>
      </c>
      <c r="C1053" t="s">
        <v>13053</v>
      </c>
      <c r="D1053" t="s">
        <v>98</v>
      </c>
      <c r="E1053" t="s">
        <v>10745</v>
      </c>
      <c r="F1053" s="15">
        <v>200</v>
      </c>
      <c r="G1053" t="str">
        <f t="shared" si="51"/>
        <v>6228360084795336200</v>
      </c>
      <c r="H1053" t="s">
        <v>1416</v>
      </c>
      <c r="I1053" s="48" t="e">
        <f>VLOOKUP(G1053,银行退汇!H:K,4,FALSE)</f>
        <v>#N/A</v>
      </c>
      <c r="J1053" s="48" t="e">
        <f t="shared" si="52"/>
        <v>#N/A</v>
      </c>
      <c r="K1053" s="48" t="e">
        <f>VLOOKUP(G1053,网银退汇!H:J,3,FALSE)</f>
        <v>#N/A</v>
      </c>
      <c r="L1053" s="49" t="str">
        <f t="shared" si="53"/>
        <v>20170809</v>
      </c>
    </row>
    <row r="1054" spans="1:22" ht="14.25" hidden="1">
      <c r="A1054" t="s">
        <v>10747</v>
      </c>
      <c r="B1054" t="s">
        <v>4855</v>
      </c>
      <c r="C1054" t="s">
        <v>13053</v>
      </c>
      <c r="D1054" t="s">
        <v>98</v>
      </c>
      <c r="E1054" t="s">
        <v>10745</v>
      </c>
      <c r="F1054" s="15">
        <v>336.37</v>
      </c>
      <c r="G1054" t="str">
        <f t="shared" si="51"/>
        <v>6228360084795336336.37</v>
      </c>
      <c r="H1054" t="s">
        <v>1416</v>
      </c>
      <c r="I1054" s="48" t="e">
        <f>VLOOKUP(G1054,银行退汇!H:K,4,FALSE)</f>
        <v>#N/A</v>
      </c>
      <c r="J1054" s="48" t="e">
        <f t="shared" si="52"/>
        <v>#N/A</v>
      </c>
      <c r="K1054" s="48" t="e">
        <f>VLOOKUP(G1054,网银退汇!H:J,3,FALSE)</f>
        <v>#N/A</v>
      </c>
      <c r="L1054" s="49" t="str">
        <f t="shared" si="53"/>
        <v>20170809</v>
      </c>
      <c r="M1054" s="38"/>
      <c r="N1054" s="45"/>
      <c r="O1054" s="38"/>
      <c r="P1054" s="38"/>
      <c r="Q1054" s="38"/>
      <c r="R1054" s="38"/>
      <c r="S1054" s="38"/>
      <c r="T1054" s="38"/>
      <c r="U1054" s="38"/>
      <c r="V1054" s="38"/>
    </row>
    <row r="1055" spans="1:22" ht="14.25" hidden="1">
      <c r="A1055" t="s">
        <v>10750</v>
      </c>
      <c r="B1055" t="s">
        <v>4859</v>
      </c>
      <c r="C1055" t="s">
        <v>13053</v>
      </c>
      <c r="D1055" t="s">
        <v>98</v>
      </c>
      <c r="E1055" t="s">
        <v>10752</v>
      </c>
      <c r="F1055" s="15">
        <v>117.4</v>
      </c>
      <c r="G1055" t="str">
        <f t="shared" si="51"/>
        <v>6226011026570319117.4</v>
      </c>
      <c r="H1055" t="s">
        <v>1416</v>
      </c>
      <c r="I1055" s="48" t="e">
        <f>VLOOKUP(G1055,银行退汇!H:K,4,FALSE)</f>
        <v>#N/A</v>
      </c>
      <c r="J1055" s="48" t="e">
        <f t="shared" si="52"/>
        <v>#N/A</v>
      </c>
      <c r="K1055" s="48" t="e">
        <f>VLOOKUP(G1055,网银退汇!H:J,3,FALSE)</f>
        <v>#N/A</v>
      </c>
      <c r="L1055" s="49" t="str">
        <f t="shared" si="53"/>
        <v>20170809</v>
      </c>
    </row>
    <row r="1056" spans="1:22" ht="14.25" hidden="1">
      <c r="A1056" t="s">
        <v>10754</v>
      </c>
      <c r="B1056" t="s">
        <v>4863</v>
      </c>
      <c r="C1056" t="s">
        <v>13053</v>
      </c>
      <c r="D1056" t="s">
        <v>98</v>
      </c>
      <c r="E1056" t="s">
        <v>10756</v>
      </c>
      <c r="F1056" s="15">
        <v>1186.74</v>
      </c>
      <c r="G1056" t="str">
        <f t="shared" si="51"/>
        <v>62246901434091051186.74</v>
      </c>
      <c r="H1056" t="s">
        <v>1416</v>
      </c>
      <c r="I1056" s="48" t="e">
        <f>VLOOKUP(G1056,银行退汇!H:K,4,FALSE)</f>
        <v>#N/A</v>
      </c>
      <c r="J1056" s="48" t="e">
        <f t="shared" si="52"/>
        <v>#N/A</v>
      </c>
      <c r="K1056" s="48" t="e">
        <f>VLOOKUP(G1056,网银退汇!H:J,3,FALSE)</f>
        <v>#N/A</v>
      </c>
      <c r="L1056" s="49" t="str">
        <f t="shared" si="53"/>
        <v>20170809</v>
      </c>
    </row>
    <row r="1057" spans="1:22" ht="14.25" hidden="1">
      <c r="A1057" t="s">
        <v>10758</v>
      </c>
      <c r="B1057" t="s">
        <v>4867</v>
      </c>
      <c r="C1057" t="s">
        <v>13053</v>
      </c>
      <c r="D1057" t="s">
        <v>98</v>
      </c>
      <c r="E1057" t="s">
        <v>10760</v>
      </c>
      <c r="F1057" s="15">
        <v>50</v>
      </c>
      <c r="G1057" t="str">
        <f t="shared" si="51"/>
        <v>622848331619380026250</v>
      </c>
      <c r="H1057" t="s">
        <v>1416</v>
      </c>
      <c r="I1057" s="48" t="e">
        <f>VLOOKUP(G1057,银行退汇!H:K,4,FALSE)</f>
        <v>#N/A</v>
      </c>
      <c r="J1057" s="48" t="e">
        <f t="shared" si="52"/>
        <v>#N/A</v>
      </c>
      <c r="K1057" s="48" t="e">
        <f>VLOOKUP(G1057,网银退汇!H:J,3,FALSE)</f>
        <v>#N/A</v>
      </c>
      <c r="L1057" s="49" t="str">
        <f t="shared" si="53"/>
        <v>20170809</v>
      </c>
      <c r="M1057" s="38"/>
      <c r="N1057" s="45"/>
      <c r="O1057" s="38"/>
      <c r="P1057" s="38"/>
      <c r="Q1057" s="38"/>
      <c r="R1057" s="38"/>
      <c r="S1057" s="38"/>
      <c r="T1057" s="38"/>
      <c r="U1057" s="38"/>
      <c r="V1057" s="38"/>
    </row>
    <row r="1058" spans="1:22" ht="14.25" hidden="1">
      <c r="A1058" t="s">
        <v>10762</v>
      </c>
      <c r="B1058" t="s">
        <v>4871</v>
      </c>
      <c r="C1058" t="s">
        <v>13053</v>
      </c>
      <c r="D1058" t="s">
        <v>98</v>
      </c>
      <c r="E1058" t="s">
        <v>10764</v>
      </c>
      <c r="F1058" s="15">
        <v>841.39</v>
      </c>
      <c r="G1058" t="str">
        <f t="shared" si="51"/>
        <v>6212262504001139376841.39</v>
      </c>
      <c r="H1058" t="s">
        <v>1416</v>
      </c>
      <c r="I1058" s="48" t="e">
        <f>VLOOKUP(G1058,银行退汇!H:K,4,FALSE)</f>
        <v>#N/A</v>
      </c>
      <c r="J1058" s="48" t="e">
        <f t="shared" si="52"/>
        <v>#N/A</v>
      </c>
      <c r="K1058" s="48" t="e">
        <f>VLOOKUP(G1058,网银退汇!H:J,3,FALSE)</f>
        <v>#N/A</v>
      </c>
      <c r="L1058" s="49" t="str">
        <f t="shared" si="53"/>
        <v>20170809</v>
      </c>
    </row>
    <row r="1059" spans="1:22" ht="14.25" hidden="1">
      <c r="A1059" t="s">
        <v>10766</v>
      </c>
      <c r="B1059" t="s">
        <v>4875</v>
      </c>
      <c r="C1059" t="s">
        <v>13053</v>
      </c>
      <c r="D1059" t="s">
        <v>98</v>
      </c>
      <c r="E1059" t="s">
        <v>10764</v>
      </c>
      <c r="F1059" s="15">
        <v>243.97</v>
      </c>
      <c r="G1059" t="str">
        <f t="shared" si="51"/>
        <v>6212262504001139376243.97</v>
      </c>
      <c r="H1059" t="s">
        <v>1416</v>
      </c>
      <c r="I1059" s="48" t="e">
        <f>VLOOKUP(G1059,银行退汇!H:K,4,FALSE)</f>
        <v>#N/A</v>
      </c>
      <c r="J1059" s="48" t="e">
        <f t="shared" si="52"/>
        <v>#N/A</v>
      </c>
      <c r="K1059" s="48" t="e">
        <f>VLOOKUP(G1059,网银退汇!H:J,3,FALSE)</f>
        <v>#N/A</v>
      </c>
      <c r="L1059" s="49" t="str">
        <f t="shared" si="53"/>
        <v>20170809</v>
      </c>
    </row>
    <row r="1060" spans="1:22" ht="14.25" hidden="1">
      <c r="A1060" t="s">
        <v>10769</v>
      </c>
      <c r="B1060" t="s">
        <v>4879</v>
      </c>
      <c r="C1060" t="s">
        <v>13053</v>
      </c>
      <c r="D1060" t="s">
        <v>98</v>
      </c>
      <c r="E1060" t="s">
        <v>10771</v>
      </c>
      <c r="F1060" s="15">
        <v>44</v>
      </c>
      <c r="G1060" t="str">
        <f t="shared" si="51"/>
        <v>621017800203677025444</v>
      </c>
      <c r="H1060" t="s">
        <v>1416</v>
      </c>
      <c r="I1060" s="48" t="e">
        <f>VLOOKUP(G1060,银行退汇!H:K,4,FALSE)</f>
        <v>#N/A</v>
      </c>
      <c r="J1060" s="48" t="e">
        <f t="shared" si="52"/>
        <v>#N/A</v>
      </c>
      <c r="K1060" s="48" t="e">
        <f>VLOOKUP(G1060,网银退汇!H:J,3,FALSE)</f>
        <v>#N/A</v>
      </c>
      <c r="L1060" s="49" t="str">
        <f t="shared" si="53"/>
        <v>20170809</v>
      </c>
    </row>
    <row r="1061" spans="1:22" ht="14.25" hidden="1">
      <c r="A1061" t="s">
        <v>10773</v>
      </c>
      <c r="B1061" t="s">
        <v>4883</v>
      </c>
      <c r="C1061" t="s">
        <v>13053</v>
      </c>
      <c r="D1061" t="s">
        <v>98</v>
      </c>
      <c r="E1061" t="s">
        <v>10775</v>
      </c>
      <c r="F1061" s="15">
        <v>806</v>
      </c>
      <c r="G1061" t="str">
        <f t="shared" si="51"/>
        <v>6216662700000470484806</v>
      </c>
      <c r="H1061" t="s">
        <v>1416</v>
      </c>
      <c r="I1061" s="48" t="e">
        <f>VLOOKUP(G1061,银行退汇!H:K,4,FALSE)</f>
        <v>#N/A</v>
      </c>
      <c r="J1061" s="48" t="e">
        <f t="shared" si="52"/>
        <v>#N/A</v>
      </c>
      <c r="K1061" s="48" t="e">
        <f>VLOOKUP(G1061,网银退汇!H:J,3,FALSE)</f>
        <v>#N/A</v>
      </c>
      <c r="L1061" s="49" t="str">
        <f t="shared" si="53"/>
        <v>20170809</v>
      </c>
    </row>
    <row r="1062" spans="1:22" ht="14.25" hidden="1">
      <c r="A1062" t="s">
        <v>10777</v>
      </c>
      <c r="B1062" t="s">
        <v>4887</v>
      </c>
      <c r="C1062" t="s">
        <v>13053</v>
      </c>
      <c r="D1062" t="s">
        <v>98</v>
      </c>
      <c r="E1062" t="s">
        <v>10779</v>
      </c>
      <c r="F1062" s="15">
        <v>234.5</v>
      </c>
      <c r="G1062" t="str">
        <f t="shared" si="51"/>
        <v>6222082502002824894234.5</v>
      </c>
      <c r="H1062" t="s">
        <v>1416</v>
      </c>
      <c r="I1062" s="48" t="e">
        <f>VLOOKUP(G1062,银行退汇!H:K,4,FALSE)</f>
        <v>#N/A</v>
      </c>
      <c r="J1062" s="48" t="e">
        <f t="shared" si="52"/>
        <v>#N/A</v>
      </c>
      <c r="K1062" s="48" t="e">
        <f>VLOOKUP(G1062,网银退汇!H:J,3,FALSE)</f>
        <v>#N/A</v>
      </c>
      <c r="L1062" s="49" t="str">
        <f t="shared" si="53"/>
        <v>20170809</v>
      </c>
    </row>
    <row r="1063" spans="1:22" ht="14.25" hidden="1">
      <c r="A1063" t="s">
        <v>10781</v>
      </c>
      <c r="B1063" t="s">
        <v>4891</v>
      </c>
      <c r="C1063" t="s">
        <v>13053</v>
      </c>
      <c r="D1063" t="s">
        <v>98</v>
      </c>
      <c r="E1063" t="s">
        <v>10783</v>
      </c>
      <c r="F1063" s="15">
        <v>770</v>
      </c>
      <c r="G1063" t="str">
        <f t="shared" si="51"/>
        <v>6231900020005484658770</v>
      </c>
      <c r="H1063" t="s">
        <v>1416</v>
      </c>
      <c r="I1063" s="48" t="e">
        <f>VLOOKUP(G1063,银行退汇!H:K,4,FALSE)</f>
        <v>#N/A</v>
      </c>
      <c r="J1063" s="48" t="e">
        <f t="shared" si="52"/>
        <v>#N/A</v>
      </c>
      <c r="K1063" s="48" t="e">
        <f>VLOOKUP(G1063,网银退汇!H:J,3,FALSE)</f>
        <v>#N/A</v>
      </c>
      <c r="L1063" s="49" t="str">
        <f t="shared" si="53"/>
        <v>20170809</v>
      </c>
    </row>
    <row r="1064" spans="1:22" ht="14.25">
      <c r="A1064" t="s">
        <v>9538</v>
      </c>
      <c r="B1064" t="s">
        <v>3683</v>
      </c>
      <c r="C1064" t="s">
        <v>13051</v>
      </c>
      <c r="D1064" t="s">
        <v>98</v>
      </c>
      <c r="E1064" t="s">
        <v>9540</v>
      </c>
      <c r="F1064" s="15">
        <v>80.41</v>
      </c>
      <c r="G1064" t="str">
        <f t="shared" si="51"/>
        <v>621779000109835102280.41</v>
      </c>
      <c r="H1064" t="s">
        <v>1416</v>
      </c>
      <c r="I1064" s="48" t="e">
        <f>VLOOKUP(G1064,银行退汇!H:K,4,FALSE)</f>
        <v>#N/A</v>
      </c>
      <c r="J1064" s="48" t="e">
        <f t="shared" si="52"/>
        <v>#N/A</v>
      </c>
      <c r="K1064" s="48" t="str">
        <f>VLOOKUP(G1064,网银退汇!H:J,3,FALSE)</f>
        <v>2017-08-08</v>
      </c>
      <c r="L1064" s="49" t="str">
        <f t="shared" si="53"/>
        <v>20170807</v>
      </c>
      <c r="M1064" s="38"/>
      <c r="N1064" s="45"/>
      <c r="O1064" s="38"/>
      <c r="P1064" s="38"/>
      <c r="Q1064" s="38"/>
      <c r="R1064" s="38"/>
      <c r="S1064" s="38"/>
      <c r="T1064" s="38"/>
      <c r="U1064" s="38"/>
      <c r="V1064" s="38"/>
    </row>
    <row r="1065" spans="1:22" ht="14.25" hidden="1">
      <c r="A1065" t="s">
        <v>10789</v>
      </c>
      <c r="B1065" t="s">
        <v>4899</v>
      </c>
      <c r="C1065" t="s">
        <v>13053</v>
      </c>
      <c r="D1065" t="s">
        <v>98</v>
      </c>
      <c r="E1065" t="s">
        <v>10710</v>
      </c>
      <c r="F1065" s="15">
        <v>27</v>
      </c>
      <c r="G1065" t="str">
        <f t="shared" si="51"/>
        <v>621799702000527651127</v>
      </c>
      <c r="H1065" t="s">
        <v>1416</v>
      </c>
      <c r="I1065" s="48" t="e">
        <f>VLOOKUP(G1065,银行退汇!H:K,4,FALSE)</f>
        <v>#N/A</v>
      </c>
      <c r="J1065" s="48" t="e">
        <f t="shared" si="52"/>
        <v>#N/A</v>
      </c>
      <c r="K1065" s="48" t="e">
        <f>VLOOKUP(G1065,网银退汇!H:J,3,FALSE)</f>
        <v>#N/A</v>
      </c>
      <c r="L1065" s="49" t="str">
        <f t="shared" si="53"/>
        <v>20170809</v>
      </c>
      <c r="M1065" s="38"/>
      <c r="N1065" s="45"/>
      <c r="O1065" s="38"/>
      <c r="P1065" s="38"/>
      <c r="Q1065" s="38"/>
      <c r="R1065" s="38"/>
      <c r="S1065" s="38"/>
      <c r="T1065" s="38"/>
      <c r="U1065" s="38"/>
      <c r="V1065" s="38"/>
    </row>
    <row r="1066" spans="1:22" ht="14.25" hidden="1">
      <c r="A1066" t="s">
        <v>10792</v>
      </c>
      <c r="B1066" t="s">
        <v>4903</v>
      </c>
      <c r="C1066" t="s">
        <v>13053</v>
      </c>
      <c r="D1066" t="s">
        <v>98</v>
      </c>
      <c r="E1066" t="s">
        <v>10794</v>
      </c>
      <c r="F1066" s="15">
        <v>487.5</v>
      </c>
      <c r="G1066" t="str">
        <f t="shared" si="51"/>
        <v>6217790001091852653487.5</v>
      </c>
      <c r="H1066" t="s">
        <v>1416</v>
      </c>
      <c r="I1066" s="48" t="e">
        <f>VLOOKUP(G1066,银行退汇!H:K,4,FALSE)</f>
        <v>#N/A</v>
      </c>
      <c r="J1066" s="48" t="e">
        <f t="shared" si="52"/>
        <v>#N/A</v>
      </c>
      <c r="K1066" s="48" t="e">
        <f>VLOOKUP(G1066,网银退汇!H:J,3,FALSE)</f>
        <v>#N/A</v>
      </c>
      <c r="L1066" s="49" t="str">
        <f t="shared" si="53"/>
        <v>20170809</v>
      </c>
    </row>
    <row r="1067" spans="1:22" ht="14.25" hidden="1">
      <c r="A1067" t="s">
        <v>10796</v>
      </c>
      <c r="B1067" t="s">
        <v>4907</v>
      </c>
      <c r="C1067" t="s">
        <v>13053</v>
      </c>
      <c r="D1067" t="s">
        <v>98</v>
      </c>
      <c r="E1067" t="s">
        <v>10798</v>
      </c>
      <c r="F1067" s="15">
        <v>184</v>
      </c>
      <c r="G1067" t="str">
        <f t="shared" si="51"/>
        <v>6223691768594818184</v>
      </c>
      <c r="H1067" t="s">
        <v>1416</v>
      </c>
      <c r="I1067" s="48" t="e">
        <f>VLOOKUP(G1067,银行退汇!H:K,4,FALSE)</f>
        <v>#N/A</v>
      </c>
      <c r="J1067" s="48" t="e">
        <f t="shared" si="52"/>
        <v>#N/A</v>
      </c>
      <c r="K1067" s="48" t="e">
        <f>VLOOKUP(G1067,网银退汇!H:J,3,FALSE)</f>
        <v>#N/A</v>
      </c>
      <c r="L1067" s="49" t="str">
        <f t="shared" si="53"/>
        <v>20170809</v>
      </c>
    </row>
    <row r="1068" spans="1:22" ht="14.25">
      <c r="A1068" t="s">
        <v>8565</v>
      </c>
      <c r="B1068" t="s">
        <v>2735</v>
      </c>
      <c r="C1068" t="s">
        <v>13047</v>
      </c>
      <c r="D1068" t="s">
        <v>98</v>
      </c>
      <c r="E1068" t="s">
        <v>8567</v>
      </c>
      <c r="F1068" s="15">
        <v>166.5</v>
      </c>
      <c r="G1068" t="str">
        <f t="shared" si="51"/>
        <v>6217790001091823027166.5</v>
      </c>
      <c r="H1068" t="s">
        <v>1416</v>
      </c>
      <c r="I1068" s="48" t="e">
        <f>VLOOKUP(G1068,银行退汇!H:K,4,FALSE)</f>
        <v>#N/A</v>
      </c>
      <c r="J1068" s="48" t="e">
        <f t="shared" si="52"/>
        <v>#N/A</v>
      </c>
      <c r="K1068" s="48" t="str">
        <f>VLOOKUP(G1068,网银退汇!H:J,3,FALSE)</f>
        <v>2017-08-14</v>
      </c>
      <c r="L1068" s="49" t="str">
        <f t="shared" si="53"/>
        <v>20170803</v>
      </c>
    </row>
    <row r="1069" spans="1:22" ht="14.25" hidden="1">
      <c r="A1069" t="s">
        <v>10804</v>
      </c>
      <c r="B1069" t="s">
        <v>4915</v>
      </c>
      <c r="C1069" t="s">
        <v>13053</v>
      </c>
      <c r="D1069" t="s">
        <v>98</v>
      </c>
      <c r="E1069" t="s">
        <v>10806</v>
      </c>
      <c r="F1069" s="15">
        <v>380</v>
      </c>
      <c r="G1069" t="str">
        <f t="shared" si="51"/>
        <v>6216662700000046524380</v>
      </c>
      <c r="H1069" t="s">
        <v>1416</v>
      </c>
      <c r="I1069" s="48" t="e">
        <f>VLOOKUP(G1069,银行退汇!H:K,4,FALSE)</f>
        <v>#N/A</v>
      </c>
      <c r="J1069" s="48" t="e">
        <f t="shared" si="52"/>
        <v>#N/A</v>
      </c>
      <c r="K1069" s="48" t="e">
        <f>VLOOKUP(G1069,网银退汇!H:J,3,FALSE)</f>
        <v>#N/A</v>
      </c>
      <c r="L1069" s="49" t="str">
        <f t="shared" si="53"/>
        <v>20170809</v>
      </c>
    </row>
    <row r="1070" spans="1:22" ht="14.25">
      <c r="A1070" t="s">
        <v>10129</v>
      </c>
      <c r="B1070" t="s">
        <v>4259</v>
      </c>
      <c r="C1070" t="s">
        <v>13052</v>
      </c>
      <c r="D1070" t="s">
        <v>98</v>
      </c>
      <c r="E1070" t="s">
        <v>10131</v>
      </c>
      <c r="F1070" s="15">
        <v>198.05</v>
      </c>
      <c r="G1070" t="str">
        <f t="shared" si="51"/>
        <v>6217790001035896196198.05</v>
      </c>
      <c r="H1070" t="s">
        <v>1416</v>
      </c>
      <c r="I1070" s="48" t="e">
        <f>VLOOKUP(G1070,银行退汇!H:K,4,FALSE)</f>
        <v>#N/A</v>
      </c>
      <c r="J1070" s="48" t="e">
        <f t="shared" si="52"/>
        <v>#N/A</v>
      </c>
      <c r="K1070" s="48" t="str">
        <f>VLOOKUP(G1070,网银退汇!H:J,3,FALSE)</f>
        <v>2017-08-09</v>
      </c>
      <c r="L1070" s="49" t="str">
        <f t="shared" si="53"/>
        <v>20170808</v>
      </c>
    </row>
    <row r="1071" spans="1:22" ht="14.25" hidden="1">
      <c r="A1071" t="s">
        <v>10811</v>
      </c>
      <c r="B1071" t="s">
        <v>4921</v>
      </c>
      <c r="C1071" t="s">
        <v>13053</v>
      </c>
      <c r="D1071" t="s">
        <v>98</v>
      </c>
      <c r="E1071" t="s">
        <v>10026</v>
      </c>
      <c r="F1071" s="15">
        <v>74.03</v>
      </c>
      <c r="G1071" t="str">
        <f t="shared" si="51"/>
        <v>621723241000020114074.03</v>
      </c>
      <c r="H1071" t="s">
        <v>1416</v>
      </c>
      <c r="I1071" s="48" t="e">
        <f>VLOOKUP(G1071,银行退汇!H:K,4,FALSE)</f>
        <v>#N/A</v>
      </c>
      <c r="J1071" s="48" t="e">
        <f t="shared" si="52"/>
        <v>#N/A</v>
      </c>
      <c r="K1071" s="48" t="e">
        <f>VLOOKUP(G1071,网银退汇!H:J,3,FALSE)</f>
        <v>#N/A</v>
      </c>
      <c r="L1071" s="49" t="str">
        <f t="shared" si="53"/>
        <v>20170809</v>
      </c>
    </row>
    <row r="1072" spans="1:22" ht="14.25" hidden="1">
      <c r="A1072" t="s">
        <v>10814</v>
      </c>
      <c r="B1072" t="s">
        <v>4925</v>
      </c>
      <c r="C1072" t="s">
        <v>13053</v>
      </c>
      <c r="D1072" t="s">
        <v>98</v>
      </c>
      <c r="E1072" t="s">
        <v>10316</v>
      </c>
      <c r="F1072" s="15">
        <v>7112</v>
      </c>
      <c r="G1072" t="str">
        <f t="shared" si="51"/>
        <v>62536240431698447112</v>
      </c>
      <c r="H1072" t="s">
        <v>1416</v>
      </c>
      <c r="I1072" s="48" t="e">
        <f>VLOOKUP(G1072,银行退汇!H:K,4,FALSE)</f>
        <v>#N/A</v>
      </c>
      <c r="J1072" s="48" t="e">
        <f t="shared" si="52"/>
        <v>#N/A</v>
      </c>
      <c r="K1072" s="48" t="e">
        <f>VLOOKUP(G1072,网银退汇!H:J,3,FALSE)</f>
        <v>#N/A</v>
      </c>
      <c r="L1072" s="49" t="str">
        <f t="shared" si="53"/>
        <v>20170809</v>
      </c>
    </row>
    <row r="1073" spans="1:22" ht="14.25" hidden="1">
      <c r="A1073" t="s">
        <v>10817</v>
      </c>
      <c r="B1073" t="s">
        <v>4927</v>
      </c>
      <c r="C1073" t="s">
        <v>13053</v>
      </c>
      <c r="D1073" t="s">
        <v>98</v>
      </c>
      <c r="E1073" t="s">
        <v>10771</v>
      </c>
      <c r="F1073" s="15">
        <v>50</v>
      </c>
      <c r="G1073" t="str">
        <f t="shared" si="51"/>
        <v>621017800203677025450</v>
      </c>
      <c r="H1073" t="s">
        <v>1416</v>
      </c>
      <c r="I1073" s="48" t="e">
        <f>VLOOKUP(G1073,银行退汇!H:K,4,FALSE)</f>
        <v>#N/A</v>
      </c>
      <c r="J1073" s="48" t="e">
        <f t="shared" si="52"/>
        <v>#N/A</v>
      </c>
      <c r="K1073" s="48" t="e">
        <f>VLOOKUP(G1073,网银退汇!H:J,3,FALSE)</f>
        <v>#N/A</v>
      </c>
      <c r="L1073" s="49" t="str">
        <f t="shared" si="53"/>
        <v>20170809</v>
      </c>
    </row>
    <row r="1074" spans="1:22" ht="14.25">
      <c r="A1074" t="s">
        <v>9688</v>
      </c>
      <c r="B1074" t="s">
        <v>3826</v>
      </c>
      <c r="C1074" t="s">
        <v>13051</v>
      </c>
      <c r="D1074" t="s">
        <v>98</v>
      </c>
      <c r="E1074" t="s">
        <v>9690</v>
      </c>
      <c r="F1074" s="15">
        <v>150</v>
      </c>
      <c r="G1074" t="str">
        <f t="shared" si="51"/>
        <v>6217562700004026570150</v>
      </c>
      <c r="H1074" t="s">
        <v>1416</v>
      </c>
      <c r="I1074" s="48" t="e">
        <f>VLOOKUP(G1074,银行退汇!H:K,4,FALSE)</f>
        <v>#N/A</v>
      </c>
      <c r="J1074" s="48" t="e">
        <f t="shared" si="52"/>
        <v>#N/A</v>
      </c>
      <c r="K1074" s="48" t="str">
        <f>VLOOKUP(G1074,网银退汇!H:J,3,FALSE)</f>
        <v>2017-08-08</v>
      </c>
      <c r="L1074" s="49" t="str">
        <f t="shared" si="53"/>
        <v>20170807</v>
      </c>
    </row>
    <row r="1075" spans="1:22" ht="14.25" hidden="1">
      <c r="A1075" t="s">
        <v>10824</v>
      </c>
      <c r="B1075" t="s">
        <v>4935</v>
      </c>
      <c r="C1075" t="s">
        <v>13053</v>
      </c>
      <c r="D1075" t="s">
        <v>98</v>
      </c>
      <c r="E1075" t="s">
        <v>10826</v>
      </c>
      <c r="F1075" s="15">
        <v>145.5</v>
      </c>
      <c r="G1075" t="str">
        <f t="shared" si="51"/>
        <v>6216713860015518278145.5</v>
      </c>
      <c r="H1075" t="s">
        <v>1416</v>
      </c>
      <c r="I1075" s="48" t="e">
        <f>VLOOKUP(G1075,银行退汇!H:K,4,FALSE)</f>
        <v>#N/A</v>
      </c>
      <c r="J1075" s="48" t="e">
        <f t="shared" si="52"/>
        <v>#N/A</v>
      </c>
      <c r="K1075" s="48" t="e">
        <f>VLOOKUP(G1075,网银退汇!H:J,3,FALSE)</f>
        <v>#N/A</v>
      </c>
      <c r="L1075" s="49" t="str">
        <f t="shared" si="53"/>
        <v>20170809</v>
      </c>
    </row>
    <row r="1076" spans="1:22" ht="14.25" hidden="1">
      <c r="A1076" t="s">
        <v>10828</v>
      </c>
      <c r="B1076" t="s">
        <v>4939</v>
      </c>
      <c r="C1076" t="s">
        <v>13053</v>
      </c>
      <c r="D1076" t="s">
        <v>98</v>
      </c>
      <c r="E1076" t="s">
        <v>10830</v>
      </c>
      <c r="F1076" s="15">
        <v>120</v>
      </c>
      <c r="G1076" t="str">
        <f t="shared" si="51"/>
        <v>6231900000026829339120</v>
      </c>
      <c r="H1076" t="s">
        <v>1416</v>
      </c>
      <c r="I1076" s="48" t="e">
        <f>VLOOKUP(G1076,银行退汇!H:K,4,FALSE)</f>
        <v>#N/A</v>
      </c>
      <c r="J1076" s="48" t="e">
        <f t="shared" si="52"/>
        <v>#N/A</v>
      </c>
      <c r="K1076" s="48" t="e">
        <f>VLOOKUP(G1076,网银退汇!H:J,3,FALSE)</f>
        <v>#N/A</v>
      </c>
      <c r="L1076" s="49" t="str">
        <f t="shared" si="53"/>
        <v>20170809</v>
      </c>
    </row>
    <row r="1077" spans="1:22" ht="14.25" hidden="1">
      <c r="A1077" t="s">
        <v>10832</v>
      </c>
      <c r="B1077" t="s">
        <v>4943</v>
      </c>
      <c r="C1077" t="s">
        <v>13053</v>
      </c>
      <c r="D1077" t="s">
        <v>98</v>
      </c>
      <c r="E1077" t="s">
        <v>10834</v>
      </c>
      <c r="F1077" s="15">
        <v>266</v>
      </c>
      <c r="G1077" t="str">
        <f t="shared" si="51"/>
        <v>6223692215019565266</v>
      </c>
      <c r="H1077" t="s">
        <v>1416</v>
      </c>
      <c r="I1077" s="48" t="e">
        <f>VLOOKUP(G1077,银行退汇!H:K,4,FALSE)</f>
        <v>#N/A</v>
      </c>
      <c r="J1077" s="48" t="e">
        <f t="shared" si="52"/>
        <v>#N/A</v>
      </c>
      <c r="K1077" s="48" t="e">
        <f>VLOOKUP(G1077,网银退汇!H:J,3,FALSE)</f>
        <v>#N/A</v>
      </c>
      <c r="L1077" s="49" t="str">
        <f t="shared" si="53"/>
        <v>20170809</v>
      </c>
    </row>
    <row r="1078" spans="1:22" ht="14.25">
      <c r="A1078" t="s">
        <v>10945</v>
      </c>
      <c r="B1078" t="s">
        <v>5054</v>
      </c>
      <c r="C1078" t="s">
        <v>13054</v>
      </c>
      <c r="D1078" t="s">
        <v>98</v>
      </c>
      <c r="E1078" t="s">
        <v>10947</v>
      </c>
      <c r="F1078" s="15">
        <v>391.95</v>
      </c>
      <c r="G1078" t="str">
        <f t="shared" si="51"/>
        <v>6217232410000210547391.95</v>
      </c>
      <c r="H1078" t="s">
        <v>1416</v>
      </c>
      <c r="I1078" s="48" t="e">
        <f>VLOOKUP(G1078,银行退汇!H:K,4,FALSE)</f>
        <v>#N/A</v>
      </c>
      <c r="J1078" s="48" t="e">
        <f t="shared" si="52"/>
        <v>#N/A</v>
      </c>
      <c r="K1078" s="48" t="str">
        <f>VLOOKUP(G1078,网银退汇!H:J,3,FALSE)</f>
        <v>2017-08-11</v>
      </c>
      <c r="L1078" s="49" t="str">
        <f t="shared" si="53"/>
        <v>20170810</v>
      </c>
    </row>
    <row r="1079" spans="1:22" ht="14.25" hidden="1">
      <c r="A1079" t="s">
        <v>10840</v>
      </c>
      <c r="B1079" t="s">
        <v>4950</v>
      </c>
      <c r="C1079" t="s">
        <v>13054</v>
      </c>
      <c r="D1079" t="s">
        <v>98</v>
      </c>
      <c r="E1079" t="s">
        <v>10842</v>
      </c>
      <c r="F1079" s="15">
        <v>900</v>
      </c>
      <c r="G1079" t="str">
        <f t="shared" si="51"/>
        <v>6231900000121891879900</v>
      </c>
      <c r="H1079" t="s">
        <v>1416</v>
      </c>
      <c r="I1079" s="48" t="e">
        <f>VLOOKUP(G1079,银行退汇!H:K,4,FALSE)</f>
        <v>#N/A</v>
      </c>
      <c r="J1079" s="48" t="e">
        <f t="shared" si="52"/>
        <v>#N/A</v>
      </c>
      <c r="K1079" s="48" t="e">
        <f>VLOOKUP(G1079,网银退汇!H:J,3,FALSE)</f>
        <v>#N/A</v>
      </c>
      <c r="L1079" s="49" t="str">
        <f t="shared" si="53"/>
        <v>20170810</v>
      </c>
    </row>
    <row r="1080" spans="1:22" ht="14.25" hidden="1">
      <c r="A1080" t="s">
        <v>10844</v>
      </c>
      <c r="B1080" t="s">
        <v>4954</v>
      </c>
      <c r="C1080" t="s">
        <v>13054</v>
      </c>
      <c r="D1080" t="s">
        <v>98</v>
      </c>
      <c r="E1080" t="s">
        <v>8691</v>
      </c>
      <c r="F1080" s="15">
        <v>4.5</v>
      </c>
      <c r="G1080" t="str">
        <f t="shared" si="51"/>
        <v>62319000001296093644.5</v>
      </c>
      <c r="H1080" t="s">
        <v>1416</v>
      </c>
      <c r="I1080" s="48" t="e">
        <f>VLOOKUP(G1080,银行退汇!H:K,4,FALSE)</f>
        <v>#N/A</v>
      </c>
      <c r="J1080" s="48" t="e">
        <f t="shared" si="52"/>
        <v>#N/A</v>
      </c>
      <c r="K1080" s="48" t="e">
        <f>VLOOKUP(G1080,网银退汇!H:J,3,FALSE)</f>
        <v>#N/A</v>
      </c>
      <c r="L1080" s="49" t="str">
        <f t="shared" si="53"/>
        <v>20170810</v>
      </c>
    </row>
    <row r="1081" spans="1:22" ht="14.25" hidden="1">
      <c r="A1081" t="s">
        <v>10847</v>
      </c>
      <c r="B1081" t="s">
        <v>4956</v>
      </c>
      <c r="C1081" t="s">
        <v>13054</v>
      </c>
      <c r="D1081" t="s">
        <v>98</v>
      </c>
      <c r="E1081" t="s">
        <v>10849</v>
      </c>
      <c r="F1081" s="15">
        <v>269.98</v>
      </c>
      <c r="G1081" t="str">
        <f t="shared" si="51"/>
        <v>6222082502003490356269.98</v>
      </c>
      <c r="H1081" t="s">
        <v>1416</v>
      </c>
      <c r="I1081" s="48" t="e">
        <f>VLOOKUP(G1081,银行退汇!H:K,4,FALSE)</f>
        <v>#N/A</v>
      </c>
      <c r="J1081" s="48" t="e">
        <f t="shared" si="52"/>
        <v>#N/A</v>
      </c>
      <c r="K1081" s="48" t="e">
        <f>VLOOKUP(G1081,网银退汇!H:J,3,FALSE)</f>
        <v>#N/A</v>
      </c>
      <c r="L1081" s="49" t="str">
        <f t="shared" si="53"/>
        <v>20170810</v>
      </c>
    </row>
    <row r="1082" spans="1:22" ht="14.25" hidden="1">
      <c r="A1082" t="s">
        <v>10851</v>
      </c>
      <c r="B1082" t="s">
        <v>4960</v>
      </c>
      <c r="C1082" t="s">
        <v>13054</v>
      </c>
      <c r="D1082" t="s">
        <v>98</v>
      </c>
      <c r="E1082" t="s">
        <v>10853</v>
      </c>
      <c r="F1082" s="15">
        <v>117</v>
      </c>
      <c r="G1082" t="str">
        <f t="shared" si="51"/>
        <v>6228480868173957473117</v>
      </c>
      <c r="H1082" t="s">
        <v>1416</v>
      </c>
      <c r="I1082" s="48" t="e">
        <f>VLOOKUP(G1082,银行退汇!H:K,4,FALSE)</f>
        <v>#N/A</v>
      </c>
      <c r="J1082" s="48" t="e">
        <f t="shared" si="52"/>
        <v>#N/A</v>
      </c>
      <c r="K1082" s="48" t="e">
        <f>VLOOKUP(G1082,网银退汇!H:J,3,FALSE)</f>
        <v>#N/A</v>
      </c>
      <c r="L1082" s="49" t="str">
        <f t="shared" si="53"/>
        <v>20170810</v>
      </c>
    </row>
    <row r="1083" spans="1:22" ht="14.25" hidden="1">
      <c r="A1083" t="s">
        <v>10855</v>
      </c>
      <c r="B1083" t="s">
        <v>4964</v>
      </c>
      <c r="C1083" t="s">
        <v>13054</v>
      </c>
      <c r="D1083" t="s">
        <v>98</v>
      </c>
      <c r="E1083" t="s">
        <v>10351</v>
      </c>
      <c r="F1083" s="15">
        <v>2860</v>
      </c>
      <c r="G1083" t="str">
        <f t="shared" si="51"/>
        <v>62319000000437273002860</v>
      </c>
      <c r="H1083" t="s">
        <v>1416</v>
      </c>
      <c r="I1083" s="48" t="e">
        <f>VLOOKUP(G1083,银行退汇!H:K,4,FALSE)</f>
        <v>#N/A</v>
      </c>
      <c r="J1083" s="48" t="e">
        <f t="shared" si="52"/>
        <v>#N/A</v>
      </c>
      <c r="K1083" s="48" t="e">
        <f>VLOOKUP(G1083,网银退汇!H:J,3,FALSE)</f>
        <v>#N/A</v>
      </c>
      <c r="L1083" s="49" t="str">
        <f t="shared" si="53"/>
        <v>20170810</v>
      </c>
    </row>
    <row r="1084" spans="1:22" ht="14.25" hidden="1">
      <c r="A1084" t="s">
        <v>10858</v>
      </c>
      <c r="B1084" t="s">
        <v>4966</v>
      </c>
      <c r="C1084" t="s">
        <v>13054</v>
      </c>
      <c r="D1084" t="s">
        <v>98</v>
      </c>
      <c r="E1084" t="s">
        <v>10860</v>
      </c>
      <c r="F1084" s="15">
        <v>200</v>
      </c>
      <c r="G1084" t="str">
        <f t="shared" si="51"/>
        <v>6259960252833561200</v>
      </c>
      <c r="H1084" t="s">
        <v>1416</v>
      </c>
      <c r="I1084" s="48" t="e">
        <f>VLOOKUP(G1084,银行退汇!H:K,4,FALSE)</f>
        <v>#N/A</v>
      </c>
      <c r="J1084" s="48" t="e">
        <f t="shared" si="52"/>
        <v>#N/A</v>
      </c>
      <c r="K1084" s="48" t="e">
        <f>VLOOKUP(G1084,网银退汇!H:J,3,FALSE)</f>
        <v>#N/A</v>
      </c>
      <c r="L1084" s="49" t="str">
        <f t="shared" si="53"/>
        <v>20170810</v>
      </c>
    </row>
    <row r="1085" spans="1:22" ht="14.25" hidden="1">
      <c r="A1085" t="s">
        <v>10862</v>
      </c>
      <c r="B1085" t="s">
        <v>4970</v>
      </c>
      <c r="C1085" t="s">
        <v>13054</v>
      </c>
      <c r="D1085" t="s">
        <v>98</v>
      </c>
      <c r="E1085" t="s">
        <v>10864</v>
      </c>
      <c r="F1085" s="15">
        <v>78.28</v>
      </c>
      <c r="G1085" t="str">
        <f t="shared" si="51"/>
        <v>621700396000056734378.28</v>
      </c>
      <c r="H1085" t="s">
        <v>1416</v>
      </c>
      <c r="I1085" s="48" t="e">
        <f>VLOOKUP(G1085,银行退汇!H:K,4,FALSE)</f>
        <v>#N/A</v>
      </c>
      <c r="J1085" s="48" t="e">
        <f t="shared" si="52"/>
        <v>#N/A</v>
      </c>
      <c r="K1085" s="48" t="e">
        <f>VLOOKUP(G1085,网银退汇!H:J,3,FALSE)</f>
        <v>#N/A</v>
      </c>
      <c r="L1085" s="49" t="str">
        <f t="shared" si="53"/>
        <v>20170810</v>
      </c>
    </row>
    <row r="1086" spans="1:22" ht="14.25" hidden="1">
      <c r="A1086" t="s">
        <v>10866</v>
      </c>
      <c r="B1086" t="s">
        <v>4974</v>
      </c>
      <c r="C1086" t="s">
        <v>13054</v>
      </c>
      <c r="D1086" t="s">
        <v>98</v>
      </c>
      <c r="E1086" t="s">
        <v>10868</v>
      </c>
      <c r="F1086" s="15">
        <v>310</v>
      </c>
      <c r="G1086" t="str">
        <f t="shared" si="51"/>
        <v>6231900000022370585310</v>
      </c>
      <c r="H1086" t="s">
        <v>1416</v>
      </c>
      <c r="I1086" s="48" t="e">
        <f>VLOOKUP(G1086,银行退汇!H:K,4,FALSE)</f>
        <v>#N/A</v>
      </c>
      <c r="J1086" s="48" t="e">
        <f t="shared" si="52"/>
        <v>#N/A</v>
      </c>
      <c r="K1086" s="48" t="e">
        <f>VLOOKUP(G1086,网银退汇!H:J,3,FALSE)</f>
        <v>#N/A</v>
      </c>
      <c r="L1086" s="49" t="str">
        <f t="shared" si="53"/>
        <v>20170810</v>
      </c>
    </row>
    <row r="1087" spans="1:22" ht="14.25">
      <c r="A1087" t="s">
        <v>10593</v>
      </c>
      <c r="B1087" t="s">
        <v>4700</v>
      </c>
      <c r="C1087" t="s">
        <v>13053</v>
      </c>
      <c r="D1087" t="s">
        <v>98</v>
      </c>
      <c r="E1087" t="s">
        <v>10595</v>
      </c>
      <c r="F1087" s="15">
        <v>4709.5</v>
      </c>
      <c r="G1087" t="str">
        <f t="shared" si="51"/>
        <v>62172324100001907644709.5</v>
      </c>
      <c r="H1087" t="s">
        <v>1416</v>
      </c>
      <c r="I1087" s="48" t="e">
        <f>VLOOKUP(G1087,银行退汇!H:K,4,FALSE)</f>
        <v>#N/A</v>
      </c>
      <c r="J1087" s="48" t="e">
        <f t="shared" si="52"/>
        <v>#N/A</v>
      </c>
      <c r="K1087" s="48" t="str">
        <f>VLOOKUP(G1087,网银退汇!H:J,3,FALSE)</f>
        <v>2017-08-09</v>
      </c>
      <c r="L1087" s="49" t="str">
        <f t="shared" si="53"/>
        <v>20170809</v>
      </c>
      <c r="M1087" s="38"/>
      <c r="N1087" s="45"/>
      <c r="O1087" s="38"/>
      <c r="P1087" s="38"/>
      <c r="Q1087" s="38"/>
      <c r="R1087" s="38"/>
      <c r="S1087" s="38"/>
      <c r="T1087" s="38"/>
      <c r="U1087" s="38"/>
      <c r="V1087" s="38"/>
    </row>
    <row r="1088" spans="1:22" ht="14.25" hidden="1">
      <c r="A1088" t="s">
        <v>10874</v>
      </c>
      <c r="B1088" t="s">
        <v>4982</v>
      </c>
      <c r="C1088" t="s">
        <v>13054</v>
      </c>
      <c r="D1088" t="s">
        <v>98</v>
      </c>
      <c r="E1088" t="s">
        <v>10876</v>
      </c>
      <c r="F1088" s="15">
        <v>2490</v>
      </c>
      <c r="G1088" t="str">
        <f t="shared" si="51"/>
        <v>62122614020270070352490</v>
      </c>
      <c r="H1088" t="s">
        <v>1416</v>
      </c>
      <c r="I1088" s="48" t="e">
        <f>VLOOKUP(G1088,银行退汇!H:K,4,FALSE)</f>
        <v>#N/A</v>
      </c>
      <c r="J1088" s="48" t="e">
        <f t="shared" si="52"/>
        <v>#N/A</v>
      </c>
      <c r="K1088" s="48" t="e">
        <f>VLOOKUP(G1088,网银退汇!H:J,3,FALSE)</f>
        <v>#N/A</v>
      </c>
      <c r="L1088" s="49" t="str">
        <f t="shared" si="53"/>
        <v>20170810</v>
      </c>
    </row>
    <row r="1089" spans="1:22" ht="14.25" hidden="1">
      <c r="A1089" t="s">
        <v>10878</v>
      </c>
      <c r="B1089" t="s">
        <v>4986</v>
      </c>
      <c r="C1089" t="s">
        <v>13054</v>
      </c>
      <c r="D1089" t="s">
        <v>98</v>
      </c>
      <c r="E1089" t="s">
        <v>10880</v>
      </c>
      <c r="F1089" s="15">
        <v>1118</v>
      </c>
      <c r="G1089" t="str">
        <f t="shared" si="51"/>
        <v>62270038622000150091118</v>
      </c>
      <c r="H1089" t="s">
        <v>1416</v>
      </c>
      <c r="I1089" s="48" t="e">
        <f>VLOOKUP(G1089,银行退汇!H:K,4,FALSE)</f>
        <v>#N/A</v>
      </c>
      <c r="J1089" s="48" t="e">
        <f t="shared" si="52"/>
        <v>#N/A</v>
      </c>
      <c r="K1089" s="48" t="e">
        <f>VLOOKUP(G1089,网银退汇!H:J,3,FALSE)</f>
        <v>#N/A</v>
      </c>
      <c r="L1089" s="49" t="str">
        <f t="shared" si="53"/>
        <v>20170810</v>
      </c>
    </row>
    <row r="1090" spans="1:22" ht="14.25" hidden="1">
      <c r="A1090" t="s">
        <v>10882</v>
      </c>
      <c r="B1090" t="s">
        <v>4990</v>
      </c>
      <c r="C1090" t="s">
        <v>13054</v>
      </c>
      <c r="D1090" t="s">
        <v>98</v>
      </c>
      <c r="E1090" t="s">
        <v>10849</v>
      </c>
      <c r="F1090" s="15">
        <v>269.98</v>
      </c>
      <c r="G1090" t="str">
        <f t="shared" si="51"/>
        <v>6222082502003490356269.98</v>
      </c>
      <c r="H1090" t="s">
        <v>1416</v>
      </c>
      <c r="I1090" s="48" t="e">
        <f>VLOOKUP(G1090,银行退汇!H:K,4,FALSE)</f>
        <v>#N/A</v>
      </c>
      <c r="J1090" s="48" t="e">
        <f t="shared" si="52"/>
        <v>#N/A</v>
      </c>
      <c r="K1090" s="48" t="e">
        <f>VLOOKUP(G1090,网银退汇!H:J,3,FALSE)</f>
        <v>#N/A</v>
      </c>
      <c r="L1090" s="49" t="str">
        <f t="shared" si="53"/>
        <v>20170810</v>
      </c>
    </row>
    <row r="1091" spans="1:22" ht="14.25" hidden="1">
      <c r="A1091" t="s">
        <v>10885</v>
      </c>
      <c r="B1091" t="s">
        <v>4994</v>
      </c>
      <c r="C1091" t="s">
        <v>13054</v>
      </c>
      <c r="D1091" t="s">
        <v>98</v>
      </c>
      <c r="E1091" t="s">
        <v>10248</v>
      </c>
      <c r="F1091" s="15">
        <v>63</v>
      </c>
      <c r="G1091" t="str">
        <f t="shared" si="51"/>
        <v>628366003463758363</v>
      </c>
      <c r="H1091" t="s">
        <v>1416</v>
      </c>
      <c r="I1091" s="48" t="e">
        <f>VLOOKUP(G1091,银行退汇!H:K,4,FALSE)</f>
        <v>#N/A</v>
      </c>
      <c r="J1091" s="48" t="e">
        <f t="shared" si="52"/>
        <v>#N/A</v>
      </c>
      <c r="K1091" s="48" t="e">
        <f>VLOOKUP(G1091,网银退汇!H:J,3,FALSE)</f>
        <v>#N/A</v>
      </c>
      <c r="L1091" s="49" t="str">
        <f t="shared" si="53"/>
        <v>20170810</v>
      </c>
    </row>
    <row r="1092" spans="1:22" ht="14.25">
      <c r="A1092" t="s">
        <v>8134</v>
      </c>
      <c r="B1092" t="s">
        <v>2312</v>
      </c>
      <c r="C1092" t="s">
        <v>13046</v>
      </c>
      <c r="D1092" t="s">
        <v>98</v>
      </c>
      <c r="E1092" t="s">
        <v>8136</v>
      </c>
      <c r="F1092" s="15">
        <v>245.5</v>
      </c>
      <c r="G1092" t="str">
        <f t="shared" si="51"/>
        <v>6217003950003892277245.5</v>
      </c>
      <c r="H1092" t="s">
        <v>1416</v>
      </c>
      <c r="I1092" s="48" t="e">
        <f>VLOOKUP(G1092,银行退汇!H:K,4,FALSE)</f>
        <v>#N/A</v>
      </c>
      <c r="J1092" s="48" t="e">
        <f t="shared" si="52"/>
        <v>#N/A</v>
      </c>
      <c r="K1092" s="48" t="str">
        <f>VLOOKUP(G1092,网银退汇!H:J,3,FALSE)</f>
        <v>2017-08-04</v>
      </c>
      <c r="L1092" s="49" t="str">
        <f t="shared" si="53"/>
        <v>20170802</v>
      </c>
    </row>
    <row r="1093" spans="1:22" ht="14.25">
      <c r="A1093" t="s">
        <v>10800</v>
      </c>
      <c r="B1093" t="s">
        <v>4911</v>
      </c>
      <c r="C1093" t="s">
        <v>13053</v>
      </c>
      <c r="D1093" t="s">
        <v>98</v>
      </c>
      <c r="E1093" t="s">
        <v>10802</v>
      </c>
      <c r="F1093" s="15">
        <v>653.78</v>
      </c>
      <c r="G1093" t="str">
        <f t="shared" si="51"/>
        <v>6217003950001597209653.78</v>
      </c>
      <c r="H1093" t="s">
        <v>1416</v>
      </c>
      <c r="I1093" s="48" t="e">
        <f>VLOOKUP(G1093,银行退汇!H:K,4,FALSE)</f>
        <v>#N/A</v>
      </c>
      <c r="J1093" s="48" t="e">
        <f t="shared" si="52"/>
        <v>#N/A</v>
      </c>
      <c r="K1093" s="48" t="str">
        <f>VLOOKUP(G1093,网银退汇!H:J,3,FALSE)</f>
        <v>2017-08-10</v>
      </c>
      <c r="L1093" s="49" t="str">
        <f t="shared" si="53"/>
        <v>20170809</v>
      </c>
    </row>
    <row r="1094" spans="1:22" ht="14.25">
      <c r="A1094" t="s">
        <v>7328</v>
      </c>
      <c r="B1094" t="s">
        <v>1537</v>
      </c>
      <c r="C1094" t="s">
        <v>13045</v>
      </c>
      <c r="D1094" t="s">
        <v>98</v>
      </c>
      <c r="E1094" t="s">
        <v>7330</v>
      </c>
      <c r="F1094" s="15">
        <v>280</v>
      </c>
      <c r="G1094" t="str">
        <f t="shared" si="51"/>
        <v>6217003880004055279280</v>
      </c>
      <c r="H1094" t="s">
        <v>1416</v>
      </c>
      <c r="I1094" s="48" t="e">
        <f>VLOOKUP(G1094,银行退汇!H:K,4,FALSE)</f>
        <v>#N/A</v>
      </c>
      <c r="J1094" s="48" t="e">
        <f t="shared" si="52"/>
        <v>#N/A</v>
      </c>
      <c r="K1094" s="48" t="str">
        <f>VLOOKUP(G1094,网银退汇!H:J,3,FALSE)</f>
        <v>2017-08-02</v>
      </c>
      <c r="L1094" s="49" t="str">
        <f t="shared" si="53"/>
        <v>20170801</v>
      </c>
    </row>
    <row r="1095" spans="1:22" ht="14.25" hidden="1">
      <c r="A1095" t="s">
        <v>10899</v>
      </c>
      <c r="B1095" t="s">
        <v>5008</v>
      </c>
      <c r="C1095" t="s">
        <v>13054</v>
      </c>
      <c r="D1095" t="s">
        <v>98</v>
      </c>
      <c r="E1095" t="s">
        <v>8057</v>
      </c>
      <c r="F1095" s="15">
        <v>950</v>
      </c>
      <c r="G1095" t="str">
        <f t="shared" si="51"/>
        <v>6228483336287237767950</v>
      </c>
      <c r="H1095" t="s">
        <v>1416</v>
      </c>
      <c r="I1095" s="48" t="e">
        <f>VLOOKUP(G1095,银行退汇!H:K,4,FALSE)</f>
        <v>#N/A</v>
      </c>
      <c r="J1095" s="48" t="e">
        <f t="shared" si="52"/>
        <v>#N/A</v>
      </c>
      <c r="K1095" s="48" t="e">
        <f>VLOOKUP(G1095,网银退汇!H:J,3,FALSE)</f>
        <v>#N/A</v>
      </c>
      <c r="L1095" s="49" t="str">
        <f t="shared" si="53"/>
        <v>20170810</v>
      </c>
    </row>
    <row r="1096" spans="1:22" ht="14.25" hidden="1">
      <c r="A1096" t="s">
        <v>10902</v>
      </c>
      <c r="B1096" t="s">
        <v>5010</v>
      </c>
      <c r="C1096" t="s">
        <v>13054</v>
      </c>
      <c r="D1096" t="s">
        <v>98</v>
      </c>
      <c r="E1096" t="s">
        <v>10904</v>
      </c>
      <c r="F1096" s="15">
        <v>400</v>
      </c>
      <c r="G1096" t="str">
        <f t="shared" si="51"/>
        <v>6230210070882679400</v>
      </c>
      <c r="H1096" t="s">
        <v>1416</v>
      </c>
      <c r="I1096" s="48" t="e">
        <f>VLOOKUP(G1096,银行退汇!H:K,4,FALSE)</f>
        <v>#N/A</v>
      </c>
      <c r="J1096" s="48" t="e">
        <f t="shared" si="52"/>
        <v>#N/A</v>
      </c>
      <c r="K1096" s="48" t="e">
        <f>VLOOKUP(G1096,网银退汇!H:J,3,FALSE)</f>
        <v>#N/A</v>
      </c>
      <c r="L1096" s="49" t="str">
        <f t="shared" si="53"/>
        <v>20170810</v>
      </c>
    </row>
    <row r="1097" spans="1:22" ht="14.25" hidden="1">
      <c r="A1097" t="s">
        <v>10906</v>
      </c>
      <c r="B1097" t="s">
        <v>5014</v>
      </c>
      <c r="C1097" t="s">
        <v>13054</v>
      </c>
      <c r="D1097" t="s">
        <v>98</v>
      </c>
      <c r="E1097" t="s">
        <v>10908</v>
      </c>
      <c r="F1097" s="15">
        <v>206.96</v>
      </c>
      <c r="G1097" t="str">
        <f t="shared" si="51"/>
        <v>6212262505006797308206.96</v>
      </c>
      <c r="H1097" t="s">
        <v>1416</v>
      </c>
      <c r="I1097" s="48" t="e">
        <f>VLOOKUP(G1097,银行退汇!H:K,4,FALSE)</f>
        <v>#N/A</v>
      </c>
      <c r="J1097" s="48" t="e">
        <f t="shared" si="52"/>
        <v>#N/A</v>
      </c>
      <c r="K1097" s="48" t="e">
        <f>VLOOKUP(G1097,网银退汇!H:J,3,FALSE)</f>
        <v>#N/A</v>
      </c>
      <c r="L1097" s="49" t="str">
        <f t="shared" si="53"/>
        <v>20170810</v>
      </c>
    </row>
    <row r="1098" spans="1:22" ht="14.25">
      <c r="A1098" t="s">
        <v>11930</v>
      </c>
      <c r="B1098" t="s">
        <v>6012</v>
      </c>
      <c r="C1098" t="s">
        <v>13056</v>
      </c>
      <c r="D1098" t="s">
        <v>98</v>
      </c>
      <c r="E1098" t="s">
        <v>11932</v>
      </c>
      <c r="F1098" s="15">
        <v>100</v>
      </c>
      <c r="G1098" t="str">
        <f t="shared" si="51"/>
        <v>6217003880001531678100</v>
      </c>
      <c r="H1098" t="s">
        <v>1416</v>
      </c>
      <c r="I1098" s="48" t="e">
        <f>VLOOKUP(G1098,银行退汇!H:K,4,FALSE)</f>
        <v>#N/A</v>
      </c>
      <c r="J1098" s="48" t="e">
        <f t="shared" si="52"/>
        <v>#N/A</v>
      </c>
      <c r="K1098" s="48" t="str">
        <f>VLOOKUP(G1098,网银退汇!H:J,3,FALSE)</f>
        <v>2017-08-14</v>
      </c>
      <c r="L1098" s="49" t="str">
        <f t="shared" si="53"/>
        <v>20170812</v>
      </c>
    </row>
    <row r="1099" spans="1:22" ht="14.25" hidden="1">
      <c r="A1099" t="s">
        <v>10914</v>
      </c>
      <c r="B1099" t="s">
        <v>5022</v>
      </c>
      <c r="C1099" t="s">
        <v>13054</v>
      </c>
      <c r="D1099" t="s">
        <v>98</v>
      </c>
      <c r="E1099" t="s">
        <v>10916</v>
      </c>
      <c r="F1099" s="15">
        <v>218</v>
      </c>
      <c r="G1099" t="str">
        <f t="shared" si="51"/>
        <v>6228481930831346314218</v>
      </c>
      <c r="H1099" t="s">
        <v>1416</v>
      </c>
      <c r="I1099" s="48" t="e">
        <f>VLOOKUP(G1099,银行退汇!H:K,4,FALSE)</f>
        <v>#N/A</v>
      </c>
      <c r="J1099" s="48" t="e">
        <f t="shared" si="52"/>
        <v>#N/A</v>
      </c>
      <c r="K1099" s="48" t="e">
        <f>VLOOKUP(G1099,网银退汇!H:J,3,FALSE)</f>
        <v>#N/A</v>
      </c>
      <c r="L1099" s="49" t="str">
        <f t="shared" si="53"/>
        <v>20170810</v>
      </c>
      <c r="M1099" s="38"/>
      <c r="N1099" s="45"/>
      <c r="O1099" s="38"/>
      <c r="P1099" s="38"/>
      <c r="Q1099" s="38"/>
      <c r="R1099" s="38"/>
      <c r="S1099" s="38"/>
      <c r="T1099" s="38"/>
      <c r="U1099" s="38"/>
      <c r="V1099" s="38"/>
    </row>
    <row r="1100" spans="1:22" ht="14.25" hidden="1">
      <c r="A1100" t="s">
        <v>10918</v>
      </c>
      <c r="B1100" t="s">
        <v>5026</v>
      </c>
      <c r="C1100" t="s">
        <v>13054</v>
      </c>
      <c r="D1100" t="s">
        <v>98</v>
      </c>
      <c r="E1100" t="s">
        <v>10920</v>
      </c>
      <c r="F1100" s="15">
        <v>800</v>
      </c>
      <c r="G1100" t="str">
        <f t="shared" si="51"/>
        <v>6228480860269332513800</v>
      </c>
      <c r="H1100" t="s">
        <v>1416</v>
      </c>
      <c r="I1100" s="48" t="e">
        <f>VLOOKUP(G1100,银行退汇!H:K,4,FALSE)</f>
        <v>#N/A</v>
      </c>
      <c r="J1100" s="48" t="e">
        <f t="shared" si="52"/>
        <v>#N/A</v>
      </c>
      <c r="K1100" s="48" t="e">
        <f>VLOOKUP(G1100,网银退汇!H:J,3,FALSE)</f>
        <v>#N/A</v>
      </c>
      <c r="L1100" s="49" t="str">
        <f t="shared" si="53"/>
        <v>20170810</v>
      </c>
      <c r="M1100" s="38"/>
      <c r="N1100" s="45"/>
      <c r="O1100" s="38"/>
      <c r="P1100" s="38"/>
      <c r="Q1100" s="38"/>
      <c r="R1100" s="38"/>
      <c r="S1100" s="38"/>
      <c r="T1100" s="38"/>
      <c r="U1100" s="38"/>
      <c r="V1100" s="38"/>
    </row>
    <row r="1101" spans="1:22" ht="14.25" hidden="1">
      <c r="A1101" t="s">
        <v>10922</v>
      </c>
      <c r="B1101" t="s">
        <v>5030</v>
      </c>
      <c r="C1101" t="s">
        <v>13054</v>
      </c>
      <c r="D1101" t="s">
        <v>98</v>
      </c>
      <c r="E1101" t="s">
        <v>10924</v>
      </c>
      <c r="F1101" s="15">
        <v>1000</v>
      </c>
      <c r="G1101" t="str">
        <f t="shared" si="51"/>
        <v>62836600551355091000</v>
      </c>
      <c r="H1101" t="s">
        <v>1416</v>
      </c>
      <c r="I1101" s="48" t="e">
        <f>VLOOKUP(G1101,银行退汇!H:K,4,FALSE)</f>
        <v>#N/A</v>
      </c>
      <c r="J1101" s="48" t="e">
        <f t="shared" si="52"/>
        <v>#N/A</v>
      </c>
      <c r="K1101" s="48" t="e">
        <f>VLOOKUP(G1101,网银退汇!H:J,3,FALSE)</f>
        <v>#N/A</v>
      </c>
      <c r="L1101" s="49" t="str">
        <f t="shared" si="53"/>
        <v>20170810</v>
      </c>
    </row>
    <row r="1102" spans="1:22" ht="14.25" hidden="1">
      <c r="A1102" t="s">
        <v>10926</v>
      </c>
      <c r="B1102" t="s">
        <v>5034</v>
      </c>
      <c r="C1102" t="s">
        <v>13054</v>
      </c>
      <c r="D1102" t="s">
        <v>98</v>
      </c>
      <c r="E1102" t="s">
        <v>10928</v>
      </c>
      <c r="F1102" s="15">
        <v>93.2</v>
      </c>
      <c r="G1102" t="str">
        <f t="shared" si="51"/>
        <v>621460018000682934093.2</v>
      </c>
      <c r="H1102" t="s">
        <v>1416</v>
      </c>
      <c r="I1102" s="48" t="e">
        <f>VLOOKUP(G1102,银行退汇!H:K,4,FALSE)</f>
        <v>#N/A</v>
      </c>
      <c r="J1102" s="48" t="e">
        <f t="shared" si="52"/>
        <v>#N/A</v>
      </c>
      <c r="K1102" s="48" t="e">
        <f>VLOOKUP(G1102,网银退汇!H:J,3,FALSE)</f>
        <v>#N/A</v>
      </c>
      <c r="L1102" s="49" t="str">
        <f t="shared" si="53"/>
        <v>20170810</v>
      </c>
    </row>
    <row r="1103" spans="1:22" ht="14.25" hidden="1">
      <c r="A1103" t="s">
        <v>10930</v>
      </c>
      <c r="B1103" t="s">
        <v>5038</v>
      </c>
      <c r="C1103" t="s">
        <v>13054</v>
      </c>
      <c r="D1103" t="s">
        <v>98</v>
      </c>
      <c r="E1103" t="s">
        <v>10932</v>
      </c>
      <c r="F1103" s="15">
        <v>87.5</v>
      </c>
      <c r="G1103" t="str">
        <f t="shared" si="51"/>
        <v>623575270000000454087.5</v>
      </c>
      <c r="H1103" t="s">
        <v>1416</v>
      </c>
      <c r="I1103" s="48" t="e">
        <f>VLOOKUP(G1103,银行退汇!H:K,4,FALSE)</f>
        <v>#N/A</v>
      </c>
      <c r="J1103" s="48" t="e">
        <f t="shared" si="52"/>
        <v>#N/A</v>
      </c>
      <c r="K1103" s="48" t="e">
        <f>VLOOKUP(G1103,网银退汇!H:J,3,FALSE)</f>
        <v>#N/A</v>
      </c>
      <c r="L1103" s="49" t="str">
        <f t="shared" si="53"/>
        <v>20170810</v>
      </c>
    </row>
    <row r="1104" spans="1:22" ht="14.25" hidden="1">
      <c r="A1104" t="s">
        <v>10934</v>
      </c>
      <c r="B1104" t="s">
        <v>5042</v>
      </c>
      <c r="C1104" t="s">
        <v>13054</v>
      </c>
      <c r="D1104" t="s">
        <v>98</v>
      </c>
      <c r="E1104" t="s">
        <v>7919</v>
      </c>
      <c r="F1104" s="15">
        <v>0.72</v>
      </c>
      <c r="G1104" t="str">
        <f t="shared" si="51"/>
        <v>45812324300017170.72</v>
      </c>
      <c r="H1104" t="s">
        <v>1416</v>
      </c>
      <c r="I1104" s="48" t="e">
        <f>VLOOKUP(G1104,银行退汇!H:K,4,FALSE)</f>
        <v>#N/A</v>
      </c>
      <c r="J1104" s="48" t="e">
        <f t="shared" si="52"/>
        <v>#N/A</v>
      </c>
      <c r="K1104" s="48" t="e">
        <f>VLOOKUP(G1104,网银退汇!H:J,3,FALSE)</f>
        <v>#N/A</v>
      </c>
      <c r="L1104" s="49" t="str">
        <f t="shared" si="53"/>
        <v>20170810</v>
      </c>
    </row>
    <row r="1105" spans="1:22" ht="14.25" hidden="1">
      <c r="A1105" t="s">
        <v>10937</v>
      </c>
      <c r="B1105" t="s">
        <v>5046</v>
      </c>
      <c r="C1105" t="s">
        <v>13054</v>
      </c>
      <c r="D1105" t="s">
        <v>98</v>
      </c>
      <c r="E1105" t="s">
        <v>10939</v>
      </c>
      <c r="F1105" s="15">
        <v>123.2</v>
      </c>
      <c r="G1105" t="str">
        <f t="shared" si="51"/>
        <v>6228483978411189073123.2</v>
      </c>
      <c r="H1105" t="s">
        <v>1416</v>
      </c>
      <c r="I1105" s="48" t="e">
        <f>VLOOKUP(G1105,银行退汇!H:K,4,FALSE)</f>
        <v>#N/A</v>
      </c>
      <c r="J1105" s="48" t="e">
        <f t="shared" si="52"/>
        <v>#N/A</v>
      </c>
      <c r="K1105" s="48" t="e">
        <f>VLOOKUP(G1105,网银退汇!H:J,3,FALSE)</f>
        <v>#N/A</v>
      </c>
      <c r="L1105" s="49" t="str">
        <f t="shared" si="53"/>
        <v>20170810</v>
      </c>
    </row>
    <row r="1106" spans="1:22" ht="14.25" hidden="1">
      <c r="A1106" t="s">
        <v>10941</v>
      </c>
      <c r="B1106" t="s">
        <v>5050</v>
      </c>
      <c r="C1106" t="s">
        <v>13054</v>
      </c>
      <c r="D1106" t="s">
        <v>98</v>
      </c>
      <c r="E1106" t="s">
        <v>10943</v>
      </c>
      <c r="F1106" s="15">
        <v>250.5</v>
      </c>
      <c r="G1106" t="str">
        <f t="shared" ref="G1106:G1169" si="54">E1106&amp;F1106</f>
        <v>6226230203574437250.5</v>
      </c>
      <c r="H1106" t="s">
        <v>1416</v>
      </c>
      <c r="I1106" s="48" t="e">
        <f>VLOOKUP(G1106,银行退汇!H:K,4,FALSE)</f>
        <v>#N/A</v>
      </c>
      <c r="J1106" s="48" t="e">
        <f t="shared" ref="J1106:J1169" si="55">IF(I1106&gt;0,1,"")</f>
        <v>#N/A</v>
      </c>
      <c r="K1106" s="48" t="e">
        <f>VLOOKUP(G1106,网银退汇!H:J,3,FALSE)</f>
        <v>#N/A</v>
      </c>
      <c r="L1106" s="49" t="str">
        <f t="shared" ref="L1106:L1169" si="56">C1106</f>
        <v>20170810</v>
      </c>
    </row>
    <row r="1107" spans="1:22" ht="14.25">
      <c r="A1107" t="s">
        <v>11934</v>
      </c>
      <c r="B1107" t="s">
        <v>6016</v>
      </c>
      <c r="C1107" t="s">
        <v>13056</v>
      </c>
      <c r="D1107" t="s">
        <v>98</v>
      </c>
      <c r="E1107" t="s">
        <v>11932</v>
      </c>
      <c r="F1107" s="15">
        <v>100</v>
      </c>
      <c r="G1107" t="str">
        <f t="shared" si="54"/>
        <v>6217003880001531678100</v>
      </c>
      <c r="H1107" t="s">
        <v>1416</v>
      </c>
      <c r="I1107" s="48" t="e">
        <f>VLOOKUP(G1107,银行退汇!H:K,4,FALSE)</f>
        <v>#N/A</v>
      </c>
      <c r="J1107" s="48" t="e">
        <f t="shared" si="55"/>
        <v>#N/A</v>
      </c>
      <c r="K1107" s="48" t="str">
        <f>VLOOKUP(G1107,网银退汇!H:J,3,FALSE)</f>
        <v>2017-08-14</v>
      </c>
      <c r="L1107" s="49" t="str">
        <f t="shared" si="56"/>
        <v>20170812</v>
      </c>
    </row>
    <row r="1108" spans="1:22" ht="14.25" hidden="1">
      <c r="A1108" t="s">
        <v>10949</v>
      </c>
      <c r="B1108" t="s">
        <v>5058</v>
      </c>
      <c r="C1108" t="s">
        <v>13054</v>
      </c>
      <c r="D1108" t="s">
        <v>98</v>
      </c>
      <c r="E1108" t="s">
        <v>10951</v>
      </c>
      <c r="F1108" s="15">
        <v>233.2</v>
      </c>
      <c r="G1108" t="str">
        <f t="shared" si="54"/>
        <v>6217997300000242126233.2</v>
      </c>
      <c r="H1108" t="s">
        <v>1416</v>
      </c>
      <c r="I1108" s="48" t="e">
        <f>VLOOKUP(G1108,银行退汇!H:K,4,FALSE)</f>
        <v>#N/A</v>
      </c>
      <c r="J1108" s="48" t="e">
        <f t="shared" si="55"/>
        <v>#N/A</v>
      </c>
      <c r="K1108" s="48" t="e">
        <f>VLOOKUP(G1108,网银退汇!H:J,3,FALSE)</f>
        <v>#N/A</v>
      </c>
      <c r="L1108" s="49" t="str">
        <f t="shared" si="56"/>
        <v>20170810</v>
      </c>
    </row>
    <row r="1109" spans="1:22" ht="14.25" hidden="1">
      <c r="A1109" t="s">
        <v>10953</v>
      </c>
      <c r="B1109" t="s">
        <v>5062</v>
      </c>
      <c r="C1109" t="s">
        <v>13054</v>
      </c>
      <c r="D1109" t="s">
        <v>98</v>
      </c>
      <c r="E1109" t="s">
        <v>10955</v>
      </c>
      <c r="F1109" s="15">
        <v>59.5</v>
      </c>
      <c r="G1109" t="str">
        <f t="shared" si="54"/>
        <v>621226251600065069059.5</v>
      </c>
      <c r="H1109" t="s">
        <v>1416</v>
      </c>
      <c r="I1109" s="48" t="e">
        <f>VLOOKUP(G1109,银行退汇!H:K,4,FALSE)</f>
        <v>#N/A</v>
      </c>
      <c r="J1109" s="48" t="e">
        <f t="shared" si="55"/>
        <v>#N/A</v>
      </c>
      <c r="K1109" s="48" t="e">
        <f>VLOOKUP(G1109,网银退汇!H:J,3,FALSE)</f>
        <v>#N/A</v>
      </c>
      <c r="L1109" s="49" t="str">
        <f t="shared" si="56"/>
        <v>20170810</v>
      </c>
      <c r="M1109" s="38"/>
      <c r="N1109" s="45"/>
      <c r="O1109" s="38"/>
      <c r="P1109" s="38"/>
      <c r="Q1109" s="38"/>
      <c r="R1109" s="38"/>
      <c r="S1109" s="38"/>
      <c r="T1109" s="38"/>
      <c r="U1109" s="38"/>
      <c r="V1109" s="38"/>
    </row>
    <row r="1110" spans="1:22" ht="14.25" hidden="1">
      <c r="A1110" t="s">
        <v>10957</v>
      </c>
      <c r="B1110" t="s">
        <v>5065</v>
      </c>
      <c r="C1110" t="s">
        <v>13054</v>
      </c>
      <c r="D1110" t="s">
        <v>98</v>
      </c>
      <c r="E1110" t="s">
        <v>10959</v>
      </c>
      <c r="F1110" s="15">
        <v>170</v>
      </c>
      <c r="G1110" t="str">
        <f t="shared" si="54"/>
        <v>6227003920200082005170</v>
      </c>
      <c r="H1110" t="s">
        <v>1416</v>
      </c>
      <c r="I1110" s="48" t="e">
        <f>VLOOKUP(G1110,银行退汇!H:K,4,FALSE)</f>
        <v>#N/A</v>
      </c>
      <c r="J1110" s="48" t="e">
        <f t="shared" si="55"/>
        <v>#N/A</v>
      </c>
      <c r="K1110" s="48" t="e">
        <f>VLOOKUP(G1110,网银退汇!H:J,3,FALSE)</f>
        <v>#N/A</v>
      </c>
      <c r="L1110" s="49" t="str">
        <f t="shared" si="56"/>
        <v>20170810</v>
      </c>
    </row>
    <row r="1111" spans="1:22" ht="14.25" hidden="1">
      <c r="A1111" t="s">
        <v>10961</v>
      </c>
      <c r="B1111" t="s">
        <v>5069</v>
      </c>
      <c r="C1111" t="s">
        <v>13054</v>
      </c>
      <c r="D1111" t="s">
        <v>98</v>
      </c>
      <c r="E1111" t="s">
        <v>10963</v>
      </c>
      <c r="F1111" s="15">
        <v>858</v>
      </c>
      <c r="G1111" t="str">
        <f t="shared" si="54"/>
        <v>6217003860031474891858</v>
      </c>
      <c r="H1111" t="s">
        <v>1416</v>
      </c>
      <c r="I1111" s="48" t="e">
        <f>VLOOKUP(G1111,银行退汇!H:K,4,FALSE)</f>
        <v>#N/A</v>
      </c>
      <c r="J1111" s="48" t="e">
        <f t="shared" si="55"/>
        <v>#N/A</v>
      </c>
      <c r="K1111" s="48" t="e">
        <f>VLOOKUP(G1111,网银退汇!H:J,3,FALSE)</f>
        <v>#N/A</v>
      </c>
      <c r="L1111" s="49" t="str">
        <f t="shared" si="56"/>
        <v>20170810</v>
      </c>
    </row>
    <row r="1112" spans="1:22" ht="14.25" hidden="1">
      <c r="A1112" t="s">
        <v>10965</v>
      </c>
      <c r="B1112" t="s">
        <v>5073</v>
      </c>
      <c r="C1112" t="s">
        <v>13054</v>
      </c>
      <c r="D1112" t="s">
        <v>98</v>
      </c>
      <c r="E1112" t="s">
        <v>10967</v>
      </c>
      <c r="F1112" s="15">
        <v>740</v>
      </c>
      <c r="G1112" t="str">
        <f t="shared" si="54"/>
        <v>6253624240335461740</v>
      </c>
      <c r="H1112" t="s">
        <v>1416</v>
      </c>
      <c r="I1112" s="48" t="e">
        <f>VLOOKUP(G1112,银行退汇!H:K,4,FALSE)</f>
        <v>#N/A</v>
      </c>
      <c r="J1112" s="48" t="e">
        <f t="shared" si="55"/>
        <v>#N/A</v>
      </c>
      <c r="K1112" s="48" t="e">
        <f>VLOOKUP(G1112,网银退汇!H:J,3,FALSE)</f>
        <v>#N/A</v>
      </c>
      <c r="L1112" s="49" t="str">
        <f t="shared" si="56"/>
        <v>20170810</v>
      </c>
      <c r="M1112" s="38"/>
      <c r="N1112" s="45"/>
      <c r="O1112" s="38"/>
      <c r="P1112" s="38"/>
      <c r="Q1112" s="38"/>
      <c r="R1112" s="38"/>
      <c r="S1112" s="38"/>
      <c r="T1112" s="38"/>
      <c r="U1112" s="38"/>
      <c r="V1112" s="38"/>
    </row>
    <row r="1113" spans="1:22" ht="14.25">
      <c r="A1113" t="s">
        <v>9984</v>
      </c>
      <c r="B1113" t="s">
        <v>9983</v>
      </c>
      <c r="C1113" t="s">
        <v>13052</v>
      </c>
      <c r="D1113" t="s">
        <v>98</v>
      </c>
      <c r="E1113" t="s">
        <v>9986</v>
      </c>
      <c r="F1113" s="15">
        <v>700</v>
      </c>
      <c r="G1113" t="str">
        <f t="shared" si="54"/>
        <v>6217003860029324892700</v>
      </c>
      <c r="H1113" t="s">
        <v>1416</v>
      </c>
      <c r="I1113" s="48" t="e">
        <f>VLOOKUP(G1113,银行退汇!H:K,4,FALSE)</f>
        <v>#N/A</v>
      </c>
      <c r="J1113" s="48" t="e">
        <f t="shared" si="55"/>
        <v>#N/A</v>
      </c>
      <c r="K1113" s="48" t="str">
        <f>VLOOKUP(G1113,网银退汇!H:J,3,FALSE)</f>
        <v>2017-08-08</v>
      </c>
      <c r="L1113" s="49" t="str">
        <f t="shared" si="56"/>
        <v>20170808</v>
      </c>
    </row>
    <row r="1114" spans="1:22" ht="14.25" hidden="1">
      <c r="A1114" t="s">
        <v>10973</v>
      </c>
      <c r="B1114" t="s">
        <v>5081</v>
      </c>
      <c r="C1114" t="s">
        <v>13054</v>
      </c>
      <c r="D1114" t="s">
        <v>98</v>
      </c>
      <c r="E1114" t="s">
        <v>10975</v>
      </c>
      <c r="F1114" s="15">
        <v>38.56</v>
      </c>
      <c r="G1114" t="str">
        <f t="shared" si="54"/>
        <v>621785270001059986638.56</v>
      </c>
      <c r="H1114" t="s">
        <v>1416</v>
      </c>
      <c r="I1114" s="48" t="e">
        <f>VLOOKUP(G1114,银行退汇!H:K,4,FALSE)</f>
        <v>#N/A</v>
      </c>
      <c r="J1114" s="48" t="e">
        <f t="shared" si="55"/>
        <v>#N/A</v>
      </c>
      <c r="K1114" s="48" t="e">
        <f>VLOOKUP(G1114,网银退汇!H:J,3,FALSE)</f>
        <v>#N/A</v>
      </c>
      <c r="L1114" s="49" t="str">
        <f t="shared" si="56"/>
        <v>20170810</v>
      </c>
    </row>
    <row r="1115" spans="1:22" ht="14.25" hidden="1">
      <c r="A1115" t="s">
        <v>10977</v>
      </c>
      <c r="B1115" t="s">
        <v>5085</v>
      </c>
      <c r="C1115" t="s">
        <v>13054</v>
      </c>
      <c r="D1115" t="s">
        <v>98</v>
      </c>
      <c r="E1115" t="s">
        <v>10979</v>
      </c>
      <c r="F1115" s="15">
        <v>1066</v>
      </c>
      <c r="G1115" t="str">
        <f t="shared" si="54"/>
        <v>62122624090020559871066</v>
      </c>
      <c r="H1115" t="s">
        <v>1416</v>
      </c>
      <c r="I1115" s="48" t="e">
        <f>VLOOKUP(G1115,银行退汇!H:K,4,FALSE)</f>
        <v>#N/A</v>
      </c>
      <c r="J1115" s="48" t="e">
        <f t="shared" si="55"/>
        <v>#N/A</v>
      </c>
      <c r="K1115" s="48" t="e">
        <f>VLOOKUP(G1115,网银退汇!H:J,3,FALSE)</f>
        <v>#N/A</v>
      </c>
      <c r="L1115" s="49" t="str">
        <f t="shared" si="56"/>
        <v>20170810</v>
      </c>
    </row>
    <row r="1116" spans="1:22" ht="14.25">
      <c r="A1116" t="s">
        <v>11877</v>
      </c>
      <c r="B1116" t="s">
        <v>5958</v>
      </c>
      <c r="C1116" t="s">
        <v>13056</v>
      </c>
      <c r="D1116" t="s">
        <v>98</v>
      </c>
      <c r="E1116" t="s">
        <v>11879</v>
      </c>
      <c r="F1116" s="15">
        <v>2900</v>
      </c>
      <c r="G1116" t="str">
        <f t="shared" si="54"/>
        <v>62170038600287842602900</v>
      </c>
      <c r="H1116" t="s">
        <v>1416</v>
      </c>
      <c r="I1116" s="48" t="e">
        <f>VLOOKUP(G1116,银行退汇!H:K,4,FALSE)</f>
        <v>#N/A</v>
      </c>
      <c r="J1116" s="48" t="e">
        <f t="shared" si="55"/>
        <v>#N/A</v>
      </c>
      <c r="K1116" s="48" t="str">
        <f>VLOOKUP(G1116,网银退汇!H:J,3,FALSE)</f>
        <v>2017-08-14</v>
      </c>
      <c r="L1116" s="49" t="str">
        <f t="shared" si="56"/>
        <v>20170812</v>
      </c>
      <c r="M1116" s="38"/>
      <c r="N1116" s="45"/>
      <c r="O1116" s="38"/>
      <c r="P1116" s="38"/>
      <c r="Q1116" s="38"/>
      <c r="R1116" s="38"/>
      <c r="S1116" s="38"/>
      <c r="T1116" s="38"/>
      <c r="U1116" s="38"/>
      <c r="V1116" s="38"/>
    </row>
    <row r="1117" spans="1:22" ht="14.25" hidden="1">
      <c r="A1117" t="s">
        <v>10985</v>
      </c>
      <c r="B1117" t="s">
        <v>5093</v>
      </c>
      <c r="C1117" t="s">
        <v>13054</v>
      </c>
      <c r="D1117" t="s">
        <v>98</v>
      </c>
      <c r="E1117" t="s">
        <v>7919</v>
      </c>
      <c r="F1117" s="15">
        <v>3.16</v>
      </c>
      <c r="G1117" t="str">
        <f t="shared" si="54"/>
        <v>45812324300017173.16</v>
      </c>
      <c r="H1117" t="s">
        <v>1416</v>
      </c>
      <c r="I1117" s="48" t="e">
        <f>VLOOKUP(G1117,银行退汇!H:K,4,FALSE)</f>
        <v>#N/A</v>
      </c>
      <c r="J1117" s="48" t="e">
        <f t="shared" si="55"/>
        <v>#N/A</v>
      </c>
      <c r="K1117" s="48" t="e">
        <f>VLOOKUP(G1117,网银退汇!H:J,3,FALSE)</f>
        <v>#N/A</v>
      </c>
      <c r="L1117" s="49" t="str">
        <f t="shared" si="56"/>
        <v>20170810</v>
      </c>
    </row>
    <row r="1118" spans="1:22" ht="14.25" hidden="1">
      <c r="A1118" t="s">
        <v>10988</v>
      </c>
      <c r="B1118" t="s">
        <v>5095</v>
      </c>
      <c r="C1118" t="s">
        <v>13054</v>
      </c>
      <c r="D1118" t="s">
        <v>98</v>
      </c>
      <c r="E1118" t="s">
        <v>10990</v>
      </c>
      <c r="F1118" s="15">
        <v>800</v>
      </c>
      <c r="G1118" t="str">
        <f t="shared" si="54"/>
        <v>6212262502019104044800</v>
      </c>
      <c r="H1118" t="s">
        <v>1416</v>
      </c>
      <c r="I1118" s="48" t="e">
        <f>VLOOKUP(G1118,银行退汇!H:K,4,FALSE)</f>
        <v>#N/A</v>
      </c>
      <c r="J1118" s="48" t="e">
        <f t="shared" si="55"/>
        <v>#N/A</v>
      </c>
      <c r="K1118" s="48" t="e">
        <f>VLOOKUP(G1118,网银退汇!H:J,3,FALSE)</f>
        <v>#N/A</v>
      </c>
      <c r="L1118" s="49" t="str">
        <f t="shared" si="56"/>
        <v>20170810</v>
      </c>
    </row>
    <row r="1119" spans="1:22" ht="14.25" hidden="1">
      <c r="A1119" t="s">
        <v>10992</v>
      </c>
      <c r="B1119" t="s">
        <v>5099</v>
      </c>
      <c r="C1119" t="s">
        <v>13054</v>
      </c>
      <c r="D1119" t="s">
        <v>98</v>
      </c>
      <c r="E1119" t="s">
        <v>10994</v>
      </c>
      <c r="F1119" s="15">
        <v>23.65</v>
      </c>
      <c r="G1119" t="str">
        <f t="shared" si="54"/>
        <v>621226250202111201923.65</v>
      </c>
      <c r="H1119" t="s">
        <v>1416</v>
      </c>
      <c r="I1119" s="48" t="e">
        <f>VLOOKUP(G1119,银行退汇!H:K,4,FALSE)</f>
        <v>#N/A</v>
      </c>
      <c r="J1119" s="48" t="e">
        <f t="shared" si="55"/>
        <v>#N/A</v>
      </c>
      <c r="K1119" s="48" t="e">
        <f>VLOOKUP(G1119,网银退汇!H:J,3,FALSE)</f>
        <v>#N/A</v>
      </c>
      <c r="L1119" s="49" t="str">
        <f t="shared" si="56"/>
        <v>20170810</v>
      </c>
    </row>
    <row r="1120" spans="1:22" ht="14.25" hidden="1">
      <c r="A1120" t="s">
        <v>10996</v>
      </c>
      <c r="B1120" t="s">
        <v>5103</v>
      </c>
      <c r="C1120" t="s">
        <v>13054</v>
      </c>
      <c r="D1120" t="s">
        <v>98</v>
      </c>
      <c r="E1120" t="s">
        <v>10998</v>
      </c>
      <c r="F1120" s="15">
        <v>3288.6</v>
      </c>
      <c r="G1120" t="str">
        <f t="shared" si="54"/>
        <v>62172325020013004403288.6</v>
      </c>
      <c r="H1120" t="s">
        <v>1416</v>
      </c>
      <c r="I1120" s="48" t="e">
        <f>VLOOKUP(G1120,银行退汇!H:K,4,FALSE)</f>
        <v>#N/A</v>
      </c>
      <c r="J1120" s="48" t="e">
        <f t="shared" si="55"/>
        <v>#N/A</v>
      </c>
      <c r="K1120" s="48" t="e">
        <f>VLOOKUP(G1120,网银退汇!H:J,3,FALSE)</f>
        <v>#N/A</v>
      </c>
      <c r="L1120" s="49" t="str">
        <f t="shared" si="56"/>
        <v>20170810</v>
      </c>
    </row>
    <row r="1121" spans="1:22" ht="14.25" hidden="1">
      <c r="A1121" t="s">
        <v>11000</v>
      </c>
      <c r="B1121" t="s">
        <v>5107</v>
      </c>
      <c r="C1121" t="s">
        <v>13054</v>
      </c>
      <c r="D1121" t="s">
        <v>98</v>
      </c>
      <c r="E1121" t="s">
        <v>11002</v>
      </c>
      <c r="F1121" s="15">
        <v>245.2</v>
      </c>
      <c r="G1121" t="str">
        <f t="shared" si="54"/>
        <v>6228483318167483471245.2</v>
      </c>
      <c r="H1121" t="s">
        <v>1416</v>
      </c>
      <c r="I1121" s="48" t="e">
        <f>VLOOKUP(G1121,银行退汇!H:K,4,FALSE)</f>
        <v>#N/A</v>
      </c>
      <c r="J1121" s="48" t="e">
        <f t="shared" si="55"/>
        <v>#N/A</v>
      </c>
      <c r="K1121" s="48" t="e">
        <f>VLOOKUP(G1121,网银退汇!H:J,3,FALSE)</f>
        <v>#N/A</v>
      </c>
      <c r="L1121" s="49" t="str">
        <f t="shared" si="56"/>
        <v>20170810</v>
      </c>
    </row>
    <row r="1122" spans="1:22" ht="14.25" hidden="1">
      <c r="A1122" t="s">
        <v>11004</v>
      </c>
      <c r="B1122" t="s">
        <v>5111</v>
      </c>
      <c r="C1122" t="s">
        <v>13054</v>
      </c>
      <c r="D1122" t="s">
        <v>98</v>
      </c>
      <c r="E1122" t="s">
        <v>11006</v>
      </c>
      <c r="F1122" s="15">
        <v>189.5</v>
      </c>
      <c r="G1122" t="str">
        <f t="shared" si="54"/>
        <v>6217997300029519611189.5</v>
      </c>
      <c r="H1122" t="s">
        <v>1416</v>
      </c>
      <c r="I1122" s="48" t="e">
        <f>VLOOKUP(G1122,银行退汇!H:K,4,FALSE)</f>
        <v>#N/A</v>
      </c>
      <c r="J1122" s="48" t="e">
        <f t="shared" si="55"/>
        <v>#N/A</v>
      </c>
      <c r="K1122" s="48" t="e">
        <f>VLOOKUP(G1122,网银退汇!H:J,3,FALSE)</f>
        <v>#N/A</v>
      </c>
      <c r="L1122" s="49" t="str">
        <f t="shared" si="56"/>
        <v>20170810</v>
      </c>
    </row>
    <row r="1123" spans="1:22" ht="14.25" hidden="1">
      <c r="A1123" t="s">
        <v>11008</v>
      </c>
      <c r="B1123" t="s">
        <v>5115</v>
      </c>
      <c r="C1123" t="s">
        <v>13054</v>
      </c>
      <c r="D1123" t="s">
        <v>98</v>
      </c>
      <c r="E1123" t="s">
        <v>10928</v>
      </c>
      <c r="F1123" s="15">
        <v>16</v>
      </c>
      <c r="G1123" t="str">
        <f t="shared" si="54"/>
        <v>621460018000682934016</v>
      </c>
      <c r="H1123" t="s">
        <v>1416</v>
      </c>
      <c r="I1123" s="48" t="e">
        <f>VLOOKUP(G1123,银行退汇!H:K,4,FALSE)</f>
        <v>#N/A</v>
      </c>
      <c r="J1123" s="48" t="e">
        <f t="shared" si="55"/>
        <v>#N/A</v>
      </c>
      <c r="K1123" s="48" t="e">
        <f>VLOOKUP(G1123,网银退汇!H:J,3,FALSE)</f>
        <v>#N/A</v>
      </c>
      <c r="L1123" s="49" t="str">
        <f t="shared" si="56"/>
        <v>20170810</v>
      </c>
    </row>
    <row r="1124" spans="1:22" ht="14.25" hidden="1">
      <c r="A1124" t="s">
        <v>11011</v>
      </c>
      <c r="B1124" t="s">
        <v>5117</v>
      </c>
      <c r="C1124" t="s">
        <v>13054</v>
      </c>
      <c r="D1124" t="s">
        <v>98</v>
      </c>
      <c r="E1124" t="s">
        <v>11013</v>
      </c>
      <c r="F1124" s="15">
        <v>1740</v>
      </c>
      <c r="G1124" t="str">
        <f t="shared" si="54"/>
        <v>62319000000839976071740</v>
      </c>
      <c r="H1124" t="s">
        <v>1416</v>
      </c>
      <c r="I1124" s="48" t="e">
        <f>VLOOKUP(G1124,银行退汇!H:K,4,FALSE)</f>
        <v>#N/A</v>
      </c>
      <c r="J1124" s="48" t="e">
        <f t="shared" si="55"/>
        <v>#N/A</v>
      </c>
      <c r="K1124" s="48" t="e">
        <f>VLOOKUP(G1124,网银退汇!H:J,3,FALSE)</f>
        <v>#N/A</v>
      </c>
      <c r="L1124" s="49" t="str">
        <f t="shared" si="56"/>
        <v>20170810</v>
      </c>
    </row>
    <row r="1125" spans="1:22" ht="14.25" hidden="1">
      <c r="A1125" t="s">
        <v>11015</v>
      </c>
      <c r="B1125" t="s">
        <v>5120</v>
      </c>
      <c r="C1125" t="s">
        <v>13054</v>
      </c>
      <c r="D1125" t="s">
        <v>98</v>
      </c>
      <c r="E1125" t="s">
        <v>11017</v>
      </c>
      <c r="F1125" s="15">
        <v>35.25</v>
      </c>
      <c r="G1125" t="str">
        <f t="shared" si="54"/>
        <v>514906000238971135.25</v>
      </c>
      <c r="H1125" t="s">
        <v>1416</v>
      </c>
      <c r="I1125" s="48" t="e">
        <f>VLOOKUP(G1125,银行退汇!H:K,4,FALSE)</f>
        <v>#N/A</v>
      </c>
      <c r="J1125" s="48" t="e">
        <f t="shared" si="55"/>
        <v>#N/A</v>
      </c>
      <c r="K1125" s="48" t="e">
        <f>VLOOKUP(G1125,网银退汇!H:J,3,FALSE)</f>
        <v>#N/A</v>
      </c>
      <c r="L1125" s="49" t="str">
        <f t="shared" si="56"/>
        <v>20170810</v>
      </c>
    </row>
    <row r="1126" spans="1:22" ht="14.25" hidden="1">
      <c r="A1126" t="s">
        <v>11019</v>
      </c>
      <c r="B1126" t="s">
        <v>5124</v>
      </c>
      <c r="C1126" t="s">
        <v>13054</v>
      </c>
      <c r="D1126" t="s">
        <v>98</v>
      </c>
      <c r="E1126" t="s">
        <v>11021</v>
      </c>
      <c r="F1126" s="15">
        <v>34</v>
      </c>
      <c r="G1126" t="str">
        <f t="shared" si="54"/>
        <v>622369130746037234</v>
      </c>
      <c r="H1126" t="s">
        <v>1416</v>
      </c>
      <c r="I1126" s="48" t="e">
        <f>VLOOKUP(G1126,银行退汇!H:K,4,FALSE)</f>
        <v>#N/A</v>
      </c>
      <c r="J1126" s="48" t="e">
        <f t="shared" si="55"/>
        <v>#N/A</v>
      </c>
      <c r="K1126" s="48" t="e">
        <f>VLOOKUP(G1126,网银退汇!H:J,3,FALSE)</f>
        <v>#N/A</v>
      </c>
      <c r="L1126" s="49" t="str">
        <f t="shared" si="56"/>
        <v>20170810</v>
      </c>
    </row>
    <row r="1127" spans="1:22" ht="14.25" hidden="1">
      <c r="A1127" t="s">
        <v>11023</v>
      </c>
      <c r="B1127" t="s">
        <v>5128</v>
      </c>
      <c r="C1127" t="s">
        <v>13054</v>
      </c>
      <c r="D1127" t="s">
        <v>98</v>
      </c>
      <c r="E1127" t="s">
        <v>11025</v>
      </c>
      <c r="F1127" s="15">
        <v>263.2</v>
      </c>
      <c r="G1127" t="str">
        <f t="shared" si="54"/>
        <v>6231900023400692529263.2</v>
      </c>
      <c r="H1127" t="s">
        <v>1416</v>
      </c>
      <c r="I1127" s="48" t="e">
        <f>VLOOKUP(G1127,银行退汇!H:K,4,FALSE)</f>
        <v>#N/A</v>
      </c>
      <c r="J1127" s="48" t="e">
        <f t="shared" si="55"/>
        <v>#N/A</v>
      </c>
      <c r="K1127" s="48" t="e">
        <f>VLOOKUP(G1127,网银退汇!H:J,3,FALSE)</f>
        <v>#N/A</v>
      </c>
      <c r="L1127" s="49" t="str">
        <f t="shared" si="56"/>
        <v>20170810</v>
      </c>
      <c r="M1127" s="38"/>
      <c r="N1127" s="45"/>
      <c r="O1127" s="38"/>
      <c r="P1127" s="38"/>
      <c r="Q1127" s="38"/>
      <c r="R1127" s="38"/>
      <c r="S1127" s="38"/>
      <c r="T1127" s="38"/>
      <c r="U1127" s="38"/>
      <c r="V1127" s="38"/>
    </row>
    <row r="1128" spans="1:22" ht="14.25">
      <c r="A1128" t="s">
        <v>11081</v>
      </c>
      <c r="B1128" t="s">
        <v>5186</v>
      </c>
      <c r="C1128" t="s">
        <v>13054</v>
      </c>
      <c r="D1128" t="s">
        <v>98</v>
      </c>
      <c r="E1128" t="s">
        <v>11083</v>
      </c>
      <c r="F1128" s="15">
        <v>386.22</v>
      </c>
      <c r="G1128" t="str">
        <f t="shared" si="54"/>
        <v>6217003860023231739386.22</v>
      </c>
      <c r="H1128" t="s">
        <v>1416</v>
      </c>
      <c r="I1128" s="48" t="e">
        <f>VLOOKUP(G1128,银行退汇!H:K,4,FALSE)</f>
        <v>#N/A</v>
      </c>
      <c r="J1128" s="48" t="e">
        <f t="shared" si="55"/>
        <v>#N/A</v>
      </c>
      <c r="K1128" s="48" t="str">
        <f>VLOOKUP(G1128,网银退汇!H:J,3,FALSE)</f>
        <v>2017-08-10</v>
      </c>
      <c r="L1128" s="49" t="str">
        <f t="shared" si="56"/>
        <v>20170810</v>
      </c>
    </row>
    <row r="1129" spans="1:22" ht="14.25" hidden="1">
      <c r="A1129" t="s">
        <v>11031</v>
      </c>
      <c r="B1129" t="s">
        <v>5136</v>
      </c>
      <c r="C1129" t="s">
        <v>13054</v>
      </c>
      <c r="D1129" t="s">
        <v>98</v>
      </c>
      <c r="E1129" t="s">
        <v>11033</v>
      </c>
      <c r="F1129" s="15">
        <v>263.2</v>
      </c>
      <c r="G1129" t="str">
        <f t="shared" si="54"/>
        <v>6231900000030641084263.2</v>
      </c>
      <c r="H1129" t="s">
        <v>1416</v>
      </c>
      <c r="I1129" s="48" t="e">
        <f>VLOOKUP(G1129,银行退汇!H:K,4,FALSE)</f>
        <v>#N/A</v>
      </c>
      <c r="J1129" s="48" t="e">
        <f t="shared" si="55"/>
        <v>#N/A</v>
      </c>
      <c r="K1129" s="48" t="e">
        <f>VLOOKUP(G1129,网银退汇!H:J,3,FALSE)</f>
        <v>#N/A</v>
      </c>
      <c r="L1129" s="49" t="str">
        <f t="shared" si="56"/>
        <v>20170810</v>
      </c>
    </row>
    <row r="1130" spans="1:22" ht="14.25" hidden="1">
      <c r="A1130" t="s">
        <v>11035</v>
      </c>
      <c r="B1130" t="s">
        <v>5139</v>
      </c>
      <c r="C1130" t="s">
        <v>13054</v>
      </c>
      <c r="D1130" t="s">
        <v>98</v>
      </c>
      <c r="E1130" t="s">
        <v>11037</v>
      </c>
      <c r="F1130" s="15">
        <v>123.2</v>
      </c>
      <c r="G1130" t="str">
        <f t="shared" si="54"/>
        <v>6231900000030950808123.2</v>
      </c>
      <c r="H1130" t="s">
        <v>1416</v>
      </c>
      <c r="I1130" s="48" t="e">
        <f>VLOOKUP(G1130,银行退汇!H:K,4,FALSE)</f>
        <v>#N/A</v>
      </c>
      <c r="J1130" s="48" t="e">
        <f t="shared" si="55"/>
        <v>#N/A</v>
      </c>
      <c r="K1130" s="48" t="e">
        <f>VLOOKUP(G1130,网银退汇!H:J,3,FALSE)</f>
        <v>#N/A</v>
      </c>
      <c r="L1130" s="49" t="str">
        <f t="shared" si="56"/>
        <v>20170810</v>
      </c>
    </row>
    <row r="1131" spans="1:22" ht="14.25" hidden="1">
      <c r="A1131" t="s">
        <v>11039</v>
      </c>
      <c r="B1131" t="s">
        <v>5143</v>
      </c>
      <c r="C1131" t="s">
        <v>13054</v>
      </c>
      <c r="D1131" t="s">
        <v>98</v>
      </c>
      <c r="E1131" t="s">
        <v>11041</v>
      </c>
      <c r="F1131" s="15">
        <v>63.2</v>
      </c>
      <c r="G1131" t="str">
        <f t="shared" si="54"/>
        <v>622848331619317456963.2</v>
      </c>
      <c r="H1131" t="s">
        <v>1416</v>
      </c>
      <c r="I1131" s="48" t="e">
        <f>VLOOKUP(G1131,银行退汇!H:K,4,FALSE)</f>
        <v>#N/A</v>
      </c>
      <c r="J1131" s="48" t="e">
        <f t="shared" si="55"/>
        <v>#N/A</v>
      </c>
      <c r="K1131" s="48" t="e">
        <f>VLOOKUP(G1131,网银退汇!H:J,3,FALSE)</f>
        <v>#N/A</v>
      </c>
      <c r="L1131" s="49" t="str">
        <f t="shared" si="56"/>
        <v>20170810</v>
      </c>
    </row>
    <row r="1132" spans="1:22" ht="14.25" hidden="1">
      <c r="A1132" t="s">
        <v>11043</v>
      </c>
      <c r="B1132" t="s">
        <v>5147</v>
      </c>
      <c r="C1132" t="s">
        <v>13054</v>
      </c>
      <c r="D1132" t="s">
        <v>98</v>
      </c>
      <c r="E1132" t="s">
        <v>11045</v>
      </c>
      <c r="F1132" s="15">
        <v>63.2</v>
      </c>
      <c r="G1132" t="str">
        <f t="shared" si="54"/>
        <v>622848331604514306963.2</v>
      </c>
      <c r="H1132" t="s">
        <v>1416</v>
      </c>
      <c r="I1132" s="48" t="e">
        <f>VLOOKUP(G1132,银行退汇!H:K,4,FALSE)</f>
        <v>#N/A</v>
      </c>
      <c r="J1132" s="48" t="e">
        <f t="shared" si="55"/>
        <v>#N/A</v>
      </c>
      <c r="K1132" s="48" t="e">
        <f>VLOOKUP(G1132,网银退汇!H:J,3,FALSE)</f>
        <v>#N/A</v>
      </c>
      <c r="L1132" s="49" t="str">
        <f t="shared" si="56"/>
        <v>20170810</v>
      </c>
    </row>
    <row r="1133" spans="1:22" ht="14.25" hidden="1">
      <c r="A1133" t="s">
        <v>11047</v>
      </c>
      <c r="B1133" t="s">
        <v>5151</v>
      </c>
      <c r="C1133" t="s">
        <v>13054</v>
      </c>
      <c r="D1133" t="s">
        <v>98</v>
      </c>
      <c r="E1133" t="s">
        <v>11049</v>
      </c>
      <c r="F1133" s="15">
        <v>123.2</v>
      </c>
      <c r="G1133" t="str">
        <f t="shared" si="54"/>
        <v>6228483318263302971123.2</v>
      </c>
      <c r="H1133" t="s">
        <v>1416</v>
      </c>
      <c r="I1133" s="48" t="e">
        <f>VLOOKUP(G1133,银行退汇!H:K,4,FALSE)</f>
        <v>#N/A</v>
      </c>
      <c r="J1133" s="48" t="e">
        <f t="shared" si="55"/>
        <v>#N/A</v>
      </c>
      <c r="K1133" s="48" t="e">
        <f>VLOOKUP(G1133,网银退汇!H:J,3,FALSE)</f>
        <v>#N/A</v>
      </c>
      <c r="L1133" s="49" t="str">
        <f t="shared" si="56"/>
        <v>20170810</v>
      </c>
      <c r="M1133" s="38"/>
      <c r="N1133" s="45"/>
      <c r="O1133" s="38"/>
      <c r="P1133" s="38"/>
      <c r="Q1133" s="38"/>
      <c r="R1133" s="38"/>
      <c r="S1133" s="38"/>
      <c r="T1133" s="38"/>
      <c r="U1133" s="38"/>
      <c r="V1133" s="38"/>
    </row>
    <row r="1134" spans="1:22" ht="14.25">
      <c r="A1134" t="s">
        <v>8115</v>
      </c>
      <c r="B1134" t="s">
        <v>2294</v>
      </c>
      <c r="C1134" t="s">
        <v>13046</v>
      </c>
      <c r="D1134" t="s">
        <v>98</v>
      </c>
      <c r="E1134" t="s">
        <v>8117</v>
      </c>
      <c r="F1134" s="15">
        <v>500</v>
      </c>
      <c r="G1134" t="str">
        <f t="shared" si="54"/>
        <v>6217003860022823759500</v>
      </c>
      <c r="H1134" t="s">
        <v>1416</v>
      </c>
      <c r="I1134" s="48" t="e">
        <f>VLOOKUP(G1134,银行退汇!H:K,4,FALSE)</f>
        <v>#N/A</v>
      </c>
      <c r="J1134" s="48" t="e">
        <f t="shared" si="55"/>
        <v>#N/A</v>
      </c>
      <c r="K1134" s="48" t="str">
        <f>VLOOKUP(G1134,网银退汇!H:J,3,FALSE)</f>
        <v>2017-08-04</v>
      </c>
      <c r="L1134" s="49" t="str">
        <f t="shared" si="56"/>
        <v>20170802</v>
      </c>
    </row>
    <row r="1135" spans="1:22" ht="14.25">
      <c r="A1135" t="s">
        <v>7268</v>
      </c>
      <c r="B1135" t="s">
        <v>1480</v>
      </c>
      <c r="C1135" t="s">
        <v>13045</v>
      </c>
      <c r="D1135" t="s">
        <v>98</v>
      </c>
      <c r="E1135" t="s">
        <v>208</v>
      </c>
      <c r="F1135" s="15">
        <v>63.2</v>
      </c>
      <c r="G1135" t="str">
        <f t="shared" si="54"/>
        <v>621700386002019425263.2</v>
      </c>
      <c r="H1135" t="s">
        <v>1416</v>
      </c>
      <c r="I1135" s="48" t="e">
        <f>VLOOKUP(G1135,银行退汇!H:K,4,FALSE)</f>
        <v>#N/A</v>
      </c>
      <c r="J1135" s="48" t="e">
        <f t="shared" si="55"/>
        <v>#N/A</v>
      </c>
      <c r="K1135" s="48" t="str">
        <f>VLOOKUP(G1135,网银退汇!H:J,3,FALSE)</f>
        <v>2017-08-02</v>
      </c>
      <c r="L1135" s="49" t="str">
        <f t="shared" si="56"/>
        <v>20170801</v>
      </c>
    </row>
    <row r="1136" spans="1:22" ht="14.25" hidden="1">
      <c r="A1136" t="s">
        <v>11059</v>
      </c>
      <c r="B1136" t="s">
        <v>5163</v>
      </c>
      <c r="C1136" t="s">
        <v>13054</v>
      </c>
      <c r="D1136" t="s">
        <v>98</v>
      </c>
      <c r="E1136" t="s">
        <v>9116</v>
      </c>
      <c r="F1136" s="15">
        <v>152</v>
      </c>
      <c r="G1136" t="str">
        <f t="shared" si="54"/>
        <v>6227003880260112987152</v>
      </c>
      <c r="H1136" t="s">
        <v>1416</v>
      </c>
      <c r="I1136" s="48" t="e">
        <f>VLOOKUP(G1136,银行退汇!H:K,4,FALSE)</f>
        <v>#N/A</v>
      </c>
      <c r="J1136" s="48" t="e">
        <f t="shared" si="55"/>
        <v>#N/A</v>
      </c>
      <c r="K1136" s="48" t="e">
        <f>VLOOKUP(G1136,网银退汇!H:J,3,FALSE)</f>
        <v>#N/A</v>
      </c>
      <c r="L1136" s="49" t="str">
        <f t="shared" si="56"/>
        <v>20170810</v>
      </c>
      <c r="M1136" s="38"/>
      <c r="N1136" s="45"/>
      <c r="O1136" s="38"/>
      <c r="P1136" s="38"/>
      <c r="Q1136" s="38"/>
      <c r="R1136" s="38"/>
      <c r="S1136" s="38"/>
      <c r="T1136" s="38"/>
      <c r="U1136" s="38"/>
      <c r="V1136" s="38"/>
    </row>
    <row r="1137" spans="1:22" ht="14.25">
      <c r="A1137" t="s">
        <v>8981</v>
      </c>
      <c r="B1137" t="s">
        <v>3131</v>
      </c>
      <c r="C1137" t="s">
        <v>13048</v>
      </c>
      <c r="D1137" t="s">
        <v>98</v>
      </c>
      <c r="E1137" t="s">
        <v>8983</v>
      </c>
      <c r="F1137" s="15">
        <v>210</v>
      </c>
      <c r="G1137" t="str">
        <f t="shared" si="54"/>
        <v>6217003860018485753210</v>
      </c>
      <c r="H1137" t="s">
        <v>1416</v>
      </c>
      <c r="I1137" s="48" t="e">
        <f>VLOOKUP(G1137,银行退汇!H:K,4,FALSE)</f>
        <v>#N/A</v>
      </c>
      <c r="J1137" s="48" t="e">
        <f t="shared" si="55"/>
        <v>#N/A</v>
      </c>
      <c r="K1137" s="48" t="str">
        <f>VLOOKUP(G1137,网银退汇!H:J,3,FALSE)</f>
        <v>2017-08-04</v>
      </c>
      <c r="L1137" s="49" t="str">
        <f t="shared" si="56"/>
        <v>20170804</v>
      </c>
    </row>
    <row r="1138" spans="1:22" ht="14.25">
      <c r="A1138" t="s">
        <v>9276</v>
      </c>
      <c r="B1138" t="s">
        <v>3422</v>
      </c>
      <c r="C1138" t="s">
        <v>13049</v>
      </c>
      <c r="D1138" t="s">
        <v>98</v>
      </c>
      <c r="E1138" t="s">
        <v>9278</v>
      </c>
      <c r="F1138" s="15">
        <v>62.5</v>
      </c>
      <c r="G1138" t="str">
        <f t="shared" si="54"/>
        <v>621700386001582910262.5</v>
      </c>
      <c r="H1138" t="s">
        <v>1416</v>
      </c>
      <c r="I1138" s="48" t="e">
        <f>VLOOKUP(G1138,银行退汇!H:K,4,FALSE)</f>
        <v>#N/A</v>
      </c>
      <c r="J1138" s="48" t="e">
        <f t="shared" si="55"/>
        <v>#N/A</v>
      </c>
      <c r="K1138" s="48" t="str">
        <f>VLOOKUP(G1138,网银退汇!H:J,3,FALSE)</f>
        <v>2017-08-08</v>
      </c>
      <c r="L1138" s="49" t="str">
        <f t="shared" si="56"/>
        <v>20170805</v>
      </c>
      <c r="M1138" s="38"/>
      <c r="N1138" s="45"/>
      <c r="O1138" s="38"/>
      <c r="P1138" s="38"/>
      <c r="Q1138" s="38"/>
      <c r="R1138" s="38"/>
      <c r="S1138" s="38"/>
      <c r="T1138" s="38"/>
      <c r="U1138" s="38"/>
      <c r="V1138" s="38"/>
    </row>
    <row r="1139" spans="1:22" ht="14.25" hidden="1">
      <c r="A1139" t="s">
        <v>11069</v>
      </c>
      <c r="B1139" t="s">
        <v>5174</v>
      </c>
      <c r="C1139" t="s">
        <v>13054</v>
      </c>
      <c r="D1139" t="s">
        <v>98</v>
      </c>
      <c r="E1139" t="s">
        <v>11071</v>
      </c>
      <c r="F1139" s="15">
        <v>1567.82</v>
      </c>
      <c r="G1139" t="str">
        <f t="shared" si="54"/>
        <v>62170071700034586741567.82</v>
      </c>
      <c r="H1139" t="s">
        <v>1416</v>
      </c>
      <c r="I1139" s="48" t="e">
        <f>VLOOKUP(G1139,银行退汇!H:K,4,FALSE)</f>
        <v>#N/A</v>
      </c>
      <c r="J1139" s="48" t="e">
        <f t="shared" si="55"/>
        <v>#N/A</v>
      </c>
      <c r="K1139" s="48" t="e">
        <f>VLOOKUP(G1139,网银退汇!H:J,3,FALSE)</f>
        <v>#N/A</v>
      </c>
      <c r="L1139" s="49" t="str">
        <f t="shared" si="56"/>
        <v>20170810</v>
      </c>
    </row>
    <row r="1140" spans="1:22" ht="14.25" hidden="1">
      <c r="A1140" t="s">
        <v>11073</v>
      </c>
      <c r="B1140" t="s">
        <v>5178</v>
      </c>
      <c r="C1140" t="s">
        <v>13054</v>
      </c>
      <c r="D1140" t="s">
        <v>98</v>
      </c>
      <c r="E1140" t="s">
        <v>11075</v>
      </c>
      <c r="F1140" s="15">
        <v>10750.75</v>
      </c>
      <c r="G1140" t="str">
        <f t="shared" si="54"/>
        <v>622848086863792997710750.75</v>
      </c>
      <c r="H1140" t="s">
        <v>1416</v>
      </c>
      <c r="I1140" s="48" t="e">
        <f>VLOOKUP(G1140,银行退汇!H:K,4,FALSE)</f>
        <v>#N/A</v>
      </c>
      <c r="J1140" s="48" t="e">
        <f t="shared" si="55"/>
        <v>#N/A</v>
      </c>
      <c r="K1140" s="48" t="e">
        <f>VLOOKUP(G1140,网银退汇!H:J,3,FALSE)</f>
        <v>#N/A</v>
      </c>
      <c r="L1140" s="49" t="str">
        <f t="shared" si="56"/>
        <v>20170810</v>
      </c>
    </row>
    <row r="1141" spans="1:22" ht="14.25" hidden="1">
      <c r="A1141" t="s">
        <v>11077</v>
      </c>
      <c r="B1141" t="s">
        <v>5182</v>
      </c>
      <c r="C1141" t="s">
        <v>13054</v>
      </c>
      <c r="D1141" t="s">
        <v>98</v>
      </c>
      <c r="E1141" t="s">
        <v>11079</v>
      </c>
      <c r="F1141" s="15">
        <v>355.5</v>
      </c>
      <c r="G1141" t="str">
        <f t="shared" si="54"/>
        <v>6214600180003811416355.5</v>
      </c>
      <c r="H1141" t="s">
        <v>1416</v>
      </c>
      <c r="I1141" s="48" t="e">
        <f>VLOOKUP(G1141,银行退汇!H:K,4,FALSE)</f>
        <v>#N/A</v>
      </c>
      <c r="J1141" s="48" t="e">
        <f t="shared" si="55"/>
        <v>#N/A</v>
      </c>
      <c r="K1141" s="48" t="e">
        <f>VLOOKUP(G1141,网银退汇!H:J,3,FALSE)</f>
        <v>#N/A</v>
      </c>
      <c r="L1141" s="49" t="str">
        <f t="shared" si="56"/>
        <v>20170810</v>
      </c>
    </row>
    <row r="1142" spans="1:22" ht="14.25">
      <c r="A1142" t="s">
        <v>9414</v>
      </c>
      <c r="B1142" t="s">
        <v>3560</v>
      </c>
      <c r="C1142" t="s">
        <v>13051</v>
      </c>
      <c r="D1142" t="s">
        <v>98</v>
      </c>
      <c r="E1142" t="s">
        <v>9416</v>
      </c>
      <c r="F1142" s="15">
        <v>596.11</v>
      </c>
      <c r="G1142" t="str">
        <f t="shared" si="54"/>
        <v>6217003860002081105596.11</v>
      </c>
      <c r="H1142" t="s">
        <v>1416</v>
      </c>
      <c r="I1142" s="48" t="e">
        <f>VLOOKUP(G1142,银行退汇!H:K,4,FALSE)</f>
        <v>#N/A</v>
      </c>
      <c r="J1142" s="48" t="e">
        <f t="shared" si="55"/>
        <v>#N/A</v>
      </c>
      <c r="K1142" s="48" t="str">
        <f>VLOOKUP(G1142,网银退汇!H:J,3,FALSE)</f>
        <v>2017-08-08</v>
      </c>
      <c r="L1142" s="49" t="str">
        <f t="shared" si="56"/>
        <v>20170807</v>
      </c>
    </row>
    <row r="1143" spans="1:22" ht="14.25" hidden="1">
      <c r="A1143" t="s">
        <v>11085</v>
      </c>
      <c r="B1143" t="s">
        <v>5190</v>
      </c>
      <c r="C1143" t="s">
        <v>13054</v>
      </c>
      <c r="D1143" t="s">
        <v>98</v>
      </c>
      <c r="E1143" t="s">
        <v>11087</v>
      </c>
      <c r="F1143" s="15">
        <v>1000</v>
      </c>
      <c r="G1143" t="str">
        <f t="shared" si="54"/>
        <v>62284828985215999721000</v>
      </c>
      <c r="H1143" t="s">
        <v>1416</v>
      </c>
      <c r="I1143" s="48" t="e">
        <f>VLOOKUP(G1143,银行退汇!H:K,4,FALSE)</f>
        <v>#N/A</v>
      </c>
      <c r="J1143" s="48" t="e">
        <f t="shared" si="55"/>
        <v>#N/A</v>
      </c>
      <c r="K1143" s="48" t="e">
        <f>VLOOKUP(G1143,网银退汇!H:J,3,FALSE)</f>
        <v>#N/A</v>
      </c>
      <c r="L1143" s="49" t="str">
        <f t="shared" si="56"/>
        <v>20170810</v>
      </c>
    </row>
    <row r="1144" spans="1:22" ht="14.25">
      <c r="A1144" t="s">
        <v>7552</v>
      </c>
      <c r="B1144" t="s">
        <v>1750</v>
      </c>
      <c r="C1144" t="s">
        <v>13045</v>
      </c>
      <c r="D1144" t="s">
        <v>98</v>
      </c>
      <c r="E1144" t="s">
        <v>7554</v>
      </c>
      <c r="F1144" s="15">
        <v>76.92</v>
      </c>
      <c r="G1144" t="str">
        <f t="shared" si="54"/>
        <v>621700309000534006476.92</v>
      </c>
      <c r="H1144" t="s">
        <v>1416</v>
      </c>
      <c r="I1144" s="48" t="e">
        <f>VLOOKUP(G1144,银行退汇!H:K,4,FALSE)</f>
        <v>#N/A</v>
      </c>
      <c r="J1144" s="48" t="e">
        <f t="shared" si="55"/>
        <v>#N/A</v>
      </c>
      <c r="K1144" s="48" t="str">
        <f>VLOOKUP(G1144,网银退汇!H:J,3,FALSE)</f>
        <v>2017-08-02</v>
      </c>
      <c r="L1144" s="49" t="str">
        <f t="shared" si="56"/>
        <v>20170801</v>
      </c>
    </row>
    <row r="1145" spans="1:22" ht="14.25" hidden="1">
      <c r="A1145" t="s">
        <v>11093</v>
      </c>
      <c r="B1145" t="s">
        <v>5198</v>
      </c>
      <c r="C1145" t="s">
        <v>13054</v>
      </c>
      <c r="D1145" t="s">
        <v>98</v>
      </c>
      <c r="E1145" t="s">
        <v>268</v>
      </c>
      <c r="F1145" s="15">
        <v>785.7</v>
      </c>
      <c r="G1145" t="str">
        <f t="shared" si="54"/>
        <v>6283174240479210785.7</v>
      </c>
      <c r="H1145" t="s">
        <v>1416</v>
      </c>
      <c r="I1145" s="48" t="e">
        <f>VLOOKUP(G1145,银行退汇!H:K,4,FALSE)</f>
        <v>#N/A</v>
      </c>
      <c r="J1145" s="48" t="e">
        <f t="shared" si="55"/>
        <v>#N/A</v>
      </c>
      <c r="K1145" s="48" t="e">
        <f>VLOOKUP(G1145,网银退汇!H:J,3,FALSE)</f>
        <v>#N/A</v>
      </c>
      <c r="L1145" s="49" t="str">
        <f t="shared" si="56"/>
        <v>20170810</v>
      </c>
    </row>
    <row r="1146" spans="1:22" ht="14.25" hidden="1">
      <c r="A1146" t="s">
        <v>11096</v>
      </c>
      <c r="B1146" t="s">
        <v>5200</v>
      </c>
      <c r="C1146" t="s">
        <v>13054</v>
      </c>
      <c r="D1146" t="s">
        <v>98</v>
      </c>
      <c r="E1146" t="s">
        <v>11098</v>
      </c>
      <c r="F1146" s="15">
        <v>10</v>
      </c>
      <c r="G1146" t="str">
        <f t="shared" si="54"/>
        <v>623190000005437789610</v>
      </c>
      <c r="H1146" t="s">
        <v>1416</v>
      </c>
      <c r="I1146" s="48" t="e">
        <f>VLOOKUP(G1146,银行退汇!H:K,4,FALSE)</f>
        <v>#N/A</v>
      </c>
      <c r="J1146" s="48" t="e">
        <f t="shared" si="55"/>
        <v>#N/A</v>
      </c>
      <c r="K1146" s="48" t="e">
        <f>VLOOKUP(G1146,网银退汇!H:J,3,FALSE)</f>
        <v>#N/A</v>
      </c>
      <c r="L1146" s="49" t="str">
        <f t="shared" si="56"/>
        <v>20170810</v>
      </c>
    </row>
    <row r="1147" spans="1:22" ht="14.25" hidden="1">
      <c r="A1147" t="s">
        <v>11100</v>
      </c>
      <c r="B1147" t="s">
        <v>5204</v>
      </c>
      <c r="C1147" t="s">
        <v>13054</v>
      </c>
      <c r="D1147" t="s">
        <v>98</v>
      </c>
      <c r="E1147" t="s">
        <v>11102</v>
      </c>
      <c r="F1147" s="15">
        <v>1000</v>
      </c>
      <c r="G1147" t="str">
        <f t="shared" si="54"/>
        <v>62313577115014349691000</v>
      </c>
      <c r="H1147" t="s">
        <v>1416</v>
      </c>
      <c r="I1147" s="48" t="e">
        <f>VLOOKUP(G1147,银行退汇!H:K,4,FALSE)</f>
        <v>#N/A</v>
      </c>
      <c r="J1147" s="48" t="e">
        <f t="shared" si="55"/>
        <v>#N/A</v>
      </c>
      <c r="K1147" s="48" t="e">
        <f>VLOOKUP(G1147,网银退汇!H:J,3,FALSE)</f>
        <v>#N/A</v>
      </c>
      <c r="L1147" s="49" t="str">
        <f t="shared" si="56"/>
        <v>20170810</v>
      </c>
    </row>
    <row r="1148" spans="1:22" ht="14.25" hidden="1">
      <c r="A1148" t="s">
        <v>11104</v>
      </c>
      <c r="B1148" t="s">
        <v>5208</v>
      </c>
      <c r="C1148" t="s">
        <v>13054</v>
      </c>
      <c r="D1148" t="s">
        <v>98</v>
      </c>
      <c r="E1148" t="s">
        <v>11106</v>
      </c>
      <c r="F1148" s="15">
        <v>107.72</v>
      </c>
      <c r="G1148" t="str">
        <f t="shared" si="54"/>
        <v>6223692286128378107.72</v>
      </c>
      <c r="H1148" t="s">
        <v>1416</v>
      </c>
      <c r="I1148" s="48" t="e">
        <f>VLOOKUP(G1148,银行退汇!H:K,4,FALSE)</f>
        <v>#N/A</v>
      </c>
      <c r="J1148" s="48" t="e">
        <f t="shared" si="55"/>
        <v>#N/A</v>
      </c>
      <c r="K1148" s="48" t="e">
        <f>VLOOKUP(G1148,网银退汇!H:J,3,FALSE)</f>
        <v>#N/A</v>
      </c>
      <c r="L1148" s="49" t="str">
        <f t="shared" si="56"/>
        <v>20170810</v>
      </c>
    </row>
    <row r="1149" spans="1:22" ht="14.25" hidden="1">
      <c r="A1149" t="s">
        <v>11108</v>
      </c>
      <c r="B1149" t="s">
        <v>5212</v>
      </c>
      <c r="C1149" t="s">
        <v>13054</v>
      </c>
      <c r="D1149" t="s">
        <v>98</v>
      </c>
      <c r="E1149" t="s">
        <v>11110</v>
      </c>
      <c r="F1149" s="15">
        <v>482.93</v>
      </c>
      <c r="G1149" t="str">
        <f t="shared" si="54"/>
        <v>6283174230060764482.93</v>
      </c>
      <c r="H1149" t="s">
        <v>1416</v>
      </c>
      <c r="I1149" s="48" t="e">
        <f>VLOOKUP(G1149,银行退汇!H:K,4,FALSE)</f>
        <v>#N/A</v>
      </c>
      <c r="J1149" s="48" t="e">
        <f t="shared" si="55"/>
        <v>#N/A</v>
      </c>
      <c r="K1149" s="48" t="e">
        <f>VLOOKUP(G1149,网银退汇!H:J,3,FALSE)</f>
        <v>#N/A</v>
      </c>
      <c r="L1149" s="49" t="str">
        <f t="shared" si="56"/>
        <v>20170810</v>
      </c>
    </row>
    <row r="1150" spans="1:22" ht="14.25" hidden="1">
      <c r="A1150" t="s">
        <v>11112</v>
      </c>
      <c r="B1150" t="s">
        <v>5216</v>
      </c>
      <c r="C1150" t="s">
        <v>13054</v>
      </c>
      <c r="D1150" t="s">
        <v>98</v>
      </c>
      <c r="E1150" t="s">
        <v>11114</v>
      </c>
      <c r="F1150" s="15">
        <v>12.5</v>
      </c>
      <c r="G1150" t="str">
        <f t="shared" si="54"/>
        <v>621700376001253558912.5</v>
      </c>
      <c r="H1150" t="s">
        <v>1416</v>
      </c>
      <c r="I1150" s="48" t="e">
        <f>VLOOKUP(G1150,银行退汇!H:K,4,FALSE)</f>
        <v>#N/A</v>
      </c>
      <c r="J1150" s="48" t="e">
        <f t="shared" si="55"/>
        <v>#N/A</v>
      </c>
      <c r="K1150" s="48" t="e">
        <f>VLOOKUP(G1150,网银退汇!H:J,3,FALSE)</f>
        <v>#N/A</v>
      </c>
      <c r="L1150" s="49" t="str">
        <f t="shared" si="56"/>
        <v>20170810</v>
      </c>
    </row>
    <row r="1151" spans="1:22" ht="14.25" hidden="1">
      <c r="A1151" t="s">
        <v>11116</v>
      </c>
      <c r="B1151" t="s">
        <v>5220</v>
      </c>
      <c r="C1151" t="s">
        <v>13054</v>
      </c>
      <c r="D1151" t="s">
        <v>98</v>
      </c>
      <c r="E1151" t="s">
        <v>11118</v>
      </c>
      <c r="F1151" s="15">
        <v>387.22</v>
      </c>
      <c r="G1151" t="str">
        <f t="shared" si="54"/>
        <v>6228481938584512271387.22</v>
      </c>
      <c r="H1151" t="s">
        <v>1416</v>
      </c>
      <c r="I1151" s="48" t="e">
        <f>VLOOKUP(G1151,银行退汇!H:K,4,FALSE)</f>
        <v>#N/A</v>
      </c>
      <c r="J1151" s="48" t="e">
        <f t="shared" si="55"/>
        <v>#N/A</v>
      </c>
      <c r="K1151" s="48" t="e">
        <f>VLOOKUP(G1151,网银退汇!H:J,3,FALSE)</f>
        <v>#N/A</v>
      </c>
      <c r="L1151" s="49" t="str">
        <f t="shared" si="56"/>
        <v>20170810</v>
      </c>
    </row>
    <row r="1152" spans="1:22" ht="14.25" hidden="1">
      <c r="A1152" t="s">
        <v>11120</v>
      </c>
      <c r="B1152" t="s">
        <v>5224</v>
      </c>
      <c r="C1152" t="s">
        <v>13054</v>
      </c>
      <c r="D1152" t="s">
        <v>98</v>
      </c>
      <c r="E1152" t="s">
        <v>11122</v>
      </c>
      <c r="F1152" s="15">
        <v>200</v>
      </c>
      <c r="G1152" t="str">
        <f t="shared" si="54"/>
        <v>6223691715655126200</v>
      </c>
      <c r="H1152" t="s">
        <v>1416</v>
      </c>
      <c r="I1152" s="48" t="e">
        <f>VLOOKUP(G1152,银行退汇!H:K,4,FALSE)</f>
        <v>#N/A</v>
      </c>
      <c r="J1152" s="48" t="e">
        <f t="shared" si="55"/>
        <v>#N/A</v>
      </c>
      <c r="K1152" s="48" t="e">
        <f>VLOOKUP(G1152,网银退汇!H:J,3,FALSE)</f>
        <v>#N/A</v>
      </c>
      <c r="L1152" s="49" t="str">
        <f t="shared" si="56"/>
        <v>20170810</v>
      </c>
    </row>
    <row r="1153" spans="1:22" ht="14.25" hidden="1">
      <c r="A1153" t="s">
        <v>11124</v>
      </c>
      <c r="B1153" t="s">
        <v>5228</v>
      </c>
      <c r="C1153" t="s">
        <v>13054</v>
      </c>
      <c r="D1153" t="s">
        <v>98</v>
      </c>
      <c r="E1153" t="s">
        <v>11126</v>
      </c>
      <c r="F1153" s="15">
        <v>1858.48</v>
      </c>
      <c r="G1153" t="str">
        <f t="shared" si="54"/>
        <v>62215073000169214521858.48</v>
      </c>
      <c r="H1153" t="s">
        <v>1416</v>
      </c>
      <c r="I1153" s="48" t="e">
        <f>VLOOKUP(G1153,银行退汇!H:K,4,FALSE)</f>
        <v>#N/A</v>
      </c>
      <c r="J1153" s="48" t="e">
        <f t="shared" si="55"/>
        <v>#N/A</v>
      </c>
      <c r="K1153" s="48" t="e">
        <f>VLOOKUP(G1153,网银退汇!H:J,3,FALSE)</f>
        <v>#N/A</v>
      </c>
      <c r="L1153" s="49" t="str">
        <f t="shared" si="56"/>
        <v>20170810</v>
      </c>
    </row>
    <row r="1154" spans="1:22" ht="14.25" hidden="1">
      <c r="A1154" t="s">
        <v>11128</v>
      </c>
      <c r="B1154" t="s">
        <v>5232</v>
      </c>
      <c r="C1154" t="s">
        <v>13054</v>
      </c>
      <c r="D1154" t="s">
        <v>98</v>
      </c>
      <c r="E1154" t="s">
        <v>11130</v>
      </c>
      <c r="F1154" s="15">
        <v>694.92</v>
      </c>
      <c r="G1154" t="str">
        <f t="shared" si="54"/>
        <v>6228930001106316080694.92</v>
      </c>
      <c r="H1154" t="s">
        <v>1416</v>
      </c>
      <c r="I1154" s="48" t="e">
        <f>VLOOKUP(G1154,银行退汇!H:K,4,FALSE)</f>
        <v>#N/A</v>
      </c>
      <c r="J1154" s="48" t="e">
        <f t="shared" si="55"/>
        <v>#N/A</v>
      </c>
      <c r="K1154" s="48" t="e">
        <f>VLOOKUP(G1154,网银退汇!H:J,3,FALSE)</f>
        <v>#N/A</v>
      </c>
      <c r="L1154" s="49" t="str">
        <f t="shared" si="56"/>
        <v>20170810</v>
      </c>
    </row>
    <row r="1155" spans="1:22" ht="14.25" hidden="1">
      <c r="A1155" t="s">
        <v>11132</v>
      </c>
      <c r="B1155" t="s">
        <v>5236</v>
      </c>
      <c r="C1155" t="s">
        <v>13054</v>
      </c>
      <c r="D1155" t="s">
        <v>98</v>
      </c>
      <c r="E1155" t="s">
        <v>11134</v>
      </c>
      <c r="F1155" s="15">
        <v>24.5</v>
      </c>
      <c r="G1155" t="str">
        <f t="shared" si="54"/>
        <v>623190000007861966124.5</v>
      </c>
      <c r="H1155" t="s">
        <v>1416</v>
      </c>
      <c r="I1155" s="48" t="e">
        <f>VLOOKUP(G1155,银行退汇!H:K,4,FALSE)</f>
        <v>#N/A</v>
      </c>
      <c r="J1155" s="48" t="e">
        <f t="shared" si="55"/>
        <v>#N/A</v>
      </c>
      <c r="K1155" s="48" t="e">
        <f>VLOOKUP(G1155,网银退汇!H:J,3,FALSE)</f>
        <v>#N/A</v>
      </c>
      <c r="L1155" s="49" t="str">
        <f t="shared" si="56"/>
        <v>20170810</v>
      </c>
    </row>
    <row r="1156" spans="1:22" ht="14.25" hidden="1">
      <c r="A1156" t="s">
        <v>11136</v>
      </c>
      <c r="B1156" t="s">
        <v>5240</v>
      </c>
      <c r="C1156" t="s">
        <v>13054</v>
      </c>
      <c r="D1156" t="s">
        <v>98</v>
      </c>
      <c r="E1156" t="s">
        <v>11138</v>
      </c>
      <c r="F1156" s="15">
        <v>158.44</v>
      </c>
      <c r="G1156" t="str">
        <f t="shared" si="54"/>
        <v>6228483318115433974158.44</v>
      </c>
      <c r="H1156" t="s">
        <v>1416</v>
      </c>
      <c r="I1156" s="48" t="e">
        <f>VLOOKUP(G1156,银行退汇!H:K,4,FALSE)</f>
        <v>#N/A</v>
      </c>
      <c r="J1156" s="48" t="e">
        <f t="shared" si="55"/>
        <v>#N/A</v>
      </c>
      <c r="K1156" s="48" t="e">
        <f>VLOOKUP(G1156,网银退汇!H:J,3,FALSE)</f>
        <v>#N/A</v>
      </c>
      <c r="L1156" s="49" t="str">
        <f t="shared" si="56"/>
        <v>20170810</v>
      </c>
    </row>
    <row r="1157" spans="1:22" ht="14.25" hidden="1">
      <c r="A1157" t="s">
        <v>11140</v>
      </c>
      <c r="B1157" t="s">
        <v>5244</v>
      </c>
      <c r="C1157" t="s">
        <v>13054</v>
      </c>
      <c r="D1157" t="s">
        <v>98</v>
      </c>
      <c r="E1157" t="s">
        <v>11142</v>
      </c>
      <c r="F1157" s="15">
        <v>654</v>
      </c>
      <c r="G1157" t="str">
        <f t="shared" si="54"/>
        <v>6228483860633945518654</v>
      </c>
      <c r="H1157" t="s">
        <v>1416</v>
      </c>
      <c r="I1157" s="48" t="e">
        <f>VLOOKUP(G1157,银行退汇!H:K,4,FALSE)</f>
        <v>#N/A</v>
      </c>
      <c r="J1157" s="48" t="e">
        <f t="shared" si="55"/>
        <v>#N/A</v>
      </c>
      <c r="K1157" s="48" t="e">
        <f>VLOOKUP(G1157,网银退汇!H:J,3,FALSE)</f>
        <v>#N/A</v>
      </c>
      <c r="L1157" s="49" t="str">
        <f t="shared" si="56"/>
        <v>20170810</v>
      </c>
    </row>
    <row r="1158" spans="1:22" ht="14.25" hidden="1">
      <c r="A1158" t="s">
        <v>11144</v>
      </c>
      <c r="B1158" t="s">
        <v>5248</v>
      </c>
      <c r="C1158" t="s">
        <v>13054</v>
      </c>
      <c r="D1158" t="s">
        <v>98</v>
      </c>
      <c r="E1158" t="s">
        <v>11146</v>
      </c>
      <c r="F1158" s="15">
        <v>1320.52</v>
      </c>
      <c r="G1158" t="str">
        <f t="shared" si="54"/>
        <v>62533600083818801320.52</v>
      </c>
      <c r="H1158" t="s">
        <v>1416</v>
      </c>
      <c r="I1158" s="48" t="e">
        <f>VLOOKUP(G1158,银行退汇!H:K,4,FALSE)</f>
        <v>#N/A</v>
      </c>
      <c r="J1158" s="48" t="e">
        <f t="shared" si="55"/>
        <v>#N/A</v>
      </c>
      <c r="K1158" s="48" t="e">
        <f>VLOOKUP(G1158,网银退汇!H:J,3,FALSE)</f>
        <v>#N/A</v>
      </c>
      <c r="L1158" s="49" t="str">
        <f t="shared" si="56"/>
        <v>20170810</v>
      </c>
      <c r="M1158" s="38"/>
      <c r="N1158" s="45"/>
      <c r="O1158" s="38"/>
      <c r="P1158" s="38"/>
      <c r="Q1158" s="38"/>
      <c r="R1158" s="38"/>
      <c r="S1158" s="38"/>
      <c r="T1158" s="38"/>
      <c r="U1158" s="38"/>
      <c r="V1158" s="38"/>
    </row>
    <row r="1159" spans="1:22" ht="14.25" hidden="1">
      <c r="A1159" t="s">
        <v>11148</v>
      </c>
      <c r="B1159" t="s">
        <v>5252</v>
      </c>
      <c r="C1159" t="s">
        <v>13054</v>
      </c>
      <c r="D1159" t="s">
        <v>98</v>
      </c>
      <c r="E1159" t="s">
        <v>11150</v>
      </c>
      <c r="F1159" s="15">
        <v>369.88</v>
      </c>
      <c r="G1159" t="str">
        <f t="shared" si="54"/>
        <v>4563512700116120063369.88</v>
      </c>
      <c r="H1159" t="s">
        <v>1416</v>
      </c>
      <c r="I1159" s="48" t="e">
        <f>VLOOKUP(G1159,银行退汇!H:K,4,FALSE)</f>
        <v>#N/A</v>
      </c>
      <c r="J1159" s="48" t="e">
        <f t="shared" si="55"/>
        <v>#N/A</v>
      </c>
      <c r="K1159" s="48" t="e">
        <f>VLOOKUP(G1159,网银退汇!H:J,3,FALSE)</f>
        <v>#N/A</v>
      </c>
      <c r="L1159" s="49" t="str">
        <f t="shared" si="56"/>
        <v>20170810</v>
      </c>
      <c r="M1159" s="38"/>
      <c r="N1159" s="45"/>
      <c r="O1159" s="38"/>
      <c r="P1159" s="38"/>
      <c r="Q1159" s="38"/>
      <c r="R1159" s="38"/>
      <c r="S1159" s="38"/>
      <c r="T1159" s="38"/>
      <c r="U1159" s="38"/>
      <c r="V1159" s="38"/>
    </row>
    <row r="1160" spans="1:22" ht="14.25" hidden="1">
      <c r="A1160" t="s">
        <v>11152</v>
      </c>
      <c r="B1160" t="s">
        <v>5256</v>
      </c>
      <c r="C1160" t="s">
        <v>13054</v>
      </c>
      <c r="D1160" t="s">
        <v>98</v>
      </c>
      <c r="E1160" t="s">
        <v>11154</v>
      </c>
      <c r="F1160" s="15">
        <v>842.5</v>
      </c>
      <c r="G1160" t="str">
        <f t="shared" si="54"/>
        <v>6229224830287106842.5</v>
      </c>
      <c r="H1160" t="s">
        <v>1416</v>
      </c>
      <c r="I1160" s="48" t="e">
        <f>VLOOKUP(G1160,银行退汇!H:K,4,FALSE)</f>
        <v>#N/A</v>
      </c>
      <c r="J1160" s="48" t="e">
        <f t="shared" si="55"/>
        <v>#N/A</v>
      </c>
      <c r="K1160" s="48" t="e">
        <f>VLOOKUP(G1160,网银退汇!H:J,3,FALSE)</f>
        <v>#N/A</v>
      </c>
      <c r="L1160" s="49" t="str">
        <f t="shared" si="56"/>
        <v>20170810</v>
      </c>
    </row>
    <row r="1161" spans="1:22" ht="14.25">
      <c r="A1161" t="s">
        <v>8908</v>
      </c>
      <c r="B1161" t="s">
        <v>3058</v>
      </c>
      <c r="C1161" t="s">
        <v>13048</v>
      </c>
      <c r="D1161" t="s">
        <v>98</v>
      </c>
      <c r="E1161" t="s">
        <v>8910</v>
      </c>
      <c r="F1161" s="15">
        <v>39962.21</v>
      </c>
      <c r="G1161" t="str">
        <f t="shared" si="54"/>
        <v>621660700000762134839962.21</v>
      </c>
      <c r="H1161" t="s">
        <v>1416</v>
      </c>
      <c r="I1161" s="48" t="e">
        <f>VLOOKUP(G1161,银行退汇!H:K,4,FALSE)</f>
        <v>#N/A</v>
      </c>
      <c r="J1161" s="48" t="e">
        <f t="shared" si="55"/>
        <v>#N/A</v>
      </c>
      <c r="K1161" s="48" t="str">
        <f>VLOOKUP(G1161,网银退汇!H:J,3,FALSE)</f>
        <v>2017-08-09</v>
      </c>
      <c r="L1161" s="49" t="str">
        <f t="shared" si="56"/>
        <v>20170804</v>
      </c>
    </row>
    <row r="1162" spans="1:22" ht="14.25" hidden="1">
      <c r="A1162" t="s">
        <v>11160</v>
      </c>
      <c r="B1162" t="s">
        <v>5264</v>
      </c>
      <c r="C1162" t="s">
        <v>13054</v>
      </c>
      <c r="D1162" t="s">
        <v>98</v>
      </c>
      <c r="E1162" t="s">
        <v>11162</v>
      </c>
      <c r="F1162" s="15">
        <v>21</v>
      </c>
      <c r="G1162" t="str">
        <f t="shared" si="54"/>
        <v>622700386011034417021</v>
      </c>
      <c r="H1162" t="s">
        <v>1416</v>
      </c>
      <c r="I1162" s="48" t="e">
        <f>VLOOKUP(G1162,银行退汇!H:K,4,FALSE)</f>
        <v>#N/A</v>
      </c>
      <c r="J1162" s="48" t="e">
        <f t="shared" si="55"/>
        <v>#N/A</v>
      </c>
      <c r="K1162" s="48" t="e">
        <f>VLOOKUP(G1162,网银退汇!H:J,3,FALSE)</f>
        <v>#N/A</v>
      </c>
      <c r="L1162" s="49" t="str">
        <f t="shared" si="56"/>
        <v>20170810</v>
      </c>
    </row>
    <row r="1163" spans="1:22" ht="14.25" hidden="1">
      <c r="A1163" t="s">
        <v>11164</v>
      </c>
      <c r="B1163" t="s">
        <v>5268</v>
      </c>
      <c r="C1163" t="s">
        <v>13054</v>
      </c>
      <c r="D1163" t="s">
        <v>98</v>
      </c>
      <c r="E1163" t="s">
        <v>11166</v>
      </c>
      <c r="F1163" s="15">
        <v>1400</v>
      </c>
      <c r="G1163" t="str">
        <f t="shared" si="54"/>
        <v>62122625020042140551400</v>
      </c>
      <c r="H1163" t="s">
        <v>1416</v>
      </c>
      <c r="I1163" s="48" t="e">
        <f>VLOOKUP(G1163,银行退汇!H:K,4,FALSE)</f>
        <v>#N/A</v>
      </c>
      <c r="J1163" s="48" t="e">
        <f t="shared" si="55"/>
        <v>#N/A</v>
      </c>
      <c r="K1163" s="48" t="e">
        <f>VLOOKUP(G1163,网银退汇!H:J,3,FALSE)</f>
        <v>#N/A</v>
      </c>
      <c r="L1163" s="49" t="str">
        <f t="shared" si="56"/>
        <v>20170810</v>
      </c>
    </row>
    <row r="1164" spans="1:22" ht="14.25" hidden="1">
      <c r="A1164" t="s">
        <v>11168</v>
      </c>
      <c r="B1164" t="s">
        <v>5272</v>
      </c>
      <c r="C1164" t="s">
        <v>13054</v>
      </c>
      <c r="D1164" t="s">
        <v>98</v>
      </c>
      <c r="E1164" t="s">
        <v>11170</v>
      </c>
      <c r="F1164" s="15">
        <v>196.93</v>
      </c>
      <c r="G1164" t="str">
        <f t="shared" si="54"/>
        <v>6217997300019059750196.93</v>
      </c>
      <c r="H1164" t="s">
        <v>1416</v>
      </c>
      <c r="I1164" s="48" t="e">
        <f>VLOOKUP(G1164,银行退汇!H:K,4,FALSE)</f>
        <v>#N/A</v>
      </c>
      <c r="J1164" s="48" t="e">
        <f t="shared" si="55"/>
        <v>#N/A</v>
      </c>
      <c r="K1164" s="48" t="e">
        <f>VLOOKUP(G1164,网银退汇!H:J,3,FALSE)</f>
        <v>#N/A</v>
      </c>
      <c r="L1164" s="49" t="str">
        <f t="shared" si="56"/>
        <v>20170810</v>
      </c>
      <c r="M1164" s="38"/>
      <c r="N1164" s="45"/>
      <c r="O1164" s="38"/>
      <c r="P1164" s="38"/>
      <c r="Q1164" s="38"/>
      <c r="R1164" s="38"/>
      <c r="S1164" s="38"/>
      <c r="T1164" s="38"/>
      <c r="U1164" s="38"/>
      <c r="V1164" s="38"/>
    </row>
    <row r="1165" spans="1:22" ht="14.25" hidden="1">
      <c r="A1165" t="s">
        <v>11172</v>
      </c>
      <c r="B1165" t="s">
        <v>5276</v>
      </c>
      <c r="C1165" t="s">
        <v>13054</v>
      </c>
      <c r="D1165" t="s">
        <v>98</v>
      </c>
      <c r="E1165" t="s">
        <v>11174</v>
      </c>
      <c r="F1165" s="15">
        <v>14.5</v>
      </c>
      <c r="G1165" t="str">
        <f t="shared" si="54"/>
        <v>621281250200092959414.5</v>
      </c>
      <c r="H1165" t="s">
        <v>1416</v>
      </c>
      <c r="I1165" s="48" t="e">
        <f>VLOOKUP(G1165,银行退汇!H:K,4,FALSE)</f>
        <v>#N/A</v>
      </c>
      <c r="J1165" s="48" t="e">
        <f t="shared" si="55"/>
        <v>#N/A</v>
      </c>
      <c r="K1165" s="48" t="e">
        <f>VLOOKUP(G1165,网银退汇!H:J,3,FALSE)</f>
        <v>#N/A</v>
      </c>
      <c r="L1165" s="49" t="str">
        <f t="shared" si="56"/>
        <v>20170810</v>
      </c>
    </row>
    <row r="1166" spans="1:22" ht="14.25" hidden="1">
      <c r="A1166" t="s">
        <v>11176</v>
      </c>
      <c r="B1166" t="s">
        <v>5280</v>
      </c>
      <c r="C1166" t="s">
        <v>13054</v>
      </c>
      <c r="D1166" t="s">
        <v>98</v>
      </c>
      <c r="E1166" t="s">
        <v>11178</v>
      </c>
      <c r="F1166" s="15">
        <v>153</v>
      </c>
      <c r="G1166" t="str">
        <f t="shared" si="54"/>
        <v>6222280025030435153</v>
      </c>
      <c r="H1166" t="s">
        <v>1416</v>
      </c>
      <c r="I1166" s="48" t="e">
        <f>VLOOKUP(G1166,银行退汇!H:K,4,FALSE)</f>
        <v>#N/A</v>
      </c>
      <c r="J1166" s="48" t="e">
        <f t="shared" si="55"/>
        <v>#N/A</v>
      </c>
      <c r="K1166" s="48" t="e">
        <f>VLOOKUP(G1166,网银退汇!H:J,3,FALSE)</f>
        <v>#N/A</v>
      </c>
      <c r="L1166" s="49" t="str">
        <f t="shared" si="56"/>
        <v>20170810</v>
      </c>
    </row>
    <row r="1167" spans="1:22" ht="14.25" hidden="1">
      <c r="A1167" t="s">
        <v>11180</v>
      </c>
      <c r="B1167" t="s">
        <v>5284</v>
      </c>
      <c r="C1167" t="s">
        <v>13054</v>
      </c>
      <c r="D1167" t="s">
        <v>98</v>
      </c>
      <c r="E1167" t="s">
        <v>11182</v>
      </c>
      <c r="F1167" s="15">
        <v>38</v>
      </c>
      <c r="G1167" t="str">
        <f t="shared" si="54"/>
        <v>525746159042693138</v>
      </c>
      <c r="H1167" t="s">
        <v>1416</v>
      </c>
      <c r="I1167" s="48" t="e">
        <f>VLOOKUP(G1167,银行退汇!H:K,4,FALSE)</f>
        <v>#N/A</v>
      </c>
      <c r="J1167" s="48" t="e">
        <f t="shared" si="55"/>
        <v>#N/A</v>
      </c>
      <c r="K1167" s="48" t="e">
        <f>VLOOKUP(G1167,网银退汇!H:J,3,FALSE)</f>
        <v>#N/A</v>
      </c>
      <c r="L1167" s="49" t="str">
        <f t="shared" si="56"/>
        <v>20170810</v>
      </c>
    </row>
    <row r="1168" spans="1:22" ht="14.25" hidden="1">
      <c r="A1168" t="s">
        <v>11184</v>
      </c>
      <c r="B1168" t="s">
        <v>5288</v>
      </c>
      <c r="C1168" t="s">
        <v>13054</v>
      </c>
      <c r="D1168" t="s">
        <v>98</v>
      </c>
      <c r="E1168" t="s">
        <v>11186</v>
      </c>
      <c r="F1168" s="15">
        <v>24.25</v>
      </c>
      <c r="G1168" t="str">
        <f t="shared" si="54"/>
        <v>622369197440219424.25</v>
      </c>
      <c r="H1168" t="s">
        <v>1416</v>
      </c>
      <c r="I1168" s="48" t="e">
        <f>VLOOKUP(G1168,银行退汇!H:K,4,FALSE)</f>
        <v>#N/A</v>
      </c>
      <c r="J1168" s="48" t="e">
        <f t="shared" si="55"/>
        <v>#N/A</v>
      </c>
      <c r="K1168" s="48" t="e">
        <f>VLOOKUP(G1168,网银退汇!H:J,3,FALSE)</f>
        <v>#N/A</v>
      </c>
      <c r="L1168" s="49" t="str">
        <f t="shared" si="56"/>
        <v>20170810</v>
      </c>
    </row>
    <row r="1169" spans="1:22" ht="14.25" hidden="1">
      <c r="A1169" t="s">
        <v>11188</v>
      </c>
      <c r="B1169" t="s">
        <v>5292</v>
      </c>
      <c r="C1169" t="s">
        <v>13054</v>
      </c>
      <c r="D1169" t="s">
        <v>98</v>
      </c>
      <c r="E1169" t="s">
        <v>11190</v>
      </c>
      <c r="F1169" s="15">
        <v>309.82</v>
      </c>
      <c r="G1169" t="str">
        <f t="shared" si="54"/>
        <v>6231900020006260453309.82</v>
      </c>
      <c r="H1169" t="s">
        <v>1416</v>
      </c>
      <c r="I1169" s="48" t="e">
        <f>VLOOKUP(G1169,银行退汇!H:K,4,FALSE)</f>
        <v>#N/A</v>
      </c>
      <c r="J1169" s="48" t="e">
        <f t="shared" si="55"/>
        <v>#N/A</v>
      </c>
      <c r="K1169" s="48" t="e">
        <f>VLOOKUP(G1169,网银退汇!H:J,3,FALSE)</f>
        <v>#N/A</v>
      </c>
      <c r="L1169" s="49" t="str">
        <f t="shared" si="56"/>
        <v>20170810</v>
      </c>
    </row>
    <row r="1170" spans="1:22" ht="14.25" hidden="1">
      <c r="A1170" t="s">
        <v>11192</v>
      </c>
      <c r="B1170" t="s">
        <v>5296</v>
      </c>
      <c r="C1170" t="s">
        <v>13054</v>
      </c>
      <c r="D1170" t="s">
        <v>98</v>
      </c>
      <c r="E1170" t="s">
        <v>11194</v>
      </c>
      <c r="F1170" s="15">
        <v>81.08</v>
      </c>
      <c r="G1170" t="str">
        <f t="shared" ref="G1170:G1233" si="57">E1170&amp;F1170</f>
        <v>621779000104310126681.08</v>
      </c>
      <c r="H1170" t="s">
        <v>1416</v>
      </c>
      <c r="I1170" s="48" t="e">
        <f>VLOOKUP(G1170,银行退汇!H:K,4,FALSE)</f>
        <v>#N/A</v>
      </c>
      <c r="J1170" s="48" t="e">
        <f t="shared" ref="J1170:J1233" si="58">IF(I1170&gt;0,1,"")</f>
        <v>#N/A</v>
      </c>
      <c r="K1170" s="48" t="e">
        <f>VLOOKUP(G1170,网银退汇!H:J,3,FALSE)</f>
        <v>#N/A</v>
      </c>
      <c r="L1170" s="49" t="str">
        <f t="shared" ref="L1170:L1233" si="59">C1170</f>
        <v>20170810</v>
      </c>
    </row>
    <row r="1171" spans="1:22" ht="14.25" hidden="1">
      <c r="A1171" t="s">
        <v>11196</v>
      </c>
      <c r="B1171" t="s">
        <v>5299</v>
      </c>
      <c r="C1171" t="s">
        <v>13054</v>
      </c>
      <c r="D1171" t="s">
        <v>98</v>
      </c>
      <c r="E1171" t="s">
        <v>11198</v>
      </c>
      <c r="F1171" s="15">
        <v>2614.4899999999998</v>
      </c>
      <c r="G1171" t="str">
        <f t="shared" si="57"/>
        <v>62255712701939522614.49</v>
      </c>
      <c r="H1171" t="s">
        <v>1416</v>
      </c>
      <c r="I1171" s="48" t="e">
        <f>VLOOKUP(G1171,银行退汇!H:K,4,FALSE)</f>
        <v>#N/A</v>
      </c>
      <c r="J1171" s="48" t="e">
        <f t="shared" si="58"/>
        <v>#N/A</v>
      </c>
      <c r="K1171" s="48" t="e">
        <f>VLOOKUP(G1171,网银退汇!H:J,3,FALSE)</f>
        <v>#N/A</v>
      </c>
      <c r="L1171" s="49" t="str">
        <f t="shared" si="59"/>
        <v>20170810</v>
      </c>
    </row>
    <row r="1172" spans="1:22" ht="14.25" hidden="1">
      <c r="A1172" t="s">
        <v>11200</v>
      </c>
      <c r="B1172" t="s">
        <v>5303</v>
      </c>
      <c r="C1172" t="s">
        <v>13054</v>
      </c>
      <c r="D1172" t="s">
        <v>98</v>
      </c>
      <c r="E1172" t="s">
        <v>11202</v>
      </c>
      <c r="F1172" s="15">
        <v>200</v>
      </c>
      <c r="G1172" t="str">
        <f t="shared" si="57"/>
        <v>6228481928109502873200</v>
      </c>
      <c r="H1172" t="s">
        <v>1416</v>
      </c>
      <c r="I1172" s="48" t="e">
        <f>VLOOKUP(G1172,银行退汇!H:K,4,FALSE)</f>
        <v>#N/A</v>
      </c>
      <c r="J1172" s="48" t="e">
        <f t="shared" si="58"/>
        <v>#N/A</v>
      </c>
      <c r="K1172" s="48" t="e">
        <f>VLOOKUP(G1172,网银退汇!H:J,3,FALSE)</f>
        <v>#N/A</v>
      </c>
      <c r="L1172" s="49" t="str">
        <f t="shared" si="59"/>
        <v>20170810</v>
      </c>
    </row>
    <row r="1173" spans="1:22" ht="14.25" hidden="1">
      <c r="A1173" t="s">
        <v>11204</v>
      </c>
      <c r="B1173" t="s">
        <v>5307</v>
      </c>
      <c r="C1173" t="s">
        <v>13054</v>
      </c>
      <c r="D1173" t="s">
        <v>98</v>
      </c>
      <c r="E1173" t="s">
        <v>11206</v>
      </c>
      <c r="F1173" s="15">
        <v>2000</v>
      </c>
      <c r="G1173" t="str">
        <f t="shared" si="57"/>
        <v>62170038600206180862000</v>
      </c>
      <c r="H1173" t="s">
        <v>1416</v>
      </c>
      <c r="I1173" s="48" t="e">
        <f>VLOOKUP(G1173,银行退汇!H:K,4,FALSE)</f>
        <v>#N/A</v>
      </c>
      <c r="J1173" s="48" t="e">
        <f t="shared" si="58"/>
        <v>#N/A</v>
      </c>
      <c r="K1173" s="48" t="e">
        <f>VLOOKUP(G1173,网银退汇!H:J,3,FALSE)</f>
        <v>#N/A</v>
      </c>
      <c r="L1173" s="49" t="str">
        <f t="shared" si="59"/>
        <v>20170810</v>
      </c>
      <c r="M1173" s="38"/>
      <c r="N1173" s="45"/>
      <c r="O1173" s="38"/>
      <c r="P1173" s="38"/>
      <c r="Q1173" s="38"/>
      <c r="R1173" s="38"/>
      <c r="S1173" s="38"/>
      <c r="T1173" s="38"/>
      <c r="U1173" s="38"/>
      <c r="V1173" s="38"/>
    </row>
    <row r="1174" spans="1:22" ht="14.25" hidden="1">
      <c r="A1174" t="s">
        <v>11208</v>
      </c>
      <c r="B1174" t="s">
        <v>5311</v>
      </c>
      <c r="C1174" t="s">
        <v>13054</v>
      </c>
      <c r="D1174" t="s">
        <v>98</v>
      </c>
      <c r="E1174" t="s">
        <v>955</v>
      </c>
      <c r="F1174" s="15">
        <v>572.62</v>
      </c>
      <c r="G1174" t="str">
        <f t="shared" si="57"/>
        <v>4637580000657043572.62</v>
      </c>
      <c r="H1174" t="s">
        <v>1416</v>
      </c>
      <c r="I1174" s="48" t="e">
        <f>VLOOKUP(G1174,银行退汇!H:K,4,FALSE)</f>
        <v>#N/A</v>
      </c>
      <c r="J1174" s="48" t="e">
        <f t="shared" si="58"/>
        <v>#N/A</v>
      </c>
      <c r="K1174" s="48" t="e">
        <f>VLOOKUP(G1174,网银退汇!H:J,3,FALSE)</f>
        <v>#N/A</v>
      </c>
      <c r="L1174" s="49" t="str">
        <f t="shared" si="59"/>
        <v>20170810</v>
      </c>
      <c r="M1174" s="38"/>
      <c r="N1174" s="45"/>
      <c r="O1174" s="38"/>
      <c r="P1174" s="38"/>
      <c r="Q1174" s="38"/>
      <c r="R1174" s="38"/>
      <c r="S1174" s="38"/>
      <c r="T1174" s="38"/>
      <c r="U1174" s="38"/>
      <c r="V1174" s="38"/>
    </row>
    <row r="1175" spans="1:22" ht="14.25" hidden="1">
      <c r="A1175" t="s">
        <v>11215</v>
      </c>
      <c r="B1175" t="s">
        <v>5313</v>
      </c>
      <c r="C1175" t="s">
        <v>13054</v>
      </c>
      <c r="D1175" t="s">
        <v>98</v>
      </c>
      <c r="E1175" t="s">
        <v>8140</v>
      </c>
      <c r="F1175" s="15">
        <v>169.39</v>
      </c>
      <c r="G1175" t="str">
        <f t="shared" si="57"/>
        <v>622908473478873113169.39</v>
      </c>
      <c r="H1175" t="s">
        <v>1416</v>
      </c>
      <c r="I1175" s="48" t="e">
        <f>VLOOKUP(G1175,银行退汇!H:K,4,FALSE)</f>
        <v>#N/A</v>
      </c>
      <c r="J1175" s="48" t="e">
        <f t="shared" si="58"/>
        <v>#N/A</v>
      </c>
      <c r="K1175" s="48" t="e">
        <f>VLOOKUP(G1175,网银退汇!H:J,3,FALSE)</f>
        <v>#N/A</v>
      </c>
      <c r="L1175" s="49" t="str">
        <f t="shared" si="59"/>
        <v>20170810</v>
      </c>
    </row>
    <row r="1176" spans="1:22" ht="14.25" hidden="1">
      <c r="A1176" t="s">
        <v>11211</v>
      </c>
      <c r="B1176" t="s">
        <v>5314</v>
      </c>
      <c r="C1176" t="s">
        <v>13054</v>
      </c>
      <c r="D1176" t="s">
        <v>98</v>
      </c>
      <c r="E1176" t="s">
        <v>11213</v>
      </c>
      <c r="F1176" s="15">
        <v>107.5</v>
      </c>
      <c r="G1176" t="str">
        <f t="shared" si="57"/>
        <v>6217003890004400698107.5</v>
      </c>
      <c r="H1176" t="s">
        <v>1416</v>
      </c>
      <c r="I1176" s="48" t="e">
        <f>VLOOKUP(G1176,银行退汇!H:K,4,FALSE)</f>
        <v>#N/A</v>
      </c>
      <c r="J1176" s="48" t="e">
        <f t="shared" si="58"/>
        <v>#N/A</v>
      </c>
      <c r="K1176" s="48" t="e">
        <f>VLOOKUP(G1176,网银退汇!H:J,3,FALSE)</f>
        <v>#N/A</v>
      </c>
      <c r="L1176" s="49" t="str">
        <f t="shared" si="59"/>
        <v>20170810</v>
      </c>
    </row>
    <row r="1177" spans="1:22" ht="14.25" hidden="1">
      <c r="A1177" t="s">
        <v>11218</v>
      </c>
      <c r="B1177" t="s">
        <v>5318</v>
      </c>
      <c r="C1177" t="s">
        <v>13054</v>
      </c>
      <c r="D1177" t="s">
        <v>98</v>
      </c>
      <c r="E1177" t="s">
        <v>11220</v>
      </c>
      <c r="F1177" s="15">
        <v>7.69</v>
      </c>
      <c r="G1177" t="str">
        <f t="shared" si="57"/>
        <v>62289300010467594077.69</v>
      </c>
      <c r="H1177" t="s">
        <v>1416</v>
      </c>
      <c r="I1177" s="48" t="e">
        <f>VLOOKUP(G1177,银行退汇!H:K,4,FALSE)</f>
        <v>#N/A</v>
      </c>
      <c r="J1177" s="48" t="e">
        <f t="shared" si="58"/>
        <v>#N/A</v>
      </c>
      <c r="K1177" s="48" t="e">
        <f>VLOOKUP(G1177,网银退汇!H:J,3,FALSE)</f>
        <v>#N/A</v>
      </c>
      <c r="L1177" s="49" t="str">
        <f t="shared" si="59"/>
        <v>20170810</v>
      </c>
    </row>
    <row r="1178" spans="1:22" ht="14.25">
      <c r="A1178" t="s">
        <v>10808</v>
      </c>
      <c r="B1178" t="s">
        <v>4919</v>
      </c>
      <c r="C1178" t="s">
        <v>13053</v>
      </c>
      <c r="D1178" t="s">
        <v>98</v>
      </c>
      <c r="E1178" t="s">
        <v>9131</v>
      </c>
      <c r="F1178" s="15">
        <v>50</v>
      </c>
      <c r="G1178" t="str">
        <f t="shared" si="57"/>
        <v>621660270000108195250</v>
      </c>
      <c r="H1178" t="s">
        <v>1416</v>
      </c>
      <c r="I1178" s="48" t="e">
        <f>VLOOKUP(G1178,银行退汇!H:K,4,FALSE)</f>
        <v>#N/A</v>
      </c>
      <c r="J1178" s="48" t="e">
        <f t="shared" si="58"/>
        <v>#N/A</v>
      </c>
      <c r="K1178" s="48" t="str">
        <f>VLOOKUP(G1178,网银退汇!H:J,3,FALSE)</f>
        <v>2017-08-10</v>
      </c>
      <c r="L1178" s="49" t="str">
        <f t="shared" si="59"/>
        <v>20170809</v>
      </c>
    </row>
    <row r="1179" spans="1:22" ht="14.25" hidden="1">
      <c r="A1179" t="s">
        <v>11225</v>
      </c>
      <c r="B1179" t="s">
        <v>5326</v>
      </c>
      <c r="C1179" t="s">
        <v>13054</v>
      </c>
      <c r="D1179" t="s">
        <v>98</v>
      </c>
      <c r="E1179" t="s">
        <v>955</v>
      </c>
      <c r="F1179" s="15">
        <v>785.2</v>
      </c>
      <c r="G1179" t="str">
        <f t="shared" si="57"/>
        <v>4637580000657043785.2</v>
      </c>
      <c r="H1179" t="s">
        <v>1416</v>
      </c>
      <c r="I1179" s="48" t="e">
        <f>VLOOKUP(G1179,银行退汇!H:K,4,FALSE)</f>
        <v>#N/A</v>
      </c>
      <c r="J1179" s="48" t="e">
        <f t="shared" si="58"/>
        <v>#N/A</v>
      </c>
      <c r="K1179" s="48" t="e">
        <f>VLOOKUP(G1179,网银退汇!H:J,3,FALSE)</f>
        <v>#N/A</v>
      </c>
      <c r="L1179" s="49" t="str">
        <f t="shared" si="59"/>
        <v>20170810</v>
      </c>
    </row>
    <row r="1180" spans="1:22" ht="14.25" hidden="1">
      <c r="A1180" t="s">
        <v>11228</v>
      </c>
      <c r="B1180" t="s">
        <v>5328</v>
      </c>
      <c r="C1180" t="s">
        <v>13054</v>
      </c>
      <c r="D1180" t="s">
        <v>98</v>
      </c>
      <c r="E1180" t="s">
        <v>11230</v>
      </c>
      <c r="F1180" s="15">
        <v>74.930000000000007</v>
      </c>
      <c r="G1180" t="str">
        <f t="shared" si="57"/>
        <v>621700386000556130174.93</v>
      </c>
      <c r="H1180" t="s">
        <v>1416</v>
      </c>
      <c r="I1180" s="48" t="e">
        <f>VLOOKUP(G1180,银行退汇!H:K,4,FALSE)</f>
        <v>#N/A</v>
      </c>
      <c r="J1180" s="48" t="e">
        <f t="shared" si="58"/>
        <v>#N/A</v>
      </c>
      <c r="K1180" s="48" t="e">
        <f>VLOOKUP(G1180,网银退汇!H:J,3,FALSE)</f>
        <v>#N/A</v>
      </c>
      <c r="L1180" s="49" t="str">
        <f t="shared" si="59"/>
        <v>20170810</v>
      </c>
    </row>
    <row r="1181" spans="1:22" ht="14.25">
      <c r="A1181" t="s">
        <v>10078</v>
      </c>
      <c r="B1181" t="s">
        <v>4211</v>
      </c>
      <c r="C1181" t="s">
        <v>13052</v>
      </c>
      <c r="D1181" t="s">
        <v>98</v>
      </c>
      <c r="E1181" t="s">
        <v>10080</v>
      </c>
      <c r="F1181" s="15">
        <v>149.84</v>
      </c>
      <c r="G1181" t="str">
        <f t="shared" si="57"/>
        <v>6214973902200036149.84</v>
      </c>
      <c r="H1181" t="s">
        <v>1416</v>
      </c>
      <c r="I1181" s="48" t="e">
        <f>VLOOKUP(G1181,银行退汇!H:K,4,FALSE)</f>
        <v>#N/A</v>
      </c>
      <c r="J1181" s="48" t="e">
        <f t="shared" si="58"/>
        <v>#N/A</v>
      </c>
      <c r="K1181" s="48" t="str">
        <f>VLOOKUP(G1181,网银退汇!H:J,3,FALSE)</f>
        <v>2017-08-08</v>
      </c>
      <c r="L1181" s="49" t="str">
        <f t="shared" si="59"/>
        <v>20170808</v>
      </c>
    </row>
    <row r="1182" spans="1:22" ht="14.25">
      <c r="A1182" t="s">
        <v>10910</v>
      </c>
      <c r="B1182" t="s">
        <v>5018</v>
      </c>
      <c r="C1182" t="s">
        <v>13054</v>
      </c>
      <c r="D1182" t="s">
        <v>98</v>
      </c>
      <c r="E1182" t="s">
        <v>10912</v>
      </c>
      <c r="F1182" s="15">
        <v>49.93</v>
      </c>
      <c r="G1182" t="str">
        <f t="shared" si="57"/>
        <v>621460018001907722649.93</v>
      </c>
      <c r="H1182" t="s">
        <v>1416</v>
      </c>
      <c r="I1182" s="48" t="e">
        <f>VLOOKUP(G1182,银行退汇!H:K,4,FALSE)</f>
        <v>#N/A</v>
      </c>
      <c r="J1182" s="48" t="e">
        <f t="shared" si="58"/>
        <v>#N/A</v>
      </c>
      <c r="K1182" s="48" t="str">
        <f>VLOOKUP(G1182,网银退汇!H:J,3,FALSE)</f>
        <v>2017-08-10</v>
      </c>
      <c r="L1182" s="49" t="str">
        <f t="shared" si="59"/>
        <v>20170810</v>
      </c>
    </row>
    <row r="1183" spans="1:22" ht="14.25" hidden="1">
      <c r="A1183" t="s">
        <v>11239</v>
      </c>
      <c r="B1183" t="s">
        <v>5338</v>
      </c>
      <c r="C1183" t="s">
        <v>13054</v>
      </c>
      <c r="D1183" t="s">
        <v>98</v>
      </c>
      <c r="E1183" t="s">
        <v>11241</v>
      </c>
      <c r="F1183" s="15">
        <v>2400</v>
      </c>
      <c r="G1183" t="str">
        <f t="shared" si="57"/>
        <v>52893113200197082400</v>
      </c>
      <c r="H1183" t="s">
        <v>1416</v>
      </c>
      <c r="I1183" s="48" t="e">
        <f>VLOOKUP(G1183,银行退汇!H:K,4,FALSE)</f>
        <v>#N/A</v>
      </c>
      <c r="J1183" s="48" t="e">
        <f t="shared" si="58"/>
        <v>#N/A</v>
      </c>
      <c r="K1183" s="48" t="e">
        <f>VLOOKUP(G1183,网银退汇!H:J,3,FALSE)</f>
        <v>#N/A</v>
      </c>
      <c r="L1183" s="49" t="str">
        <f t="shared" si="59"/>
        <v>20170810</v>
      </c>
    </row>
    <row r="1184" spans="1:22" ht="14.25" hidden="1">
      <c r="A1184" t="s">
        <v>11243</v>
      </c>
      <c r="B1184" t="s">
        <v>5342</v>
      </c>
      <c r="C1184" t="s">
        <v>13054</v>
      </c>
      <c r="D1184" t="s">
        <v>98</v>
      </c>
      <c r="E1184" t="s">
        <v>951</v>
      </c>
      <c r="F1184" s="15">
        <v>282.5</v>
      </c>
      <c r="G1184" t="str">
        <f t="shared" si="57"/>
        <v>6212262502000271521282.5</v>
      </c>
      <c r="H1184" t="s">
        <v>1416</v>
      </c>
      <c r="I1184" s="48" t="e">
        <f>VLOOKUP(G1184,银行退汇!H:K,4,FALSE)</f>
        <v>#N/A</v>
      </c>
      <c r="J1184" s="48" t="e">
        <f t="shared" si="58"/>
        <v>#N/A</v>
      </c>
      <c r="K1184" s="48" t="e">
        <f>VLOOKUP(G1184,网银退汇!H:J,3,FALSE)</f>
        <v>#N/A</v>
      </c>
      <c r="L1184" s="49" t="str">
        <f t="shared" si="59"/>
        <v>20170810</v>
      </c>
    </row>
    <row r="1185" spans="1:22" ht="14.25" hidden="1">
      <c r="A1185" t="s">
        <v>11246</v>
      </c>
      <c r="B1185" t="s">
        <v>5346</v>
      </c>
      <c r="C1185" t="s">
        <v>13054</v>
      </c>
      <c r="D1185" t="s">
        <v>98</v>
      </c>
      <c r="E1185" t="s">
        <v>11248</v>
      </c>
      <c r="F1185" s="15">
        <v>100</v>
      </c>
      <c r="G1185" t="str">
        <f t="shared" si="57"/>
        <v>6282680023129476100</v>
      </c>
      <c r="H1185" t="s">
        <v>1416</v>
      </c>
      <c r="I1185" s="48" t="e">
        <f>VLOOKUP(G1185,银行退汇!H:K,4,FALSE)</f>
        <v>#N/A</v>
      </c>
      <c r="J1185" s="48" t="e">
        <f t="shared" si="58"/>
        <v>#N/A</v>
      </c>
      <c r="K1185" s="48" t="e">
        <f>VLOOKUP(G1185,网银退汇!H:J,3,FALSE)</f>
        <v>#N/A</v>
      </c>
      <c r="L1185" s="49" t="str">
        <f t="shared" si="59"/>
        <v>20170810</v>
      </c>
    </row>
    <row r="1186" spans="1:22" ht="14.25" hidden="1">
      <c r="A1186" t="s">
        <v>11250</v>
      </c>
      <c r="B1186" t="s">
        <v>5350</v>
      </c>
      <c r="C1186" t="s">
        <v>13054</v>
      </c>
      <c r="D1186" t="s">
        <v>98</v>
      </c>
      <c r="E1186" t="s">
        <v>11252</v>
      </c>
      <c r="F1186" s="15">
        <v>42</v>
      </c>
      <c r="G1186" t="str">
        <f t="shared" si="57"/>
        <v>621226250500138007642</v>
      </c>
      <c r="H1186" t="s">
        <v>1416</v>
      </c>
      <c r="I1186" s="48" t="e">
        <f>VLOOKUP(G1186,银行退汇!H:K,4,FALSE)</f>
        <v>#N/A</v>
      </c>
      <c r="J1186" s="48" t="e">
        <f t="shared" si="58"/>
        <v>#N/A</v>
      </c>
      <c r="K1186" s="48" t="e">
        <f>VLOOKUP(G1186,网银退汇!H:J,3,FALSE)</f>
        <v>#N/A</v>
      </c>
      <c r="L1186" s="49" t="str">
        <f t="shared" si="59"/>
        <v>20170810</v>
      </c>
    </row>
    <row r="1187" spans="1:22" ht="14.25" hidden="1">
      <c r="A1187" t="s">
        <v>11254</v>
      </c>
      <c r="B1187" t="s">
        <v>5354</v>
      </c>
      <c r="C1187" t="s">
        <v>13054</v>
      </c>
      <c r="D1187" t="s">
        <v>98</v>
      </c>
      <c r="E1187" t="s">
        <v>11256</v>
      </c>
      <c r="F1187" s="15">
        <v>334.68</v>
      </c>
      <c r="G1187" t="str">
        <f t="shared" si="57"/>
        <v>6231900000073382695334.68</v>
      </c>
      <c r="H1187" t="s">
        <v>1416</v>
      </c>
      <c r="I1187" s="48" t="e">
        <f>VLOOKUP(G1187,银行退汇!H:K,4,FALSE)</f>
        <v>#N/A</v>
      </c>
      <c r="J1187" s="48" t="e">
        <f t="shared" si="58"/>
        <v>#N/A</v>
      </c>
      <c r="K1187" s="48" t="e">
        <f>VLOOKUP(G1187,网银退汇!H:J,3,FALSE)</f>
        <v>#N/A</v>
      </c>
      <c r="L1187" s="49" t="str">
        <f t="shared" si="59"/>
        <v>20170810</v>
      </c>
    </row>
    <row r="1188" spans="1:22" ht="14.25" hidden="1">
      <c r="A1188" t="s">
        <v>11258</v>
      </c>
      <c r="B1188" t="s">
        <v>5358</v>
      </c>
      <c r="C1188" t="s">
        <v>13054</v>
      </c>
      <c r="D1188" t="s">
        <v>98</v>
      </c>
      <c r="E1188" t="s">
        <v>11260</v>
      </c>
      <c r="F1188" s="15">
        <v>89</v>
      </c>
      <c r="G1188" t="str">
        <f t="shared" si="57"/>
        <v>621226250202020552589</v>
      </c>
      <c r="H1188" t="s">
        <v>1416</v>
      </c>
      <c r="I1188" s="48" t="e">
        <f>VLOOKUP(G1188,银行退汇!H:K,4,FALSE)</f>
        <v>#N/A</v>
      </c>
      <c r="J1188" s="48" t="e">
        <f t="shared" si="58"/>
        <v>#N/A</v>
      </c>
      <c r="K1188" s="48" t="e">
        <f>VLOOKUP(G1188,网银退汇!H:J,3,FALSE)</f>
        <v>#N/A</v>
      </c>
      <c r="L1188" s="49" t="str">
        <f t="shared" si="59"/>
        <v>20170810</v>
      </c>
    </row>
    <row r="1189" spans="1:22" ht="14.25" hidden="1">
      <c r="A1189" t="s">
        <v>11262</v>
      </c>
      <c r="B1189" t="s">
        <v>5362</v>
      </c>
      <c r="C1189" t="s">
        <v>13054</v>
      </c>
      <c r="D1189" t="s">
        <v>98</v>
      </c>
      <c r="E1189" t="s">
        <v>11264</v>
      </c>
      <c r="F1189" s="15">
        <v>393</v>
      </c>
      <c r="G1189" t="str">
        <f t="shared" si="57"/>
        <v>6227007171540106254393</v>
      </c>
      <c r="H1189" t="s">
        <v>1416</v>
      </c>
      <c r="I1189" s="48" t="e">
        <f>VLOOKUP(G1189,银行退汇!H:K,4,FALSE)</f>
        <v>#N/A</v>
      </c>
      <c r="J1189" s="48" t="e">
        <f t="shared" si="58"/>
        <v>#N/A</v>
      </c>
      <c r="K1189" s="48" t="e">
        <f>VLOOKUP(G1189,网银退汇!H:J,3,FALSE)</f>
        <v>#N/A</v>
      </c>
      <c r="L1189" s="49" t="str">
        <f t="shared" si="59"/>
        <v>20170810</v>
      </c>
    </row>
    <row r="1190" spans="1:22" ht="14.25" hidden="1">
      <c r="A1190" t="s">
        <v>11266</v>
      </c>
      <c r="B1190" t="s">
        <v>5366</v>
      </c>
      <c r="C1190" t="s">
        <v>13054</v>
      </c>
      <c r="D1190" t="s">
        <v>98</v>
      </c>
      <c r="E1190" t="s">
        <v>11268</v>
      </c>
      <c r="F1190" s="15">
        <v>120</v>
      </c>
      <c r="G1190" t="str">
        <f t="shared" si="57"/>
        <v>6228480031705623010120</v>
      </c>
      <c r="H1190" t="s">
        <v>1416</v>
      </c>
      <c r="I1190" s="48" t="e">
        <f>VLOOKUP(G1190,银行退汇!H:K,4,FALSE)</f>
        <v>#N/A</v>
      </c>
      <c r="J1190" s="48" t="e">
        <f t="shared" si="58"/>
        <v>#N/A</v>
      </c>
      <c r="K1190" s="48" t="e">
        <f>VLOOKUP(G1190,网银退汇!H:J,3,FALSE)</f>
        <v>#N/A</v>
      </c>
      <c r="L1190" s="49" t="str">
        <f t="shared" si="59"/>
        <v>20170810</v>
      </c>
    </row>
    <row r="1191" spans="1:22" ht="14.25" hidden="1">
      <c r="A1191" t="s">
        <v>11270</v>
      </c>
      <c r="B1191" t="s">
        <v>5370</v>
      </c>
      <c r="C1191" t="s">
        <v>13054</v>
      </c>
      <c r="D1191" t="s">
        <v>98</v>
      </c>
      <c r="E1191" t="s">
        <v>11272</v>
      </c>
      <c r="F1191" s="15">
        <v>123.3</v>
      </c>
      <c r="G1191" t="str">
        <f t="shared" si="57"/>
        <v>6228480861107766615123.3</v>
      </c>
      <c r="H1191" t="s">
        <v>1416</v>
      </c>
      <c r="I1191" s="48" t="e">
        <f>VLOOKUP(G1191,银行退汇!H:K,4,FALSE)</f>
        <v>#N/A</v>
      </c>
      <c r="J1191" s="48" t="e">
        <f t="shared" si="58"/>
        <v>#N/A</v>
      </c>
      <c r="K1191" s="48" t="e">
        <f>VLOOKUP(G1191,网银退汇!H:J,3,FALSE)</f>
        <v>#N/A</v>
      </c>
      <c r="L1191" s="49" t="str">
        <f t="shared" si="59"/>
        <v>20170810</v>
      </c>
    </row>
    <row r="1192" spans="1:22" ht="14.25" hidden="1">
      <c r="A1192" t="s">
        <v>11274</v>
      </c>
      <c r="B1192" t="s">
        <v>5374</v>
      </c>
      <c r="C1192" t="s">
        <v>13054</v>
      </c>
      <c r="D1192" t="s">
        <v>98</v>
      </c>
      <c r="E1192" t="s">
        <v>11276</v>
      </c>
      <c r="F1192" s="15">
        <v>100</v>
      </c>
      <c r="G1192" t="str">
        <f t="shared" si="57"/>
        <v>6217587500003184367100</v>
      </c>
      <c r="H1192" t="s">
        <v>1416</v>
      </c>
      <c r="I1192" s="48" t="e">
        <f>VLOOKUP(G1192,银行退汇!H:K,4,FALSE)</f>
        <v>#N/A</v>
      </c>
      <c r="J1192" s="48" t="e">
        <f t="shared" si="58"/>
        <v>#N/A</v>
      </c>
      <c r="K1192" s="48" t="e">
        <f>VLOOKUP(G1192,网银退汇!H:J,3,FALSE)</f>
        <v>#N/A</v>
      </c>
      <c r="L1192" s="49" t="str">
        <f t="shared" si="59"/>
        <v>20170810</v>
      </c>
    </row>
    <row r="1193" spans="1:22" ht="14.25" hidden="1">
      <c r="A1193" t="s">
        <v>11278</v>
      </c>
      <c r="B1193" t="s">
        <v>5378</v>
      </c>
      <c r="C1193" t="s">
        <v>13054</v>
      </c>
      <c r="D1193" t="s">
        <v>98</v>
      </c>
      <c r="E1193" t="s">
        <v>11280</v>
      </c>
      <c r="F1193" s="15">
        <v>145.19999999999999</v>
      </c>
      <c r="G1193" t="str">
        <f t="shared" si="57"/>
        <v>6228484166172719168145.2</v>
      </c>
      <c r="H1193" t="s">
        <v>1416</v>
      </c>
      <c r="I1193" s="48" t="e">
        <f>VLOOKUP(G1193,银行退汇!H:K,4,FALSE)</f>
        <v>#N/A</v>
      </c>
      <c r="J1193" s="48" t="e">
        <f t="shared" si="58"/>
        <v>#N/A</v>
      </c>
      <c r="K1193" s="48" t="e">
        <f>VLOOKUP(G1193,网银退汇!H:J,3,FALSE)</f>
        <v>#N/A</v>
      </c>
      <c r="L1193" s="49" t="str">
        <f t="shared" si="59"/>
        <v>20170810</v>
      </c>
    </row>
    <row r="1194" spans="1:22" ht="14.25">
      <c r="A1194" t="s">
        <v>8028</v>
      </c>
      <c r="B1194" t="s">
        <v>2210</v>
      </c>
      <c r="C1194" t="s">
        <v>13046</v>
      </c>
      <c r="D1194" t="s">
        <v>98</v>
      </c>
      <c r="E1194" t="s">
        <v>8030</v>
      </c>
      <c r="F1194" s="15">
        <v>100</v>
      </c>
      <c r="G1194" t="str">
        <f t="shared" si="57"/>
        <v>6214600180003734576100</v>
      </c>
      <c r="H1194" t="s">
        <v>1416</v>
      </c>
      <c r="I1194" s="48" t="e">
        <f>VLOOKUP(G1194,银行退汇!H:K,4,FALSE)</f>
        <v>#N/A</v>
      </c>
      <c r="J1194" s="48" t="e">
        <f t="shared" si="58"/>
        <v>#N/A</v>
      </c>
      <c r="K1194" s="48" t="str">
        <f>VLOOKUP(G1194,网银退汇!H:J,3,FALSE)</f>
        <v>2017-08-02</v>
      </c>
      <c r="L1194" s="49" t="str">
        <f t="shared" si="59"/>
        <v>20170802</v>
      </c>
    </row>
    <row r="1195" spans="1:22" ht="14.25" hidden="1">
      <c r="A1195" t="s">
        <v>11286</v>
      </c>
      <c r="B1195" t="s">
        <v>5386</v>
      </c>
      <c r="C1195" t="s">
        <v>13054</v>
      </c>
      <c r="D1195" t="s">
        <v>98</v>
      </c>
      <c r="E1195" t="s">
        <v>11288</v>
      </c>
      <c r="F1195" s="15">
        <v>20</v>
      </c>
      <c r="G1195" t="str">
        <f t="shared" si="57"/>
        <v>621700395000370208820</v>
      </c>
      <c r="H1195" t="s">
        <v>1416</v>
      </c>
      <c r="I1195" s="48" t="e">
        <f>VLOOKUP(G1195,银行退汇!H:K,4,FALSE)</f>
        <v>#N/A</v>
      </c>
      <c r="J1195" s="48" t="e">
        <f t="shared" si="58"/>
        <v>#N/A</v>
      </c>
      <c r="K1195" s="48" t="e">
        <f>VLOOKUP(G1195,网银退汇!H:J,3,FALSE)</f>
        <v>#N/A</v>
      </c>
      <c r="L1195" s="49" t="str">
        <f t="shared" si="59"/>
        <v>20170810</v>
      </c>
    </row>
    <row r="1196" spans="1:22" ht="14.25" hidden="1">
      <c r="A1196" t="s">
        <v>11290</v>
      </c>
      <c r="B1196" t="s">
        <v>5390</v>
      </c>
      <c r="C1196" t="s">
        <v>13054</v>
      </c>
      <c r="D1196" t="s">
        <v>98</v>
      </c>
      <c r="E1196" t="s">
        <v>11292</v>
      </c>
      <c r="F1196" s="15">
        <v>12.48</v>
      </c>
      <c r="G1196" t="str">
        <f t="shared" si="57"/>
        <v>622848415812025107112.48</v>
      </c>
      <c r="H1196" t="s">
        <v>1416</v>
      </c>
      <c r="I1196" s="48" t="e">
        <f>VLOOKUP(G1196,银行退汇!H:K,4,FALSE)</f>
        <v>#N/A</v>
      </c>
      <c r="J1196" s="48" t="e">
        <f t="shared" si="58"/>
        <v>#N/A</v>
      </c>
      <c r="K1196" s="48" t="e">
        <f>VLOOKUP(G1196,网银退汇!H:J,3,FALSE)</f>
        <v>#N/A</v>
      </c>
      <c r="L1196" s="49" t="str">
        <f t="shared" si="59"/>
        <v>20170810</v>
      </c>
    </row>
    <row r="1197" spans="1:22" ht="14.25" hidden="1">
      <c r="A1197" t="s">
        <v>11294</v>
      </c>
      <c r="B1197" t="s">
        <v>5394</v>
      </c>
      <c r="C1197" t="s">
        <v>13054</v>
      </c>
      <c r="D1197" t="s">
        <v>98</v>
      </c>
      <c r="E1197" t="s">
        <v>11292</v>
      </c>
      <c r="F1197" s="15">
        <v>257.72000000000003</v>
      </c>
      <c r="G1197" t="str">
        <f t="shared" si="57"/>
        <v>6228484158120251071257.72</v>
      </c>
      <c r="H1197" t="s">
        <v>1416</v>
      </c>
      <c r="I1197" s="48" t="e">
        <f>VLOOKUP(G1197,银行退汇!H:K,4,FALSE)</f>
        <v>#N/A</v>
      </c>
      <c r="J1197" s="48" t="e">
        <f t="shared" si="58"/>
        <v>#N/A</v>
      </c>
      <c r="K1197" s="48" t="e">
        <f>VLOOKUP(G1197,网银退汇!H:J,3,FALSE)</f>
        <v>#N/A</v>
      </c>
      <c r="L1197" s="49" t="str">
        <f t="shared" si="59"/>
        <v>20170810</v>
      </c>
    </row>
    <row r="1198" spans="1:22" ht="14.25" hidden="1">
      <c r="A1198" t="s">
        <v>11297</v>
      </c>
      <c r="B1198" t="s">
        <v>5398</v>
      </c>
      <c r="C1198" t="s">
        <v>13054</v>
      </c>
      <c r="D1198" t="s">
        <v>98</v>
      </c>
      <c r="E1198" t="s">
        <v>11299</v>
      </c>
      <c r="F1198" s="15">
        <v>433.5</v>
      </c>
      <c r="G1198" t="str">
        <f t="shared" si="57"/>
        <v>6227003900320283329433.5</v>
      </c>
      <c r="H1198" t="s">
        <v>1416</v>
      </c>
      <c r="I1198" s="48" t="e">
        <f>VLOOKUP(G1198,银行退汇!H:K,4,FALSE)</f>
        <v>#N/A</v>
      </c>
      <c r="J1198" s="48" t="e">
        <f t="shared" si="58"/>
        <v>#N/A</v>
      </c>
      <c r="K1198" s="48" t="e">
        <f>VLOOKUP(G1198,网银退汇!H:J,3,FALSE)</f>
        <v>#N/A</v>
      </c>
      <c r="L1198" s="49" t="str">
        <f t="shared" si="59"/>
        <v>20170810</v>
      </c>
    </row>
    <row r="1199" spans="1:22" ht="14.25" hidden="1">
      <c r="A1199" t="s">
        <v>11301</v>
      </c>
      <c r="B1199" t="s">
        <v>5402</v>
      </c>
      <c r="C1199" t="s">
        <v>13054</v>
      </c>
      <c r="D1199" t="s">
        <v>98</v>
      </c>
      <c r="E1199" t="s">
        <v>11303</v>
      </c>
      <c r="F1199" s="15">
        <v>1840.61</v>
      </c>
      <c r="G1199" t="str">
        <f t="shared" si="57"/>
        <v>62170039100013433761840.61</v>
      </c>
      <c r="H1199" t="s">
        <v>1416</v>
      </c>
      <c r="I1199" s="48" t="e">
        <f>VLOOKUP(G1199,银行退汇!H:K,4,FALSE)</f>
        <v>#N/A</v>
      </c>
      <c r="J1199" s="48" t="e">
        <f t="shared" si="58"/>
        <v>#N/A</v>
      </c>
      <c r="K1199" s="48" t="e">
        <f>VLOOKUP(G1199,网银退汇!H:J,3,FALSE)</f>
        <v>#N/A</v>
      </c>
      <c r="L1199" s="49" t="str">
        <f t="shared" si="59"/>
        <v>20170810</v>
      </c>
    </row>
    <row r="1200" spans="1:22" ht="14.25" hidden="1">
      <c r="A1200" t="s">
        <v>11305</v>
      </c>
      <c r="B1200" t="s">
        <v>5406</v>
      </c>
      <c r="C1200" t="s">
        <v>13054</v>
      </c>
      <c r="D1200" t="s">
        <v>98</v>
      </c>
      <c r="E1200" t="s">
        <v>11307</v>
      </c>
      <c r="F1200" s="15">
        <v>606.5</v>
      </c>
      <c r="G1200" t="str">
        <f t="shared" si="57"/>
        <v>6221887020000803959606.5</v>
      </c>
      <c r="H1200" t="s">
        <v>1416</v>
      </c>
      <c r="I1200" s="48" t="e">
        <f>VLOOKUP(G1200,银行退汇!H:K,4,FALSE)</f>
        <v>#N/A</v>
      </c>
      <c r="J1200" s="48" t="e">
        <f t="shared" si="58"/>
        <v>#N/A</v>
      </c>
      <c r="K1200" s="48" t="e">
        <f>VLOOKUP(G1200,网银退汇!H:J,3,FALSE)</f>
        <v>#N/A</v>
      </c>
      <c r="L1200" s="49" t="str">
        <f t="shared" si="59"/>
        <v>20170810</v>
      </c>
      <c r="M1200" s="38"/>
      <c r="N1200" s="45"/>
      <c r="O1200" s="38"/>
      <c r="P1200" s="38"/>
      <c r="Q1200" s="38"/>
      <c r="R1200" s="38"/>
      <c r="S1200" s="38"/>
      <c r="T1200" s="38"/>
      <c r="U1200" s="38"/>
      <c r="V1200" s="38"/>
    </row>
    <row r="1201" spans="1:22" ht="14.25" hidden="1">
      <c r="A1201" t="s">
        <v>11309</v>
      </c>
      <c r="B1201" t="s">
        <v>5410</v>
      </c>
      <c r="C1201" t="s">
        <v>13054</v>
      </c>
      <c r="D1201" t="s">
        <v>98</v>
      </c>
      <c r="E1201" t="s">
        <v>11311</v>
      </c>
      <c r="F1201" s="15">
        <v>400</v>
      </c>
      <c r="G1201" t="str">
        <f t="shared" si="57"/>
        <v>6228483616263238669400</v>
      </c>
      <c r="H1201" t="s">
        <v>1416</v>
      </c>
      <c r="I1201" s="48" t="e">
        <f>VLOOKUP(G1201,银行退汇!H:K,4,FALSE)</f>
        <v>#N/A</v>
      </c>
      <c r="J1201" s="48" t="e">
        <f t="shared" si="58"/>
        <v>#N/A</v>
      </c>
      <c r="K1201" s="48" t="e">
        <f>VLOOKUP(G1201,网银退汇!H:J,3,FALSE)</f>
        <v>#N/A</v>
      </c>
      <c r="L1201" s="49" t="str">
        <f t="shared" si="59"/>
        <v>20170810</v>
      </c>
    </row>
    <row r="1202" spans="1:22" ht="14.25" hidden="1">
      <c r="A1202" t="s">
        <v>11313</v>
      </c>
      <c r="B1202" t="s">
        <v>5414</v>
      </c>
      <c r="C1202" t="s">
        <v>13054</v>
      </c>
      <c r="D1202" t="s">
        <v>98</v>
      </c>
      <c r="E1202" t="s">
        <v>11315</v>
      </c>
      <c r="F1202" s="15">
        <v>100</v>
      </c>
      <c r="G1202" t="str">
        <f t="shared" si="57"/>
        <v>4984511103296248100</v>
      </c>
      <c r="H1202" t="s">
        <v>1416</v>
      </c>
      <c r="I1202" s="48" t="e">
        <f>VLOOKUP(G1202,银行退汇!H:K,4,FALSE)</f>
        <v>#N/A</v>
      </c>
      <c r="J1202" s="48" t="e">
        <f t="shared" si="58"/>
        <v>#N/A</v>
      </c>
      <c r="K1202" s="48" t="e">
        <f>VLOOKUP(G1202,网银退汇!H:J,3,FALSE)</f>
        <v>#N/A</v>
      </c>
      <c r="L1202" s="49" t="str">
        <f t="shared" si="59"/>
        <v>20170810</v>
      </c>
    </row>
    <row r="1203" spans="1:22" ht="14.25" hidden="1">
      <c r="A1203" t="s">
        <v>11317</v>
      </c>
      <c r="B1203" t="s">
        <v>5418</v>
      </c>
      <c r="C1203" t="s">
        <v>13054</v>
      </c>
      <c r="D1203" t="s">
        <v>98</v>
      </c>
      <c r="E1203" t="s">
        <v>11319</v>
      </c>
      <c r="F1203" s="15">
        <v>270.5</v>
      </c>
      <c r="G1203" t="str">
        <f t="shared" si="57"/>
        <v>6227003860300427975270.5</v>
      </c>
      <c r="H1203" t="s">
        <v>1416</v>
      </c>
      <c r="I1203" s="48" t="e">
        <f>VLOOKUP(G1203,银行退汇!H:K,4,FALSE)</f>
        <v>#N/A</v>
      </c>
      <c r="J1203" s="48" t="e">
        <f t="shared" si="58"/>
        <v>#N/A</v>
      </c>
      <c r="K1203" s="48" t="e">
        <f>VLOOKUP(G1203,网银退汇!H:J,3,FALSE)</f>
        <v>#N/A</v>
      </c>
      <c r="L1203" s="49" t="str">
        <f t="shared" si="59"/>
        <v>20170810</v>
      </c>
    </row>
    <row r="1204" spans="1:22" ht="14.25" hidden="1">
      <c r="A1204" t="s">
        <v>11321</v>
      </c>
      <c r="B1204" t="s">
        <v>5422</v>
      </c>
      <c r="C1204" t="s">
        <v>13054</v>
      </c>
      <c r="D1204" t="s">
        <v>98</v>
      </c>
      <c r="E1204" t="s">
        <v>11323</v>
      </c>
      <c r="F1204" s="15">
        <v>374.5</v>
      </c>
      <c r="G1204" t="str">
        <f t="shared" si="57"/>
        <v>6228454146002085960374.5</v>
      </c>
      <c r="H1204" t="s">
        <v>1416</v>
      </c>
      <c r="I1204" s="48" t="e">
        <f>VLOOKUP(G1204,银行退汇!H:K,4,FALSE)</f>
        <v>#N/A</v>
      </c>
      <c r="J1204" s="48" t="e">
        <f t="shared" si="58"/>
        <v>#N/A</v>
      </c>
      <c r="K1204" s="48" t="e">
        <f>VLOOKUP(G1204,网银退汇!H:J,3,FALSE)</f>
        <v>#N/A</v>
      </c>
      <c r="L1204" s="49" t="str">
        <f t="shared" si="59"/>
        <v>20170810</v>
      </c>
    </row>
    <row r="1205" spans="1:22" ht="14.25" hidden="1">
      <c r="A1205" t="s">
        <v>11325</v>
      </c>
      <c r="B1205" t="s">
        <v>5426</v>
      </c>
      <c r="C1205" t="s">
        <v>13055</v>
      </c>
      <c r="D1205" t="s">
        <v>98</v>
      </c>
      <c r="E1205" t="s">
        <v>11327</v>
      </c>
      <c r="F1205" s="15">
        <v>161.19999999999999</v>
      </c>
      <c r="G1205" t="str">
        <f t="shared" si="57"/>
        <v>4563512700114772196161.2</v>
      </c>
      <c r="H1205" t="s">
        <v>1416</v>
      </c>
      <c r="I1205" s="48" t="e">
        <f>VLOOKUP(G1205,银行退汇!H:K,4,FALSE)</f>
        <v>#N/A</v>
      </c>
      <c r="J1205" s="48" t="e">
        <f t="shared" si="58"/>
        <v>#N/A</v>
      </c>
      <c r="K1205" s="48" t="e">
        <f>VLOOKUP(G1205,网银退汇!H:J,3,FALSE)</f>
        <v>#N/A</v>
      </c>
      <c r="L1205" s="49" t="str">
        <f t="shared" si="59"/>
        <v>20170811</v>
      </c>
    </row>
    <row r="1206" spans="1:22" ht="14.25" hidden="1">
      <c r="A1206" t="s">
        <v>11329</v>
      </c>
      <c r="B1206" t="s">
        <v>5430</v>
      </c>
      <c r="C1206" t="s">
        <v>13055</v>
      </c>
      <c r="D1206" t="s">
        <v>98</v>
      </c>
      <c r="E1206" t="s">
        <v>11331</v>
      </c>
      <c r="F1206" s="15">
        <v>1100</v>
      </c>
      <c r="G1206" t="str">
        <f t="shared" si="57"/>
        <v>62170039200054442371100</v>
      </c>
      <c r="H1206" t="s">
        <v>1416</v>
      </c>
      <c r="I1206" s="48" t="e">
        <f>VLOOKUP(G1206,银行退汇!H:K,4,FALSE)</f>
        <v>#N/A</v>
      </c>
      <c r="J1206" s="48" t="e">
        <f t="shared" si="58"/>
        <v>#N/A</v>
      </c>
      <c r="K1206" s="48" t="e">
        <f>VLOOKUP(G1206,网银退汇!H:J,3,FALSE)</f>
        <v>#N/A</v>
      </c>
      <c r="L1206" s="49" t="str">
        <f t="shared" si="59"/>
        <v>20170811</v>
      </c>
    </row>
    <row r="1207" spans="1:22" ht="14.25" hidden="1">
      <c r="A1207" t="s">
        <v>11333</v>
      </c>
      <c r="B1207" t="s">
        <v>5433</v>
      </c>
      <c r="C1207" t="s">
        <v>13055</v>
      </c>
      <c r="D1207" t="s">
        <v>98</v>
      </c>
      <c r="E1207" t="s">
        <v>11335</v>
      </c>
      <c r="F1207" s="15">
        <v>20</v>
      </c>
      <c r="G1207" t="str">
        <f t="shared" si="57"/>
        <v>621700398000103033120</v>
      </c>
      <c r="H1207" t="s">
        <v>1416</v>
      </c>
      <c r="I1207" s="48" t="e">
        <f>VLOOKUP(G1207,银行退汇!H:K,4,FALSE)</f>
        <v>#N/A</v>
      </c>
      <c r="J1207" s="48" t="e">
        <f t="shared" si="58"/>
        <v>#N/A</v>
      </c>
      <c r="K1207" s="48" t="e">
        <f>VLOOKUP(G1207,网银退汇!H:J,3,FALSE)</f>
        <v>#N/A</v>
      </c>
      <c r="L1207" s="49" t="str">
        <f t="shared" si="59"/>
        <v>20170811</v>
      </c>
    </row>
    <row r="1208" spans="1:22" ht="14.25" hidden="1">
      <c r="A1208" t="s">
        <v>11337</v>
      </c>
      <c r="B1208" t="s">
        <v>5437</v>
      </c>
      <c r="C1208" t="s">
        <v>13055</v>
      </c>
      <c r="D1208" t="s">
        <v>98</v>
      </c>
      <c r="E1208" t="s">
        <v>11339</v>
      </c>
      <c r="F1208" s="15">
        <v>255</v>
      </c>
      <c r="G1208" t="str">
        <f t="shared" si="57"/>
        <v>6231900000077161053255</v>
      </c>
      <c r="H1208" t="s">
        <v>1416</v>
      </c>
      <c r="I1208" s="48" t="e">
        <f>VLOOKUP(G1208,银行退汇!H:K,4,FALSE)</f>
        <v>#N/A</v>
      </c>
      <c r="J1208" s="48" t="e">
        <f t="shared" si="58"/>
        <v>#N/A</v>
      </c>
      <c r="K1208" s="48" t="e">
        <f>VLOOKUP(G1208,网银退汇!H:J,3,FALSE)</f>
        <v>#N/A</v>
      </c>
      <c r="L1208" s="49" t="str">
        <f t="shared" si="59"/>
        <v>20170811</v>
      </c>
    </row>
    <row r="1209" spans="1:22" ht="14.25" hidden="1">
      <c r="A1209" t="s">
        <v>11341</v>
      </c>
      <c r="B1209" t="s">
        <v>5441</v>
      </c>
      <c r="C1209" t="s">
        <v>13055</v>
      </c>
      <c r="D1209" t="s">
        <v>98</v>
      </c>
      <c r="E1209" t="s">
        <v>11343</v>
      </c>
      <c r="F1209" s="15">
        <v>1235</v>
      </c>
      <c r="G1209" t="str">
        <f t="shared" si="57"/>
        <v>62170039200000830551235</v>
      </c>
      <c r="H1209" t="s">
        <v>1416</v>
      </c>
      <c r="I1209" s="48" t="e">
        <f>VLOOKUP(G1209,银行退汇!H:K,4,FALSE)</f>
        <v>#N/A</v>
      </c>
      <c r="J1209" s="48" t="e">
        <f t="shared" si="58"/>
        <v>#N/A</v>
      </c>
      <c r="K1209" s="48" t="e">
        <f>VLOOKUP(G1209,网银退汇!H:J,3,FALSE)</f>
        <v>#N/A</v>
      </c>
      <c r="L1209" s="49" t="str">
        <f t="shared" si="59"/>
        <v>20170811</v>
      </c>
    </row>
    <row r="1210" spans="1:22" ht="14.25">
      <c r="A1210" t="s">
        <v>8965</v>
      </c>
      <c r="B1210" t="s">
        <v>3115</v>
      </c>
      <c r="C1210" t="s">
        <v>13048</v>
      </c>
      <c r="D1210" t="s">
        <v>98</v>
      </c>
      <c r="E1210" t="s">
        <v>8967</v>
      </c>
      <c r="F1210" s="15">
        <v>100</v>
      </c>
      <c r="G1210" t="str">
        <f t="shared" si="57"/>
        <v>6214600180003730079100</v>
      </c>
      <c r="H1210" t="s">
        <v>1416</v>
      </c>
      <c r="I1210" s="48" t="e">
        <f>VLOOKUP(G1210,银行退汇!H:K,4,FALSE)</f>
        <v>#N/A</v>
      </c>
      <c r="J1210" s="48" t="e">
        <f t="shared" si="58"/>
        <v>#N/A</v>
      </c>
      <c r="K1210" s="48" t="str">
        <f>VLOOKUP(G1210,网银退汇!H:J,3,FALSE)</f>
        <v>2017-08-04</v>
      </c>
      <c r="L1210" s="49" t="str">
        <f t="shared" si="59"/>
        <v>20170804</v>
      </c>
    </row>
    <row r="1211" spans="1:22" ht="14.25" hidden="1">
      <c r="A1211" t="s">
        <v>11349</v>
      </c>
      <c r="B1211" t="s">
        <v>5449</v>
      </c>
      <c r="C1211" t="s">
        <v>13055</v>
      </c>
      <c r="D1211" t="s">
        <v>98</v>
      </c>
      <c r="E1211" t="s">
        <v>11343</v>
      </c>
      <c r="F1211" s="15">
        <v>84.36</v>
      </c>
      <c r="G1211" t="str">
        <f t="shared" si="57"/>
        <v>621700392000008305584.36</v>
      </c>
      <c r="H1211" t="s">
        <v>1416</v>
      </c>
      <c r="I1211" s="48" t="e">
        <f>VLOOKUP(G1211,银行退汇!H:K,4,FALSE)</f>
        <v>#N/A</v>
      </c>
      <c r="J1211" s="48" t="e">
        <f t="shared" si="58"/>
        <v>#N/A</v>
      </c>
      <c r="K1211" s="48" t="e">
        <f>VLOOKUP(G1211,网银退汇!H:J,3,FALSE)</f>
        <v>#N/A</v>
      </c>
      <c r="L1211" s="49" t="str">
        <f t="shared" si="59"/>
        <v>20170811</v>
      </c>
    </row>
    <row r="1212" spans="1:22" ht="14.25" hidden="1">
      <c r="A1212" t="s">
        <v>11352</v>
      </c>
      <c r="B1212" t="s">
        <v>5453</v>
      </c>
      <c r="C1212" t="s">
        <v>13055</v>
      </c>
      <c r="D1212" t="s">
        <v>98</v>
      </c>
      <c r="E1212" t="s">
        <v>11354</v>
      </c>
      <c r="F1212" s="15">
        <v>1000</v>
      </c>
      <c r="G1212" t="str">
        <f t="shared" si="57"/>
        <v>40339300061875391000</v>
      </c>
      <c r="H1212" t="s">
        <v>1416</v>
      </c>
      <c r="I1212" s="48" t="e">
        <f>VLOOKUP(G1212,银行退汇!H:K,4,FALSE)</f>
        <v>#N/A</v>
      </c>
      <c r="J1212" s="48" t="e">
        <f t="shared" si="58"/>
        <v>#N/A</v>
      </c>
      <c r="K1212" s="48" t="e">
        <f>VLOOKUP(G1212,网银退汇!H:J,3,FALSE)</f>
        <v>#N/A</v>
      </c>
      <c r="L1212" s="49" t="str">
        <f t="shared" si="59"/>
        <v>20170811</v>
      </c>
      <c r="M1212" s="38"/>
      <c r="N1212" s="45"/>
      <c r="O1212" s="38"/>
      <c r="P1212" s="38"/>
      <c r="Q1212" s="38"/>
      <c r="R1212" s="38"/>
      <c r="S1212" s="38"/>
      <c r="T1212" s="38"/>
      <c r="U1212" s="38"/>
      <c r="V1212" s="38"/>
    </row>
    <row r="1213" spans="1:22" ht="14.25" hidden="1">
      <c r="A1213" t="s">
        <v>11356</v>
      </c>
      <c r="B1213" t="s">
        <v>5457</v>
      </c>
      <c r="C1213" t="s">
        <v>13055</v>
      </c>
      <c r="D1213" t="s">
        <v>98</v>
      </c>
      <c r="E1213" t="s">
        <v>11354</v>
      </c>
      <c r="F1213" s="15">
        <v>500</v>
      </c>
      <c r="G1213" t="str">
        <f t="shared" si="57"/>
        <v>4033930006187539500</v>
      </c>
      <c r="H1213" t="s">
        <v>1416</v>
      </c>
      <c r="I1213" s="48" t="e">
        <f>VLOOKUP(G1213,银行退汇!H:K,4,FALSE)</f>
        <v>#N/A</v>
      </c>
      <c r="J1213" s="48" t="e">
        <f t="shared" si="58"/>
        <v>#N/A</v>
      </c>
      <c r="K1213" s="48" t="e">
        <f>VLOOKUP(G1213,网银退汇!H:J,3,FALSE)</f>
        <v>#N/A</v>
      </c>
      <c r="L1213" s="49" t="str">
        <f t="shared" si="59"/>
        <v>20170811</v>
      </c>
    </row>
    <row r="1214" spans="1:22" ht="14.25" hidden="1">
      <c r="A1214" t="s">
        <v>11359</v>
      </c>
      <c r="B1214" t="s">
        <v>5459</v>
      </c>
      <c r="C1214" t="s">
        <v>13055</v>
      </c>
      <c r="D1214" t="s">
        <v>98</v>
      </c>
      <c r="E1214" t="s">
        <v>11361</v>
      </c>
      <c r="F1214" s="15">
        <v>1871</v>
      </c>
      <c r="G1214" t="str">
        <f t="shared" si="57"/>
        <v>62319000000764152371871</v>
      </c>
      <c r="H1214" t="s">
        <v>1416</v>
      </c>
      <c r="I1214" s="48" t="e">
        <f>VLOOKUP(G1214,银行退汇!H:K,4,FALSE)</f>
        <v>#N/A</v>
      </c>
      <c r="J1214" s="48" t="e">
        <f t="shared" si="58"/>
        <v>#N/A</v>
      </c>
      <c r="K1214" s="48" t="e">
        <f>VLOOKUP(G1214,网银退汇!H:J,3,FALSE)</f>
        <v>#N/A</v>
      </c>
      <c r="L1214" s="49" t="str">
        <f t="shared" si="59"/>
        <v>20170811</v>
      </c>
      <c r="M1214" s="38"/>
      <c r="N1214" s="45"/>
      <c r="O1214" s="38"/>
      <c r="P1214" s="38"/>
      <c r="Q1214" s="38"/>
      <c r="R1214" s="38"/>
      <c r="S1214" s="38"/>
      <c r="T1214" s="38"/>
      <c r="U1214" s="38"/>
      <c r="V1214" s="38"/>
    </row>
    <row r="1215" spans="1:22" ht="14.25" hidden="1">
      <c r="A1215" t="s">
        <v>11363</v>
      </c>
      <c r="B1215" t="s">
        <v>5462</v>
      </c>
      <c r="C1215" t="s">
        <v>13055</v>
      </c>
      <c r="D1215" t="s">
        <v>98</v>
      </c>
      <c r="E1215" t="s">
        <v>11365</v>
      </c>
      <c r="F1215" s="15">
        <v>390</v>
      </c>
      <c r="G1215" t="str">
        <f t="shared" si="57"/>
        <v>6217003890002359318390</v>
      </c>
      <c r="H1215" t="s">
        <v>1416</v>
      </c>
      <c r="I1215" s="48" t="e">
        <f>VLOOKUP(G1215,银行退汇!H:K,4,FALSE)</f>
        <v>#N/A</v>
      </c>
      <c r="J1215" s="48" t="e">
        <f t="shared" si="58"/>
        <v>#N/A</v>
      </c>
      <c r="K1215" s="48" t="e">
        <f>VLOOKUP(G1215,网银退汇!H:J,3,FALSE)</f>
        <v>#N/A</v>
      </c>
      <c r="L1215" s="49" t="str">
        <f t="shared" si="59"/>
        <v>20170811</v>
      </c>
    </row>
    <row r="1216" spans="1:22" ht="14.25" hidden="1">
      <c r="A1216" t="s">
        <v>11367</v>
      </c>
      <c r="B1216" t="s">
        <v>5466</v>
      </c>
      <c r="C1216" t="s">
        <v>13055</v>
      </c>
      <c r="D1216" t="s">
        <v>98</v>
      </c>
      <c r="E1216" t="s">
        <v>11369</v>
      </c>
      <c r="F1216" s="15">
        <v>1562</v>
      </c>
      <c r="G1216" t="str">
        <f t="shared" si="57"/>
        <v>62319000000925258291562</v>
      </c>
      <c r="H1216" t="s">
        <v>1416</v>
      </c>
      <c r="I1216" s="48" t="e">
        <f>VLOOKUP(G1216,银行退汇!H:K,4,FALSE)</f>
        <v>#N/A</v>
      </c>
      <c r="J1216" s="48" t="e">
        <f t="shared" si="58"/>
        <v>#N/A</v>
      </c>
      <c r="K1216" s="48" t="e">
        <f>VLOOKUP(G1216,网银退汇!H:J,3,FALSE)</f>
        <v>#N/A</v>
      </c>
      <c r="L1216" s="49" t="str">
        <f t="shared" si="59"/>
        <v>20170811</v>
      </c>
    </row>
    <row r="1217" spans="1:22" ht="14.25" hidden="1">
      <c r="A1217" t="s">
        <v>11371</v>
      </c>
      <c r="B1217" t="s">
        <v>5470</v>
      </c>
      <c r="C1217" t="s">
        <v>13055</v>
      </c>
      <c r="D1217" t="s">
        <v>98</v>
      </c>
      <c r="E1217" t="s">
        <v>11373</v>
      </c>
      <c r="F1217" s="15">
        <v>198.4</v>
      </c>
      <c r="G1217" t="str">
        <f t="shared" si="57"/>
        <v>6228481931238499714198.4</v>
      </c>
      <c r="H1217" t="s">
        <v>1416</v>
      </c>
      <c r="I1217" s="48" t="e">
        <f>VLOOKUP(G1217,银行退汇!H:K,4,FALSE)</f>
        <v>#N/A</v>
      </c>
      <c r="J1217" s="48" t="e">
        <f t="shared" si="58"/>
        <v>#N/A</v>
      </c>
      <c r="K1217" s="48" t="e">
        <f>VLOOKUP(G1217,网银退汇!H:J,3,FALSE)</f>
        <v>#N/A</v>
      </c>
      <c r="L1217" s="49" t="str">
        <f t="shared" si="59"/>
        <v>20170811</v>
      </c>
    </row>
    <row r="1218" spans="1:22" ht="14.25">
      <c r="A1218" t="s">
        <v>11535</v>
      </c>
      <c r="B1218" t="s">
        <v>5627</v>
      </c>
      <c r="C1218" t="s">
        <v>13055</v>
      </c>
      <c r="D1218" t="s">
        <v>98</v>
      </c>
      <c r="E1218" t="s">
        <v>11537</v>
      </c>
      <c r="F1218" s="15">
        <v>1436</v>
      </c>
      <c r="G1218" t="str">
        <f t="shared" si="57"/>
        <v>62141573129047617241436</v>
      </c>
      <c r="H1218" t="s">
        <v>1416</v>
      </c>
      <c r="I1218" s="48" t="e">
        <f>VLOOKUP(G1218,银行退汇!H:K,4,FALSE)</f>
        <v>#N/A</v>
      </c>
      <c r="J1218" s="48" t="e">
        <f t="shared" si="58"/>
        <v>#N/A</v>
      </c>
      <c r="K1218" s="48" t="str">
        <f>VLOOKUP(G1218,网银退汇!H:J,3,FALSE)</f>
        <v>2017-08-14</v>
      </c>
      <c r="L1218" s="49" t="str">
        <f t="shared" si="59"/>
        <v>20170811</v>
      </c>
    </row>
    <row r="1219" spans="1:22" ht="14.25" hidden="1">
      <c r="A1219" t="s">
        <v>11379</v>
      </c>
      <c r="B1219" t="s">
        <v>5478</v>
      </c>
      <c r="C1219" t="s">
        <v>13055</v>
      </c>
      <c r="D1219" t="s">
        <v>98</v>
      </c>
      <c r="E1219" t="s">
        <v>11381</v>
      </c>
      <c r="F1219" s="15">
        <v>1300</v>
      </c>
      <c r="G1219" t="str">
        <f t="shared" si="57"/>
        <v>62580816586298821300</v>
      </c>
      <c r="H1219" t="s">
        <v>1416</v>
      </c>
      <c r="I1219" s="48" t="e">
        <f>VLOOKUP(G1219,银行退汇!H:K,4,FALSE)</f>
        <v>#N/A</v>
      </c>
      <c r="J1219" s="48" t="e">
        <f t="shared" si="58"/>
        <v>#N/A</v>
      </c>
      <c r="K1219" s="48" t="e">
        <f>VLOOKUP(G1219,网银退汇!H:J,3,FALSE)</f>
        <v>#N/A</v>
      </c>
      <c r="L1219" s="49" t="str">
        <f t="shared" si="59"/>
        <v>20170811</v>
      </c>
    </row>
    <row r="1220" spans="1:22" ht="14.25" hidden="1">
      <c r="A1220" t="s">
        <v>11383</v>
      </c>
      <c r="B1220" t="s">
        <v>5482</v>
      </c>
      <c r="C1220" t="s">
        <v>13055</v>
      </c>
      <c r="D1220" t="s">
        <v>98</v>
      </c>
      <c r="E1220" t="s">
        <v>11385</v>
      </c>
      <c r="F1220" s="15">
        <v>100</v>
      </c>
      <c r="G1220" t="str">
        <f t="shared" si="57"/>
        <v>6225255097650176100</v>
      </c>
      <c r="H1220" t="s">
        <v>1416</v>
      </c>
      <c r="I1220" s="48" t="e">
        <f>VLOOKUP(G1220,银行退汇!H:K,4,FALSE)</f>
        <v>#N/A</v>
      </c>
      <c r="J1220" s="48" t="e">
        <f t="shared" si="58"/>
        <v>#N/A</v>
      </c>
      <c r="K1220" s="48" t="e">
        <f>VLOOKUP(G1220,网银退汇!H:J,3,FALSE)</f>
        <v>#N/A</v>
      </c>
      <c r="L1220" s="49" t="str">
        <f t="shared" si="59"/>
        <v>20170811</v>
      </c>
    </row>
    <row r="1221" spans="1:22" ht="14.25" hidden="1">
      <c r="A1221" t="s">
        <v>11387</v>
      </c>
      <c r="B1221" t="s">
        <v>5486</v>
      </c>
      <c r="C1221" t="s">
        <v>13055</v>
      </c>
      <c r="D1221" t="s">
        <v>98</v>
      </c>
      <c r="E1221" t="s">
        <v>11385</v>
      </c>
      <c r="F1221" s="15">
        <v>500</v>
      </c>
      <c r="G1221" t="str">
        <f t="shared" si="57"/>
        <v>6225255097650176500</v>
      </c>
      <c r="H1221" t="s">
        <v>1416</v>
      </c>
      <c r="I1221" s="48" t="e">
        <f>VLOOKUP(G1221,银行退汇!H:K,4,FALSE)</f>
        <v>#N/A</v>
      </c>
      <c r="J1221" s="48" t="e">
        <f t="shared" si="58"/>
        <v>#N/A</v>
      </c>
      <c r="K1221" s="48" t="e">
        <f>VLOOKUP(G1221,网银退汇!H:J,3,FALSE)</f>
        <v>#N/A</v>
      </c>
      <c r="L1221" s="49" t="str">
        <f t="shared" si="59"/>
        <v>20170811</v>
      </c>
    </row>
    <row r="1222" spans="1:22" ht="14.25" hidden="1">
      <c r="A1222" t="s">
        <v>11390</v>
      </c>
      <c r="B1222" t="s">
        <v>5488</v>
      </c>
      <c r="C1222" t="s">
        <v>13055</v>
      </c>
      <c r="D1222" t="s">
        <v>98</v>
      </c>
      <c r="E1222" t="s">
        <v>11385</v>
      </c>
      <c r="F1222" s="15">
        <v>304.69</v>
      </c>
      <c r="G1222" t="str">
        <f t="shared" si="57"/>
        <v>6225255097650176304.69</v>
      </c>
      <c r="H1222" t="s">
        <v>1416</v>
      </c>
      <c r="I1222" s="48" t="e">
        <f>VLOOKUP(G1222,银行退汇!H:K,4,FALSE)</f>
        <v>#N/A</v>
      </c>
      <c r="J1222" s="48" t="e">
        <f t="shared" si="58"/>
        <v>#N/A</v>
      </c>
      <c r="K1222" s="48" t="e">
        <f>VLOOKUP(G1222,网银退汇!H:J,3,FALSE)</f>
        <v>#N/A</v>
      </c>
      <c r="L1222" s="49" t="str">
        <f t="shared" si="59"/>
        <v>20170811</v>
      </c>
      <c r="M1222" s="38"/>
      <c r="N1222" s="45"/>
      <c r="O1222" s="38"/>
      <c r="P1222" s="38"/>
      <c r="Q1222" s="38"/>
      <c r="R1222" s="38"/>
      <c r="S1222" s="38"/>
      <c r="T1222" s="38"/>
      <c r="U1222" s="38"/>
      <c r="V1222" s="38"/>
    </row>
    <row r="1223" spans="1:22" ht="14.25" hidden="1">
      <c r="A1223" t="s">
        <v>11393</v>
      </c>
      <c r="B1223" t="s">
        <v>5490</v>
      </c>
      <c r="C1223" t="s">
        <v>13055</v>
      </c>
      <c r="D1223" t="s">
        <v>98</v>
      </c>
      <c r="E1223" t="s">
        <v>11395</v>
      </c>
      <c r="F1223" s="15">
        <v>193.22</v>
      </c>
      <c r="G1223" t="str">
        <f t="shared" si="57"/>
        <v>6228483868608951874193.22</v>
      </c>
      <c r="H1223" t="s">
        <v>1416</v>
      </c>
      <c r="I1223" s="48" t="e">
        <f>VLOOKUP(G1223,银行退汇!H:K,4,FALSE)</f>
        <v>#N/A</v>
      </c>
      <c r="J1223" s="48" t="e">
        <f t="shared" si="58"/>
        <v>#N/A</v>
      </c>
      <c r="K1223" s="48" t="e">
        <f>VLOOKUP(G1223,网银退汇!H:J,3,FALSE)</f>
        <v>#N/A</v>
      </c>
      <c r="L1223" s="49" t="str">
        <f t="shared" si="59"/>
        <v>20170811</v>
      </c>
    </row>
    <row r="1224" spans="1:22" ht="14.25" hidden="1">
      <c r="A1224" t="s">
        <v>11397</v>
      </c>
      <c r="B1224" t="s">
        <v>5494</v>
      </c>
      <c r="C1224" t="s">
        <v>13055</v>
      </c>
      <c r="D1224" t="s">
        <v>98</v>
      </c>
      <c r="E1224" t="s">
        <v>11399</v>
      </c>
      <c r="F1224" s="15">
        <v>3800</v>
      </c>
      <c r="G1224" t="str">
        <f t="shared" si="57"/>
        <v>62319000000358522563800</v>
      </c>
      <c r="H1224" t="s">
        <v>1416</v>
      </c>
      <c r="I1224" s="48" t="e">
        <f>VLOOKUP(G1224,银行退汇!H:K,4,FALSE)</f>
        <v>#N/A</v>
      </c>
      <c r="J1224" s="48" t="e">
        <f t="shared" si="58"/>
        <v>#N/A</v>
      </c>
      <c r="K1224" s="48" t="e">
        <f>VLOOKUP(G1224,网银退汇!H:J,3,FALSE)</f>
        <v>#N/A</v>
      </c>
      <c r="L1224" s="49" t="str">
        <f t="shared" si="59"/>
        <v>20170811</v>
      </c>
    </row>
    <row r="1225" spans="1:22" ht="14.25" hidden="1">
      <c r="A1225" t="s">
        <v>11401</v>
      </c>
      <c r="B1225" t="s">
        <v>5498</v>
      </c>
      <c r="C1225" t="s">
        <v>13055</v>
      </c>
      <c r="D1225" t="s">
        <v>98</v>
      </c>
      <c r="E1225" t="s">
        <v>11403</v>
      </c>
      <c r="F1225" s="15">
        <v>30.5</v>
      </c>
      <c r="G1225" t="str">
        <f t="shared" si="57"/>
        <v>623190000013136996530.5</v>
      </c>
      <c r="H1225" t="s">
        <v>1416</v>
      </c>
      <c r="I1225" s="48" t="e">
        <f>VLOOKUP(G1225,银行退汇!H:K,4,FALSE)</f>
        <v>#N/A</v>
      </c>
      <c r="J1225" s="48" t="e">
        <f t="shared" si="58"/>
        <v>#N/A</v>
      </c>
      <c r="K1225" s="48" t="e">
        <f>VLOOKUP(G1225,网银退汇!H:J,3,FALSE)</f>
        <v>#N/A</v>
      </c>
      <c r="L1225" s="49" t="str">
        <f t="shared" si="59"/>
        <v>20170811</v>
      </c>
    </row>
    <row r="1226" spans="1:22" ht="14.25" hidden="1">
      <c r="A1226" t="s">
        <v>11405</v>
      </c>
      <c r="B1226" t="s">
        <v>5502</v>
      </c>
      <c r="C1226" t="s">
        <v>13055</v>
      </c>
      <c r="D1226" t="s">
        <v>98</v>
      </c>
      <c r="E1226" t="s">
        <v>11407</v>
      </c>
      <c r="F1226" s="15">
        <v>1049</v>
      </c>
      <c r="G1226" t="str">
        <f t="shared" si="57"/>
        <v>62284806281210011741049</v>
      </c>
      <c r="H1226" t="s">
        <v>1416</v>
      </c>
      <c r="I1226" s="48" t="e">
        <f>VLOOKUP(G1226,银行退汇!H:K,4,FALSE)</f>
        <v>#N/A</v>
      </c>
      <c r="J1226" s="48" t="e">
        <f t="shared" si="58"/>
        <v>#N/A</v>
      </c>
      <c r="K1226" s="48" t="e">
        <f>VLOOKUP(G1226,网银退汇!H:J,3,FALSE)</f>
        <v>#N/A</v>
      </c>
      <c r="L1226" s="49" t="str">
        <f t="shared" si="59"/>
        <v>20170811</v>
      </c>
    </row>
    <row r="1227" spans="1:22" ht="14.25" hidden="1">
      <c r="A1227" t="s">
        <v>11409</v>
      </c>
      <c r="B1227" t="s">
        <v>5506</v>
      </c>
      <c r="C1227" t="s">
        <v>13055</v>
      </c>
      <c r="D1227" t="s">
        <v>98</v>
      </c>
      <c r="E1227" t="s">
        <v>11411</v>
      </c>
      <c r="F1227" s="15">
        <v>500</v>
      </c>
      <c r="G1227" t="str">
        <f t="shared" si="57"/>
        <v>62230828001814595500</v>
      </c>
      <c r="H1227" t="s">
        <v>1416</v>
      </c>
      <c r="I1227" s="48" t="e">
        <f>VLOOKUP(G1227,银行退汇!H:K,4,FALSE)</f>
        <v>#N/A</v>
      </c>
      <c r="J1227" s="48" t="e">
        <f t="shared" si="58"/>
        <v>#N/A</v>
      </c>
      <c r="K1227" s="48" t="e">
        <f>VLOOKUP(G1227,网银退汇!H:J,3,FALSE)</f>
        <v>#N/A</v>
      </c>
      <c r="L1227" s="49" t="str">
        <f t="shared" si="59"/>
        <v>20170811</v>
      </c>
      <c r="M1227" s="38"/>
      <c r="N1227" s="45"/>
      <c r="O1227" s="38"/>
      <c r="P1227" s="38"/>
      <c r="Q1227" s="38"/>
      <c r="R1227" s="38"/>
      <c r="S1227" s="38"/>
      <c r="T1227" s="38"/>
      <c r="U1227" s="38"/>
      <c r="V1227" s="38"/>
    </row>
    <row r="1228" spans="1:22" ht="14.25" hidden="1">
      <c r="A1228" t="s">
        <v>11413</v>
      </c>
      <c r="B1228" t="s">
        <v>5510</v>
      </c>
      <c r="C1228" t="s">
        <v>13055</v>
      </c>
      <c r="D1228" t="s">
        <v>98</v>
      </c>
      <c r="E1228" t="s">
        <v>11415</v>
      </c>
      <c r="F1228" s="15">
        <v>97</v>
      </c>
      <c r="G1228" t="str">
        <f t="shared" si="57"/>
        <v>625919005621857597</v>
      </c>
      <c r="H1228" t="s">
        <v>1416</v>
      </c>
      <c r="I1228" s="48" t="e">
        <f>VLOOKUP(G1228,银行退汇!H:K,4,FALSE)</f>
        <v>#N/A</v>
      </c>
      <c r="J1228" s="48" t="e">
        <f t="shared" si="58"/>
        <v>#N/A</v>
      </c>
      <c r="K1228" s="48" t="e">
        <f>VLOOKUP(G1228,网银退汇!H:J,3,FALSE)</f>
        <v>#N/A</v>
      </c>
      <c r="L1228" s="49" t="str">
        <f t="shared" si="59"/>
        <v>20170811</v>
      </c>
    </row>
    <row r="1229" spans="1:22" ht="14.25" hidden="1">
      <c r="A1229" t="s">
        <v>11417</v>
      </c>
      <c r="B1229" t="s">
        <v>5514</v>
      </c>
      <c r="C1229" t="s">
        <v>13055</v>
      </c>
      <c r="D1229" t="s">
        <v>98</v>
      </c>
      <c r="E1229" t="s">
        <v>11419</v>
      </c>
      <c r="F1229" s="15">
        <v>8.0399999999999991</v>
      </c>
      <c r="G1229" t="str">
        <f t="shared" si="57"/>
        <v>62253300621463758.04</v>
      </c>
      <c r="H1229" t="s">
        <v>1416</v>
      </c>
      <c r="I1229" s="48" t="e">
        <f>VLOOKUP(G1229,银行退汇!H:K,4,FALSE)</f>
        <v>#N/A</v>
      </c>
      <c r="J1229" s="48" t="e">
        <f t="shared" si="58"/>
        <v>#N/A</v>
      </c>
      <c r="K1229" s="48" t="e">
        <f>VLOOKUP(G1229,网银退汇!H:J,3,FALSE)</f>
        <v>#N/A</v>
      </c>
      <c r="L1229" s="49" t="str">
        <f t="shared" si="59"/>
        <v>20170811</v>
      </c>
    </row>
    <row r="1230" spans="1:22" ht="14.25" hidden="1">
      <c r="A1230" t="s">
        <v>11421</v>
      </c>
      <c r="B1230" t="s">
        <v>5516</v>
      </c>
      <c r="C1230" t="s">
        <v>13055</v>
      </c>
      <c r="D1230" t="s">
        <v>98</v>
      </c>
      <c r="E1230" t="s">
        <v>11423</v>
      </c>
      <c r="F1230" s="15">
        <v>371.81</v>
      </c>
      <c r="G1230" t="str">
        <f t="shared" si="57"/>
        <v>6231900000068950084371.81</v>
      </c>
      <c r="H1230" t="s">
        <v>1416</v>
      </c>
      <c r="I1230" s="48" t="e">
        <f>VLOOKUP(G1230,银行退汇!H:K,4,FALSE)</f>
        <v>#N/A</v>
      </c>
      <c r="J1230" s="48" t="e">
        <f t="shared" si="58"/>
        <v>#N/A</v>
      </c>
      <c r="K1230" s="48" t="e">
        <f>VLOOKUP(G1230,网银退汇!H:J,3,FALSE)</f>
        <v>#N/A</v>
      </c>
      <c r="L1230" s="49" t="str">
        <f t="shared" si="59"/>
        <v>20170811</v>
      </c>
      <c r="M1230" s="38"/>
      <c r="N1230" s="45"/>
      <c r="O1230" s="38"/>
      <c r="P1230" s="38"/>
      <c r="Q1230" s="38"/>
      <c r="R1230" s="38"/>
      <c r="S1230" s="38"/>
      <c r="T1230" s="38"/>
      <c r="U1230" s="38"/>
      <c r="V1230" s="38"/>
    </row>
    <row r="1231" spans="1:22" ht="14.25" hidden="1">
      <c r="A1231" t="s">
        <v>11425</v>
      </c>
      <c r="B1231" t="s">
        <v>5520</v>
      </c>
      <c r="C1231" t="s">
        <v>13055</v>
      </c>
      <c r="D1231" t="s">
        <v>98</v>
      </c>
      <c r="E1231" t="s">
        <v>11427</v>
      </c>
      <c r="F1231" s="15">
        <v>508.73</v>
      </c>
      <c r="G1231" t="str">
        <f t="shared" si="57"/>
        <v>6223691656292863508.73</v>
      </c>
      <c r="H1231" t="s">
        <v>1416</v>
      </c>
      <c r="I1231" s="48" t="e">
        <f>VLOOKUP(G1231,银行退汇!H:K,4,FALSE)</f>
        <v>#N/A</v>
      </c>
      <c r="J1231" s="48" t="e">
        <f t="shared" si="58"/>
        <v>#N/A</v>
      </c>
      <c r="K1231" s="48" t="e">
        <f>VLOOKUP(G1231,网银退汇!H:J,3,FALSE)</f>
        <v>#N/A</v>
      </c>
      <c r="L1231" s="49" t="str">
        <f t="shared" si="59"/>
        <v>20170811</v>
      </c>
      <c r="M1231" s="38"/>
      <c r="N1231" s="45"/>
      <c r="O1231" s="38"/>
      <c r="P1231" s="38"/>
      <c r="Q1231" s="38"/>
      <c r="R1231" s="38"/>
      <c r="S1231" s="38"/>
      <c r="T1231" s="38"/>
      <c r="U1231" s="38"/>
      <c r="V1231" s="38"/>
    </row>
    <row r="1232" spans="1:22" ht="14.25" hidden="1">
      <c r="A1232" t="s">
        <v>11429</v>
      </c>
      <c r="B1232" t="s">
        <v>5524</v>
      </c>
      <c r="C1232" t="s">
        <v>13055</v>
      </c>
      <c r="D1232" t="s">
        <v>98</v>
      </c>
      <c r="E1232" t="s">
        <v>11431</v>
      </c>
      <c r="F1232" s="15">
        <v>668</v>
      </c>
      <c r="G1232" t="str">
        <f t="shared" si="57"/>
        <v>6225551320679747668</v>
      </c>
      <c r="H1232" t="s">
        <v>1416</v>
      </c>
      <c r="I1232" s="48" t="e">
        <f>VLOOKUP(G1232,银行退汇!H:K,4,FALSE)</f>
        <v>#N/A</v>
      </c>
      <c r="J1232" s="48" t="e">
        <f t="shared" si="58"/>
        <v>#N/A</v>
      </c>
      <c r="K1232" s="48" t="e">
        <f>VLOOKUP(G1232,网银退汇!H:J,3,FALSE)</f>
        <v>#N/A</v>
      </c>
      <c r="L1232" s="49" t="str">
        <f t="shared" si="59"/>
        <v>20170811</v>
      </c>
    </row>
    <row r="1233" spans="1:22" ht="14.25" hidden="1">
      <c r="A1233" t="s">
        <v>11433</v>
      </c>
      <c r="B1233" t="s">
        <v>5528</v>
      </c>
      <c r="C1233" t="s">
        <v>13055</v>
      </c>
      <c r="D1233" t="s">
        <v>98</v>
      </c>
      <c r="E1233" t="s">
        <v>11431</v>
      </c>
      <c r="F1233" s="15">
        <v>1000</v>
      </c>
      <c r="G1233" t="str">
        <f t="shared" si="57"/>
        <v>62255513206797471000</v>
      </c>
      <c r="H1233" t="s">
        <v>1416</v>
      </c>
      <c r="I1233" s="48" t="e">
        <f>VLOOKUP(G1233,银行退汇!H:K,4,FALSE)</f>
        <v>#N/A</v>
      </c>
      <c r="J1233" s="48" t="e">
        <f t="shared" si="58"/>
        <v>#N/A</v>
      </c>
      <c r="K1233" s="48" t="e">
        <f>VLOOKUP(G1233,网银退汇!H:J,3,FALSE)</f>
        <v>#N/A</v>
      </c>
      <c r="L1233" s="49" t="str">
        <f t="shared" si="59"/>
        <v>20170811</v>
      </c>
    </row>
    <row r="1234" spans="1:22" ht="14.25" hidden="1">
      <c r="A1234" t="s">
        <v>11436</v>
      </c>
      <c r="B1234" t="s">
        <v>5531</v>
      </c>
      <c r="C1234" t="s">
        <v>13055</v>
      </c>
      <c r="D1234" t="s">
        <v>98</v>
      </c>
      <c r="E1234" t="s">
        <v>11438</v>
      </c>
      <c r="F1234" s="15">
        <v>245.2</v>
      </c>
      <c r="G1234" t="str">
        <f t="shared" ref="G1234:G1297" si="60">E1234&amp;F1234</f>
        <v>6228450860017087415245.2</v>
      </c>
      <c r="H1234" t="s">
        <v>1416</v>
      </c>
      <c r="I1234" s="48" t="e">
        <f>VLOOKUP(G1234,银行退汇!H:K,4,FALSE)</f>
        <v>#N/A</v>
      </c>
      <c r="J1234" s="48" t="e">
        <f t="shared" ref="J1234:J1297" si="61">IF(I1234&gt;0,1,"")</f>
        <v>#N/A</v>
      </c>
      <c r="K1234" s="48" t="e">
        <f>VLOOKUP(G1234,网银退汇!H:J,3,FALSE)</f>
        <v>#N/A</v>
      </c>
      <c r="L1234" s="49" t="str">
        <f t="shared" ref="L1234:L1297" si="62">C1234</f>
        <v>20170811</v>
      </c>
      <c r="M1234" s="38"/>
      <c r="N1234" s="45"/>
      <c r="O1234" s="38"/>
      <c r="P1234" s="38"/>
      <c r="Q1234" s="38"/>
      <c r="R1234" s="38"/>
      <c r="S1234" s="38"/>
      <c r="T1234" s="38"/>
      <c r="U1234" s="38"/>
      <c r="V1234" s="38"/>
    </row>
    <row r="1235" spans="1:22" ht="14.25" hidden="1">
      <c r="A1235" t="s">
        <v>11440</v>
      </c>
      <c r="B1235" t="s">
        <v>5535</v>
      </c>
      <c r="C1235" t="s">
        <v>13055</v>
      </c>
      <c r="D1235" t="s">
        <v>98</v>
      </c>
      <c r="E1235" t="s">
        <v>11442</v>
      </c>
      <c r="F1235" s="15">
        <v>3</v>
      </c>
      <c r="G1235" t="str">
        <f t="shared" si="60"/>
        <v>62599602428327153</v>
      </c>
      <c r="H1235" t="s">
        <v>1416</v>
      </c>
      <c r="I1235" s="48" t="e">
        <f>VLOOKUP(G1235,银行退汇!H:K,4,FALSE)</f>
        <v>#N/A</v>
      </c>
      <c r="J1235" s="48" t="e">
        <f t="shared" si="61"/>
        <v>#N/A</v>
      </c>
      <c r="K1235" s="48" t="e">
        <f>VLOOKUP(G1235,网银退汇!H:J,3,FALSE)</f>
        <v>#N/A</v>
      </c>
      <c r="L1235" s="49" t="str">
        <f t="shared" si="62"/>
        <v>20170811</v>
      </c>
    </row>
    <row r="1236" spans="1:22" ht="14.25" hidden="1">
      <c r="A1236" t="s">
        <v>11444</v>
      </c>
      <c r="B1236" t="s">
        <v>5539</v>
      </c>
      <c r="C1236" t="s">
        <v>13055</v>
      </c>
      <c r="D1236" t="s">
        <v>98</v>
      </c>
      <c r="E1236" t="s">
        <v>11442</v>
      </c>
      <c r="F1236" s="15">
        <v>200</v>
      </c>
      <c r="G1236" t="str">
        <f t="shared" si="60"/>
        <v>6259960242832715200</v>
      </c>
      <c r="H1236" t="s">
        <v>1416</v>
      </c>
      <c r="I1236" s="48" t="e">
        <f>VLOOKUP(G1236,银行退汇!H:K,4,FALSE)</f>
        <v>#N/A</v>
      </c>
      <c r="J1236" s="48" t="e">
        <f t="shared" si="61"/>
        <v>#N/A</v>
      </c>
      <c r="K1236" s="48" t="e">
        <f>VLOOKUP(G1236,网银退汇!H:J,3,FALSE)</f>
        <v>#N/A</v>
      </c>
      <c r="L1236" s="49" t="str">
        <f t="shared" si="62"/>
        <v>20170811</v>
      </c>
      <c r="M1236" s="38"/>
      <c r="N1236" s="45"/>
      <c r="O1236" s="38"/>
      <c r="P1236" s="38"/>
      <c r="Q1236" s="38"/>
      <c r="R1236" s="38"/>
      <c r="S1236" s="38"/>
      <c r="T1236" s="38"/>
      <c r="U1236" s="38"/>
      <c r="V1236" s="38"/>
    </row>
    <row r="1237" spans="1:22" ht="14.25" hidden="1">
      <c r="A1237" t="s">
        <v>11447</v>
      </c>
      <c r="B1237" t="s">
        <v>5541</v>
      </c>
      <c r="C1237" t="s">
        <v>13055</v>
      </c>
      <c r="D1237" t="s">
        <v>98</v>
      </c>
      <c r="E1237" t="s">
        <v>11442</v>
      </c>
      <c r="F1237" s="15">
        <v>479</v>
      </c>
      <c r="G1237" t="str">
        <f t="shared" si="60"/>
        <v>6259960242832715479</v>
      </c>
      <c r="H1237" t="s">
        <v>1416</v>
      </c>
      <c r="I1237" s="48" t="e">
        <f>VLOOKUP(G1237,银行退汇!H:K,4,FALSE)</f>
        <v>#N/A</v>
      </c>
      <c r="J1237" s="48" t="e">
        <f t="shared" si="61"/>
        <v>#N/A</v>
      </c>
      <c r="K1237" s="48" t="e">
        <f>VLOOKUP(G1237,网银退汇!H:J,3,FALSE)</f>
        <v>#N/A</v>
      </c>
      <c r="L1237" s="49" t="str">
        <f t="shared" si="62"/>
        <v>20170811</v>
      </c>
      <c r="M1237" s="38"/>
      <c r="N1237" s="45"/>
      <c r="O1237" s="38"/>
      <c r="P1237" s="38"/>
      <c r="Q1237" s="38"/>
      <c r="R1237" s="38"/>
      <c r="S1237" s="38"/>
      <c r="T1237" s="38"/>
      <c r="U1237" s="38"/>
      <c r="V1237" s="38"/>
    </row>
    <row r="1238" spans="1:22" ht="14.25" hidden="1">
      <c r="A1238" t="s">
        <v>11450</v>
      </c>
      <c r="B1238" t="s">
        <v>5543</v>
      </c>
      <c r="C1238" t="s">
        <v>13055</v>
      </c>
      <c r="D1238" t="s">
        <v>98</v>
      </c>
      <c r="E1238" t="s">
        <v>11452</v>
      </c>
      <c r="F1238" s="15">
        <v>456.5</v>
      </c>
      <c r="G1238" t="str">
        <f t="shared" si="60"/>
        <v>6228484110705790015456.5</v>
      </c>
      <c r="H1238" t="s">
        <v>1416</v>
      </c>
      <c r="I1238" s="48" t="e">
        <f>VLOOKUP(G1238,银行退汇!H:K,4,FALSE)</f>
        <v>#N/A</v>
      </c>
      <c r="J1238" s="48" t="e">
        <f t="shared" si="61"/>
        <v>#N/A</v>
      </c>
      <c r="K1238" s="48" t="e">
        <f>VLOOKUP(G1238,网银退汇!H:J,3,FALSE)</f>
        <v>#N/A</v>
      </c>
      <c r="L1238" s="49" t="str">
        <f t="shared" si="62"/>
        <v>20170811</v>
      </c>
    </row>
    <row r="1239" spans="1:22" ht="14.25" hidden="1">
      <c r="A1239" t="s">
        <v>11454</v>
      </c>
      <c r="B1239" t="s">
        <v>5547</v>
      </c>
      <c r="C1239" t="s">
        <v>13055</v>
      </c>
      <c r="D1239" t="s">
        <v>98</v>
      </c>
      <c r="E1239" t="s">
        <v>1355</v>
      </c>
      <c r="F1239" s="15">
        <v>54.98</v>
      </c>
      <c r="G1239" t="str">
        <f t="shared" si="60"/>
        <v>622848331826307307754.98</v>
      </c>
      <c r="H1239" t="s">
        <v>1416</v>
      </c>
      <c r="I1239" s="48" t="e">
        <f>VLOOKUP(G1239,银行退汇!H:K,4,FALSE)</f>
        <v>#N/A</v>
      </c>
      <c r="J1239" s="48" t="e">
        <f t="shared" si="61"/>
        <v>#N/A</v>
      </c>
      <c r="K1239" s="48" t="e">
        <f>VLOOKUP(G1239,网银退汇!H:J,3,FALSE)</f>
        <v>#N/A</v>
      </c>
      <c r="L1239" s="49" t="str">
        <f t="shared" si="62"/>
        <v>20170811</v>
      </c>
      <c r="M1239" s="38"/>
      <c r="N1239" s="45"/>
      <c r="O1239" s="38"/>
      <c r="P1239" s="38"/>
      <c r="Q1239" s="38"/>
      <c r="R1239" s="38"/>
      <c r="S1239" s="38"/>
      <c r="T1239" s="38"/>
      <c r="U1239" s="38"/>
      <c r="V1239" s="38"/>
    </row>
    <row r="1240" spans="1:22" ht="14.25" hidden="1">
      <c r="A1240" t="s">
        <v>11457</v>
      </c>
      <c r="B1240" t="s">
        <v>5549</v>
      </c>
      <c r="C1240" t="s">
        <v>13055</v>
      </c>
      <c r="D1240" t="s">
        <v>98</v>
      </c>
      <c r="E1240" t="s">
        <v>11459</v>
      </c>
      <c r="F1240" s="15">
        <v>200</v>
      </c>
      <c r="G1240" t="str">
        <f t="shared" si="60"/>
        <v>6217997300045146498200</v>
      </c>
      <c r="H1240" t="s">
        <v>1416</v>
      </c>
      <c r="I1240" s="48" t="e">
        <f>VLOOKUP(G1240,银行退汇!H:K,4,FALSE)</f>
        <v>#N/A</v>
      </c>
      <c r="J1240" s="48" t="e">
        <f t="shared" si="61"/>
        <v>#N/A</v>
      </c>
      <c r="K1240" s="48" t="e">
        <f>VLOOKUP(G1240,网银退汇!H:J,3,FALSE)</f>
        <v>#N/A</v>
      </c>
      <c r="L1240" s="49" t="str">
        <f t="shared" si="62"/>
        <v>20170811</v>
      </c>
    </row>
    <row r="1241" spans="1:22" ht="14.25" hidden="1">
      <c r="A1241" t="s">
        <v>11461</v>
      </c>
      <c r="B1241" t="s">
        <v>5553</v>
      </c>
      <c r="C1241" t="s">
        <v>13055</v>
      </c>
      <c r="D1241" t="s">
        <v>98</v>
      </c>
      <c r="E1241" t="s">
        <v>11463</v>
      </c>
      <c r="F1241" s="15">
        <v>5000</v>
      </c>
      <c r="G1241" t="str">
        <f t="shared" si="60"/>
        <v>62580816676858005000</v>
      </c>
      <c r="H1241" t="s">
        <v>1416</v>
      </c>
      <c r="I1241" s="48" t="e">
        <f>VLOOKUP(G1241,银行退汇!H:K,4,FALSE)</f>
        <v>#N/A</v>
      </c>
      <c r="J1241" s="48" t="e">
        <f t="shared" si="61"/>
        <v>#N/A</v>
      </c>
      <c r="K1241" s="48" t="e">
        <f>VLOOKUP(G1241,网银退汇!H:J,3,FALSE)</f>
        <v>#N/A</v>
      </c>
      <c r="L1241" s="49" t="str">
        <f t="shared" si="62"/>
        <v>20170811</v>
      </c>
      <c r="M1241" s="38"/>
      <c r="N1241" s="45"/>
      <c r="O1241" s="38"/>
      <c r="P1241" s="38"/>
      <c r="Q1241" s="38"/>
      <c r="R1241" s="38"/>
      <c r="S1241" s="38"/>
      <c r="T1241" s="38"/>
      <c r="U1241" s="38"/>
      <c r="V1241" s="38"/>
    </row>
    <row r="1242" spans="1:22" ht="14.25" hidden="1">
      <c r="A1242" t="s">
        <v>11465</v>
      </c>
      <c r="B1242" t="s">
        <v>5557</v>
      </c>
      <c r="C1242" t="s">
        <v>13055</v>
      </c>
      <c r="D1242" t="s">
        <v>98</v>
      </c>
      <c r="E1242" t="s">
        <v>11467</v>
      </c>
      <c r="F1242" s="15">
        <v>1775</v>
      </c>
      <c r="G1242" t="str">
        <f t="shared" si="60"/>
        <v>62170038600134626821775</v>
      </c>
      <c r="H1242" t="s">
        <v>1416</v>
      </c>
      <c r="I1242" s="48" t="e">
        <f>VLOOKUP(G1242,银行退汇!H:K,4,FALSE)</f>
        <v>#N/A</v>
      </c>
      <c r="J1242" s="48" t="e">
        <f t="shared" si="61"/>
        <v>#N/A</v>
      </c>
      <c r="K1242" s="48" t="e">
        <f>VLOOKUP(G1242,网银退汇!H:J,3,FALSE)</f>
        <v>#N/A</v>
      </c>
      <c r="L1242" s="49" t="str">
        <f t="shared" si="62"/>
        <v>20170811</v>
      </c>
    </row>
    <row r="1243" spans="1:22" ht="14.25" hidden="1">
      <c r="A1243" t="s">
        <v>11469</v>
      </c>
      <c r="B1243" t="s">
        <v>5561</v>
      </c>
      <c r="C1243" t="s">
        <v>13055</v>
      </c>
      <c r="D1243" t="s">
        <v>98</v>
      </c>
      <c r="E1243" t="s">
        <v>11467</v>
      </c>
      <c r="F1243" s="15">
        <v>996.5</v>
      </c>
      <c r="G1243" t="str">
        <f t="shared" si="60"/>
        <v>6217003860013462682996.5</v>
      </c>
      <c r="H1243" t="s">
        <v>1416</v>
      </c>
      <c r="I1243" s="48" t="e">
        <f>VLOOKUP(G1243,银行退汇!H:K,4,FALSE)</f>
        <v>#N/A</v>
      </c>
      <c r="J1243" s="48" t="e">
        <f t="shared" si="61"/>
        <v>#N/A</v>
      </c>
      <c r="K1243" s="48" t="e">
        <f>VLOOKUP(G1243,网银退汇!H:J,3,FALSE)</f>
        <v>#N/A</v>
      </c>
      <c r="L1243" s="49" t="str">
        <f t="shared" si="62"/>
        <v>20170811</v>
      </c>
      <c r="M1243" s="38"/>
      <c r="N1243" s="45"/>
      <c r="O1243" s="38"/>
      <c r="P1243" s="38"/>
      <c r="Q1243" s="38"/>
      <c r="R1243" s="38"/>
      <c r="S1243" s="38"/>
      <c r="T1243" s="38"/>
      <c r="U1243" s="38"/>
      <c r="V1243" s="38"/>
    </row>
    <row r="1244" spans="1:22" ht="14.25">
      <c r="A1244" t="s">
        <v>10628</v>
      </c>
      <c r="B1244" t="s">
        <v>4738</v>
      </c>
      <c r="C1244" t="s">
        <v>13053</v>
      </c>
      <c r="D1244" t="s">
        <v>98</v>
      </c>
      <c r="E1244" t="s">
        <v>10630</v>
      </c>
      <c r="F1244" s="15">
        <v>5.34</v>
      </c>
      <c r="G1244" t="str">
        <f t="shared" si="60"/>
        <v>62141573118002972395.34</v>
      </c>
      <c r="H1244" t="s">
        <v>1416</v>
      </c>
      <c r="I1244" s="48" t="e">
        <f>VLOOKUP(G1244,银行退汇!H:K,4,FALSE)</f>
        <v>#N/A</v>
      </c>
      <c r="J1244" s="48" t="e">
        <f t="shared" si="61"/>
        <v>#N/A</v>
      </c>
      <c r="K1244" s="48" t="str">
        <f>VLOOKUP(G1244,网银退汇!H:J,3,FALSE)</f>
        <v>2017-08-10</v>
      </c>
      <c r="L1244" s="49" t="str">
        <f t="shared" si="62"/>
        <v>20170809</v>
      </c>
      <c r="M1244" s="38"/>
      <c r="N1244" s="45"/>
      <c r="O1244" s="38"/>
      <c r="P1244" s="38"/>
      <c r="Q1244" s="38"/>
      <c r="R1244" s="38"/>
      <c r="S1244" s="38"/>
      <c r="T1244" s="38"/>
      <c r="U1244" s="38"/>
      <c r="V1244" s="38"/>
    </row>
    <row r="1245" spans="1:22" ht="14.25" hidden="1">
      <c r="A1245" t="s">
        <v>11476</v>
      </c>
      <c r="B1245" t="s">
        <v>5569</v>
      </c>
      <c r="C1245" t="s">
        <v>13055</v>
      </c>
      <c r="D1245" t="s">
        <v>98</v>
      </c>
      <c r="E1245" t="s">
        <v>11478</v>
      </c>
      <c r="F1245" s="15">
        <v>550</v>
      </c>
      <c r="G1245" t="str">
        <f t="shared" si="60"/>
        <v>6228483966069720265550</v>
      </c>
      <c r="H1245" t="s">
        <v>1416</v>
      </c>
      <c r="I1245" s="48" t="e">
        <f>VLOOKUP(G1245,银行退汇!H:K,4,FALSE)</f>
        <v>#N/A</v>
      </c>
      <c r="J1245" s="48" t="e">
        <f t="shared" si="61"/>
        <v>#N/A</v>
      </c>
      <c r="K1245" s="48" t="e">
        <f>VLOOKUP(G1245,网银退汇!H:J,3,FALSE)</f>
        <v>#N/A</v>
      </c>
      <c r="L1245" s="49" t="str">
        <f t="shared" si="62"/>
        <v>20170811</v>
      </c>
      <c r="M1245" s="38"/>
      <c r="N1245" s="45"/>
      <c r="O1245" s="38"/>
      <c r="P1245" s="38"/>
      <c r="Q1245" s="38"/>
      <c r="R1245" s="38"/>
      <c r="S1245" s="38"/>
      <c r="T1245" s="38"/>
      <c r="U1245" s="38"/>
      <c r="V1245" s="38"/>
    </row>
    <row r="1246" spans="1:22" ht="14.25" hidden="1">
      <c r="A1246" t="s">
        <v>11480</v>
      </c>
      <c r="B1246" t="s">
        <v>5573</v>
      </c>
      <c r="C1246" t="s">
        <v>13055</v>
      </c>
      <c r="D1246" t="s">
        <v>98</v>
      </c>
      <c r="E1246" t="s">
        <v>11482</v>
      </c>
      <c r="F1246" s="15">
        <v>266.55</v>
      </c>
      <c r="G1246" t="str">
        <f t="shared" si="60"/>
        <v>6228480868013157979266.55</v>
      </c>
      <c r="H1246" t="s">
        <v>1416</v>
      </c>
      <c r="I1246" s="48" t="e">
        <f>VLOOKUP(G1246,银行退汇!H:K,4,FALSE)</f>
        <v>#N/A</v>
      </c>
      <c r="J1246" s="48" t="e">
        <f t="shared" si="61"/>
        <v>#N/A</v>
      </c>
      <c r="K1246" s="48" t="e">
        <f>VLOOKUP(G1246,网银退汇!H:J,3,FALSE)</f>
        <v>#N/A</v>
      </c>
      <c r="L1246" s="49" t="str">
        <f t="shared" si="62"/>
        <v>20170811</v>
      </c>
    </row>
    <row r="1247" spans="1:22" ht="14.25" hidden="1">
      <c r="A1247" t="s">
        <v>11484</v>
      </c>
      <c r="B1247" t="s">
        <v>5577</v>
      </c>
      <c r="C1247" t="s">
        <v>13055</v>
      </c>
      <c r="D1247" t="s">
        <v>98</v>
      </c>
      <c r="E1247" t="s">
        <v>11486</v>
      </c>
      <c r="F1247" s="15">
        <v>297.06</v>
      </c>
      <c r="G1247" t="str">
        <f t="shared" si="60"/>
        <v>6228451936004825568297.06</v>
      </c>
      <c r="H1247" t="s">
        <v>1416</v>
      </c>
      <c r="I1247" s="48" t="e">
        <f>VLOOKUP(G1247,银行退汇!H:K,4,FALSE)</f>
        <v>#N/A</v>
      </c>
      <c r="J1247" s="48" t="e">
        <f t="shared" si="61"/>
        <v>#N/A</v>
      </c>
      <c r="K1247" s="48" t="e">
        <f>VLOOKUP(G1247,网银退汇!H:J,3,FALSE)</f>
        <v>#N/A</v>
      </c>
      <c r="L1247" s="49" t="str">
        <f t="shared" si="62"/>
        <v>20170811</v>
      </c>
    </row>
    <row r="1248" spans="1:22" ht="14.25" hidden="1">
      <c r="A1248" t="s">
        <v>11488</v>
      </c>
      <c r="B1248" t="s">
        <v>5581</v>
      </c>
      <c r="C1248" t="s">
        <v>13055</v>
      </c>
      <c r="D1248" t="s">
        <v>98</v>
      </c>
      <c r="E1248" t="s">
        <v>11490</v>
      </c>
      <c r="F1248" s="15">
        <v>92.5</v>
      </c>
      <c r="G1248" t="str">
        <f t="shared" si="60"/>
        <v>622848086864074067692.5</v>
      </c>
      <c r="H1248" t="s">
        <v>1416</v>
      </c>
      <c r="I1248" s="48" t="e">
        <f>VLOOKUP(G1248,银行退汇!H:K,4,FALSE)</f>
        <v>#N/A</v>
      </c>
      <c r="J1248" s="48" t="e">
        <f t="shared" si="61"/>
        <v>#N/A</v>
      </c>
      <c r="K1248" s="48" t="e">
        <f>VLOOKUP(G1248,网银退汇!H:J,3,FALSE)</f>
        <v>#N/A</v>
      </c>
      <c r="L1248" s="49" t="str">
        <f t="shared" si="62"/>
        <v>20170811</v>
      </c>
    </row>
    <row r="1249" spans="1:22" ht="14.25" hidden="1">
      <c r="A1249" t="s">
        <v>11492</v>
      </c>
      <c r="B1249" t="s">
        <v>5585</v>
      </c>
      <c r="C1249" t="s">
        <v>13055</v>
      </c>
      <c r="D1249" t="s">
        <v>98</v>
      </c>
      <c r="E1249" t="s">
        <v>11494</v>
      </c>
      <c r="F1249" s="15">
        <v>13.95</v>
      </c>
      <c r="G1249" t="str">
        <f t="shared" si="60"/>
        <v>622230051494321913.95</v>
      </c>
      <c r="H1249" t="s">
        <v>1416</v>
      </c>
      <c r="I1249" s="48" t="e">
        <f>VLOOKUP(G1249,银行退汇!H:K,4,FALSE)</f>
        <v>#N/A</v>
      </c>
      <c r="J1249" s="48" t="e">
        <f t="shared" si="61"/>
        <v>#N/A</v>
      </c>
      <c r="K1249" s="48" t="e">
        <f>VLOOKUP(G1249,网银退汇!H:J,3,FALSE)</f>
        <v>#N/A</v>
      </c>
      <c r="L1249" s="49" t="str">
        <f t="shared" si="62"/>
        <v>20170811</v>
      </c>
      <c r="M1249" s="38"/>
      <c r="N1249" s="45"/>
      <c r="O1249" s="38"/>
      <c r="P1249" s="38"/>
      <c r="Q1249" s="38"/>
      <c r="R1249" s="38"/>
      <c r="S1249" s="38"/>
      <c r="T1249" s="38"/>
      <c r="U1249" s="38"/>
      <c r="V1249" s="38"/>
    </row>
    <row r="1250" spans="1:22" ht="14.25" hidden="1">
      <c r="A1250" t="s">
        <v>11496</v>
      </c>
      <c r="B1250" t="s">
        <v>5589</v>
      </c>
      <c r="C1250" t="s">
        <v>13055</v>
      </c>
      <c r="D1250" t="s">
        <v>98</v>
      </c>
      <c r="E1250" t="s">
        <v>11498</v>
      </c>
      <c r="F1250" s="15">
        <v>272.94</v>
      </c>
      <c r="G1250" t="str">
        <f t="shared" si="60"/>
        <v>6214993860386791272.94</v>
      </c>
      <c r="H1250" t="s">
        <v>1416</v>
      </c>
      <c r="I1250" s="48" t="e">
        <f>VLOOKUP(G1250,银行退汇!H:K,4,FALSE)</f>
        <v>#N/A</v>
      </c>
      <c r="J1250" s="48" t="e">
        <f t="shared" si="61"/>
        <v>#N/A</v>
      </c>
      <c r="K1250" s="48" t="e">
        <f>VLOOKUP(G1250,网银退汇!H:J,3,FALSE)</f>
        <v>#N/A</v>
      </c>
      <c r="L1250" s="49" t="str">
        <f t="shared" si="62"/>
        <v>20170811</v>
      </c>
    </row>
    <row r="1251" spans="1:22" ht="14.25" hidden="1">
      <c r="A1251" t="s">
        <v>11500</v>
      </c>
      <c r="B1251" t="s">
        <v>5593</v>
      </c>
      <c r="C1251" t="s">
        <v>13055</v>
      </c>
      <c r="D1251" t="s">
        <v>98</v>
      </c>
      <c r="E1251" t="s">
        <v>11502</v>
      </c>
      <c r="F1251" s="15">
        <v>31.5</v>
      </c>
      <c r="G1251" t="str">
        <f t="shared" si="60"/>
        <v>622836002597457831.5</v>
      </c>
      <c r="H1251" t="s">
        <v>1416</v>
      </c>
      <c r="I1251" s="48" t="e">
        <f>VLOOKUP(G1251,银行退汇!H:K,4,FALSE)</f>
        <v>#N/A</v>
      </c>
      <c r="J1251" s="48" t="e">
        <f t="shared" si="61"/>
        <v>#N/A</v>
      </c>
      <c r="K1251" s="48" t="e">
        <f>VLOOKUP(G1251,网银退汇!H:J,3,FALSE)</f>
        <v>#N/A</v>
      </c>
      <c r="L1251" s="49" t="str">
        <f t="shared" si="62"/>
        <v>20170811</v>
      </c>
      <c r="M1251" s="38"/>
      <c r="N1251" s="45"/>
      <c r="O1251" s="38"/>
      <c r="P1251" s="38"/>
      <c r="Q1251" s="38"/>
      <c r="R1251" s="38"/>
      <c r="S1251" s="38"/>
      <c r="T1251" s="38"/>
      <c r="U1251" s="38"/>
      <c r="V1251" s="38"/>
    </row>
    <row r="1252" spans="1:22" ht="14.25" hidden="1">
      <c r="A1252" t="s">
        <v>11504</v>
      </c>
      <c r="B1252" t="s">
        <v>5597</v>
      </c>
      <c r="C1252" t="s">
        <v>13055</v>
      </c>
      <c r="D1252" t="s">
        <v>98</v>
      </c>
      <c r="E1252" t="s">
        <v>11506</v>
      </c>
      <c r="F1252" s="15">
        <v>187</v>
      </c>
      <c r="G1252" t="str">
        <f t="shared" si="60"/>
        <v>6228481938618973671187</v>
      </c>
      <c r="H1252" t="s">
        <v>1416</v>
      </c>
      <c r="I1252" s="48" t="e">
        <f>VLOOKUP(G1252,银行退汇!H:K,4,FALSE)</f>
        <v>#N/A</v>
      </c>
      <c r="J1252" s="48" t="e">
        <f t="shared" si="61"/>
        <v>#N/A</v>
      </c>
      <c r="K1252" s="48" t="e">
        <f>VLOOKUP(G1252,网银退汇!H:J,3,FALSE)</f>
        <v>#N/A</v>
      </c>
      <c r="L1252" s="49" t="str">
        <f t="shared" si="62"/>
        <v>20170811</v>
      </c>
    </row>
    <row r="1253" spans="1:22" ht="14.25" hidden="1">
      <c r="A1253" t="s">
        <v>11508</v>
      </c>
      <c r="B1253" t="s">
        <v>5601</v>
      </c>
      <c r="C1253" t="s">
        <v>13055</v>
      </c>
      <c r="D1253" t="s">
        <v>98</v>
      </c>
      <c r="E1253" t="s">
        <v>238</v>
      </c>
      <c r="F1253" s="15">
        <v>142.5</v>
      </c>
      <c r="G1253" t="str">
        <f t="shared" si="60"/>
        <v>6210178002001645010142.5</v>
      </c>
      <c r="H1253" t="s">
        <v>1416</v>
      </c>
      <c r="I1253" s="48" t="e">
        <f>VLOOKUP(G1253,银行退汇!H:K,4,FALSE)</f>
        <v>#N/A</v>
      </c>
      <c r="J1253" s="48" t="e">
        <f t="shared" si="61"/>
        <v>#N/A</v>
      </c>
      <c r="K1253" s="48" t="e">
        <f>VLOOKUP(G1253,网银退汇!H:J,3,FALSE)</f>
        <v>#N/A</v>
      </c>
      <c r="L1253" s="49" t="str">
        <f t="shared" si="62"/>
        <v>20170811</v>
      </c>
      <c r="M1253" s="38"/>
      <c r="N1253" s="45"/>
      <c r="O1253" s="38"/>
      <c r="P1253" s="38"/>
      <c r="Q1253" s="38"/>
      <c r="R1253" s="38"/>
      <c r="S1253" s="38"/>
      <c r="T1253" s="38"/>
      <c r="U1253" s="38"/>
      <c r="V1253" s="38"/>
    </row>
    <row r="1254" spans="1:22" ht="14.25" hidden="1">
      <c r="A1254" t="s">
        <v>11511</v>
      </c>
      <c r="B1254" t="s">
        <v>5603</v>
      </c>
      <c r="C1254" t="s">
        <v>13055</v>
      </c>
      <c r="D1254" t="s">
        <v>98</v>
      </c>
      <c r="E1254" t="s">
        <v>11513</v>
      </c>
      <c r="F1254" s="15">
        <v>700</v>
      </c>
      <c r="G1254" t="str">
        <f t="shared" si="60"/>
        <v>6221507300012771612700</v>
      </c>
      <c r="H1254" t="s">
        <v>1416</v>
      </c>
      <c r="I1254" s="48" t="e">
        <f>VLOOKUP(G1254,银行退汇!H:K,4,FALSE)</f>
        <v>#N/A</v>
      </c>
      <c r="J1254" s="48" t="e">
        <f t="shared" si="61"/>
        <v>#N/A</v>
      </c>
      <c r="K1254" s="48" t="e">
        <f>VLOOKUP(G1254,网银退汇!H:J,3,FALSE)</f>
        <v>#N/A</v>
      </c>
      <c r="L1254" s="49" t="str">
        <f t="shared" si="62"/>
        <v>20170811</v>
      </c>
    </row>
    <row r="1255" spans="1:22" ht="14.25" hidden="1">
      <c r="A1255" t="s">
        <v>11515</v>
      </c>
      <c r="B1255" t="s">
        <v>5607</v>
      </c>
      <c r="C1255" t="s">
        <v>13055</v>
      </c>
      <c r="D1255" t="s">
        <v>98</v>
      </c>
      <c r="E1255" t="s">
        <v>11517</v>
      </c>
      <c r="F1255" s="15">
        <v>330.34</v>
      </c>
      <c r="G1255" t="str">
        <f t="shared" si="60"/>
        <v>6217997300048583994330.34</v>
      </c>
      <c r="H1255" t="s">
        <v>1416</v>
      </c>
      <c r="I1255" s="48" t="e">
        <f>VLOOKUP(G1255,银行退汇!H:K,4,FALSE)</f>
        <v>#N/A</v>
      </c>
      <c r="J1255" s="48" t="e">
        <f t="shared" si="61"/>
        <v>#N/A</v>
      </c>
      <c r="K1255" s="48" t="e">
        <f>VLOOKUP(G1255,网银退汇!H:J,3,FALSE)</f>
        <v>#N/A</v>
      </c>
      <c r="L1255" s="49" t="str">
        <f t="shared" si="62"/>
        <v>20170811</v>
      </c>
    </row>
    <row r="1256" spans="1:22" ht="14.25" hidden="1">
      <c r="A1256" t="s">
        <v>11519</v>
      </c>
      <c r="B1256" t="s">
        <v>5611</v>
      </c>
      <c r="C1256" t="s">
        <v>13055</v>
      </c>
      <c r="D1256" t="s">
        <v>98</v>
      </c>
      <c r="E1256" t="s">
        <v>11521</v>
      </c>
      <c r="F1256" s="15">
        <v>375.5</v>
      </c>
      <c r="G1256" t="str">
        <f t="shared" si="60"/>
        <v>6236683860004560384375.5</v>
      </c>
      <c r="H1256" t="s">
        <v>1416</v>
      </c>
      <c r="I1256" s="48" t="e">
        <f>VLOOKUP(G1256,银行退汇!H:K,4,FALSE)</f>
        <v>#N/A</v>
      </c>
      <c r="J1256" s="48" t="e">
        <f t="shared" si="61"/>
        <v>#N/A</v>
      </c>
      <c r="K1256" s="48" t="e">
        <f>VLOOKUP(G1256,网银退汇!H:J,3,FALSE)</f>
        <v>#N/A</v>
      </c>
      <c r="L1256" s="49" t="str">
        <f t="shared" si="62"/>
        <v>20170811</v>
      </c>
    </row>
    <row r="1257" spans="1:22" ht="14.25" hidden="1">
      <c r="A1257" t="s">
        <v>11523</v>
      </c>
      <c r="B1257" t="s">
        <v>5615</v>
      </c>
      <c r="C1257" t="s">
        <v>13055</v>
      </c>
      <c r="D1257" t="s">
        <v>98</v>
      </c>
      <c r="E1257" t="s">
        <v>11525</v>
      </c>
      <c r="F1257" s="15">
        <v>14733.83</v>
      </c>
      <c r="G1257" t="str">
        <f t="shared" si="60"/>
        <v>623190000013922930214733.83</v>
      </c>
      <c r="H1257" t="s">
        <v>1416</v>
      </c>
      <c r="I1257" s="48" t="e">
        <f>VLOOKUP(G1257,银行退汇!H:K,4,FALSE)</f>
        <v>#N/A</v>
      </c>
      <c r="J1257" s="48" t="e">
        <f t="shared" si="61"/>
        <v>#N/A</v>
      </c>
      <c r="K1257" s="48" t="e">
        <f>VLOOKUP(G1257,网银退汇!H:J,3,FALSE)</f>
        <v>#N/A</v>
      </c>
      <c r="L1257" s="49" t="str">
        <f t="shared" si="62"/>
        <v>20170811</v>
      </c>
    </row>
    <row r="1258" spans="1:22" ht="14.25" hidden="1">
      <c r="A1258" t="s">
        <v>11527</v>
      </c>
      <c r="B1258" t="s">
        <v>5619</v>
      </c>
      <c r="C1258" t="s">
        <v>13055</v>
      </c>
      <c r="D1258" t="s">
        <v>98</v>
      </c>
      <c r="E1258" t="s">
        <v>11529</v>
      </c>
      <c r="F1258" s="15">
        <v>442.42</v>
      </c>
      <c r="G1258" t="str">
        <f t="shared" si="60"/>
        <v>6221560589777153442.42</v>
      </c>
      <c r="H1258" t="s">
        <v>1416</v>
      </c>
      <c r="I1258" s="48" t="e">
        <f>VLOOKUP(G1258,银行退汇!H:K,4,FALSE)</f>
        <v>#N/A</v>
      </c>
      <c r="J1258" s="48" t="e">
        <f t="shared" si="61"/>
        <v>#N/A</v>
      </c>
      <c r="K1258" s="48" t="e">
        <f>VLOOKUP(G1258,网银退汇!H:J,3,FALSE)</f>
        <v>#N/A</v>
      </c>
      <c r="L1258" s="49" t="str">
        <f t="shared" si="62"/>
        <v>20170811</v>
      </c>
      <c r="M1258" s="38"/>
      <c r="N1258" s="45"/>
      <c r="O1258" s="38"/>
      <c r="P1258" s="38"/>
      <c r="Q1258" s="38"/>
      <c r="R1258" s="38"/>
      <c r="S1258" s="38"/>
      <c r="T1258" s="38"/>
      <c r="U1258" s="38"/>
      <c r="V1258" s="38"/>
    </row>
    <row r="1259" spans="1:22" ht="14.25" hidden="1">
      <c r="A1259" t="s">
        <v>11531</v>
      </c>
      <c r="B1259" t="s">
        <v>5623</v>
      </c>
      <c r="C1259" t="s">
        <v>13055</v>
      </c>
      <c r="D1259" t="s">
        <v>98</v>
      </c>
      <c r="E1259" t="s">
        <v>11533</v>
      </c>
      <c r="F1259" s="15">
        <v>130.69999999999999</v>
      </c>
      <c r="G1259" t="str">
        <f t="shared" si="60"/>
        <v>6217003980001315641130.7</v>
      </c>
      <c r="H1259" t="s">
        <v>1416</v>
      </c>
      <c r="I1259" s="48" t="e">
        <f>VLOOKUP(G1259,银行退汇!H:K,4,FALSE)</f>
        <v>#N/A</v>
      </c>
      <c r="J1259" s="48" t="e">
        <f t="shared" si="61"/>
        <v>#N/A</v>
      </c>
      <c r="K1259" s="48" t="e">
        <f>VLOOKUP(G1259,网银退汇!H:J,3,FALSE)</f>
        <v>#N/A</v>
      </c>
      <c r="L1259" s="49" t="str">
        <f t="shared" si="62"/>
        <v>20170811</v>
      </c>
    </row>
    <row r="1260" spans="1:22" ht="14.25">
      <c r="A1260" t="s">
        <v>11590</v>
      </c>
      <c r="B1260" t="s">
        <v>5678</v>
      </c>
      <c r="C1260" t="s">
        <v>13055</v>
      </c>
      <c r="D1260" t="s">
        <v>98</v>
      </c>
      <c r="E1260" t="s">
        <v>11592</v>
      </c>
      <c r="F1260" s="15">
        <v>161</v>
      </c>
      <c r="G1260" t="str">
        <f t="shared" si="60"/>
        <v>6214157311800199088161</v>
      </c>
      <c r="H1260" t="s">
        <v>1416</v>
      </c>
      <c r="I1260" s="48" t="e">
        <f>VLOOKUP(G1260,银行退汇!H:K,4,FALSE)</f>
        <v>#N/A</v>
      </c>
      <c r="J1260" s="48" t="e">
        <f t="shared" si="61"/>
        <v>#N/A</v>
      </c>
      <c r="K1260" s="48" t="str">
        <f>VLOOKUP(G1260,网银退汇!H:J,3,FALSE)</f>
        <v>2017-08-14</v>
      </c>
      <c r="L1260" s="49" t="str">
        <f t="shared" si="62"/>
        <v>20170811</v>
      </c>
    </row>
    <row r="1261" spans="1:22" ht="14.25" hidden="1">
      <c r="A1261" t="s">
        <v>11539</v>
      </c>
      <c r="B1261" t="s">
        <v>5631</v>
      </c>
      <c r="C1261" t="s">
        <v>13055</v>
      </c>
      <c r="D1261" t="s">
        <v>98</v>
      </c>
      <c r="E1261" t="s">
        <v>7903</v>
      </c>
      <c r="F1261" s="15">
        <v>3000</v>
      </c>
      <c r="G1261" t="str">
        <f t="shared" si="60"/>
        <v>62170071600010998283000</v>
      </c>
      <c r="H1261" t="s">
        <v>1416</v>
      </c>
      <c r="I1261" s="48" t="e">
        <f>VLOOKUP(G1261,银行退汇!H:K,4,FALSE)</f>
        <v>#N/A</v>
      </c>
      <c r="J1261" s="48" t="e">
        <f t="shared" si="61"/>
        <v>#N/A</v>
      </c>
      <c r="K1261" s="48" t="e">
        <f>VLOOKUP(G1261,网银退汇!H:J,3,FALSE)</f>
        <v>#N/A</v>
      </c>
      <c r="L1261" s="49" t="str">
        <f t="shared" si="62"/>
        <v>20170811</v>
      </c>
    </row>
    <row r="1262" spans="1:22" ht="14.25" hidden="1">
      <c r="A1262" t="s">
        <v>11542</v>
      </c>
      <c r="B1262" t="s">
        <v>5635</v>
      </c>
      <c r="C1262" t="s">
        <v>13055</v>
      </c>
      <c r="D1262" t="s">
        <v>98</v>
      </c>
      <c r="E1262" t="s">
        <v>11544</v>
      </c>
      <c r="F1262" s="15">
        <v>431</v>
      </c>
      <c r="G1262" t="str">
        <f t="shared" si="60"/>
        <v>6231900000041132073431</v>
      </c>
      <c r="H1262" t="s">
        <v>1416</v>
      </c>
      <c r="I1262" s="48" t="e">
        <f>VLOOKUP(G1262,银行退汇!H:K,4,FALSE)</f>
        <v>#N/A</v>
      </c>
      <c r="J1262" s="48" t="e">
        <f t="shared" si="61"/>
        <v>#N/A</v>
      </c>
      <c r="K1262" s="48" t="e">
        <f>VLOOKUP(G1262,网银退汇!H:J,3,FALSE)</f>
        <v>#N/A</v>
      </c>
      <c r="L1262" s="49" t="str">
        <f t="shared" si="62"/>
        <v>20170811</v>
      </c>
    </row>
    <row r="1263" spans="1:22" ht="14.25">
      <c r="A1263" t="s">
        <v>10242</v>
      </c>
      <c r="B1263" t="s">
        <v>4366</v>
      </c>
      <c r="C1263" t="s">
        <v>13052</v>
      </c>
      <c r="D1263" t="s">
        <v>98</v>
      </c>
      <c r="E1263" t="s">
        <v>10244</v>
      </c>
      <c r="F1263" s="15">
        <v>3500</v>
      </c>
      <c r="G1263" t="str">
        <f t="shared" si="60"/>
        <v>62133027000010275593500</v>
      </c>
      <c r="H1263" t="s">
        <v>1416</v>
      </c>
      <c r="I1263" s="48" t="e">
        <f>VLOOKUP(G1263,银行退汇!H:K,4,FALSE)</f>
        <v>#N/A</v>
      </c>
      <c r="J1263" s="48" t="e">
        <f t="shared" si="61"/>
        <v>#N/A</v>
      </c>
      <c r="K1263" s="48" t="str">
        <f>VLOOKUP(G1263,网银退汇!H:J,3,FALSE)</f>
        <v>2017-08-09</v>
      </c>
      <c r="L1263" s="49" t="str">
        <f t="shared" si="62"/>
        <v>20170808</v>
      </c>
    </row>
    <row r="1264" spans="1:22" ht="14.25" hidden="1">
      <c r="A1264" t="s">
        <v>11549</v>
      </c>
      <c r="B1264" t="s">
        <v>5640</v>
      </c>
      <c r="C1264" t="s">
        <v>13055</v>
      </c>
      <c r="D1264" t="s">
        <v>98</v>
      </c>
      <c r="E1264" t="s">
        <v>11399</v>
      </c>
      <c r="F1264" s="15">
        <v>116.52</v>
      </c>
      <c r="G1264" t="str">
        <f t="shared" si="60"/>
        <v>6231900000035852256116.52</v>
      </c>
      <c r="H1264" t="s">
        <v>1416</v>
      </c>
      <c r="I1264" s="48" t="e">
        <f>VLOOKUP(G1264,银行退汇!H:K,4,FALSE)</f>
        <v>#N/A</v>
      </c>
      <c r="J1264" s="48" t="e">
        <f t="shared" si="61"/>
        <v>#N/A</v>
      </c>
      <c r="K1264" s="48" t="e">
        <f>VLOOKUP(G1264,网银退汇!H:J,3,FALSE)</f>
        <v>#N/A</v>
      </c>
      <c r="L1264" s="49" t="str">
        <f t="shared" si="62"/>
        <v>20170811</v>
      </c>
    </row>
    <row r="1265" spans="1:22" ht="14.25" hidden="1">
      <c r="A1265" t="s">
        <v>11552</v>
      </c>
      <c r="B1265" t="s">
        <v>5642</v>
      </c>
      <c r="C1265" t="s">
        <v>13055</v>
      </c>
      <c r="D1265" t="s">
        <v>98</v>
      </c>
      <c r="E1265" t="s">
        <v>11554</v>
      </c>
      <c r="F1265" s="15">
        <v>2882.03</v>
      </c>
      <c r="G1265" t="str">
        <f t="shared" si="60"/>
        <v>62319000000083662272882.03</v>
      </c>
      <c r="H1265" t="s">
        <v>1416</v>
      </c>
      <c r="I1265" s="48" t="e">
        <f>VLOOKUP(G1265,银行退汇!H:K,4,FALSE)</f>
        <v>#N/A</v>
      </c>
      <c r="J1265" s="48" t="e">
        <f t="shared" si="61"/>
        <v>#N/A</v>
      </c>
      <c r="K1265" s="48" t="e">
        <f>VLOOKUP(G1265,网银退汇!H:J,3,FALSE)</f>
        <v>#N/A</v>
      </c>
      <c r="L1265" s="49" t="str">
        <f t="shared" si="62"/>
        <v>20170811</v>
      </c>
    </row>
    <row r="1266" spans="1:22" ht="14.25" hidden="1">
      <c r="A1266" t="s">
        <v>11556</v>
      </c>
      <c r="B1266" t="s">
        <v>5646</v>
      </c>
      <c r="C1266" t="s">
        <v>13055</v>
      </c>
      <c r="D1266" t="s">
        <v>98</v>
      </c>
      <c r="E1266" t="s">
        <v>11558</v>
      </c>
      <c r="F1266" s="15">
        <v>189</v>
      </c>
      <c r="G1266" t="str">
        <f t="shared" si="60"/>
        <v>6259660860363981189</v>
      </c>
      <c r="H1266" t="s">
        <v>1416</v>
      </c>
      <c r="I1266" s="48" t="e">
        <f>VLOOKUP(G1266,银行退汇!H:K,4,FALSE)</f>
        <v>#N/A</v>
      </c>
      <c r="J1266" s="48" t="e">
        <f t="shared" si="61"/>
        <v>#N/A</v>
      </c>
      <c r="K1266" s="48" t="e">
        <f>VLOOKUP(G1266,网银退汇!H:J,3,FALSE)</f>
        <v>#N/A</v>
      </c>
      <c r="L1266" s="49" t="str">
        <f t="shared" si="62"/>
        <v>20170811</v>
      </c>
    </row>
    <row r="1267" spans="1:22" ht="14.25" hidden="1">
      <c r="A1267" t="s">
        <v>11560</v>
      </c>
      <c r="B1267" t="s">
        <v>5650</v>
      </c>
      <c r="C1267" t="s">
        <v>13055</v>
      </c>
      <c r="D1267" t="s">
        <v>98</v>
      </c>
      <c r="E1267" t="s">
        <v>11562</v>
      </c>
      <c r="F1267" s="15">
        <v>1150</v>
      </c>
      <c r="G1267" t="str">
        <f t="shared" si="60"/>
        <v>62284808662241727611150</v>
      </c>
      <c r="H1267" t="s">
        <v>1416</v>
      </c>
      <c r="I1267" s="48" t="e">
        <f>VLOOKUP(G1267,银行退汇!H:K,4,FALSE)</f>
        <v>#N/A</v>
      </c>
      <c r="J1267" s="48" t="e">
        <f t="shared" si="61"/>
        <v>#N/A</v>
      </c>
      <c r="K1267" s="48" t="e">
        <f>VLOOKUP(G1267,网银退汇!H:J,3,FALSE)</f>
        <v>#N/A</v>
      </c>
      <c r="L1267" s="49" t="str">
        <f t="shared" si="62"/>
        <v>20170811</v>
      </c>
    </row>
    <row r="1268" spans="1:22" ht="14.25">
      <c r="A1268" t="s">
        <v>8205</v>
      </c>
      <c r="B1268" t="s">
        <v>2384</v>
      </c>
      <c r="C1268" t="s">
        <v>13047</v>
      </c>
      <c r="D1268" t="s">
        <v>98</v>
      </c>
      <c r="E1268" t="s">
        <v>8207</v>
      </c>
      <c r="F1268" s="15">
        <v>194</v>
      </c>
      <c r="G1268" t="str">
        <f t="shared" si="60"/>
        <v>6212264100031015229194</v>
      </c>
      <c r="H1268" t="s">
        <v>1416</v>
      </c>
      <c r="I1268" s="48" t="e">
        <f>VLOOKUP(G1268,银行退汇!H:K,4,FALSE)</f>
        <v>#N/A</v>
      </c>
      <c r="J1268" s="48" t="e">
        <f t="shared" si="61"/>
        <v>#N/A</v>
      </c>
      <c r="K1268" s="48" t="str">
        <f>VLOOKUP(G1268,网银退汇!H:J,3,FALSE)</f>
        <v>2017-08-04</v>
      </c>
      <c r="L1268" s="49" t="str">
        <f t="shared" si="62"/>
        <v>20170803</v>
      </c>
    </row>
    <row r="1269" spans="1:22" ht="14.25" hidden="1">
      <c r="A1269" t="s">
        <v>11568</v>
      </c>
      <c r="B1269" t="s">
        <v>5658</v>
      </c>
      <c r="C1269" t="s">
        <v>13055</v>
      </c>
      <c r="D1269" t="s">
        <v>98</v>
      </c>
      <c r="E1269" t="s">
        <v>11570</v>
      </c>
      <c r="F1269" s="15">
        <v>91.2</v>
      </c>
      <c r="G1269" t="str">
        <f t="shared" si="60"/>
        <v>621700389000489856091.2</v>
      </c>
      <c r="H1269" t="s">
        <v>1416</v>
      </c>
      <c r="I1269" s="48" t="e">
        <f>VLOOKUP(G1269,银行退汇!H:K,4,FALSE)</f>
        <v>#N/A</v>
      </c>
      <c r="J1269" s="48" t="e">
        <f t="shared" si="61"/>
        <v>#N/A</v>
      </c>
      <c r="K1269" s="48" t="e">
        <f>VLOOKUP(G1269,网银退汇!H:J,3,FALSE)</f>
        <v>#N/A</v>
      </c>
      <c r="L1269" s="49" t="str">
        <f t="shared" si="62"/>
        <v>20170811</v>
      </c>
      <c r="M1269" s="38"/>
      <c r="N1269" s="45"/>
      <c r="O1269" s="38"/>
      <c r="P1269" s="38"/>
      <c r="Q1269" s="38"/>
      <c r="R1269" s="38"/>
      <c r="S1269" s="38"/>
      <c r="T1269" s="38"/>
      <c r="U1269" s="38"/>
      <c r="V1269" s="38"/>
    </row>
    <row r="1270" spans="1:22" ht="14.25" hidden="1">
      <c r="A1270" t="s">
        <v>11572</v>
      </c>
      <c r="B1270" t="s">
        <v>5662</v>
      </c>
      <c r="C1270" t="s">
        <v>13055</v>
      </c>
      <c r="D1270" t="s">
        <v>98</v>
      </c>
      <c r="E1270" t="s">
        <v>11574</v>
      </c>
      <c r="F1270" s="15">
        <v>538</v>
      </c>
      <c r="G1270" t="str">
        <f t="shared" si="60"/>
        <v>6259588684591141538</v>
      </c>
      <c r="H1270" t="s">
        <v>1416</v>
      </c>
      <c r="I1270" s="48" t="e">
        <f>VLOOKUP(G1270,银行退汇!H:K,4,FALSE)</f>
        <v>#N/A</v>
      </c>
      <c r="J1270" s="48" t="e">
        <f t="shared" si="61"/>
        <v>#N/A</v>
      </c>
      <c r="K1270" s="48" t="e">
        <f>VLOOKUP(G1270,网银退汇!H:J,3,FALSE)</f>
        <v>#N/A</v>
      </c>
      <c r="L1270" s="49" t="str">
        <f t="shared" si="62"/>
        <v>20170811</v>
      </c>
    </row>
    <row r="1271" spans="1:22" ht="14.25" hidden="1">
      <c r="A1271" t="s">
        <v>11576</v>
      </c>
      <c r="B1271" t="s">
        <v>5666</v>
      </c>
      <c r="C1271" t="s">
        <v>13055</v>
      </c>
      <c r="D1271" t="s">
        <v>98</v>
      </c>
      <c r="E1271" t="s">
        <v>11578</v>
      </c>
      <c r="F1271" s="15">
        <v>228.89</v>
      </c>
      <c r="G1271" t="str">
        <f t="shared" si="60"/>
        <v>6259656241957194228.89</v>
      </c>
      <c r="H1271" t="s">
        <v>1416</v>
      </c>
      <c r="I1271" s="48" t="e">
        <f>VLOOKUP(G1271,银行退汇!H:K,4,FALSE)</f>
        <v>#N/A</v>
      </c>
      <c r="J1271" s="48" t="e">
        <f t="shared" si="61"/>
        <v>#N/A</v>
      </c>
      <c r="K1271" s="48" t="e">
        <f>VLOOKUP(G1271,网银退汇!H:J,3,FALSE)</f>
        <v>#N/A</v>
      </c>
      <c r="L1271" s="49" t="str">
        <f t="shared" si="62"/>
        <v>20170811</v>
      </c>
    </row>
    <row r="1272" spans="1:22" ht="14.25" hidden="1">
      <c r="A1272" t="s">
        <v>11580</v>
      </c>
      <c r="B1272" t="s">
        <v>5670</v>
      </c>
      <c r="C1272" t="s">
        <v>13055</v>
      </c>
      <c r="D1272" t="s">
        <v>98</v>
      </c>
      <c r="E1272" t="s">
        <v>977</v>
      </c>
      <c r="F1272" s="15">
        <v>492.5</v>
      </c>
      <c r="G1272" t="str">
        <f t="shared" si="60"/>
        <v>6224690033644100492.5</v>
      </c>
      <c r="H1272" t="s">
        <v>1416</v>
      </c>
      <c r="I1272" s="48" t="e">
        <f>VLOOKUP(G1272,银行退汇!H:K,4,FALSE)</f>
        <v>#N/A</v>
      </c>
      <c r="J1272" s="48" t="e">
        <f t="shared" si="61"/>
        <v>#N/A</v>
      </c>
      <c r="K1272" s="48" t="e">
        <f>VLOOKUP(G1272,网银退汇!H:J,3,FALSE)</f>
        <v>#N/A</v>
      </c>
      <c r="L1272" s="49" t="str">
        <f t="shared" si="62"/>
        <v>20170811</v>
      </c>
    </row>
    <row r="1273" spans="1:22" ht="14.25" hidden="1">
      <c r="A1273" t="s">
        <v>11583</v>
      </c>
      <c r="B1273" t="s">
        <v>5672</v>
      </c>
      <c r="C1273" t="s">
        <v>13055</v>
      </c>
      <c r="D1273" t="s">
        <v>98</v>
      </c>
      <c r="E1273" t="s">
        <v>977</v>
      </c>
      <c r="F1273" s="15">
        <v>206.2</v>
      </c>
      <c r="G1273" t="str">
        <f t="shared" si="60"/>
        <v>6224690033644100206.2</v>
      </c>
      <c r="H1273" t="s">
        <v>1416</v>
      </c>
      <c r="I1273" s="48" t="e">
        <f>VLOOKUP(G1273,银行退汇!H:K,4,FALSE)</f>
        <v>#N/A</v>
      </c>
      <c r="J1273" s="48" t="e">
        <f t="shared" si="61"/>
        <v>#N/A</v>
      </c>
      <c r="K1273" s="48" t="e">
        <f>VLOOKUP(G1273,网银退汇!H:J,3,FALSE)</f>
        <v>#N/A</v>
      </c>
      <c r="L1273" s="49" t="str">
        <f t="shared" si="62"/>
        <v>20170811</v>
      </c>
    </row>
    <row r="1274" spans="1:22" ht="14.25" hidden="1">
      <c r="A1274" t="s">
        <v>11586</v>
      </c>
      <c r="B1274" t="s">
        <v>5674</v>
      </c>
      <c r="C1274" t="s">
        <v>13055</v>
      </c>
      <c r="D1274" t="s">
        <v>98</v>
      </c>
      <c r="E1274" t="s">
        <v>11588</v>
      </c>
      <c r="F1274" s="15">
        <v>94.5</v>
      </c>
      <c r="G1274" t="str">
        <f t="shared" si="60"/>
        <v>622848386807179137794.5</v>
      </c>
      <c r="H1274" t="s">
        <v>1416</v>
      </c>
      <c r="I1274" s="48" t="e">
        <f>VLOOKUP(G1274,银行退汇!H:K,4,FALSE)</f>
        <v>#N/A</v>
      </c>
      <c r="J1274" s="48" t="e">
        <f t="shared" si="61"/>
        <v>#N/A</v>
      </c>
      <c r="K1274" s="48" t="e">
        <f>VLOOKUP(G1274,网银退汇!H:J,3,FALSE)</f>
        <v>#N/A</v>
      </c>
      <c r="L1274" s="49" t="str">
        <f t="shared" si="62"/>
        <v>20170811</v>
      </c>
    </row>
    <row r="1275" spans="1:22" ht="14.25">
      <c r="A1275" t="s">
        <v>11923</v>
      </c>
      <c r="B1275" t="s">
        <v>6004</v>
      </c>
      <c r="C1275" t="s">
        <v>13056</v>
      </c>
      <c r="D1275" t="s">
        <v>98</v>
      </c>
      <c r="E1275" t="s">
        <v>244</v>
      </c>
      <c r="F1275" s="15">
        <v>24.5</v>
      </c>
      <c r="G1275" t="str">
        <f t="shared" si="60"/>
        <v>621226251800073328624.5</v>
      </c>
      <c r="H1275" t="s">
        <v>1416</v>
      </c>
      <c r="I1275" s="48" t="e">
        <f>VLOOKUP(G1275,银行退汇!H:K,4,FALSE)</f>
        <v>#N/A</v>
      </c>
      <c r="J1275" s="48" t="e">
        <f t="shared" si="61"/>
        <v>#N/A</v>
      </c>
      <c r="K1275" s="48" t="str">
        <f>VLOOKUP(G1275,网银退汇!H:J,3,FALSE)</f>
        <v>2017-08-14</v>
      </c>
      <c r="L1275" s="49" t="str">
        <f t="shared" si="62"/>
        <v>20170812</v>
      </c>
    </row>
    <row r="1276" spans="1:22" ht="14.25">
      <c r="A1276" t="s">
        <v>12076</v>
      </c>
      <c r="B1276" t="s">
        <v>6154</v>
      </c>
      <c r="C1276" t="s">
        <v>13058</v>
      </c>
      <c r="D1276" t="s">
        <v>98</v>
      </c>
      <c r="E1276" t="s">
        <v>12078</v>
      </c>
      <c r="F1276" s="15">
        <v>31.5</v>
      </c>
      <c r="G1276" t="str">
        <f t="shared" si="60"/>
        <v>621226251400045826331.5</v>
      </c>
      <c r="H1276" t="s">
        <v>1416</v>
      </c>
      <c r="I1276" s="48" t="e">
        <f>VLOOKUP(G1276,银行退汇!H:K,4,FALSE)</f>
        <v>#N/A</v>
      </c>
      <c r="J1276" s="48" t="e">
        <f t="shared" si="61"/>
        <v>#N/A</v>
      </c>
      <c r="K1276" s="48" t="str">
        <f>VLOOKUP(G1276,网银退汇!H:J,3,FALSE)</f>
        <v>2017-08-14</v>
      </c>
      <c r="L1276" s="49" t="str">
        <f t="shared" si="62"/>
        <v>20170814</v>
      </c>
    </row>
    <row r="1277" spans="1:22" ht="14.25" hidden="1">
      <c r="A1277" t="s">
        <v>11598</v>
      </c>
      <c r="B1277" t="s">
        <v>5686</v>
      </c>
      <c r="C1277" t="s">
        <v>13055</v>
      </c>
      <c r="D1277" t="s">
        <v>98</v>
      </c>
      <c r="E1277" t="s">
        <v>11600</v>
      </c>
      <c r="F1277" s="15">
        <v>41.34</v>
      </c>
      <c r="G1277" t="str">
        <f t="shared" si="60"/>
        <v>623190000006134530841.34</v>
      </c>
      <c r="H1277" t="s">
        <v>1416</v>
      </c>
      <c r="I1277" s="48" t="e">
        <f>VLOOKUP(G1277,银行退汇!H:K,4,FALSE)</f>
        <v>#N/A</v>
      </c>
      <c r="J1277" s="48" t="e">
        <f t="shared" si="61"/>
        <v>#N/A</v>
      </c>
      <c r="K1277" s="48" t="e">
        <f>VLOOKUP(G1277,网银退汇!H:J,3,FALSE)</f>
        <v>#N/A</v>
      </c>
      <c r="L1277" s="49" t="str">
        <f t="shared" si="62"/>
        <v>20170811</v>
      </c>
    </row>
    <row r="1278" spans="1:22" ht="14.25" hidden="1">
      <c r="A1278" t="s">
        <v>11602</v>
      </c>
      <c r="B1278" t="s">
        <v>5690</v>
      </c>
      <c r="C1278" t="s">
        <v>13055</v>
      </c>
      <c r="D1278" t="s">
        <v>98</v>
      </c>
      <c r="E1278" t="s">
        <v>11604</v>
      </c>
      <c r="F1278" s="15">
        <v>5804.49</v>
      </c>
      <c r="G1278" t="str">
        <f t="shared" si="60"/>
        <v>62141573129047084285804.49</v>
      </c>
      <c r="H1278" t="s">
        <v>1416</v>
      </c>
      <c r="I1278" s="48" t="e">
        <f>VLOOKUP(G1278,银行退汇!H:K,4,FALSE)</f>
        <v>#N/A</v>
      </c>
      <c r="J1278" s="48" t="e">
        <f t="shared" si="61"/>
        <v>#N/A</v>
      </c>
      <c r="K1278" s="48" t="e">
        <f>VLOOKUP(G1278,网银退汇!H:J,3,FALSE)</f>
        <v>#N/A</v>
      </c>
      <c r="L1278" s="49" t="str">
        <f t="shared" si="62"/>
        <v>20170811</v>
      </c>
    </row>
    <row r="1279" spans="1:22" ht="14.25" hidden="1">
      <c r="A1279" t="s">
        <v>11606</v>
      </c>
      <c r="B1279" t="s">
        <v>5694</v>
      </c>
      <c r="C1279" t="s">
        <v>13055</v>
      </c>
      <c r="D1279" t="s">
        <v>98</v>
      </c>
      <c r="E1279" t="s">
        <v>11608</v>
      </c>
      <c r="F1279" s="15">
        <v>626</v>
      </c>
      <c r="G1279" t="str">
        <f t="shared" si="60"/>
        <v>6258101648513283626</v>
      </c>
      <c r="H1279" t="s">
        <v>1416</v>
      </c>
      <c r="I1279" s="48" t="e">
        <f>VLOOKUP(G1279,银行退汇!H:K,4,FALSE)</f>
        <v>#N/A</v>
      </c>
      <c r="J1279" s="48" t="e">
        <f t="shared" si="61"/>
        <v>#N/A</v>
      </c>
      <c r="K1279" s="48" t="e">
        <f>VLOOKUP(G1279,网银退汇!H:J,3,FALSE)</f>
        <v>#N/A</v>
      </c>
      <c r="L1279" s="49" t="str">
        <f t="shared" si="62"/>
        <v>20170811</v>
      </c>
    </row>
    <row r="1280" spans="1:22" ht="14.25" hidden="1">
      <c r="A1280" t="s">
        <v>11610</v>
      </c>
      <c r="B1280" t="s">
        <v>5698</v>
      </c>
      <c r="C1280" t="s">
        <v>13055</v>
      </c>
      <c r="D1280" t="s">
        <v>98</v>
      </c>
      <c r="E1280" t="s">
        <v>11612</v>
      </c>
      <c r="F1280" s="15">
        <v>363</v>
      </c>
      <c r="G1280" t="str">
        <f t="shared" si="60"/>
        <v>6231900000026344628363</v>
      </c>
      <c r="H1280" t="s">
        <v>1416</v>
      </c>
      <c r="I1280" s="48" t="e">
        <f>VLOOKUP(G1280,银行退汇!H:K,4,FALSE)</f>
        <v>#N/A</v>
      </c>
      <c r="J1280" s="48" t="e">
        <f t="shared" si="61"/>
        <v>#N/A</v>
      </c>
      <c r="K1280" s="48" t="e">
        <f>VLOOKUP(G1280,网银退汇!H:J,3,FALSE)</f>
        <v>#N/A</v>
      </c>
      <c r="L1280" s="49" t="str">
        <f t="shared" si="62"/>
        <v>20170811</v>
      </c>
    </row>
    <row r="1281" spans="1:22" ht="14.25" hidden="1">
      <c r="A1281" t="s">
        <v>11614</v>
      </c>
      <c r="B1281" t="s">
        <v>5702</v>
      </c>
      <c r="C1281" t="s">
        <v>13055</v>
      </c>
      <c r="D1281" t="s">
        <v>98</v>
      </c>
      <c r="E1281" t="s">
        <v>11616</v>
      </c>
      <c r="F1281" s="15">
        <v>340.5</v>
      </c>
      <c r="G1281" t="str">
        <f t="shared" si="60"/>
        <v>6227003381300040775340.5</v>
      </c>
      <c r="H1281" t="s">
        <v>1416</v>
      </c>
      <c r="I1281" s="48" t="e">
        <f>VLOOKUP(G1281,银行退汇!H:K,4,FALSE)</f>
        <v>#N/A</v>
      </c>
      <c r="J1281" s="48" t="e">
        <f t="shared" si="61"/>
        <v>#N/A</v>
      </c>
      <c r="K1281" s="48" t="e">
        <f>VLOOKUP(G1281,网银退汇!H:J,3,FALSE)</f>
        <v>#N/A</v>
      </c>
      <c r="L1281" s="49" t="str">
        <f t="shared" si="62"/>
        <v>20170811</v>
      </c>
    </row>
    <row r="1282" spans="1:22" ht="14.25" hidden="1">
      <c r="A1282" t="s">
        <v>11618</v>
      </c>
      <c r="B1282" t="s">
        <v>5706</v>
      </c>
      <c r="C1282" t="s">
        <v>13055</v>
      </c>
      <c r="D1282" t="s">
        <v>98</v>
      </c>
      <c r="E1282" t="s">
        <v>11620</v>
      </c>
      <c r="F1282" s="15">
        <v>2997.48</v>
      </c>
      <c r="G1282" t="str">
        <f t="shared" si="60"/>
        <v>62319000000081122662997.48</v>
      </c>
      <c r="H1282" t="s">
        <v>1416</v>
      </c>
      <c r="I1282" s="48" t="e">
        <f>VLOOKUP(G1282,银行退汇!H:K,4,FALSE)</f>
        <v>#N/A</v>
      </c>
      <c r="J1282" s="48" t="e">
        <f t="shared" si="61"/>
        <v>#N/A</v>
      </c>
      <c r="K1282" s="48" t="e">
        <f>VLOOKUP(G1282,网银退汇!H:J,3,FALSE)</f>
        <v>#N/A</v>
      </c>
      <c r="L1282" s="49" t="str">
        <f t="shared" si="62"/>
        <v>20170811</v>
      </c>
    </row>
    <row r="1283" spans="1:22" ht="14.25" hidden="1">
      <c r="A1283" t="s">
        <v>11622</v>
      </c>
      <c r="B1283" t="s">
        <v>5710</v>
      </c>
      <c r="C1283" t="s">
        <v>13055</v>
      </c>
      <c r="D1283" t="s">
        <v>98</v>
      </c>
      <c r="E1283" t="s">
        <v>11624</v>
      </c>
      <c r="F1283" s="15">
        <v>7000</v>
      </c>
      <c r="G1283" t="str">
        <f t="shared" si="60"/>
        <v>62220825020056284747000</v>
      </c>
      <c r="H1283" t="s">
        <v>1416</v>
      </c>
      <c r="I1283" s="48" t="e">
        <f>VLOOKUP(G1283,银行退汇!H:K,4,FALSE)</f>
        <v>#N/A</v>
      </c>
      <c r="J1283" s="48" t="e">
        <f t="shared" si="61"/>
        <v>#N/A</v>
      </c>
      <c r="K1283" s="48" t="e">
        <f>VLOOKUP(G1283,网银退汇!H:J,3,FALSE)</f>
        <v>#N/A</v>
      </c>
      <c r="L1283" s="49" t="str">
        <f t="shared" si="62"/>
        <v>20170811</v>
      </c>
    </row>
    <row r="1284" spans="1:22" ht="14.25">
      <c r="A1284" t="s">
        <v>9434</v>
      </c>
      <c r="B1284" t="s">
        <v>3580</v>
      </c>
      <c r="C1284" t="s">
        <v>13051</v>
      </c>
      <c r="D1284" t="s">
        <v>98</v>
      </c>
      <c r="E1284" t="s">
        <v>9432</v>
      </c>
      <c r="F1284" s="15">
        <v>63.2</v>
      </c>
      <c r="G1284" t="str">
        <f t="shared" si="60"/>
        <v>621226251300026090163.2</v>
      </c>
      <c r="H1284" t="s">
        <v>1416</v>
      </c>
      <c r="I1284" s="48" t="e">
        <f>VLOOKUP(G1284,银行退汇!H:K,4,FALSE)</f>
        <v>#N/A</v>
      </c>
      <c r="J1284" s="48" t="e">
        <f t="shared" si="61"/>
        <v>#N/A</v>
      </c>
      <c r="K1284" s="48" t="str">
        <f>VLOOKUP(G1284,网银退汇!H:J,3,FALSE)</f>
        <v>2017-08-08</v>
      </c>
      <c r="L1284" s="49" t="str">
        <f t="shared" si="62"/>
        <v>20170807</v>
      </c>
    </row>
    <row r="1285" spans="1:22" ht="14.25" hidden="1">
      <c r="A1285" t="s">
        <v>11630</v>
      </c>
      <c r="B1285" t="s">
        <v>5718</v>
      </c>
      <c r="C1285" t="s">
        <v>13055</v>
      </c>
      <c r="D1285" t="s">
        <v>98</v>
      </c>
      <c r="E1285" t="s">
        <v>11632</v>
      </c>
      <c r="F1285" s="15">
        <v>42</v>
      </c>
      <c r="G1285" t="str">
        <f t="shared" si="60"/>
        <v>621700389000301004342</v>
      </c>
      <c r="H1285" t="s">
        <v>1416</v>
      </c>
      <c r="I1285" s="48" t="e">
        <f>VLOOKUP(G1285,银行退汇!H:K,4,FALSE)</f>
        <v>#N/A</v>
      </c>
      <c r="J1285" s="48" t="e">
        <f t="shared" si="61"/>
        <v>#N/A</v>
      </c>
      <c r="K1285" s="48" t="e">
        <f>VLOOKUP(G1285,网银退汇!H:J,3,FALSE)</f>
        <v>#N/A</v>
      </c>
      <c r="L1285" s="49" t="str">
        <f t="shared" si="62"/>
        <v>20170811</v>
      </c>
    </row>
    <row r="1286" spans="1:22" ht="14.25" hidden="1">
      <c r="A1286" t="s">
        <v>11634</v>
      </c>
      <c r="B1286" t="s">
        <v>5722</v>
      </c>
      <c r="C1286" t="s">
        <v>13055</v>
      </c>
      <c r="D1286" t="s">
        <v>98</v>
      </c>
      <c r="E1286" t="s">
        <v>11636</v>
      </c>
      <c r="F1286" s="15">
        <v>957.5</v>
      </c>
      <c r="G1286" t="str">
        <f t="shared" si="60"/>
        <v>6214677140000601028957.5</v>
      </c>
      <c r="H1286" t="s">
        <v>1416</v>
      </c>
      <c r="I1286" s="48" t="e">
        <f>VLOOKUP(G1286,银行退汇!H:K,4,FALSE)</f>
        <v>#N/A</v>
      </c>
      <c r="J1286" s="48" t="e">
        <f t="shared" si="61"/>
        <v>#N/A</v>
      </c>
      <c r="K1286" s="48" t="e">
        <f>VLOOKUP(G1286,网银退汇!H:J,3,FALSE)</f>
        <v>#N/A</v>
      </c>
      <c r="L1286" s="49" t="str">
        <f t="shared" si="62"/>
        <v>20170811</v>
      </c>
    </row>
    <row r="1287" spans="1:22" ht="14.25" hidden="1">
      <c r="A1287" t="s">
        <v>11638</v>
      </c>
      <c r="B1287" t="s">
        <v>5726</v>
      </c>
      <c r="C1287" t="s">
        <v>13055</v>
      </c>
      <c r="D1287" t="s">
        <v>98</v>
      </c>
      <c r="E1287" t="s">
        <v>11640</v>
      </c>
      <c r="F1287" s="15">
        <v>775</v>
      </c>
      <c r="G1287" t="str">
        <f t="shared" si="60"/>
        <v>6222002502201043988775</v>
      </c>
      <c r="H1287" t="s">
        <v>1416</v>
      </c>
      <c r="I1287" s="48" t="e">
        <f>VLOOKUP(G1287,银行退汇!H:K,4,FALSE)</f>
        <v>#N/A</v>
      </c>
      <c r="J1287" s="48" t="e">
        <f t="shared" si="61"/>
        <v>#N/A</v>
      </c>
      <c r="K1287" s="48" t="e">
        <f>VLOOKUP(G1287,网银退汇!H:J,3,FALSE)</f>
        <v>#N/A</v>
      </c>
      <c r="L1287" s="49" t="str">
        <f t="shared" si="62"/>
        <v>20170811</v>
      </c>
    </row>
    <row r="1288" spans="1:22" ht="14.25" hidden="1">
      <c r="A1288" t="s">
        <v>11642</v>
      </c>
      <c r="B1288" t="s">
        <v>5730</v>
      </c>
      <c r="C1288" t="s">
        <v>13055</v>
      </c>
      <c r="D1288" t="s">
        <v>98</v>
      </c>
      <c r="E1288" t="s">
        <v>11644</v>
      </c>
      <c r="F1288" s="15">
        <v>5847.1</v>
      </c>
      <c r="G1288" t="str">
        <f t="shared" si="60"/>
        <v>62122625140005321905847.1</v>
      </c>
      <c r="H1288" t="s">
        <v>1416</v>
      </c>
      <c r="I1288" s="48" t="e">
        <f>VLOOKUP(G1288,银行退汇!H:K,4,FALSE)</f>
        <v>#N/A</v>
      </c>
      <c r="J1288" s="48" t="e">
        <f t="shared" si="61"/>
        <v>#N/A</v>
      </c>
      <c r="K1288" s="48" t="e">
        <f>VLOOKUP(G1288,网银退汇!H:J,3,FALSE)</f>
        <v>#N/A</v>
      </c>
      <c r="L1288" s="49" t="str">
        <f t="shared" si="62"/>
        <v>20170811</v>
      </c>
      <c r="M1288" s="38"/>
      <c r="N1288" s="45"/>
      <c r="O1288" s="38"/>
      <c r="P1288" s="38"/>
      <c r="Q1288" s="38"/>
      <c r="R1288" s="38"/>
      <c r="S1288" s="38"/>
      <c r="T1288" s="38"/>
      <c r="U1288" s="38"/>
      <c r="V1288" s="38"/>
    </row>
    <row r="1289" spans="1:22" ht="14.25" hidden="1">
      <c r="A1289" t="s">
        <v>11646</v>
      </c>
      <c r="B1289" t="s">
        <v>5734</v>
      </c>
      <c r="C1289" t="s">
        <v>13055</v>
      </c>
      <c r="D1289" t="s">
        <v>98</v>
      </c>
      <c r="E1289" t="s">
        <v>11648</v>
      </c>
      <c r="F1289" s="15">
        <v>97</v>
      </c>
      <c r="G1289" t="str">
        <f t="shared" si="60"/>
        <v>621700386002276067097</v>
      </c>
      <c r="H1289" t="s">
        <v>1416</v>
      </c>
      <c r="I1289" s="48" t="e">
        <f>VLOOKUP(G1289,银行退汇!H:K,4,FALSE)</f>
        <v>#N/A</v>
      </c>
      <c r="J1289" s="48" t="e">
        <f t="shared" si="61"/>
        <v>#N/A</v>
      </c>
      <c r="K1289" s="48" t="e">
        <f>VLOOKUP(G1289,网银退汇!H:J,3,FALSE)</f>
        <v>#N/A</v>
      </c>
      <c r="L1289" s="49" t="str">
        <f t="shared" si="62"/>
        <v>20170811</v>
      </c>
    </row>
    <row r="1290" spans="1:22" ht="14.25" hidden="1">
      <c r="A1290" t="s">
        <v>11650</v>
      </c>
      <c r="B1290" t="s">
        <v>5738</v>
      </c>
      <c r="C1290" t="s">
        <v>13055</v>
      </c>
      <c r="D1290" t="s">
        <v>98</v>
      </c>
      <c r="E1290" t="s">
        <v>11652</v>
      </c>
      <c r="F1290" s="15">
        <v>142.5</v>
      </c>
      <c r="G1290" t="str">
        <f t="shared" si="60"/>
        <v>6221560690174670142.5</v>
      </c>
      <c r="H1290" t="s">
        <v>1416</v>
      </c>
      <c r="I1290" s="48" t="e">
        <f>VLOOKUP(G1290,银行退汇!H:K,4,FALSE)</f>
        <v>#N/A</v>
      </c>
      <c r="J1290" s="48" t="e">
        <f t="shared" si="61"/>
        <v>#N/A</v>
      </c>
      <c r="K1290" s="48" t="e">
        <f>VLOOKUP(G1290,网银退汇!H:J,3,FALSE)</f>
        <v>#N/A</v>
      </c>
      <c r="L1290" s="49" t="str">
        <f t="shared" si="62"/>
        <v>20170811</v>
      </c>
    </row>
    <row r="1291" spans="1:22" ht="14.25" hidden="1">
      <c r="A1291" t="s">
        <v>11654</v>
      </c>
      <c r="B1291" t="s">
        <v>5742</v>
      </c>
      <c r="C1291" t="s">
        <v>13055</v>
      </c>
      <c r="D1291" t="s">
        <v>98</v>
      </c>
      <c r="E1291" t="s">
        <v>11656</v>
      </c>
      <c r="F1291" s="15">
        <v>1</v>
      </c>
      <c r="G1291" t="str">
        <f t="shared" si="60"/>
        <v>62275253313794121</v>
      </c>
      <c r="H1291" t="s">
        <v>1416</v>
      </c>
      <c r="I1291" s="48" t="e">
        <f>VLOOKUP(G1291,银行退汇!H:K,4,FALSE)</f>
        <v>#N/A</v>
      </c>
      <c r="J1291" s="48" t="e">
        <f t="shared" si="61"/>
        <v>#N/A</v>
      </c>
      <c r="K1291" s="48" t="e">
        <f>VLOOKUP(G1291,网银退汇!H:J,3,FALSE)</f>
        <v>#N/A</v>
      </c>
      <c r="L1291" s="49" t="str">
        <f t="shared" si="62"/>
        <v>20170811</v>
      </c>
      <c r="M1291" s="38"/>
      <c r="N1291" s="45"/>
      <c r="O1291" s="38"/>
      <c r="P1291" s="38"/>
      <c r="Q1291" s="38"/>
      <c r="R1291" s="38"/>
      <c r="S1291" s="38"/>
      <c r="T1291" s="38"/>
      <c r="U1291" s="38"/>
      <c r="V1291" s="38"/>
    </row>
    <row r="1292" spans="1:22" ht="14.25" hidden="1">
      <c r="A1292" t="s">
        <v>11658</v>
      </c>
      <c r="B1292" t="s">
        <v>5746</v>
      </c>
      <c r="C1292" t="s">
        <v>13055</v>
      </c>
      <c r="D1292" t="s">
        <v>98</v>
      </c>
      <c r="E1292" t="s">
        <v>11660</v>
      </c>
      <c r="F1292" s="15">
        <v>167.5</v>
      </c>
      <c r="G1292" t="str">
        <f t="shared" si="60"/>
        <v>6217852700001232279167.5</v>
      </c>
      <c r="H1292" t="s">
        <v>1416</v>
      </c>
      <c r="I1292" s="48" t="e">
        <f>VLOOKUP(G1292,银行退汇!H:K,4,FALSE)</f>
        <v>#N/A</v>
      </c>
      <c r="J1292" s="48" t="e">
        <f t="shared" si="61"/>
        <v>#N/A</v>
      </c>
      <c r="K1292" s="48" t="e">
        <f>VLOOKUP(G1292,网银退汇!H:J,3,FALSE)</f>
        <v>#N/A</v>
      </c>
      <c r="L1292" s="49" t="str">
        <f t="shared" si="62"/>
        <v>20170811</v>
      </c>
    </row>
    <row r="1293" spans="1:22" ht="14.25" hidden="1">
      <c r="A1293" t="s">
        <v>11662</v>
      </c>
      <c r="B1293" t="s">
        <v>5750</v>
      </c>
      <c r="C1293" t="s">
        <v>13055</v>
      </c>
      <c r="D1293" t="s">
        <v>98</v>
      </c>
      <c r="E1293" t="s">
        <v>11664</v>
      </c>
      <c r="F1293" s="15">
        <v>12184.93</v>
      </c>
      <c r="G1293" t="str">
        <f t="shared" si="60"/>
        <v>622235001311283212184.93</v>
      </c>
      <c r="H1293" t="s">
        <v>1416</v>
      </c>
      <c r="I1293" s="48" t="e">
        <f>VLOOKUP(G1293,银行退汇!H:K,4,FALSE)</f>
        <v>#N/A</v>
      </c>
      <c r="J1293" s="48" t="e">
        <f t="shared" si="61"/>
        <v>#N/A</v>
      </c>
      <c r="K1293" s="48" t="e">
        <f>VLOOKUP(G1293,网银退汇!H:J,3,FALSE)</f>
        <v>#N/A</v>
      </c>
      <c r="L1293" s="49" t="str">
        <f t="shared" si="62"/>
        <v>20170811</v>
      </c>
    </row>
    <row r="1294" spans="1:22" ht="14.25" hidden="1">
      <c r="A1294" t="s">
        <v>11666</v>
      </c>
      <c r="B1294" t="s">
        <v>5754</v>
      </c>
      <c r="C1294" t="s">
        <v>13055</v>
      </c>
      <c r="D1294" t="s">
        <v>98</v>
      </c>
      <c r="E1294" t="s">
        <v>11668</v>
      </c>
      <c r="F1294" s="15">
        <v>933.92</v>
      </c>
      <c r="G1294" t="str">
        <f t="shared" si="60"/>
        <v>6230580000115049152933.92</v>
      </c>
      <c r="H1294" t="s">
        <v>1416</v>
      </c>
      <c r="I1294" s="48" t="e">
        <f>VLOOKUP(G1294,银行退汇!H:K,4,FALSE)</f>
        <v>#N/A</v>
      </c>
      <c r="J1294" s="48" t="e">
        <f t="shared" si="61"/>
        <v>#N/A</v>
      </c>
      <c r="K1294" s="48" t="e">
        <f>VLOOKUP(G1294,网银退汇!H:J,3,FALSE)</f>
        <v>#N/A</v>
      </c>
      <c r="L1294" s="49" t="str">
        <f t="shared" si="62"/>
        <v>20170811</v>
      </c>
      <c r="M1294" s="38"/>
      <c r="N1294" s="45"/>
      <c r="O1294" s="38"/>
      <c r="P1294" s="38"/>
      <c r="Q1294" s="38"/>
      <c r="R1294" s="38"/>
      <c r="S1294" s="38"/>
      <c r="T1294" s="38"/>
      <c r="U1294" s="38"/>
      <c r="V1294" s="38"/>
    </row>
    <row r="1295" spans="1:22" ht="14.25" hidden="1">
      <c r="A1295" t="s">
        <v>11670</v>
      </c>
      <c r="B1295" t="s">
        <v>5758</v>
      </c>
      <c r="C1295" t="s">
        <v>13055</v>
      </c>
      <c r="D1295" t="s">
        <v>98</v>
      </c>
      <c r="E1295" t="s">
        <v>11672</v>
      </c>
      <c r="F1295" s="15">
        <v>950</v>
      </c>
      <c r="G1295" t="str">
        <f t="shared" si="60"/>
        <v>6227003861070404210950</v>
      </c>
      <c r="H1295" t="s">
        <v>1416</v>
      </c>
      <c r="I1295" s="48" t="e">
        <f>VLOOKUP(G1295,银行退汇!H:K,4,FALSE)</f>
        <v>#N/A</v>
      </c>
      <c r="J1295" s="48" t="e">
        <f t="shared" si="61"/>
        <v>#N/A</v>
      </c>
      <c r="K1295" s="48" t="e">
        <f>VLOOKUP(G1295,网银退汇!H:J,3,FALSE)</f>
        <v>#N/A</v>
      </c>
      <c r="L1295" s="49" t="str">
        <f t="shared" si="62"/>
        <v>20170811</v>
      </c>
    </row>
    <row r="1296" spans="1:22" ht="14.25" hidden="1">
      <c r="A1296" t="s">
        <v>11674</v>
      </c>
      <c r="B1296" t="s">
        <v>5762</v>
      </c>
      <c r="C1296" t="s">
        <v>13055</v>
      </c>
      <c r="D1296" t="s">
        <v>98</v>
      </c>
      <c r="E1296" t="s">
        <v>11676</v>
      </c>
      <c r="F1296" s="15">
        <v>192.5</v>
      </c>
      <c r="G1296" t="str">
        <f t="shared" si="60"/>
        <v>6217003860025810506192.5</v>
      </c>
      <c r="H1296" t="s">
        <v>1416</v>
      </c>
      <c r="I1296" s="48" t="e">
        <f>VLOOKUP(G1296,银行退汇!H:K,4,FALSE)</f>
        <v>#N/A</v>
      </c>
      <c r="J1296" s="48" t="e">
        <f t="shared" si="61"/>
        <v>#N/A</v>
      </c>
      <c r="K1296" s="48" t="e">
        <f>VLOOKUP(G1296,网银退汇!H:J,3,FALSE)</f>
        <v>#N/A</v>
      </c>
      <c r="L1296" s="49" t="str">
        <f t="shared" si="62"/>
        <v>20170811</v>
      </c>
    </row>
    <row r="1297" spans="1:22" ht="14.25">
      <c r="A1297" t="s">
        <v>9141</v>
      </c>
      <c r="B1297" t="s">
        <v>3290</v>
      </c>
      <c r="C1297" t="s">
        <v>13049</v>
      </c>
      <c r="D1297" t="s">
        <v>98</v>
      </c>
      <c r="E1297" t="s">
        <v>9143</v>
      </c>
      <c r="F1297" s="15">
        <v>24.5</v>
      </c>
      <c r="G1297" t="str">
        <f t="shared" si="60"/>
        <v>621226250500525844324.5</v>
      </c>
      <c r="H1297" t="s">
        <v>1416</v>
      </c>
      <c r="I1297" s="48" t="e">
        <f>VLOOKUP(G1297,银行退汇!H:K,4,FALSE)</f>
        <v>#N/A</v>
      </c>
      <c r="J1297" s="48" t="e">
        <f t="shared" si="61"/>
        <v>#N/A</v>
      </c>
      <c r="K1297" s="48" t="str">
        <f>VLOOKUP(G1297,网银退汇!H:J,3,FALSE)</f>
        <v>2017-08-08</v>
      </c>
      <c r="L1297" s="49" t="str">
        <f t="shared" si="62"/>
        <v>20170805</v>
      </c>
    </row>
    <row r="1298" spans="1:22" ht="14.25" hidden="1">
      <c r="A1298" t="s">
        <v>11682</v>
      </c>
      <c r="B1298" t="s">
        <v>5770</v>
      </c>
      <c r="C1298" t="s">
        <v>13055</v>
      </c>
      <c r="D1298" t="s">
        <v>98</v>
      </c>
      <c r="E1298" t="s">
        <v>11684</v>
      </c>
      <c r="F1298" s="15">
        <v>610.14</v>
      </c>
      <c r="G1298" t="str">
        <f t="shared" ref="G1298:G1361" si="63">E1298&amp;F1298</f>
        <v>6228480928632156073610.14</v>
      </c>
      <c r="H1298" t="s">
        <v>1416</v>
      </c>
      <c r="I1298" s="48" t="e">
        <f>VLOOKUP(G1298,银行退汇!H:K,4,FALSE)</f>
        <v>#N/A</v>
      </c>
      <c r="J1298" s="48" t="e">
        <f t="shared" ref="J1298:J1361" si="64">IF(I1298&gt;0,1,"")</f>
        <v>#N/A</v>
      </c>
      <c r="K1298" s="48" t="e">
        <f>VLOOKUP(G1298,网银退汇!H:J,3,FALSE)</f>
        <v>#N/A</v>
      </c>
      <c r="L1298" s="49" t="str">
        <f t="shared" ref="L1298:L1361" si="65">C1298</f>
        <v>20170811</v>
      </c>
    </row>
    <row r="1299" spans="1:22" ht="14.25">
      <c r="A1299" t="s">
        <v>10785</v>
      </c>
      <c r="B1299" t="s">
        <v>4895</v>
      </c>
      <c r="C1299" t="s">
        <v>13053</v>
      </c>
      <c r="D1299" t="s">
        <v>98</v>
      </c>
      <c r="E1299" t="s">
        <v>10787</v>
      </c>
      <c r="F1299" s="15">
        <v>166.22</v>
      </c>
      <c r="G1299" t="str">
        <f t="shared" si="63"/>
        <v>6212262505003718315166.22</v>
      </c>
      <c r="H1299" t="s">
        <v>1416</v>
      </c>
      <c r="I1299" s="48" t="e">
        <f>VLOOKUP(G1299,银行退汇!H:K,4,FALSE)</f>
        <v>#N/A</v>
      </c>
      <c r="J1299" s="48" t="e">
        <f t="shared" si="64"/>
        <v>#N/A</v>
      </c>
      <c r="K1299" s="48" t="str">
        <f>VLOOKUP(G1299,网银退汇!H:J,3,FALSE)</f>
        <v>2017-08-10</v>
      </c>
      <c r="L1299" s="49" t="str">
        <f t="shared" si="65"/>
        <v>20170809</v>
      </c>
      <c r="M1299" s="38"/>
      <c r="N1299" s="45"/>
      <c r="O1299" s="38"/>
      <c r="P1299" s="38"/>
      <c r="Q1299" s="38"/>
      <c r="R1299" s="38"/>
      <c r="S1299" s="38"/>
      <c r="T1299" s="38"/>
      <c r="U1299" s="38"/>
      <c r="V1299" s="38"/>
    </row>
    <row r="1300" spans="1:22" ht="14.25">
      <c r="A1300" t="s">
        <v>11781</v>
      </c>
      <c r="B1300" t="s">
        <v>5866</v>
      </c>
      <c r="C1300" t="s">
        <v>13056</v>
      </c>
      <c r="D1300" t="s">
        <v>98</v>
      </c>
      <c r="E1300" t="s">
        <v>11783</v>
      </c>
      <c r="F1300" s="15">
        <v>500</v>
      </c>
      <c r="G1300" t="str">
        <f t="shared" si="63"/>
        <v>6212262505003639610500</v>
      </c>
      <c r="H1300" t="s">
        <v>1416</v>
      </c>
      <c r="I1300" s="48" t="e">
        <f>VLOOKUP(G1300,银行退汇!H:K,4,FALSE)</f>
        <v>#N/A</v>
      </c>
      <c r="J1300" s="48" t="e">
        <f t="shared" si="64"/>
        <v>#N/A</v>
      </c>
      <c r="K1300" s="48" t="str">
        <f>VLOOKUP(G1300,网银退汇!H:J,3,FALSE)</f>
        <v>2017-08-14</v>
      </c>
      <c r="L1300" s="49" t="str">
        <f t="shared" si="65"/>
        <v>20170812</v>
      </c>
    </row>
    <row r="1301" spans="1:22" ht="14.25" hidden="1">
      <c r="A1301" t="s">
        <v>11694</v>
      </c>
      <c r="B1301" t="s">
        <v>5782</v>
      </c>
      <c r="C1301" t="s">
        <v>13055</v>
      </c>
      <c r="D1301" t="s">
        <v>98</v>
      </c>
      <c r="E1301" t="s">
        <v>11696</v>
      </c>
      <c r="F1301" s="15">
        <v>2908.02</v>
      </c>
      <c r="G1301" t="str">
        <f t="shared" si="63"/>
        <v>62177900010077855592908.02</v>
      </c>
      <c r="H1301" t="s">
        <v>1416</v>
      </c>
      <c r="I1301" s="48" t="e">
        <f>VLOOKUP(G1301,银行退汇!H:K,4,FALSE)</f>
        <v>#N/A</v>
      </c>
      <c r="J1301" s="48" t="e">
        <f t="shared" si="64"/>
        <v>#N/A</v>
      </c>
      <c r="K1301" s="48" t="e">
        <f>VLOOKUP(G1301,网银退汇!H:J,3,FALSE)</f>
        <v>#N/A</v>
      </c>
      <c r="L1301" s="49" t="str">
        <f t="shared" si="65"/>
        <v>20170811</v>
      </c>
    </row>
    <row r="1302" spans="1:22" ht="14.25" hidden="1">
      <c r="A1302" t="s">
        <v>11698</v>
      </c>
      <c r="B1302" t="s">
        <v>5786</v>
      </c>
      <c r="C1302" t="s">
        <v>13055</v>
      </c>
      <c r="D1302" t="s">
        <v>98</v>
      </c>
      <c r="E1302" t="s">
        <v>11700</v>
      </c>
      <c r="F1302" s="15">
        <v>1720</v>
      </c>
      <c r="G1302" t="str">
        <f t="shared" si="63"/>
        <v>62319000000290009121720</v>
      </c>
      <c r="H1302" t="s">
        <v>1416</v>
      </c>
      <c r="I1302" s="48" t="e">
        <f>VLOOKUP(G1302,银行退汇!H:K,4,FALSE)</f>
        <v>#N/A</v>
      </c>
      <c r="J1302" s="48" t="e">
        <f t="shared" si="64"/>
        <v>#N/A</v>
      </c>
      <c r="K1302" s="48" t="e">
        <f>VLOOKUP(G1302,网银退汇!H:J,3,FALSE)</f>
        <v>#N/A</v>
      </c>
      <c r="L1302" s="49" t="str">
        <f t="shared" si="65"/>
        <v>20170811</v>
      </c>
    </row>
    <row r="1303" spans="1:22" ht="14.25">
      <c r="A1303" t="s">
        <v>7336</v>
      </c>
      <c r="B1303" t="s">
        <v>1544</v>
      </c>
      <c r="C1303" t="s">
        <v>13045</v>
      </c>
      <c r="D1303" t="s">
        <v>98</v>
      </c>
      <c r="E1303" t="s">
        <v>7338</v>
      </c>
      <c r="F1303" s="15">
        <v>889.14</v>
      </c>
      <c r="G1303" t="str">
        <f t="shared" si="63"/>
        <v>6212262502027372500889.14</v>
      </c>
      <c r="H1303" t="s">
        <v>1416</v>
      </c>
      <c r="I1303" s="48" t="e">
        <f>VLOOKUP(G1303,银行退汇!H:K,4,FALSE)</f>
        <v>#N/A</v>
      </c>
      <c r="J1303" s="48" t="e">
        <f t="shared" si="64"/>
        <v>#N/A</v>
      </c>
      <c r="K1303" s="48" t="str">
        <f>VLOOKUP(G1303,网银退汇!H:J,3,FALSE)</f>
        <v>2017-08-02</v>
      </c>
      <c r="L1303" s="49" t="str">
        <f t="shared" si="65"/>
        <v>20170801</v>
      </c>
    </row>
    <row r="1304" spans="1:22" ht="14.25" hidden="1">
      <c r="A1304" t="s">
        <v>11706</v>
      </c>
      <c r="B1304" t="s">
        <v>5794</v>
      </c>
      <c r="C1304" t="s">
        <v>13055</v>
      </c>
      <c r="D1304" t="s">
        <v>98</v>
      </c>
      <c r="E1304" t="s">
        <v>11708</v>
      </c>
      <c r="F1304" s="15">
        <v>400</v>
      </c>
      <c r="G1304" t="str">
        <f t="shared" si="63"/>
        <v>6223692116125503400</v>
      </c>
      <c r="H1304" t="s">
        <v>1416</v>
      </c>
      <c r="I1304" s="48" t="e">
        <f>VLOOKUP(G1304,银行退汇!H:K,4,FALSE)</f>
        <v>#N/A</v>
      </c>
      <c r="J1304" s="48" t="e">
        <f t="shared" si="64"/>
        <v>#N/A</v>
      </c>
      <c r="K1304" s="48" t="e">
        <f>VLOOKUP(G1304,网银退汇!H:J,3,FALSE)</f>
        <v>#N/A</v>
      </c>
      <c r="L1304" s="49" t="str">
        <f t="shared" si="65"/>
        <v>20170811</v>
      </c>
      <c r="M1304" s="38"/>
      <c r="N1304" s="45"/>
      <c r="O1304" s="38"/>
      <c r="P1304" s="38"/>
      <c r="Q1304" s="38"/>
      <c r="R1304" s="38"/>
      <c r="S1304" s="38"/>
      <c r="T1304" s="38"/>
      <c r="U1304" s="38"/>
      <c r="V1304" s="38"/>
    </row>
    <row r="1305" spans="1:22" ht="14.25" hidden="1">
      <c r="A1305" t="s">
        <v>11710</v>
      </c>
      <c r="B1305" t="s">
        <v>5798</v>
      </c>
      <c r="C1305" t="s">
        <v>13055</v>
      </c>
      <c r="D1305" t="s">
        <v>98</v>
      </c>
      <c r="E1305" t="s">
        <v>11712</v>
      </c>
      <c r="F1305" s="15">
        <v>999.5</v>
      </c>
      <c r="G1305" t="str">
        <f t="shared" si="63"/>
        <v>6217852700012048821999.5</v>
      </c>
      <c r="H1305" t="s">
        <v>1416</v>
      </c>
      <c r="I1305" s="48" t="e">
        <f>VLOOKUP(G1305,银行退汇!H:K,4,FALSE)</f>
        <v>#N/A</v>
      </c>
      <c r="J1305" s="48" t="e">
        <f t="shared" si="64"/>
        <v>#N/A</v>
      </c>
      <c r="K1305" s="48" t="e">
        <f>VLOOKUP(G1305,网银退汇!H:J,3,FALSE)</f>
        <v>#N/A</v>
      </c>
      <c r="L1305" s="49" t="str">
        <f t="shared" si="65"/>
        <v>20170811</v>
      </c>
    </row>
    <row r="1306" spans="1:22" ht="14.25" hidden="1">
      <c r="A1306" t="s">
        <v>11714</v>
      </c>
      <c r="B1306" t="s">
        <v>5802</v>
      </c>
      <c r="C1306" t="s">
        <v>13055</v>
      </c>
      <c r="D1306" t="s">
        <v>98</v>
      </c>
      <c r="E1306" t="s">
        <v>11716</v>
      </c>
      <c r="F1306" s="15">
        <v>300</v>
      </c>
      <c r="G1306" t="str">
        <f t="shared" si="63"/>
        <v>6217003890003997405300</v>
      </c>
      <c r="H1306" t="s">
        <v>1416</v>
      </c>
      <c r="I1306" s="48" t="e">
        <f>VLOOKUP(G1306,银行退汇!H:K,4,FALSE)</f>
        <v>#N/A</v>
      </c>
      <c r="J1306" s="48" t="e">
        <f t="shared" si="64"/>
        <v>#N/A</v>
      </c>
      <c r="K1306" s="48" t="e">
        <f>VLOOKUP(G1306,网银退汇!H:J,3,FALSE)</f>
        <v>#N/A</v>
      </c>
      <c r="L1306" s="49" t="str">
        <f t="shared" si="65"/>
        <v>20170811</v>
      </c>
    </row>
    <row r="1307" spans="1:22" ht="14.25" hidden="1">
      <c r="A1307" t="s">
        <v>11718</v>
      </c>
      <c r="B1307" t="s">
        <v>5805</v>
      </c>
      <c r="C1307" t="s">
        <v>13055</v>
      </c>
      <c r="D1307" t="s">
        <v>98</v>
      </c>
      <c r="E1307" t="s">
        <v>11720</v>
      </c>
      <c r="F1307" s="15">
        <v>17.100000000000001</v>
      </c>
      <c r="G1307" t="str">
        <f t="shared" si="63"/>
        <v>622700386107039011217.1</v>
      </c>
      <c r="H1307" t="s">
        <v>1416</v>
      </c>
      <c r="I1307" s="48" t="e">
        <f>VLOOKUP(G1307,银行退汇!H:K,4,FALSE)</f>
        <v>#N/A</v>
      </c>
      <c r="J1307" s="48" t="e">
        <f t="shared" si="64"/>
        <v>#N/A</v>
      </c>
      <c r="K1307" s="48" t="e">
        <f>VLOOKUP(G1307,网银退汇!H:J,3,FALSE)</f>
        <v>#N/A</v>
      </c>
      <c r="L1307" s="49" t="str">
        <f t="shared" si="65"/>
        <v>20170811</v>
      </c>
    </row>
    <row r="1308" spans="1:22" ht="14.25" hidden="1">
      <c r="A1308" t="s">
        <v>11722</v>
      </c>
      <c r="B1308" t="s">
        <v>5809</v>
      </c>
      <c r="C1308" t="s">
        <v>13055</v>
      </c>
      <c r="D1308" t="s">
        <v>98</v>
      </c>
      <c r="E1308" t="s">
        <v>11724</v>
      </c>
      <c r="F1308" s="15">
        <v>360</v>
      </c>
      <c r="G1308" t="str">
        <f t="shared" si="63"/>
        <v>6212262502012861996360</v>
      </c>
      <c r="H1308" t="s">
        <v>1416</v>
      </c>
      <c r="I1308" s="48" t="e">
        <f>VLOOKUP(G1308,银行退汇!H:K,4,FALSE)</f>
        <v>#N/A</v>
      </c>
      <c r="J1308" s="48" t="e">
        <f t="shared" si="64"/>
        <v>#N/A</v>
      </c>
      <c r="K1308" s="48" t="e">
        <f>VLOOKUP(G1308,网银退汇!H:J,3,FALSE)</f>
        <v>#N/A</v>
      </c>
      <c r="L1308" s="49" t="str">
        <f t="shared" si="65"/>
        <v>20170811</v>
      </c>
      <c r="M1308" s="38"/>
      <c r="N1308" s="45"/>
      <c r="O1308" s="38"/>
      <c r="P1308" s="38"/>
      <c r="Q1308" s="38"/>
      <c r="R1308" s="38"/>
      <c r="S1308" s="38"/>
      <c r="T1308" s="38"/>
      <c r="U1308" s="38"/>
      <c r="V1308" s="38"/>
    </row>
    <row r="1309" spans="1:22" ht="14.25" hidden="1">
      <c r="A1309" t="s">
        <v>11726</v>
      </c>
      <c r="B1309" t="s">
        <v>5813</v>
      </c>
      <c r="C1309" t="s">
        <v>13055</v>
      </c>
      <c r="D1309" t="s">
        <v>98</v>
      </c>
      <c r="E1309" t="s">
        <v>11728</v>
      </c>
      <c r="F1309" s="15">
        <v>33.99</v>
      </c>
      <c r="G1309" t="str">
        <f t="shared" si="63"/>
        <v>622848162953805957233.99</v>
      </c>
      <c r="H1309" t="s">
        <v>1416</v>
      </c>
      <c r="I1309" s="48" t="e">
        <f>VLOOKUP(G1309,银行退汇!H:K,4,FALSE)</f>
        <v>#N/A</v>
      </c>
      <c r="J1309" s="48" t="e">
        <f t="shared" si="64"/>
        <v>#N/A</v>
      </c>
      <c r="K1309" s="48" t="e">
        <f>VLOOKUP(G1309,网银退汇!H:J,3,FALSE)</f>
        <v>#N/A</v>
      </c>
      <c r="L1309" s="49" t="str">
        <f t="shared" si="65"/>
        <v>20170811</v>
      </c>
    </row>
    <row r="1310" spans="1:22" ht="14.25" hidden="1">
      <c r="A1310" t="s">
        <v>11730</v>
      </c>
      <c r="B1310" t="s">
        <v>5817</v>
      </c>
      <c r="C1310" t="s">
        <v>13055</v>
      </c>
      <c r="D1310" t="s">
        <v>98</v>
      </c>
      <c r="E1310" t="s">
        <v>11732</v>
      </c>
      <c r="F1310" s="15">
        <v>218.54</v>
      </c>
      <c r="G1310" t="str">
        <f t="shared" si="63"/>
        <v>6228483860884315718218.54</v>
      </c>
      <c r="H1310" t="s">
        <v>1416</v>
      </c>
      <c r="I1310" s="48" t="e">
        <f>VLOOKUP(G1310,银行退汇!H:K,4,FALSE)</f>
        <v>#N/A</v>
      </c>
      <c r="J1310" s="48" t="e">
        <f t="shared" si="64"/>
        <v>#N/A</v>
      </c>
      <c r="K1310" s="48" t="e">
        <f>VLOOKUP(G1310,网银退汇!H:J,3,FALSE)</f>
        <v>#N/A</v>
      </c>
      <c r="L1310" s="49" t="str">
        <f t="shared" si="65"/>
        <v>20170811</v>
      </c>
    </row>
    <row r="1311" spans="1:22" ht="14.25">
      <c r="A1311" t="s">
        <v>11831</v>
      </c>
      <c r="B1311" t="s">
        <v>5913</v>
      </c>
      <c r="C1311" t="s">
        <v>13056</v>
      </c>
      <c r="D1311" t="s">
        <v>98</v>
      </c>
      <c r="E1311" t="s">
        <v>11833</v>
      </c>
      <c r="F1311" s="15">
        <v>350</v>
      </c>
      <c r="G1311" t="str">
        <f t="shared" si="63"/>
        <v>6212262502027270258350</v>
      </c>
      <c r="H1311" t="s">
        <v>1416</v>
      </c>
      <c r="I1311" s="48" t="e">
        <f>VLOOKUP(G1311,银行退汇!H:K,4,FALSE)</f>
        <v>#N/A</v>
      </c>
      <c r="J1311" s="48" t="e">
        <f t="shared" si="64"/>
        <v>#N/A</v>
      </c>
      <c r="K1311" s="48" t="str">
        <f>VLOOKUP(G1311,网银退汇!H:J,3,FALSE)</f>
        <v>2017-08-14</v>
      </c>
      <c r="L1311" s="49" t="str">
        <f t="shared" si="65"/>
        <v>20170812</v>
      </c>
    </row>
    <row r="1312" spans="1:22" ht="14.25" hidden="1">
      <c r="A1312" t="s">
        <v>11738</v>
      </c>
      <c r="B1312" t="s">
        <v>5825</v>
      </c>
      <c r="C1312" t="s">
        <v>13055</v>
      </c>
      <c r="D1312" t="s">
        <v>98</v>
      </c>
      <c r="E1312" t="s">
        <v>11740</v>
      </c>
      <c r="F1312" s="15">
        <v>450</v>
      </c>
      <c r="G1312" t="str">
        <f t="shared" si="63"/>
        <v>6228481930026950813450</v>
      </c>
      <c r="H1312" t="s">
        <v>1416</v>
      </c>
      <c r="I1312" s="48" t="e">
        <f>VLOOKUP(G1312,银行退汇!H:K,4,FALSE)</f>
        <v>#N/A</v>
      </c>
      <c r="J1312" s="48" t="e">
        <f t="shared" si="64"/>
        <v>#N/A</v>
      </c>
      <c r="K1312" s="48" t="e">
        <f>VLOOKUP(G1312,网银退汇!H:J,3,FALSE)</f>
        <v>#N/A</v>
      </c>
      <c r="L1312" s="49" t="str">
        <f t="shared" si="65"/>
        <v>20170811</v>
      </c>
    </row>
    <row r="1313" spans="1:22" ht="14.25" hidden="1">
      <c r="A1313" t="s">
        <v>11742</v>
      </c>
      <c r="B1313" t="s">
        <v>5829</v>
      </c>
      <c r="C1313" t="s">
        <v>13055</v>
      </c>
      <c r="D1313" t="s">
        <v>98</v>
      </c>
      <c r="E1313" t="s">
        <v>11744</v>
      </c>
      <c r="F1313" s="15">
        <v>337.34</v>
      </c>
      <c r="G1313" t="str">
        <f t="shared" si="63"/>
        <v>6228481198474426872337.34</v>
      </c>
      <c r="H1313" t="s">
        <v>1416</v>
      </c>
      <c r="I1313" s="48" t="e">
        <f>VLOOKUP(G1313,银行退汇!H:K,4,FALSE)</f>
        <v>#N/A</v>
      </c>
      <c r="J1313" s="48" t="e">
        <f t="shared" si="64"/>
        <v>#N/A</v>
      </c>
      <c r="K1313" s="48" t="e">
        <f>VLOOKUP(G1313,网银退汇!H:J,3,FALSE)</f>
        <v>#N/A</v>
      </c>
      <c r="L1313" s="49" t="str">
        <f t="shared" si="65"/>
        <v>20170811</v>
      </c>
    </row>
    <row r="1314" spans="1:22" ht="14.25" hidden="1">
      <c r="A1314" t="s">
        <v>11746</v>
      </c>
      <c r="B1314" t="s">
        <v>5833</v>
      </c>
      <c r="C1314" t="s">
        <v>13055</v>
      </c>
      <c r="D1314" t="s">
        <v>98</v>
      </c>
      <c r="E1314" t="s">
        <v>8379</v>
      </c>
      <c r="F1314" s="15">
        <v>2000</v>
      </c>
      <c r="G1314" t="str">
        <f t="shared" si="63"/>
        <v>62168230900000079322000</v>
      </c>
      <c r="H1314" t="s">
        <v>1416</v>
      </c>
      <c r="I1314" s="48" t="e">
        <f>VLOOKUP(G1314,银行退汇!H:K,4,FALSE)</f>
        <v>#N/A</v>
      </c>
      <c r="J1314" s="48" t="e">
        <f t="shared" si="64"/>
        <v>#N/A</v>
      </c>
      <c r="K1314" s="48" t="e">
        <f>VLOOKUP(G1314,网银退汇!H:J,3,FALSE)</f>
        <v>#N/A</v>
      </c>
      <c r="L1314" s="49" t="str">
        <f t="shared" si="65"/>
        <v>20170811</v>
      </c>
    </row>
    <row r="1315" spans="1:22" ht="14.25">
      <c r="A1315" t="s">
        <v>11999</v>
      </c>
      <c r="B1315" t="s">
        <v>6080</v>
      </c>
      <c r="C1315" t="s">
        <v>13058</v>
      </c>
      <c r="D1315" t="s">
        <v>98</v>
      </c>
      <c r="E1315" t="s">
        <v>12001</v>
      </c>
      <c r="F1315" s="15">
        <v>1670.91</v>
      </c>
      <c r="G1315" t="str">
        <f t="shared" si="63"/>
        <v>62122625020050367131670.91</v>
      </c>
      <c r="H1315" t="s">
        <v>1416</v>
      </c>
      <c r="I1315" s="48" t="e">
        <f>VLOOKUP(G1315,银行退汇!H:K,4,FALSE)</f>
        <v>#N/A</v>
      </c>
      <c r="J1315" s="48" t="e">
        <f t="shared" si="64"/>
        <v>#N/A</v>
      </c>
      <c r="K1315" s="48" t="str">
        <f>VLOOKUP(G1315,网银退汇!H:J,3,FALSE)</f>
        <v>2017-08-14</v>
      </c>
      <c r="L1315" s="49" t="str">
        <f t="shared" si="65"/>
        <v>20170814</v>
      </c>
    </row>
    <row r="1316" spans="1:22" ht="14.25">
      <c r="A1316" t="s">
        <v>7387</v>
      </c>
      <c r="B1316" t="s">
        <v>1595</v>
      </c>
      <c r="C1316" t="s">
        <v>13045</v>
      </c>
      <c r="D1316" t="s">
        <v>98</v>
      </c>
      <c r="E1316" t="s">
        <v>7389</v>
      </c>
      <c r="F1316" s="15">
        <v>82.5</v>
      </c>
      <c r="G1316" t="str">
        <f t="shared" si="63"/>
        <v>621226250200007501382.5</v>
      </c>
      <c r="H1316" t="s">
        <v>1416</v>
      </c>
      <c r="I1316" s="48" t="e">
        <f>VLOOKUP(G1316,银行退汇!H:K,4,FALSE)</f>
        <v>#N/A</v>
      </c>
      <c r="J1316" s="48" t="e">
        <f t="shared" si="64"/>
        <v>#N/A</v>
      </c>
      <c r="K1316" s="48" t="str">
        <f>VLOOKUP(G1316,网银退汇!H:J,3,FALSE)</f>
        <v>2017-08-02</v>
      </c>
      <c r="L1316" s="49" t="str">
        <f t="shared" si="65"/>
        <v>20170801</v>
      </c>
      <c r="M1316" s="38"/>
      <c r="N1316" s="45"/>
      <c r="O1316" s="38"/>
      <c r="P1316" s="38"/>
      <c r="Q1316" s="38"/>
      <c r="R1316" s="38"/>
      <c r="S1316" s="38"/>
      <c r="T1316" s="38"/>
      <c r="U1316" s="38"/>
      <c r="V1316" s="38"/>
    </row>
    <row r="1317" spans="1:22" ht="14.25" hidden="1">
      <c r="A1317" t="s">
        <v>11757</v>
      </c>
      <c r="B1317" t="s">
        <v>5842</v>
      </c>
      <c r="C1317" t="s">
        <v>13056</v>
      </c>
      <c r="D1317" t="s">
        <v>98</v>
      </c>
      <c r="E1317" t="s">
        <v>11759</v>
      </c>
      <c r="F1317" s="15">
        <v>87.5</v>
      </c>
      <c r="G1317" t="str">
        <f t="shared" si="63"/>
        <v>622700398255025479087.5</v>
      </c>
      <c r="H1317" t="s">
        <v>1416</v>
      </c>
      <c r="I1317" s="48" t="e">
        <f>VLOOKUP(G1317,银行退汇!H:K,4,FALSE)</f>
        <v>#N/A</v>
      </c>
      <c r="J1317" s="48" t="e">
        <f t="shared" si="64"/>
        <v>#N/A</v>
      </c>
      <c r="K1317" s="48" t="e">
        <f>VLOOKUP(G1317,网银退汇!H:J,3,FALSE)</f>
        <v>#N/A</v>
      </c>
      <c r="L1317" s="49" t="str">
        <f t="shared" si="65"/>
        <v>20170812</v>
      </c>
    </row>
    <row r="1318" spans="1:22" ht="14.25">
      <c r="A1318" t="s">
        <v>7790</v>
      </c>
      <c r="B1318" t="s">
        <v>1981</v>
      </c>
      <c r="C1318" t="s">
        <v>13046</v>
      </c>
      <c r="D1318" t="s">
        <v>98</v>
      </c>
      <c r="E1318" t="s">
        <v>7792</v>
      </c>
      <c r="F1318" s="15">
        <v>764.82</v>
      </c>
      <c r="G1318" t="str">
        <f t="shared" si="63"/>
        <v>6212262406002847074764.82</v>
      </c>
      <c r="H1318" t="s">
        <v>1416</v>
      </c>
      <c r="I1318" s="48" t="e">
        <f>VLOOKUP(G1318,银行退汇!H:K,4,FALSE)</f>
        <v>#N/A</v>
      </c>
      <c r="J1318" s="48" t="e">
        <f t="shared" si="64"/>
        <v>#N/A</v>
      </c>
      <c r="K1318" s="48" t="str">
        <f>VLOOKUP(G1318,网银退汇!H:J,3,FALSE)</f>
        <v>2017-08-02</v>
      </c>
      <c r="L1318" s="49" t="str">
        <f t="shared" si="65"/>
        <v>20170802</v>
      </c>
    </row>
    <row r="1319" spans="1:22" ht="14.25" hidden="1">
      <c r="A1319" t="s">
        <v>11765</v>
      </c>
      <c r="B1319" t="s">
        <v>5850</v>
      </c>
      <c r="C1319" t="s">
        <v>13056</v>
      </c>
      <c r="D1319" t="s">
        <v>98</v>
      </c>
      <c r="E1319" t="s">
        <v>11767</v>
      </c>
      <c r="F1319" s="15">
        <v>50</v>
      </c>
      <c r="G1319" t="str">
        <f t="shared" si="63"/>
        <v>621226250202762034650</v>
      </c>
      <c r="H1319" t="s">
        <v>1416</v>
      </c>
      <c r="I1319" s="48" t="e">
        <f>VLOOKUP(G1319,银行退汇!H:K,4,FALSE)</f>
        <v>#N/A</v>
      </c>
      <c r="J1319" s="48" t="e">
        <f t="shared" si="64"/>
        <v>#N/A</v>
      </c>
      <c r="K1319" s="48" t="e">
        <f>VLOOKUP(G1319,网银退汇!H:J,3,FALSE)</f>
        <v>#N/A</v>
      </c>
      <c r="L1319" s="49" t="str">
        <f t="shared" si="65"/>
        <v>20170812</v>
      </c>
    </row>
    <row r="1320" spans="1:22" ht="14.25" hidden="1">
      <c r="A1320" t="s">
        <v>11769</v>
      </c>
      <c r="B1320" t="s">
        <v>5854</v>
      </c>
      <c r="C1320" t="s">
        <v>13056</v>
      </c>
      <c r="D1320" t="s">
        <v>98</v>
      </c>
      <c r="E1320" t="s">
        <v>11771</v>
      </c>
      <c r="F1320" s="15">
        <v>568</v>
      </c>
      <c r="G1320" t="str">
        <f t="shared" si="63"/>
        <v>6231900000077046502568</v>
      </c>
      <c r="H1320" t="s">
        <v>1416</v>
      </c>
      <c r="I1320" s="48" t="e">
        <f>VLOOKUP(G1320,银行退汇!H:K,4,FALSE)</f>
        <v>#N/A</v>
      </c>
      <c r="J1320" s="48" t="e">
        <f t="shared" si="64"/>
        <v>#N/A</v>
      </c>
      <c r="K1320" s="48" t="e">
        <f>VLOOKUP(G1320,网银退汇!H:J,3,FALSE)</f>
        <v>#N/A</v>
      </c>
      <c r="L1320" s="49" t="str">
        <f t="shared" si="65"/>
        <v>20170812</v>
      </c>
    </row>
    <row r="1321" spans="1:22" ht="14.25" hidden="1">
      <c r="A1321" t="s">
        <v>11773</v>
      </c>
      <c r="B1321" t="s">
        <v>5858</v>
      </c>
      <c r="C1321" t="s">
        <v>13056</v>
      </c>
      <c r="D1321" t="s">
        <v>98</v>
      </c>
      <c r="E1321" t="s">
        <v>11775</v>
      </c>
      <c r="F1321" s="15">
        <v>790</v>
      </c>
      <c r="G1321" t="str">
        <f t="shared" si="63"/>
        <v>6228483318584853173790</v>
      </c>
      <c r="H1321" t="s">
        <v>1416</v>
      </c>
      <c r="I1321" s="48" t="e">
        <f>VLOOKUP(G1321,银行退汇!H:K,4,FALSE)</f>
        <v>#N/A</v>
      </c>
      <c r="J1321" s="48" t="e">
        <f t="shared" si="64"/>
        <v>#N/A</v>
      </c>
      <c r="K1321" s="48" t="e">
        <f>VLOOKUP(G1321,网银退汇!H:J,3,FALSE)</f>
        <v>#N/A</v>
      </c>
      <c r="L1321" s="49" t="str">
        <f t="shared" si="65"/>
        <v>20170812</v>
      </c>
    </row>
    <row r="1322" spans="1:22" ht="14.25" hidden="1">
      <c r="A1322" t="s">
        <v>11777</v>
      </c>
      <c r="B1322" t="s">
        <v>5862</v>
      </c>
      <c r="C1322" t="s">
        <v>13056</v>
      </c>
      <c r="D1322" t="s">
        <v>98</v>
      </c>
      <c r="E1322" t="s">
        <v>11779</v>
      </c>
      <c r="F1322" s="15">
        <v>2800</v>
      </c>
      <c r="G1322" t="str">
        <f t="shared" si="63"/>
        <v>62596116032151032800</v>
      </c>
      <c r="H1322" t="s">
        <v>1416</v>
      </c>
      <c r="I1322" s="48" t="e">
        <f>VLOOKUP(G1322,银行退汇!H:K,4,FALSE)</f>
        <v>#N/A</v>
      </c>
      <c r="J1322" s="48" t="e">
        <f t="shared" si="64"/>
        <v>#N/A</v>
      </c>
      <c r="K1322" s="48" t="e">
        <f>VLOOKUP(G1322,网银退汇!H:J,3,FALSE)</f>
        <v>#N/A</v>
      </c>
      <c r="L1322" s="49" t="str">
        <f t="shared" si="65"/>
        <v>20170812</v>
      </c>
    </row>
    <row r="1323" spans="1:22" ht="14.25">
      <c r="A1323" t="s">
        <v>11793</v>
      </c>
      <c r="B1323" t="s">
        <v>5878</v>
      </c>
      <c r="C1323" t="s">
        <v>13056</v>
      </c>
      <c r="D1323" t="s">
        <v>98</v>
      </c>
      <c r="E1323" t="s">
        <v>11795</v>
      </c>
      <c r="F1323" s="15">
        <v>142</v>
      </c>
      <c r="G1323" t="str">
        <f t="shared" si="63"/>
        <v>6212252502000650155142</v>
      </c>
      <c r="H1323" t="s">
        <v>1416</v>
      </c>
      <c r="I1323" s="48" t="e">
        <f>VLOOKUP(G1323,银行退汇!H:K,4,FALSE)</f>
        <v>#N/A</v>
      </c>
      <c r="J1323" s="48" t="e">
        <f t="shared" si="64"/>
        <v>#N/A</v>
      </c>
      <c r="K1323" s="48" t="str">
        <f>VLOOKUP(G1323,网银退汇!H:J,3,FALSE)</f>
        <v>2017-08-14</v>
      </c>
      <c r="L1323" s="49" t="str">
        <f t="shared" si="65"/>
        <v>20170812</v>
      </c>
      <c r="M1323" s="38"/>
      <c r="N1323" s="45"/>
      <c r="O1323" s="38"/>
      <c r="P1323" s="38"/>
      <c r="Q1323" s="38"/>
      <c r="R1323" s="38"/>
      <c r="S1323" s="38"/>
      <c r="T1323" s="38"/>
      <c r="U1323" s="38"/>
      <c r="V1323" s="38"/>
    </row>
    <row r="1324" spans="1:22" ht="14.25" hidden="1">
      <c r="A1324" t="s">
        <v>11785</v>
      </c>
      <c r="B1324" t="s">
        <v>5870</v>
      </c>
      <c r="C1324" t="s">
        <v>13056</v>
      </c>
      <c r="D1324" t="s">
        <v>98</v>
      </c>
      <c r="E1324" t="s">
        <v>11787</v>
      </c>
      <c r="F1324" s="15">
        <v>20</v>
      </c>
      <c r="G1324" t="str">
        <f t="shared" si="63"/>
        <v>622600001791364620</v>
      </c>
      <c r="H1324" t="s">
        <v>1416</v>
      </c>
      <c r="I1324" s="48" t="e">
        <f>VLOOKUP(G1324,银行退汇!H:K,4,FALSE)</f>
        <v>#N/A</v>
      </c>
      <c r="J1324" s="48" t="e">
        <f t="shared" si="64"/>
        <v>#N/A</v>
      </c>
      <c r="K1324" s="48" t="e">
        <f>VLOOKUP(G1324,网银退汇!H:J,3,FALSE)</f>
        <v>#N/A</v>
      </c>
      <c r="L1324" s="49" t="str">
        <f t="shared" si="65"/>
        <v>20170812</v>
      </c>
    </row>
    <row r="1325" spans="1:22" ht="14.25" hidden="1">
      <c r="A1325" t="s">
        <v>11789</v>
      </c>
      <c r="B1325" t="s">
        <v>5874</v>
      </c>
      <c r="C1325" t="s">
        <v>13056</v>
      </c>
      <c r="D1325" t="s">
        <v>98</v>
      </c>
      <c r="E1325" t="s">
        <v>11791</v>
      </c>
      <c r="F1325" s="15">
        <v>164.04</v>
      </c>
      <c r="G1325" t="str">
        <f t="shared" si="63"/>
        <v>6227003860490115968164.04</v>
      </c>
      <c r="H1325" t="s">
        <v>1416</v>
      </c>
      <c r="I1325" s="48" t="e">
        <f>VLOOKUP(G1325,银行退汇!H:K,4,FALSE)</f>
        <v>#N/A</v>
      </c>
      <c r="J1325" s="48" t="e">
        <f t="shared" si="64"/>
        <v>#N/A</v>
      </c>
      <c r="K1325" s="48" t="e">
        <f>VLOOKUP(G1325,网银退汇!H:J,3,FALSE)</f>
        <v>#N/A</v>
      </c>
      <c r="L1325" s="49" t="str">
        <f t="shared" si="65"/>
        <v>20170812</v>
      </c>
    </row>
    <row r="1326" spans="1:22" ht="14.25">
      <c r="A1326" t="s">
        <v>7305</v>
      </c>
      <c r="B1326" t="s">
        <v>1514</v>
      </c>
      <c r="C1326" t="s">
        <v>13045</v>
      </c>
      <c r="D1326" t="s">
        <v>98</v>
      </c>
      <c r="E1326" t="s">
        <v>7307</v>
      </c>
      <c r="F1326" s="15">
        <v>304</v>
      </c>
      <c r="G1326" t="str">
        <f t="shared" si="63"/>
        <v>6210987300007237092304</v>
      </c>
      <c r="H1326" t="s">
        <v>1416</v>
      </c>
      <c r="I1326" s="48" t="e">
        <f>VLOOKUP(G1326,银行退汇!H:K,4,FALSE)</f>
        <v>#N/A</v>
      </c>
      <c r="J1326" s="48" t="e">
        <f t="shared" si="64"/>
        <v>#N/A</v>
      </c>
      <c r="K1326" s="48" t="str">
        <f>VLOOKUP(G1326,网银退汇!H:J,3,FALSE)</f>
        <v>2017-08-02</v>
      </c>
      <c r="L1326" s="49" t="str">
        <f t="shared" si="65"/>
        <v>20170801</v>
      </c>
    </row>
    <row r="1327" spans="1:22" ht="14.25" hidden="1">
      <c r="A1327" t="s">
        <v>11797</v>
      </c>
      <c r="B1327" t="s">
        <v>5881</v>
      </c>
      <c r="C1327" t="s">
        <v>13056</v>
      </c>
      <c r="D1327" t="s">
        <v>98</v>
      </c>
      <c r="E1327" t="s">
        <v>11799</v>
      </c>
      <c r="F1327" s="15">
        <v>82.34</v>
      </c>
      <c r="G1327" t="str">
        <f t="shared" si="63"/>
        <v>621700386002953060582.34</v>
      </c>
      <c r="H1327" t="s">
        <v>1416</v>
      </c>
      <c r="I1327" s="48" t="e">
        <f>VLOOKUP(G1327,银行退汇!H:K,4,FALSE)</f>
        <v>#N/A</v>
      </c>
      <c r="J1327" s="48" t="e">
        <f t="shared" si="64"/>
        <v>#N/A</v>
      </c>
      <c r="K1327" s="48" t="e">
        <f>VLOOKUP(G1327,网银退汇!H:J,3,FALSE)</f>
        <v>#N/A</v>
      </c>
      <c r="L1327" s="49" t="str">
        <f t="shared" si="65"/>
        <v>20170812</v>
      </c>
      <c r="M1327" s="38"/>
      <c r="N1327" s="45"/>
      <c r="O1327" s="38"/>
      <c r="P1327" s="38"/>
      <c r="Q1327" s="38"/>
      <c r="R1327" s="38"/>
      <c r="S1327" s="38"/>
      <c r="T1327" s="38"/>
      <c r="U1327" s="38"/>
      <c r="V1327" s="38"/>
    </row>
    <row r="1328" spans="1:22" ht="14.25" hidden="1">
      <c r="A1328" t="s">
        <v>11801</v>
      </c>
      <c r="B1328" t="s">
        <v>5885</v>
      </c>
      <c r="C1328" t="s">
        <v>13056</v>
      </c>
      <c r="D1328" t="s">
        <v>98</v>
      </c>
      <c r="E1328" t="s">
        <v>11803</v>
      </c>
      <c r="F1328" s="15">
        <v>7.19</v>
      </c>
      <c r="G1328" t="str">
        <f t="shared" si="63"/>
        <v>62289300010428119477.19</v>
      </c>
      <c r="H1328" t="s">
        <v>1416</v>
      </c>
      <c r="I1328" s="48" t="e">
        <f>VLOOKUP(G1328,银行退汇!H:K,4,FALSE)</f>
        <v>#N/A</v>
      </c>
      <c r="J1328" s="48" t="e">
        <f t="shared" si="64"/>
        <v>#N/A</v>
      </c>
      <c r="K1328" s="48" t="e">
        <f>VLOOKUP(G1328,网银退汇!H:J,3,FALSE)</f>
        <v>#N/A</v>
      </c>
      <c r="L1328" s="49" t="str">
        <f t="shared" si="65"/>
        <v>20170812</v>
      </c>
    </row>
    <row r="1329" spans="1:22" ht="14.25" hidden="1">
      <c r="A1329" t="s">
        <v>11805</v>
      </c>
      <c r="B1329" t="s">
        <v>5889</v>
      </c>
      <c r="C1329" t="s">
        <v>13056</v>
      </c>
      <c r="D1329" t="s">
        <v>98</v>
      </c>
      <c r="E1329" t="s">
        <v>11807</v>
      </c>
      <c r="F1329" s="15">
        <v>97</v>
      </c>
      <c r="G1329" t="str">
        <f t="shared" si="63"/>
        <v>623190000000803410697</v>
      </c>
      <c r="H1329" t="s">
        <v>1416</v>
      </c>
      <c r="I1329" s="48" t="e">
        <f>VLOOKUP(G1329,银行退汇!H:K,4,FALSE)</f>
        <v>#N/A</v>
      </c>
      <c r="J1329" s="48" t="e">
        <f t="shared" si="64"/>
        <v>#N/A</v>
      </c>
      <c r="K1329" s="48" t="e">
        <f>VLOOKUP(G1329,网银退汇!H:J,3,FALSE)</f>
        <v>#N/A</v>
      </c>
      <c r="L1329" s="49" t="str">
        <f t="shared" si="65"/>
        <v>20170812</v>
      </c>
    </row>
    <row r="1330" spans="1:22" ht="14.25" hidden="1">
      <c r="A1330" t="s">
        <v>11809</v>
      </c>
      <c r="B1330" t="s">
        <v>5893</v>
      </c>
      <c r="C1330" t="s">
        <v>13056</v>
      </c>
      <c r="D1330" t="s">
        <v>98</v>
      </c>
      <c r="E1330" t="s">
        <v>11811</v>
      </c>
      <c r="F1330" s="15">
        <v>127.44</v>
      </c>
      <c r="G1330" t="str">
        <f t="shared" si="63"/>
        <v>6228930001177006529127.44</v>
      </c>
      <c r="H1330" t="s">
        <v>1416</v>
      </c>
      <c r="I1330" s="48" t="e">
        <f>VLOOKUP(G1330,银行退汇!H:K,4,FALSE)</f>
        <v>#N/A</v>
      </c>
      <c r="J1330" s="48" t="e">
        <f t="shared" si="64"/>
        <v>#N/A</v>
      </c>
      <c r="K1330" s="48" t="e">
        <f>VLOOKUP(G1330,网银退汇!H:J,3,FALSE)</f>
        <v>#N/A</v>
      </c>
      <c r="L1330" s="49" t="str">
        <f t="shared" si="65"/>
        <v>20170812</v>
      </c>
    </row>
    <row r="1331" spans="1:22" ht="14.25" hidden="1">
      <c r="A1331" t="s">
        <v>11813</v>
      </c>
      <c r="B1331" t="s">
        <v>5897</v>
      </c>
      <c r="C1331" t="s">
        <v>13056</v>
      </c>
      <c r="D1331" t="s">
        <v>98</v>
      </c>
      <c r="E1331" t="s">
        <v>11815</v>
      </c>
      <c r="F1331" s="15">
        <v>1000</v>
      </c>
      <c r="G1331" t="str">
        <f t="shared" si="63"/>
        <v>62216622249174081000</v>
      </c>
      <c r="H1331" t="s">
        <v>1416</v>
      </c>
      <c r="I1331" s="48" t="e">
        <f>VLOOKUP(G1331,银行退汇!H:K,4,FALSE)</f>
        <v>#N/A</v>
      </c>
      <c r="J1331" s="48" t="e">
        <f t="shared" si="64"/>
        <v>#N/A</v>
      </c>
      <c r="K1331" s="48" t="e">
        <f>VLOOKUP(G1331,网银退汇!H:J,3,FALSE)</f>
        <v>#N/A</v>
      </c>
      <c r="L1331" s="49" t="str">
        <f t="shared" si="65"/>
        <v>20170812</v>
      </c>
    </row>
    <row r="1332" spans="1:22" ht="14.25" hidden="1">
      <c r="A1332" t="s">
        <v>11817</v>
      </c>
      <c r="B1332" t="s">
        <v>5901</v>
      </c>
      <c r="C1332" t="s">
        <v>13056</v>
      </c>
      <c r="D1332" t="s">
        <v>98</v>
      </c>
      <c r="E1332" t="s">
        <v>11815</v>
      </c>
      <c r="F1332" s="15">
        <v>1000</v>
      </c>
      <c r="G1332" t="str">
        <f t="shared" si="63"/>
        <v>62216622249174081000</v>
      </c>
      <c r="H1332" t="s">
        <v>1416</v>
      </c>
      <c r="I1332" s="48" t="e">
        <f>VLOOKUP(G1332,银行退汇!H:K,4,FALSE)</f>
        <v>#N/A</v>
      </c>
      <c r="J1332" s="48" t="e">
        <f t="shared" si="64"/>
        <v>#N/A</v>
      </c>
      <c r="K1332" s="48" t="e">
        <f>VLOOKUP(G1332,网银退汇!H:J,3,FALSE)</f>
        <v>#N/A</v>
      </c>
      <c r="L1332" s="49" t="str">
        <f t="shared" si="65"/>
        <v>20170812</v>
      </c>
    </row>
    <row r="1333" spans="1:22" ht="14.25" hidden="1">
      <c r="A1333" t="s">
        <v>11820</v>
      </c>
      <c r="B1333" t="s">
        <v>5903</v>
      </c>
      <c r="C1333" t="s">
        <v>13056</v>
      </c>
      <c r="D1333" t="s">
        <v>98</v>
      </c>
      <c r="E1333" t="s">
        <v>11815</v>
      </c>
      <c r="F1333" s="15">
        <v>42.22</v>
      </c>
      <c r="G1333" t="str">
        <f t="shared" si="63"/>
        <v>622166222491740842.22</v>
      </c>
      <c r="H1333" t="s">
        <v>1416</v>
      </c>
      <c r="I1333" s="48" t="e">
        <f>VLOOKUP(G1333,银行退汇!H:K,4,FALSE)</f>
        <v>#N/A</v>
      </c>
      <c r="J1333" s="48" t="e">
        <f t="shared" si="64"/>
        <v>#N/A</v>
      </c>
      <c r="K1333" s="48" t="e">
        <f>VLOOKUP(G1333,网银退汇!H:J,3,FALSE)</f>
        <v>#N/A</v>
      </c>
      <c r="L1333" s="49" t="str">
        <f t="shared" si="65"/>
        <v>20170812</v>
      </c>
    </row>
    <row r="1334" spans="1:22" ht="14.25">
      <c r="A1334" t="s">
        <v>10357</v>
      </c>
      <c r="B1334" t="s">
        <v>4476</v>
      </c>
      <c r="C1334" t="s">
        <v>13052</v>
      </c>
      <c r="D1334" t="s">
        <v>98</v>
      </c>
      <c r="E1334" t="s">
        <v>10359</v>
      </c>
      <c r="F1334" s="15">
        <v>398.11</v>
      </c>
      <c r="G1334" t="str">
        <f t="shared" si="63"/>
        <v>6210178002050204354398.11</v>
      </c>
      <c r="H1334" t="s">
        <v>1416</v>
      </c>
      <c r="I1334" s="48" t="e">
        <f>VLOOKUP(G1334,银行退汇!H:K,4,FALSE)</f>
        <v>#N/A</v>
      </c>
      <c r="J1334" s="48" t="e">
        <f t="shared" si="64"/>
        <v>#N/A</v>
      </c>
      <c r="K1334" s="48" t="str">
        <f>VLOOKUP(G1334,网银退汇!H:J,3,FALSE)</f>
        <v>2017-08-09</v>
      </c>
      <c r="L1334" s="49" t="str">
        <f t="shared" si="65"/>
        <v>20170808</v>
      </c>
    </row>
    <row r="1335" spans="1:22" ht="14.25" hidden="1">
      <c r="A1335" t="s">
        <v>11827</v>
      </c>
      <c r="B1335" t="s">
        <v>5909</v>
      </c>
      <c r="C1335" t="s">
        <v>13056</v>
      </c>
      <c r="D1335" t="s">
        <v>98</v>
      </c>
      <c r="E1335" t="s">
        <v>11829</v>
      </c>
      <c r="F1335" s="15">
        <v>2000</v>
      </c>
      <c r="G1335" t="str">
        <f t="shared" si="63"/>
        <v>62319000001076242602000</v>
      </c>
      <c r="H1335" t="s">
        <v>1416</v>
      </c>
      <c r="I1335" s="48" t="e">
        <f>VLOOKUP(G1335,银行退汇!H:K,4,FALSE)</f>
        <v>#N/A</v>
      </c>
      <c r="J1335" s="48" t="e">
        <f t="shared" si="64"/>
        <v>#N/A</v>
      </c>
      <c r="K1335" s="48" t="e">
        <f>VLOOKUP(G1335,网银退汇!H:J,3,FALSE)</f>
        <v>#N/A</v>
      </c>
      <c r="L1335" s="49" t="str">
        <f t="shared" si="65"/>
        <v>20170812</v>
      </c>
      <c r="M1335" s="38"/>
      <c r="N1335" s="45"/>
      <c r="O1335" s="38"/>
      <c r="P1335" s="38"/>
      <c r="Q1335" s="38"/>
      <c r="R1335" s="38"/>
      <c r="S1335" s="38"/>
      <c r="T1335" s="38"/>
      <c r="U1335" s="38"/>
      <c r="V1335" s="38"/>
    </row>
    <row r="1336" spans="1:22" ht="14.25">
      <c r="A1336" t="s">
        <v>11089</v>
      </c>
      <c r="B1336" t="s">
        <v>5194</v>
      </c>
      <c r="C1336" t="s">
        <v>13054</v>
      </c>
      <c r="D1336" t="s">
        <v>98</v>
      </c>
      <c r="E1336" t="s">
        <v>11091</v>
      </c>
      <c r="F1336" s="15">
        <v>416.98</v>
      </c>
      <c r="G1336" t="str">
        <f t="shared" si="63"/>
        <v>6210178002043833582416.98</v>
      </c>
      <c r="H1336" t="s">
        <v>1416</v>
      </c>
      <c r="I1336" s="48" t="e">
        <f>VLOOKUP(G1336,银行退汇!H:K,4,FALSE)</f>
        <v>#N/A</v>
      </c>
      <c r="J1336" s="48" t="e">
        <f t="shared" si="64"/>
        <v>#N/A</v>
      </c>
      <c r="K1336" s="48" t="str">
        <f>VLOOKUP(G1336,网银退汇!H:J,3,FALSE)</f>
        <v>2017-08-10</v>
      </c>
      <c r="L1336" s="49" t="str">
        <f t="shared" si="65"/>
        <v>20170810</v>
      </c>
    </row>
    <row r="1337" spans="1:22" ht="14.25">
      <c r="A1337" t="s">
        <v>12118</v>
      </c>
      <c r="B1337" t="s">
        <v>6198</v>
      </c>
      <c r="C1337" t="s">
        <v>13058</v>
      </c>
      <c r="D1337" t="s">
        <v>98</v>
      </c>
      <c r="E1337" t="s">
        <v>12113</v>
      </c>
      <c r="F1337" s="15">
        <v>1245.2</v>
      </c>
      <c r="G1337" t="str">
        <f t="shared" si="63"/>
        <v>62101780020243329271245.2</v>
      </c>
      <c r="H1337" t="s">
        <v>1416</v>
      </c>
      <c r="I1337" s="48" t="e">
        <f>VLOOKUP(G1337,银行退汇!H:K,4,FALSE)</f>
        <v>#N/A</v>
      </c>
      <c r="J1337" s="48" t="e">
        <f t="shared" si="64"/>
        <v>#N/A</v>
      </c>
      <c r="K1337" s="48" t="str">
        <f>VLOOKUP(G1337,网银退汇!H:J,3,FALSE)</f>
        <v>2017-08-14</v>
      </c>
      <c r="L1337" s="49" t="str">
        <f t="shared" si="65"/>
        <v>20170814</v>
      </c>
    </row>
    <row r="1338" spans="1:22" ht="14.25" hidden="1">
      <c r="A1338" t="s">
        <v>11839</v>
      </c>
      <c r="B1338" t="s">
        <v>5921</v>
      </c>
      <c r="C1338" t="s">
        <v>13056</v>
      </c>
      <c r="D1338" t="s">
        <v>98</v>
      </c>
      <c r="E1338" t="s">
        <v>11841</v>
      </c>
      <c r="F1338" s="15">
        <v>300</v>
      </c>
      <c r="G1338" t="str">
        <f t="shared" si="63"/>
        <v>6229100026046060300</v>
      </c>
      <c r="H1338" t="s">
        <v>1416</v>
      </c>
      <c r="I1338" s="48" t="e">
        <f>VLOOKUP(G1338,银行退汇!H:K,4,FALSE)</f>
        <v>#N/A</v>
      </c>
      <c r="J1338" s="48" t="e">
        <f t="shared" si="64"/>
        <v>#N/A</v>
      </c>
      <c r="K1338" s="48" t="e">
        <f>VLOOKUP(G1338,网银退汇!H:J,3,FALSE)</f>
        <v>#N/A</v>
      </c>
      <c r="L1338" s="49" t="str">
        <f t="shared" si="65"/>
        <v>20170812</v>
      </c>
      <c r="M1338" s="38"/>
      <c r="N1338" s="45"/>
      <c r="O1338" s="38"/>
      <c r="P1338" s="38"/>
      <c r="Q1338" s="38"/>
      <c r="R1338" s="38"/>
      <c r="S1338" s="38"/>
      <c r="T1338" s="38"/>
      <c r="U1338" s="38"/>
      <c r="V1338" s="38"/>
    </row>
    <row r="1339" spans="1:22" ht="14.25" hidden="1">
      <c r="A1339" t="s">
        <v>11843</v>
      </c>
      <c r="B1339" t="s">
        <v>5925</v>
      </c>
      <c r="C1339" t="s">
        <v>13056</v>
      </c>
      <c r="D1339" t="s">
        <v>98</v>
      </c>
      <c r="E1339" t="s">
        <v>11845</v>
      </c>
      <c r="F1339" s="15">
        <v>100</v>
      </c>
      <c r="G1339" t="str">
        <f t="shared" si="63"/>
        <v>6200582502000039942100</v>
      </c>
      <c r="H1339" t="s">
        <v>1416</v>
      </c>
      <c r="I1339" s="48" t="e">
        <f>VLOOKUP(G1339,银行退汇!H:K,4,FALSE)</f>
        <v>#N/A</v>
      </c>
      <c r="J1339" s="48" t="e">
        <f t="shared" si="64"/>
        <v>#N/A</v>
      </c>
      <c r="K1339" s="48" t="e">
        <f>VLOOKUP(G1339,网银退汇!H:J,3,FALSE)</f>
        <v>#N/A</v>
      </c>
      <c r="L1339" s="49" t="str">
        <f t="shared" si="65"/>
        <v>20170812</v>
      </c>
    </row>
    <row r="1340" spans="1:22" ht="14.25" hidden="1">
      <c r="A1340" t="s">
        <v>11847</v>
      </c>
      <c r="B1340" t="s">
        <v>5929</v>
      </c>
      <c r="C1340" t="s">
        <v>13056</v>
      </c>
      <c r="D1340" t="s">
        <v>98</v>
      </c>
      <c r="E1340" t="s">
        <v>1434</v>
      </c>
      <c r="F1340" s="15">
        <v>500</v>
      </c>
      <c r="G1340" t="str">
        <f t="shared" si="63"/>
        <v>6212262502012441104500</v>
      </c>
      <c r="H1340" t="s">
        <v>1416</v>
      </c>
      <c r="I1340" s="48" t="e">
        <f>VLOOKUP(G1340,银行退汇!H:K,4,FALSE)</f>
        <v>#N/A</v>
      </c>
      <c r="J1340" s="48" t="e">
        <f t="shared" si="64"/>
        <v>#N/A</v>
      </c>
      <c r="K1340" s="48" t="e">
        <f>VLOOKUP(G1340,网银退汇!H:J,3,FALSE)</f>
        <v>#N/A</v>
      </c>
      <c r="L1340" s="49" t="str">
        <f t="shared" si="65"/>
        <v>20170812</v>
      </c>
    </row>
    <row r="1341" spans="1:22" ht="14.25" hidden="1">
      <c r="A1341" t="s">
        <v>11850</v>
      </c>
      <c r="B1341" t="s">
        <v>5931</v>
      </c>
      <c r="C1341" t="s">
        <v>13056</v>
      </c>
      <c r="D1341" t="s">
        <v>98</v>
      </c>
      <c r="E1341" t="s">
        <v>11852</v>
      </c>
      <c r="F1341" s="15">
        <v>20</v>
      </c>
      <c r="G1341" t="str">
        <f t="shared" si="63"/>
        <v>623668386000417193520</v>
      </c>
      <c r="H1341" t="s">
        <v>1416</v>
      </c>
      <c r="I1341" s="48" t="e">
        <f>VLOOKUP(G1341,银行退汇!H:K,4,FALSE)</f>
        <v>#N/A</v>
      </c>
      <c r="J1341" s="48" t="e">
        <f t="shared" si="64"/>
        <v>#N/A</v>
      </c>
      <c r="K1341" s="48" t="e">
        <f>VLOOKUP(G1341,网银退汇!H:J,3,FALSE)</f>
        <v>#N/A</v>
      </c>
      <c r="L1341" s="49" t="str">
        <f t="shared" si="65"/>
        <v>20170812</v>
      </c>
    </row>
    <row r="1342" spans="1:22" ht="14.25" hidden="1">
      <c r="A1342" t="s">
        <v>11854</v>
      </c>
      <c r="B1342" t="s">
        <v>5935</v>
      </c>
      <c r="C1342" t="s">
        <v>13056</v>
      </c>
      <c r="D1342" t="s">
        <v>98</v>
      </c>
      <c r="E1342" t="s">
        <v>11502</v>
      </c>
      <c r="F1342" s="15">
        <v>143.69</v>
      </c>
      <c r="G1342" t="str">
        <f t="shared" si="63"/>
        <v>6228360025974578143.69</v>
      </c>
      <c r="H1342" t="s">
        <v>1416</v>
      </c>
      <c r="I1342" s="48" t="e">
        <f>VLOOKUP(G1342,银行退汇!H:K,4,FALSE)</f>
        <v>#N/A</v>
      </c>
      <c r="J1342" s="48" t="e">
        <f t="shared" si="64"/>
        <v>#N/A</v>
      </c>
      <c r="K1342" s="48" t="e">
        <f>VLOOKUP(G1342,网银退汇!H:J,3,FALSE)</f>
        <v>#N/A</v>
      </c>
      <c r="L1342" s="49" t="str">
        <f t="shared" si="65"/>
        <v>20170812</v>
      </c>
    </row>
    <row r="1343" spans="1:22" ht="14.25" hidden="1">
      <c r="A1343" t="s">
        <v>11857</v>
      </c>
      <c r="B1343" t="s">
        <v>5939</v>
      </c>
      <c r="C1343" t="s">
        <v>13056</v>
      </c>
      <c r="D1343" t="s">
        <v>98</v>
      </c>
      <c r="E1343" t="s">
        <v>11859</v>
      </c>
      <c r="F1343" s="15">
        <v>286.44</v>
      </c>
      <c r="G1343" t="str">
        <f t="shared" si="63"/>
        <v>6228360081001621286.44</v>
      </c>
      <c r="H1343" t="s">
        <v>1416</v>
      </c>
      <c r="I1343" s="48" t="e">
        <f>VLOOKUP(G1343,银行退汇!H:K,4,FALSE)</f>
        <v>#N/A</v>
      </c>
      <c r="J1343" s="48" t="e">
        <f t="shared" si="64"/>
        <v>#N/A</v>
      </c>
      <c r="K1343" s="48" t="e">
        <f>VLOOKUP(G1343,网银退汇!H:J,3,FALSE)</f>
        <v>#N/A</v>
      </c>
      <c r="L1343" s="49" t="str">
        <f t="shared" si="65"/>
        <v>20170812</v>
      </c>
    </row>
    <row r="1344" spans="1:22" ht="14.25" hidden="1">
      <c r="A1344" t="s">
        <v>11861</v>
      </c>
      <c r="B1344" t="s">
        <v>5943</v>
      </c>
      <c r="C1344" t="s">
        <v>13056</v>
      </c>
      <c r="D1344" t="s">
        <v>98</v>
      </c>
      <c r="E1344" t="s">
        <v>11863</v>
      </c>
      <c r="F1344" s="15">
        <v>984.5</v>
      </c>
      <c r="G1344" t="str">
        <f t="shared" si="63"/>
        <v>6228481938232497776984.5</v>
      </c>
      <c r="H1344" t="s">
        <v>1416</v>
      </c>
      <c r="I1344" s="48" t="e">
        <f>VLOOKUP(G1344,银行退汇!H:K,4,FALSE)</f>
        <v>#N/A</v>
      </c>
      <c r="J1344" s="48" t="e">
        <f t="shared" si="64"/>
        <v>#N/A</v>
      </c>
      <c r="K1344" s="48" t="e">
        <f>VLOOKUP(G1344,网银退汇!H:J,3,FALSE)</f>
        <v>#N/A</v>
      </c>
      <c r="L1344" s="49" t="str">
        <f t="shared" si="65"/>
        <v>20170812</v>
      </c>
    </row>
    <row r="1345" spans="1:22" ht="14.25" hidden="1">
      <c r="A1345" t="s">
        <v>11865</v>
      </c>
      <c r="B1345" t="s">
        <v>5946</v>
      </c>
      <c r="C1345" t="s">
        <v>13056</v>
      </c>
      <c r="D1345" t="s">
        <v>98</v>
      </c>
      <c r="E1345" t="s">
        <v>11867</v>
      </c>
      <c r="F1345" s="15">
        <v>179.48</v>
      </c>
      <c r="G1345" t="str">
        <f t="shared" si="63"/>
        <v>6225551320979568179.48</v>
      </c>
      <c r="H1345" t="s">
        <v>1416</v>
      </c>
      <c r="I1345" s="48" t="e">
        <f>VLOOKUP(G1345,银行退汇!H:K,4,FALSE)</f>
        <v>#N/A</v>
      </c>
      <c r="J1345" s="48" t="e">
        <f t="shared" si="64"/>
        <v>#N/A</v>
      </c>
      <c r="K1345" s="48" t="e">
        <f>VLOOKUP(G1345,网银退汇!H:J,3,FALSE)</f>
        <v>#N/A</v>
      </c>
      <c r="L1345" s="49" t="str">
        <f t="shared" si="65"/>
        <v>20170812</v>
      </c>
    </row>
    <row r="1346" spans="1:22" ht="14.25" hidden="1">
      <c r="A1346" t="s">
        <v>11869</v>
      </c>
      <c r="B1346" t="s">
        <v>5950</v>
      </c>
      <c r="C1346" t="s">
        <v>13056</v>
      </c>
      <c r="D1346" t="s">
        <v>98</v>
      </c>
      <c r="E1346" t="s">
        <v>11871</v>
      </c>
      <c r="F1346" s="15">
        <v>191.18</v>
      </c>
      <c r="G1346" t="str">
        <f t="shared" si="63"/>
        <v>6230523970001525277191.18</v>
      </c>
      <c r="H1346" t="s">
        <v>1416</v>
      </c>
      <c r="I1346" s="48" t="e">
        <f>VLOOKUP(G1346,银行退汇!H:K,4,FALSE)</f>
        <v>#N/A</v>
      </c>
      <c r="J1346" s="48" t="e">
        <f t="shared" si="64"/>
        <v>#N/A</v>
      </c>
      <c r="K1346" s="48" t="e">
        <f>VLOOKUP(G1346,网银退汇!H:J,3,FALSE)</f>
        <v>#N/A</v>
      </c>
      <c r="L1346" s="49" t="str">
        <f t="shared" si="65"/>
        <v>20170812</v>
      </c>
    </row>
    <row r="1347" spans="1:22" ht="14.25">
      <c r="A1347" t="s">
        <v>12115</v>
      </c>
      <c r="B1347" t="s">
        <v>6194</v>
      </c>
      <c r="C1347" t="s">
        <v>13058</v>
      </c>
      <c r="D1347" t="s">
        <v>98</v>
      </c>
      <c r="E1347" t="s">
        <v>12113</v>
      </c>
      <c r="F1347" s="15">
        <v>1113.2</v>
      </c>
      <c r="G1347" t="str">
        <f t="shared" si="63"/>
        <v>62101780020243329271113.2</v>
      </c>
      <c r="H1347" t="s">
        <v>1416</v>
      </c>
      <c r="I1347" s="48" t="e">
        <f>VLOOKUP(G1347,银行退汇!H:K,4,FALSE)</f>
        <v>#N/A</v>
      </c>
      <c r="J1347" s="48" t="e">
        <f t="shared" si="64"/>
        <v>#N/A</v>
      </c>
      <c r="K1347" s="48" t="str">
        <f>VLOOKUP(G1347,网银退汇!H:J,3,FALSE)</f>
        <v>2017-08-14</v>
      </c>
      <c r="L1347" s="49" t="str">
        <f t="shared" si="65"/>
        <v>20170814</v>
      </c>
    </row>
    <row r="1348" spans="1:22" ht="14.25">
      <c r="A1348" t="s">
        <v>9359</v>
      </c>
      <c r="B1348" t="s">
        <v>3503</v>
      </c>
      <c r="C1348" t="s">
        <v>13051</v>
      </c>
      <c r="D1348" t="s">
        <v>98</v>
      </c>
      <c r="E1348" t="s">
        <v>9361</v>
      </c>
      <c r="F1348" s="15">
        <v>1688.54</v>
      </c>
      <c r="G1348" t="str">
        <f t="shared" si="63"/>
        <v>62101780020242598071688.54</v>
      </c>
      <c r="H1348" t="s">
        <v>1416</v>
      </c>
      <c r="I1348" s="48" t="e">
        <f>VLOOKUP(G1348,银行退汇!H:K,4,FALSE)</f>
        <v>#N/A</v>
      </c>
      <c r="J1348" s="48" t="e">
        <f t="shared" si="64"/>
        <v>#N/A</v>
      </c>
      <c r="K1348" s="48" t="str">
        <f>VLOOKUP(G1348,网银退汇!H:J,3,FALSE)</f>
        <v>2017-08-08</v>
      </c>
      <c r="L1348" s="49" t="str">
        <f t="shared" si="65"/>
        <v>20170807</v>
      </c>
      <c r="M1348" s="38"/>
      <c r="N1348" s="45"/>
      <c r="O1348" s="38"/>
      <c r="P1348" s="38"/>
      <c r="Q1348" s="38"/>
      <c r="R1348" s="38"/>
      <c r="S1348" s="38"/>
      <c r="T1348" s="38"/>
      <c r="U1348" s="38"/>
      <c r="V1348" s="38"/>
    </row>
    <row r="1349" spans="1:22" ht="14.25" hidden="1">
      <c r="A1349" t="s">
        <v>11881</v>
      </c>
      <c r="B1349" t="s">
        <v>5962</v>
      </c>
      <c r="C1349" t="s">
        <v>13056</v>
      </c>
      <c r="D1349" t="s">
        <v>98</v>
      </c>
      <c r="E1349" t="s">
        <v>11879</v>
      </c>
      <c r="F1349" s="15">
        <v>500</v>
      </c>
      <c r="G1349" t="str">
        <f t="shared" si="63"/>
        <v>6217003860028784260500</v>
      </c>
      <c r="H1349" t="s">
        <v>1416</v>
      </c>
      <c r="I1349" s="48" t="e">
        <f>VLOOKUP(G1349,银行退汇!H:K,4,FALSE)</f>
        <v>#N/A</v>
      </c>
      <c r="J1349" s="48" t="e">
        <f t="shared" si="64"/>
        <v>#N/A</v>
      </c>
      <c r="K1349" s="48" t="e">
        <f>VLOOKUP(G1349,网银退汇!H:J,3,FALSE)</f>
        <v>#N/A</v>
      </c>
      <c r="L1349" s="49" t="str">
        <f t="shared" si="65"/>
        <v>20170812</v>
      </c>
    </row>
    <row r="1350" spans="1:22" ht="14.25" hidden="1">
      <c r="A1350" t="s">
        <v>11884</v>
      </c>
      <c r="B1350" t="s">
        <v>5966</v>
      </c>
      <c r="C1350" t="s">
        <v>13056</v>
      </c>
      <c r="D1350" t="s">
        <v>98</v>
      </c>
      <c r="E1350" t="s">
        <v>11886</v>
      </c>
      <c r="F1350" s="15">
        <v>6070</v>
      </c>
      <c r="G1350" t="str">
        <f t="shared" si="63"/>
        <v>43674551589225056070</v>
      </c>
      <c r="H1350" t="s">
        <v>1416</v>
      </c>
      <c r="I1350" s="48" t="e">
        <f>VLOOKUP(G1350,银行退汇!H:K,4,FALSE)</f>
        <v>#N/A</v>
      </c>
      <c r="J1350" s="48" t="e">
        <f t="shared" si="64"/>
        <v>#N/A</v>
      </c>
      <c r="K1350" s="48" t="e">
        <f>VLOOKUP(G1350,网银退汇!H:J,3,FALSE)</f>
        <v>#N/A</v>
      </c>
      <c r="L1350" s="49" t="str">
        <f t="shared" si="65"/>
        <v>20170812</v>
      </c>
    </row>
    <row r="1351" spans="1:22" ht="14.25" hidden="1">
      <c r="A1351" t="s">
        <v>11888</v>
      </c>
      <c r="B1351" t="s">
        <v>5970</v>
      </c>
      <c r="C1351" t="s">
        <v>13056</v>
      </c>
      <c r="D1351" t="s">
        <v>98</v>
      </c>
      <c r="E1351" t="s">
        <v>11890</v>
      </c>
      <c r="F1351" s="15">
        <v>272</v>
      </c>
      <c r="G1351" t="str">
        <f t="shared" si="63"/>
        <v>6217003860007053166272</v>
      </c>
      <c r="H1351" t="s">
        <v>1416</v>
      </c>
      <c r="I1351" s="48" t="e">
        <f>VLOOKUP(G1351,银行退汇!H:K,4,FALSE)</f>
        <v>#N/A</v>
      </c>
      <c r="J1351" s="48" t="e">
        <f t="shared" si="64"/>
        <v>#N/A</v>
      </c>
      <c r="K1351" s="48" t="e">
        <f>VLOOKUP(G1351,网银退汇!H:J,3,FALSE)</f>
        <v>#N/A</v>
      </c>
      <c r="L1351" s="49" t="str">
        <f t="shared" si="65"/>
        <v>20170812</v>
      </c>
      <c r="M1351" s="38"/>
      <c r="N1351" s="45"/>
      <c r="O1351" s="38"/>
      <c r="P1351" s="38"/>
      <c r="Q1351" s="38"/>
      <c r="R1351" s="38"/>
      <c r="S1351" s="38"/>
      <c r="T1351" s="38"/>
      <c r="U1351" s="38"/>
      <c r="V1351" s="38"/>
    </row>
    <row r="1352" spans="1:22" ht="14.25" hidden="1">
      <c r="A1352" t="s">
        <v>11892</v>
      </c>
      <c r="B1352" t="s">
        <v>5974</v>
      </c>
      <c r="C1352" t="s">
        <v>13056</v>
      </c>
      <c r="D1352" t="s">
        <v>98</v>
      </c>
      <c r="E1352" t="s">
        <v>11894</v>
      </c>
      <c r="F1352" s="15">
        <v>1273.92</v>
      </c>
      <c r="G1352" t="str">
        <f t="shared" si="63"/>
        <v>62141573118002035421273.92</v>
      </c>
      <c r="H1352" t="s">
        <v>1416</v>
      </c>
      <c r="I1352" s="48" t="e">
        <f>VLOOKUP(G1352,银行退汇!H:K,4,FALSE)</f>
        <v>#N/A</v>
      </c>
      <c r="J1352" s="48" t="e">
        <f t="shared" si="64"/>
        <v>#N/A</v>
      </c>
      <c r="K1352" s="48" t="e">
        <f>VLOOKUP(G1352,网银退汇!H:J,3,FALSE)</f>
        <v>#N/A</v>
      </c>
      <c r="L1352" s="49" t="str">
        <f t="shared" si="65"/>
        <v>20170812</v>
      </c>
    </row>
    <row r="1353" spans="1:22" ht="14.25" hidden="1">
      <c r="A1353" t="s">
        <v>11896</v>
      </c>
      <c r="B1353" t="s">
        <v>5978</v>
      </c>
      <c r="C1353" t="s">
        <v>13056</v>
      </c>
      <c r="D1353" t="s">
        <v>98</v>
      </c>
      <c r="E1353" t="s">
        <v>11898</v>
      </c>
      <c r="F1353" s="15">
        <v>27</v>
      </c>
      <c r="G1353" t="str">
        <f t="shared" si="63"/>
        <v>621799730005692333027</v>
      </c>
      <c r="H1353" t="s">
        <v>1416</v>
      </c>
      <c r="I1353" s="48" t="e">
        <f>VLOOKUP(G1353,银行退汇!H:K,4,FALSE)</f>
        <v>#N/A</v>
      </c>
      <c r="J1353" s="48" t="e">
        <f t="shared" si="64"/>
        <v>#N/A</v>
      </c>
      <c r="K1353" s="48" t="e">
        <f>VLOOKUP(G1353,网银退汇!H:J,3,FALSE)</f>
        <v>#N/A</v>
      </c>
      <c r="L1353" s="49" t="str">
        <f t="shared" si="65"/>
        <v>20170812</v>
      </c>
    </row>
    <row r="1354" spans="1:22" ht="14.25">
      <c r="A1354" t="s">
        <v>8241</v>
      </c>
      <c r="B1354" t="s">
        <v>2420</v>
      </c>
      <c r="C1354" t="s">
        <v>13047</v>
      </c>
      <c r="D1354" t="s">
        <v>98</v>
      </c>
      <c r="E1354" t="s">
        <v>8243</v>
      </c>
      <c r="F1354" s="15">
        <v>500</v>
      </c>
      <c r="G1354" t="str">
        <f t="shared" si="63"/>
        <v>6210178002022173455500</v>
      </c>
      <c r="H1354" t="s">
        <v>1416</v>
      </c>
      <c r="I1354" s="48" t="e">
        <f>VLOOKUP(G1354,银行退汇!H:K,4,FALSE)</f>
        <v>#N/A</v>
      </c>
      <c r="J1354" s="48" t="e">
        <f t="shared" si="64"/>
        <v>#N/A</v>
      </c>
      <c r="K1354" s="48" t="str">
        <f>VLOOKUP(G1354,网银退汇!H:J,3,FALSE)</f>
        <v>2017-08-04</v>
      </c>
      <c r="L1354" s="49" t="str">
        <f t="shared" si="65"/>
        <v>20170803</v>
      </c>
    </row>
    <row r="1355" spans="1:22" ht="14.25" hidden="1">
      <c r="A1355" t="s">
        <v>11904</v>
      </c>
      <c r="B1355" t="s">
        <v>5986</v>
      </c>
      <c r="C1355" t="s">
        <v>13056</v>
      </c>
      <c r="D1355" t="s">
        <v>98</v>
      </c>
      <c r="E1355" t="s">
        <v>11906</v>
      </c>
      <c r="F1355" s="15">
        <v>150</v>
      </c>
      <c r="G1355" t="str">
        <f t="shared" si="63"/>
        <v>6217852700010082129150</v>
      </c>
      <c r="H1355" t="s">
        <v>1416</v>
      </c>
      <c r="I1355" s="48" t="e">
        <f>VLOOKUP(G1355,银行退汇!H:K,4,FALSE)</f>
        <v>#N/A</v>
      </c>
      <c r="J1355" s="48" t="e">
        <f t="shared" si="64"/>
        <v>#N/A</v>
      </c>
      <c r="K1355" s="48" t="e">
        <f>VLOOKUP(G1355,网银退汇!H:J,3,FALSE)</f>
        <v>#N/A</v>
      </c>
      <c r="L1355" s="49" t="str">
        <f t="shared" si="65"/>
        <v>20170812</v>
      </c>
    </row>
    <row r="1356" spans="1:22" ht="14.25" hidden="1">
      <c r="A1356" t="s">
        <v>11908</v>
      </c>
      <c r="B1356" t="s">
        <v>5990</v>
      </c>
      <c r="C1356" t="s">
        <v>13056</v>
      </c>
      <c r="D1356" t="s">
        <v>98</v>
      </c>
      <c r="E1356" t="s">
        <v>11894</v>
      </c>
      <c r="F1356" s="15">
        <v>134.08000000000001</v>
      </c>
      <c r="G1356" t="str">
        <f t="shared" si="63"/>
        <v>6214157311800203542134.08</v>
      </c>
      <c r="H1356" t="s">
        <v>1416</v>
      </c>
      <c r="I1356" s="48" t="e">
        <f>VLOOKUP(G1356,银行退汇!H:K,4,FALSE)</f>
        <v>#N/A</v>
      </c>
      <c r="J1356" s="48" t="e">
        <f t="shared" si="64"/>
        <v>#N/A</v>
      </c>
      <c r="K1356" s="48" t="e">
        <f>VLOOKUP(G1356,网银退汇!H:J,3,FALSE)</f>
        <v>#N/A</v>
      </c>
      <c r="L1356" s="49" t="str">
        <f t="shared" si="65"/>
        <v>20170812</v>
      </c>
    </row>
    <row r="1357" spans="1:22" ht="14.25" hidden="1">
      <c r="A1357" t="s">
        <v>11911</v>
      </c>
      <c r="B1357" t="s">
        <v>5992</v>
      </c>
      <c r="C1357" t="s">
        <v>13056</v>
      </c>
      <c r="D1357" t="s">
        <v>98</v>
      </c>
      <c r="E1357" t="s">
        <v>11913</v>
      </c>
      <c r="F1357" s="15">
        <v>50</v>
      </c>
      <c r="G1357" t="str">
        <f t="shared" si="63"/>
        <v>621700386003178724350</v>
      </c>
      <c r="H1357" t="s">
        <v>1416</v>
      </c>
      <c r="I1357" s="48" t="e">
        <f>VLOOKUP(G1357,银行退汇!H:K,4,FALSE)</f>
        <v>#N/A</v>
      </c>
      <c r="J1357" s="48" t="e">
        <f t="shared" si="64"/>
        <v>#N/A</v>
      </c>
      <c r="K1357" s="48" t="e">
        <f>VLOOKUP(G1357,网银退汇!H:J,3,FALSE)</f>
        <v>#N/A</v>
      </c>
      <c r="L1357" s="49" t="str">
        <f t="shared" si="65"/>
        <v>20170812</v>
      </c>
    </row>
    <row r="1358" spans="1:22" ht="14.25" hidden="1">
      <c r="A1358" t="s">
        <v>11915</v>
      </c>
      <c r="B1358" t="s">
        <v>5996</v>
      </c>
      <c r="C1358" t="s">
        <v>13056</v>
      </c>
      <c r="D1358" t="s">
        <v>98</v>
      </c>
      <c r="E1358" t="s">
        <v>11917</v>
      </c>
      <c r="F1358" s="15">
        <v>164.36</v>
      </c>
      <c r="G1358" t="str">
        <f t="shared" si="63"/>
        <v>6231900000110033822164.36</v>
      </c>
      <c r="H1358" t="s">
        <v>1416</v>
      </c>
      <c r="I1358" s="48" t="e">
        <f>VLOOKUP(G1358,银行退汇!H:K,4,FALSE)</f>
        <v>#N/A</v>
      </c>
      <c r="J1358" s="48" t="e">
        <f t="shared" si="64"/>
        <v>#N/A</v>
      </c>
      <c r="K1358" s="48" t="e">
        <f>VLOOKUP(G1358,网银退汇!H:J,3,FALSE)</f>
        <v>#N/A</v>
      </c>
      <c r="L1358" s="49" t="str">
        <f t="shared" si="65"/>
        <v>20170812</v>
      </c>
    </row>
    <row r="1359" spans="1:22" ht="14.25" hidden="1">
      <c r="A1359" t="s">
        <v>11919</v>
      </c>
      <c r="B1359" t="s">
        <v>6000</v>
      </c>
      <c r="C1359" t="s">
        <v>13056</v>
      </c>
      <c r="D1359" t="s">
        <v>98</v>
      </c>
      <c r="E1359" t="s">
        <v>11921</v>
      </c>
      <c r="F1359" s="15">
        <v>860.5</v>
      </c>
      <c r="G1359" t="str">
        <f t="shared" si="63"/>
        <v>6217902700004575120860.5</v>
      </c>
      <c r="H1359" t="s">
        <v>1416</v>
      </c>
      <c r="I1359" s="48" t="e">
        <f>VLOOKUP(G1359,银行退汇!H:K,4,FALSE)</f>
        <v>#N/A</v>
      </c>
      <c r="J1359" s="48" t="e">
        <f t="shared" si="64"/>
        <v>#N/A</v>
      </c>
      <c r="K1359" s="48" t="e">
        <f>VLOOKUP(G1359,网银退汇!H:J,3,FALSE)</f>
        <v>#N/A</v>
      </c>
      <c r="L1359" s="49" t="str">
        <f t="shared" si="65"/>
        <v>20170812</v>
      </c>
    </row>
    <row r="1360" spans="1:22" ht="14.25">
      <c r="A1360" t="s">
        <v>8905</v>
      </c>
      <c r="B1360" t="s">
        <v>3056</v>
      </c>
      <c r="C1360" t="s">
        <v>13048</v>
      </c>
      <c r="D1360" t="s">
        <v>98</v>
      </c>
      <c r="E1360" t="s">
        <v>240</v>
      </c>
      <c r="F1360" s="15">
        <v>1053</v>
      </c>
      <c r="G1360" t="str">
        <f t="shared" si="63"/>
        <v>62101372837660491053</v>
      </c>
      <c r="H1360" t="s">
        <v>1416</v>
      </c>
      <c r="I1360" s="48" t="e">
        <f>VLOOKUP(G1360,银行退汇!H:K,4,FALSE)</f>
        <v>#N/A</v>
      </c>
      <c r="J1360" s="48" t="e">
        <f t="shared" si="64"/>
        <v>#N/A</v>
      </c>
      <c r="K1360" s="48" t="str">
        <f>VLOOKUP(G1360,网银退汇!H:J,3,FALSE)</f>
        <v>2017-08-04</v>
      </c>
      <c r="L1360" s="49" t="str">
        <f t="shared" si="65"/>
        <v>20170804</v>
      </c>
      <c r="M1360" s="38"/>
      <c r="N1360" s="45"/>
      <c r="O1360" s="38"/>
      <c r="P1360" s="38"/>
      <c r="Q1360" s="38"/>
      <c r="R1360" s="38"/>
      <c r="S1360" s="38"/>
      <c r="T1360" s="38"/>
      <c r="U1360" s="38"/>
      <c r="V1360" s="38"/>
    </row>
    <row r="1361" spans="1:22" ht="14.25">
      <c r="A1361" t="s">
        <v>7971</v>
      </c>
      <c r="B1361" t="s">
        <v>2161</v>
      </c>
      <c r="C1361" t="s">
        <v>13046</v>
      </c>
      <c r="D1361" t="s">
        <v>98</v>
      </c>
      <c r="E1361" t="s">
        <v>7973</v>
      </c>
      <c r="F1361" s="15">
        <v>126.94</v>
      </c>
      <c r="G1361" t="str">
        <f t="shared" si="63"/>
        <v>5288560025202784126.94</v>
      </c>
      <c r="H1361" t="s">
        <v>1416</v>
      </c>
      <c r="I1361" s="48" t="e">
        <f>VLOOKUP(G1361,银行退汇!H:K,4,FALSE)</f>
        <v>#N/A</v>
      </c>
      <c r="J1361" s="48" t="e">
        <f t="shared" si="64"/>
        <v>#N/A</v>
      </c>
      <c r="K1361" s="48" t="str">
        <f>VLOOKUP(G1361,网银退汇!H:J,3,FALSE)</f>
        <v>2017-08-02</v>
      </c>
      <c r="L1361" s="49" t="str">
        <f t="shared" si="65"/>
        <v>20170802</v>
      </c>
    </row>
    <row r="1362" spans="1:22" ht="14.25">
      <c r="A1362" t="s">
        <v>7905</v>
      </c>
      <c r="B1362" t="s">
        <v>2094</v>
      </c>
      <c r="C1362" t="s">
        <v>13046</v>
      </c>
      <c r="D1362" t="s">
        <v>98</v>
      </c>
      <c r="E1362" t="s">
        <v>7907</v>
      </c>
      <c r="F1362" s="15">
        <v>14628.36</v>
      </c>
      <c r="G1362" t="str">
        <f t="shared" ref="G1362:G1425" si="66">E1362&amp;F1362</f>
        <v>521899059062997714628.36</v>
      </c>
      <c r="H1362" t="s">
        <v>1416</v>
      </c>
      <c r="I1362" s="48" t="e">
        <f>VLOOKUP(G1362,银行退汇!H:K,4,FALSE)</f>
        <v>#N/A</v>
      </c>
      <c r="J1362" s="48" t="e">
        <f t="shared" ref="J1362:J1425" si="67">IF(I1362&gt;0,1,"")</f>
        <v>#N/A</v>
      </c>
      <c r="K1362" s="48" t="str">
        <f>VLOOKUP(G1362,网银退汇!H:J,3,FALSE)</f>
        <v>2017-08-02</v>
      </c>
      <c r="L1362" s="49" t="str">
        <f t="shared" ref="L1362:L1425" si="68">C1362</f>
        <v>20170802</v>
      </c>
    </row>
    <row r="1363" spans="1:22" ht="14.25">
      <c r="A1363" t="s">
        <v>9979</v>
      </c>
      <c r="B1363" t="s">
        <v>4113</v>
      </c>
      <c r="C1363" t="s">
        <v>13052</v>
      </c>
      <c r="D1363" t="s">
        <v>98</v>
      </c>
      <c r="E1363" t="s">
        <v>9981</v>
      </c>
      <c r="F1363" s="15">
        <v>180</v>
      </c>
      <c r="G1363" t="str">
        <f t="shared" si="66"/>
        <v>4895920345584527180</v>
      </c>
      <c r="H1363" t="s">
        <v>1416</v>
      </c>
      <c r="I1363" s="48" t="e">
        <f>VLOOKUP(G1363,银行退汇!H:K,4,FALSE)</f>
        <v>#N/A</v>
      </c>
      <c r="J1363" s="48" t="e">
        <f t="shared" si="67"/>
        <v>#N/A</v>
      </c>
      <c r="K1363" s="48" t="str">
        <f>VLOOKUP(G1363,网银退汇!H:J,3,FALSE)</f>
        <v>2017-08-09</v>
      </c>
      <c r="L1363" s="49" t="str">
        <f t="shared" si="68"/>
        <v>20170808</v>
      </c>
      <c r="M1363" s="38"/>
      <c r="N1363" s="45"/>
      <c r="O1363" s="38"/>
      <c r="P1363" s="38"/>
      <c r="Q1363" s="38"/>
      <c r="R1363" s="38"/>
      <c r="S1363" s="38"/>
      <c r="T1363" s="38"/>
      <c r="U1363" s="38"/>
      <c r="V1363" s="38"/>
    </row>
    <row r="1364" spans="1:22" ht="14.25" hidden="1">
      <c r="A1364" t="s">
        <v>11937</v>
      </c>
      <c r="B1364" t="s">
        <v>6018</v>
      </c>
      <c r="C1364" t="s">
        <v>13056</v>
      </c>
      <c r="D1364" t="s">
        <v>98</v>
      </c>
      <c r="E1364" t="s">
        <v>11939</v>
      </c>
      <c r="F1364" s="15">
        <v>89.5</v>
      </c>
      <c r="G1364" t="str">
        <f t="shared" si="66"/>
        <v>623190000006638131689.5</v>
      </c>
      <c r="H1364" t="s">
        <v>1416</v>
      </c>
      <c r="I1364" s="48" t="e">
        <f>VLOOKUP(G1364,银行退汇!H:K,4,FALSE)</f>
        <v>#N/A</v>
      </c>
      <c r="J1364" s="48" t="e">
        <f t="shared" si="67"/>
        <v>#N/A</v>
      </c>
      <c r="K1364" s="48" t="e">
        <f>VLOOKUP(G1364,网银退汇!H:J,3,FALSE)</f>
        <v>#N/A</v>
      </c>
      <c r="L1364" s="49" t="str">
        <f t="shared" si="68"/>
        <v>20170812</v>
      </c>
    </row>
    <row r="1365" spans="1:22" ht="14.25" hidden="1">
      <c r="A1365" t="s">
        <v>11941</v>
      </c>
      <c r="B1365" t="s">
        <v>6022</v>
      </c>
      <c r="C1365" t="s">
        <v>13056</v>
      </c>
      <c r="D1365" t="s">
        <v>98</v>
      </c>
      <c r="E1365" t="s">
        <v>11943</v>
      </c>
      <c r="F1365" s="15">
        <v>3770.21</v>
      </c>
      <c r="G1365" t="str">
        <f t="shared" si="66"/>
        <v>62826800083737683770.21</v>
      </c>
      <c r="H1365" t="s">
        <v>1416</v>
      </c>
      <c r="I1365" s="48" t="e">
        <f>VLOOKUP(G1365,银行退汇!H:K,4,FALSE)</f>
        <v>#N/A</v>
      </c>
      <c r="J1365" s="48" t="e">
        <f t="shared" si="67"/>
        <v>#N/A</v>
      </c>
      <c r="K1365" s="48" t="e">
        <f>VLOOKUP(G1365,网银退汇!H:J,3,FALSE)</f>
        <v>#N/A</v>
      </c>
      <c r="L1365" s="49" t="str">
        <f t="shared" si="68"/>
        <v>20170812</v>
      </c>
    </row>
    <row r="1366" spans="1:22" ht="14.25" hidden="1">
      <c r="A1366" t="s">
        <v>11945</v>
      </c>
      <c r="B1366" t="s">
        <v>6026</v>
      </c>
      <c r="C1366" t="s">
        <v>13056</v>
      </c>
      <c r="D1366" t="s">
        <v>98</v>
      </c>
      <c r="E1366" t="s">
        <v>11943</v>
      </c>
      <c r="F1366" s="15">
        <v>4800</v>
      </c>
      <c r="G1366" t="str">
        <f t="shared" si="66"/>
        <v>62826800083737684800</v>
      </c>
      <c r="H1366" t="s">
        <v>1416</v>
      </c>
      <c r="I1366" s="48" t="e">
        <f>VLOOKUP(G1366,银行退汇!H:K,4,FALSE)</f>
        <v>#N/A</v>
      </c>
      <c r="J1366" s="48" t="e">
        <f t="shared" si="67"/>
        <v>#N/A</v>
      </c>
      <c r="K1366" s="48" t="e">
        <f>VLOOKUP(G1366,网银退汇!H:J,3,FALSE)</f>
        <v>#N/A</v>
      </c>
      <c r="L1366" s="49" t="str">
        <f t="shared" si="68"/>
        <v>20170812</v>
      </c>
    </row>
    <row r="1367" spans="1:22" ht="14.25" hidden="1">
      <c r="A1367" t="s">
        <v>11948</v>
      </c>
      <c r="B1367" t="s">
        <v>6030</v>
      </c>
      <c r="C1367" t="s">
        <v>13056</v>
      </c>
      <c r="D1367" t="s">
        <v>98</v>
      </c>
      <c r="E1367" t="s">
        <v>11943</v>
      </c>
      <c r="F1367" s="15">
        <v>63</v>
      </c>
      <c r="G1367" t="str">
        <f t="shared" si="66"/>
        <v>628268000837376863</v>
      </c>
      <c r="H1367" t="s">
        <v>1416</v>
      </c>
      <c r="I1367" s="48" t="e">
        <f>VLOOKUP(G1367,银行退汇!H:K,4,FALSE)</f>
        <v>#N/A</v>
      </c>
      <c r="J1367" s="48" t="e">
        <f t="shared" si="67"/>
        <v>#N/A</v>
      </c>
      <c r="K1367" s="48" t="e">
        <f>VLOOKUP(G1367,网银退汇!H:J,3,FALSE)</f>
        <v>#N/A</v>
      </c>
      <c r="L1367" s="49" t="str">
        <f t="shared" si="68"/>
        <v>20170812</v>
      </c>
    </row>
    <row r="1368" spans="1:22" ht="14.25" hidden="1">
      <c r="A1368" t="s">
        <v>11951</v>
      </c>
      <c r="B1368" t="s">
        <v>6032</v>
      </c>
      <c r="C1368" t="s">
        <v>13056</v>
      </c>
      <c r="D1368" t="s">
        <v>98</v>
      </c>
      <c r="E1368" t="s">
        <v>11953</v>
      </c>
      <c r="F1368" s="15">
        <v>170</v>
      </c>
      <c r="G1368" t="str">
        <f t="shared" si="66"/>
        <v>6258101652787591170</v>
      </c>
      <c r="H1368" t="s">
        <v>1416</v>
      </c>
      <c r="I1368" s="48" t="e">
        <f>VLOOKUP(G1368,银行退汇!H:K,4,FALSE)</f>
        <v>#N/A</v>
      </c>
      <c r="J1368" s="48" t="e">
        <f t="shared" si="67"/>
        <v>#N/A</v>
      </c>
      <c r="K1368" s="48" t="e">
        <f>VLOOKUP(G1368,网银退汇!H:J,3,FALSE)</f>
        <v>#N/A</v>
      </c>
      <c r="L1368" s="49" t="str">
        <f t="shared" si="68"/>
        <v>20170812</v>
      </c>
    </row>
    <row r="1369" spans="1:22" ht="14.25" hidden="1">
      <c r="A1369" t="s">
        <v>11955</v>
      </c>
      <c r="B1369" t="s">
        <v>6036</v>
      </c>
      <c r="C1369" t="s">
        <v>13056</v>
      </c>
      <c r="D1369" t="s">
        <v>98</v>
      </c>
      <c r="E1369" t="s">
        <v>11957</v>
      </c>
      <c r="F1369" s="15">
        <v>5500</v>
      </c>
      <c r="G1369" t="str">
        <f t="shared" si="66"/>
        <v>52893113200925155500</v>
      </c>
      <c r="H1369" t="s">
        <v>1416</v>
      </c>
      <c r="I1369" s="48" t="e">
        <f>VLOOKUP(G1369,银行退汇!H:K,4,FALSE)</f>
        <v>#N/A</v>
      </c>
      <c r="J1369" s="48" t="e">
        <f t="shared" si="67"/>
        <v>#N/A</v>
      </c>
      <c r="K1369" s="48" t="e">
        <f>VLOOKUP(G1369,网银退汇!H:J,3,FALSE)</f>
        <v>#N/A</v>
      </c>
      <c r="L1369" s="49" t="str">
        <f t="shared" si="68"/>
        <v>20170812</v>
      </c>
      <c r="M1369" s="38"/>
      <c r="N1369" s="45"/>
      <c r="O1369" s="38"/>
      <c r="P1369" s="38"/>
      <c r="Q1369" s="38"/>
      <c r="R1369" s="38"/>
      <c r="S1369" s="38"/>
      <c r="T1369" s="38"/>
      <c r="U1369" s="38"/>
      <c r="V1369" s="38"/>
    </row>
    <row r="1370" spans="1:22" ht="14.25" hidden="1">
      <c r="A1370" t="s">
        <v>11959</v>
      </c>
      <c r="B1370" t="s">
        <v>6040</v>
      </c>
      <c r="C1370" t="s">
        <v>13057</v>
      </c>
      <c r="D1370" t="s">
        <v>98</v>
      </c>
      <c r="E1370" t="s">
        <v>11961</v>
      </c>
      <c r="F1370" s="15">
        <v>300</v>
      </c>
      <c r="G1370" t="str">
        <f t="shared" si="66"/>
        <v>6223691512765318300</v>
      </c>
      <c r="H1370" t="s">
        <v>1416</v>
      </c>
      <c r="I1370" s="48" t="e">
        <f>VLOOKUP(G1370,银行退汇!H:K,4,FALSE)</f>
        <v>#N/A</v>
      </c>
      <c r="J1370" s="48" t="e">
        <f t="shared" si="67"/>
        <v>#N/A</v>
      </c>
      <c r="K1370" s="48" t="e">
        <f>VLOOKUP(G1370,网银退汇!H:J,3,FALSE)</f>
        <v>#N/A</v>
      </c>
      <c r="L1370" s="49" t="str">
        <f t="shared" si="68"/>
        <v>20170813</v>
      </c>
    </row>
    <row r="1371" spans="1:22" ht="14.25" hidden="1">
      <c r="A1371" t="s">
        <v>11963</v>
      </c>
      <c r="B1371" t="s">
        <v>6044</v>
      </c>
      <c r="C1371" t="s">
        <v>13057</v>
      </c>
      <c r="D1371" t="s">
        <v>98</v>
      </c>
      <c r="E1371" t="s">
        <v>11965</v>
      </c>
      <c r="F1371" s="15">
        <v>30</v>
      </c>
      <c r="G1371" t="str">
        <f t="shared" si="66"/>
        <v>621790270000428892230</v>
      </c>
      <c r="H1371" t="s">
        <v>1416</v>
      </c>
      <c r="I1371" s="48" t="e">
        <f>VLOOKUP(G1371,银行退汇!H:K,4,FALSE)</f>
        <v>#N/A</v>
      </c>
      <c r="J1371" s="48" t="e">
        <f t="shared" si="67"/>
        <v>#N/A</v>
      </c>
      <c r="K1371" s="48" t="e">
        <f>VLOOKUP(G1371,网银退汇!H:J,3,FALSE)</f>
        <v>#N/A</v>
      </c>
      <c r="L1371" s="49" t="str">
        <f t="shared" si="68"/>
        <v>20170813</v>
      </c>
    </row>
    <row r="1372" spans="1:22" ht="14.25" hidden="1">
      <c r="A1372" t="s">
        <v>11967</v>
      </c>
      <c r="B1372" t="s">
        <v>6048</v>
      </c>
      <c r="C1372" t="s">
        <v>13057</v>
      </c>
      <c r="D1372" t="s">
        <v>98</v>
      </c>
      <c r="E1372" t="s">
        <v>11969</v>
      </c>
      <c r="F1372" s="15">
        <v>182.62</v>
      </c>
      <c r="G1372" t="str">
        <f t="shared" si="66"/>
        <v>6231900000060059074182.62</v>
      </c>
      <c r="H1372" t="s">
        <v>1416</v>
      </c>
      <c r="I1372" s="48" t="e">
        <f>VLOOKUP(G1372,银行退汇!H:K,4,FALSE)</f>
        <v>#N/A</v>
      </c>
      <c r="J1372" s="48" t="e">
        <f t="shared" si="67"/>
        <v>#N/A</v>
      </c>
      <c r="K1372" s="48" t="e">
        <f>VLOOKUP(G1372,网银退汇!H:J,3,FALSE)</f>
        <v>#N/A</v>
      </c>
      <c r="L1372" s="49" t="str">
        <f t="shared" si="68"/>
        <v>20170813</v>
      </c>
    </row>
    <row r="1373" spans="1:22" ht="14.25" hidden="1">
      <c r="A1373" t="s">
        <v>11971</v>
      </c>
      <c r="B1373" t="s">
        <v>6052</v>
      </c>
      <c r="C1373" t="s">
        <v>13057</v>
      </c>
      <c r="D1373" t="s">
        <v>98</v>
      </c>
      <c r="E1373" t="s">
        <v>11973</v>
      </c>
      <c r="F1373" s="15">
        <v>1600</v>
      </c>
      <c r="G1373" t="str">
        <f t="shared" si="66"/>
        <v>62236917221889131600</v>
      </c>
      <c r="H1373" t="s">
        <v>1416</v>
      </c>
      <c r="I1373" s="48" t="e">
        <f>VLOOKUP(G1373,银行退汇!H:K,4,FALSE)</f>
        <v>#N/A</v>
      </c>
      <c r="J1373" s="48" t="e">
        <f t="shared" si="67"/>
        <v>#N/A</v>
      </c>
      <c r="K1373" s="48" t="e">
        <f>VLOOKUP(G1373,网银退汇!H:J,3,FALSE)</f>
        <v>#N/A</v>
      </c>
      <c r="L1373" s="49" t="str">
        <f t="shared" si="68"/>
        <v>20170813</v>
      </c>
      <c r="M1373" s="38"/>
      <c r="N1373" s="45"/>
      <c r="O1373" s="38"/>
      <c r="P1373" s="38"/>
      <c r="Q1373" s="38"/>
      <c r="R1373" s="38"/>
      <c r="S1373" s="38"/>
      <c r="T1373" s="38"/>
      <c r="U1373" s="38"/>
      <c r="V1373" s="38"/>
    </row>
    <row r="1374" spans="1:22" ht="14.25">
      <c r="A1374" t="s">
        <v>1124</v>
      </c>
      <c r="B1374" t="s">
        <v>562</v>
      </c>
      <c r="C1374" t="s">
        <v>1429</v>
      </c>
      <c r="D1374" t="s">
        <v>98</v>
      </c>
      <c r="E1374" t="s">
        <v>1126</v>
      </c>
      <c r="F1374" s="15">
        <v>500</v>
      </c>
      <c r="G1374" t="str">
        <f t="shared" si="66"/>
        <v>4895920340566016500</v>
      </c>
      <c r="H1374" t="s">
        <v>1416</v>
      </c>
      <c r="I1374" s="48" t="e">
        <f>VLOOKUP(G1374,银行退汇!H:K,4,FALSE)</f>
        <v>#N/A</v>
      </c>
      <c r="J1374" s="48" t="e">
        <f t="shared" si="67"/>
        <v>#N/A</v>
      </c>
      <c r="K1374" s="48" t="str">
        <f>VLOOKUP(G1374,网银退汇!H:J,3,FALSE)</f>
        <v>2017-08-01</v>
      </c>
      <c r="L1374" s="49" t="str">
        <f t="shared" si="68"/>
        <v>20170731</v>
      </c>
    </row>
    <row r="1375" spans="1:22" ht="14.25" hidden="1">
      <c r="A1375" t="s">
        <v>11979</v>
      </c>
      <c r="B1375" t="s">
        <v>6060</v>
      </c>
      <c r="C1375" t="s">
        <v>13057</v>
      </c>
      <c r="D1375" t="s">
        <v>98</v>
      </c>
      <c r="E1375" t="s">
        <v>11981</v>
      </c>
      <c r="F1375" s="15">
        <v>14598.44</v>
      </c>
      <c r="G1375" t="str">
        <f t="shared" si="66"/>
        <v>622369087861221314598.44</v>
      </c>
      <c r="H1375" t="s">
        <v>1416</v>
      </c>
      <c r="I1375" s="48" t="e">
        <f>VLOOKUP(G1375,银行退汇!H:K,4,FALSE)</f>
        <v>#N/A</v>
      </c>
      <c r="J1375" s="48" t="e">
        <f t="shared" si="67"/>
        <v>#N/A</v>
      </c>
      <c r="K1375" s="48" t="e">
        <f>VLOOKUP(G1375,网银退汇!H:J,3,FALSE)</f>
        <v>#N/A</v>
      </c>
      <c r="L1375" s="49" t="str">
        <f t="shared" si="68"/>
        <v>20170813</v>
      </c>
    </row>
    <row r="1376" spans="1:22" ht="14.25" hidden="1">
      <c r="A1376" t="s">
        <v>11983</v>
      </c>
      <c r="B1376" t="s">
        <v>6064</v>
      </c>
      <c r="C1376" t="s">
        <v>13057</v>
      </c>
      <c r="D1376" t="s">
        <v>98</v>
      </c>
      <c r="E1376" t="s">
        <v>11985</v>
      </c>
      <c r="F1376" s="15">
        <v>50</v>
      </c>
      <c r="G1376" t="str">
        <f t="shared" si="66"/>
        <v>623190000010957071950</v>
      </c>
      <c r="H1376" t="s">
        <v>1416</v>
      </c>
      <c r="I1376" s="48" t="e">
        <f>VLOOKUP(G1376,银行退汇!H:K,4,FALSE)</f>
        <v>#N/A</v>
      </c>
      <c r="J1376" s="48" t="e">
        <f t="shared" si="67"/>
        <v>#N/A</v>
      </c>
      <c r="K1376" s="48" t="e">
        <f>VLOOKUP(G1376,网银退汇!H:J,3,FALSE)</f>
        <v>#N/A</v>
      </c>
      <c r="L1376" s="49" t="str">
        <f t="shared" si="68"/>
        <v>20170813</v>
      </c>
    </row>
    <row r="1377" spans="1:12" ht="14.25" hidden="1">
      <c r="A1377" t="s">
        <v>11987</v>
      </c>
      <c r="B1377" t="s">
        <v>6068</v>
      </c>
      <c r="C1377" t="s">
        <v>13057</v>
      </c>
      <c r="D1377" t="s">
        <v>98</v>
      </c>
      <c r="E1377" t="s">
        <v>11989</v>
      </c>
      <c r="F1377" s="15">
        <v>50</v>
      </c>
      <c r="G1377" t="str">
        <f t="shared" si="66"/>
        <v>622848396838364937850</v>
      </c>
      <c r="H1377" t="s">
        <v>1416</v>
      </c>
      <c r="I1377" s="48" t="e">
        <f>VLOOKUP(G1377,银行退汇!H:K,4,FALSE)</f>
        <v>#N/A</v>
      </c>
      <c r="J1377" s="48" t="e">
        <f t="shared" si="67"/>
        <v>#N/A</v>
      </c>
      <c r="K1377" s="48" t="e">
        <f>VLOOKUP(G1377,网银退汇!H:J,3,FALSE)</f>
        <v>#N/A</v>
      </c>
      <c r="L1377" s="49" t="str">
        <f t="shared" si="68"/>
        <v>20170813</v>
      </c>
    </row>
    <row r="1378" spans="1:12" ht="14.25">
      <c r="A1378" t="s">
        <v>1025</v>
      </c>
      <c r="B1378" t="s">
        <v>428</v>
      </c>
      <c r="C1378" t="s">
        <v>1429</v>
      </c>
      <c r="D1378" t="s">
        <v>98</v>
      </c>
      <c r="E1378" t="s">
        <v>1027</v>
      </c>
      <c r="F1378" s="15">
        <v>1500</v>
      </c>
      <c r="G1378" t="str">
        <f t="shared" si="66"/>
        <v>48959203153147641500</v>
      </c>
      <c r="H1378" t="s">
        <v>1416</v>
      </c>
      <c r="I1378" s="48" t="e">
        <f>VLOOKUP(G1378,银行退汇!H:K,4,FALSE)</f>
        <v>#N/A</v>
      </c>
      <c r="J1378" s="48" t="e">
        <f t="shared" si="67"/>
        <v>#N/A</v>
      </c>
      <c r="K1378" s="48" t="str">
        <f>VLOOKUP(G1378,网银退汇!H:J,3,FALSE)</f>
        <v>2017-08-01</v>
      </c>
      <c r="L1378" s="49" t="str">
        <f t="shared" si="68"/>
        <v>20170731</v>
      </c>
    </row>
    <row r="1379" spans="1:12" ht="14.25" hidden="1">
      <c r="A1379" t="s">
        <v>11995</v>
      </c>
      <c r="B1379" t="s">
        <v>6076</v>
      </c>
      <c r="C1379" t="s">
        <v>13058</v>
      </c>
      <c r="D1379" t="s">
        <v>98</v>
      </c>
      <c r="E1379" t="s">
        <v>11997</v>
      </c>
      <c r="F1379" s="15">
        <v>339.5</v>
      </c>
      <c r="G1379" t="str">
        <f t="shared" si="66"/>
        <v>6223690728025053339.5</v>
      </c>
      <c r="H1379" t="s">
        <v>1416</v>
      </c>
      <c r="I1379" s="48" t="e">
        <f>VLOOKUP(G1379,银行退汇!H:K,4,FALSE)</f>
        <v>#N/A</v>
      </c>
      <c r="J1379" s="48" t="e">
        <f t="shared" si="67"/>
        <v>#N/A</v>
      </c>
      <c r="K1379" s="48" t="e">
        <f>VLOOKUP(G1379,网银退汇!H:J,3,FALSE)</f>
        <v>#N/A</v>
      </c>
      <c r="L1379" s="49" t="str">
        <f t="shared" si="68"/>
        <v>20170814</v>
      </c>
    </row>
    <row r="1380" spans="1:12" ht="14.25">
      <c r="A1380" t="s">
        <v>10509</v>
      </c>
      <c r="B1380" t="s">
        <v>4622</v>
      </c>
      <c r="C1380" t="s">
        <v>13053</v>
      </c>
      <c r="D1380" t="s">
        <v>98</v>
      </c>
      <c r="E1380" t="s">
        <v>10511</v>
      </c>
      <c r="F1380" s="15">
        <v>5000</v>
      </c>
      <c r="G1380" t="str">
        <f t="shared" si="66"/>
        <v>48169900237154005000</v>
      </c>
      <c r="H1380" t="s">
        <v>1416</v>
      </c>
      <c r="I1380" s="48" t="e">
        <f>VLOOKUP(G1380,银行退汇!H:K,4,FALSE)</f>
        <v>#N/A</v>
      </c>
      <c r="J1380" s="48" t="e">
        <f t="shared" si="67"/>
        <v>#N/A</v>
      </c>
      <c r="K1380" s="48" t="str">
        <f>VLOOKUP(G1380,网银退汇!H:J,3,FALSE)</f>
        <v>2017-08-10</v>
      </c>
      <c r="L1380" s="49" t="str">
        <f t="shared" si="68"/>
        <v>20170809</v>
      </c>
    </row>
    <row r="1381" spans="1:12" ht="14.25" hidden="1">
      <c r="A1381" t="s">
        <v>12003</v>
      </c>
      <c r="B1381" t="s">
        <v>6084</v>
      </c>
      <c r="C1381" t="s">
        <v>13058</v>
      </c>
      <c r="D1381" t="s">
        <v>98</v>
      </c>
      <c r="E1381" t="s">
        <v>12005</v>
      </c>
      <c r="F1381" s="15">
        <v>448</v>
      </c>
      <c r="G1381" t="str">
        <f t="shared" si="66"/>
        <v>6217003910000713066448</v>
      </c>
      <c r="H1381" t="s">
        <v>1416</v>
      </c>
      <c r="I1381" s="48" t="e">
        <f>VLOOKUP(G1381,银行退汇!H:K,4,FALSE)</f>
        <v>#N/A</v>
      </c>
      <c r="J1381" s="48" t="e">
        <f t="shared" si="67"/>
        <v>#N/A</v>
      </c>
      <c r="K1381" s="48" t="e">
        <f>VLOOKUP(G1381,网银退汇!H:J,3,FALSE)</f>
        <v>#N/A</v>
      </c>
      <c r="L1381" s="49" t="str">
        <f t="shared" si="68"/>
        <v>20170814</v>
      </c>
    </row>
    <row r="1382" spans="1:12" ht="14.25" hidden="1">
      <c r="A1382" t="s">
        <v>12007</v>
      </c>
      <c r="B1382" t="s">
        <v>6088</v>
      </c>
      <c r="C1382" t="s">
        <v>13058</v>
      </c>
      <c r="D1382" t="s">
        <v>98</v>
      </c>
      <c r="E1382" t="s">
        <v>12009</v>
      </c>
      <c r="F1382" s="15">
        <v>340.47</v>
      </c>
      <c r="G1382" t="str">
        <f t="shared" si="66"/>
        <v>6236683860003772774340.47</v>
      </c>
      <c r="H1382" t="s">
        <v>1416</v>
      </c>
      <c r="I1382" s="48" t="e">
        <f>VLOOKUP(G1382,银行退汇!H:K,4,FALSE)</f>
        <v>#N/A</v>
      </c>
      <c r="J1382" s="48" t="e">
        <f t="shared" si="67"/>
        <v>#N/A</v>
      </c>
      <c r="K1382" s="48" t="e">
        <f>VLOOKUP(G1382,网银退汇!H:J,3,FALSE)</f>
        <v>#N/A</v>
      </c>
      <c r="L1382" s="49" t="str">
        <f t="shared" si="68"/>
        <v>20170814</v>
      </c>
    </row>
    <row r="1383" spans="1:12" ht="14.25" hidden="1">
      <c r="A1383" t="s">
        <v>12011</v>
      </c>
      <c r="B1383" t="s">
        <v>6092</v>
      </c>
      <c r="C1383" t="s">
        <v>13058</v>
      </c>
      <c r="D1383" t="s">
        <v>98</v>
      </c>
      <c r="E1383" t="s">
        <v>12013</v>
      </c>
      <c r="F1383" s="15">
        <v>32.92</v>
      </c>
      <c r="G1383" t="str">
        <f t="shared" si="66"/>
        <v>625810165002462532.92</v>
      </c>
      <c r="H1383" t="s">
        <v>1416</v>
      </c>
      <c r="I1383" s="48" t="e">
        <f>VLOOKUP(G1383,银行退汇!H:K,4,FALSE)</f>
        <v>#N/A</v>
      </c>
      <c r="J1383" s="48" t="e">
        <f t="shared" si="67"/>
        <v>#N/A</v>
      </c>
      <c r="K1383" s="48" t="e">
        <f>VLOOKUP(G1383,网银退汇!H:J,3,FALSE)</f>
        <v>#N/A</v>
      </c>
      <c r="L1383" s="49" t="str">
        <f t="shared" si="68"/>
        <v>20170814</v>
      </c>
    </row>
    <row r="1384" spans="1:12" ht="14.25" hidden="1">
      <c r="A1384" t="s">
        <v>12015</v>
      </c>
      <c r="B1384" t="s">
        <v>6097</v>
      </c>
      <c r="C1384" t="s">
        <v>13058</v>
      </c>
      <c r="D1384" t="s">
        <v>98</v>
      </c>
      <c r="E1384" t="s">
        <v>12017</v>
      </c>
      <c r="F1384" s="15">
        <v>601.12</v>
      </c>
      <c r="G1384" t="str">
        <f t="shared" si="66"/>
        <v>6216612700000179615601.12</v>
      </c>
      <c r="H1384" t="s">
        <v>1416</v>
      </c>
      <c r="I1384" s="48" t="e">
        <f>VLOOKUP(G1384,银行退汇!H:K,4,FALSE)</f>
        <v>#N/A</v>
      </c>
      <c r="J1384" s="48" t="e">
        <f t="shared" si="67"/>
        <v>#N/A</v>
      </c>
      <c r="K1384" s="48" t="e">
        <f>VLOOKUP(G1384,网银退汇!H:J,3,FALSE)</f>
        <v>#N/A</v>
      </c>
      <c r="L1384" s="49" t="str">
        <f t="shared" si="68"/>
        <v>20170814</v>
      </c>
    </row>
    <row r="1385" spans="1:12" ht="14.25">
      <c r="A1385" t="s">
        <v>9975</v>
      </c>
      <c r="B1385" t="s">
        <v>4109</v>
      </c>
      <c r="C1385" t="s">
        <v>13052</v>
      </c>
      <c r="D1385" t="s">
        <v>98</v>
      </c>
      <c r="E1385" t="s">
        <v>9977</v>
      </c>
      <c r="F1385" s="15">
        <v>752.27</v>
      </c>
      <c r="G1385" t="str">
        <f t="shared" si="66"/>
        <v>4581232436287039752.27</v>
      </c>
      <c r="H1385" t="s">
        <v>1416</v>
      </c>
      <c r="I1385" s="48" t="e">
        <f>VLOOKUP(G1385,银行退汇!H:K,4,FALSE)</f>
        <v>#N/A</v>
      </c>
      <c r="J1385" s="48" t="e">
        <f t="shared" si="67"/>
        <v>#N/A</v>
      </c>
      <c r="K1385" s="48" t="str">
        <f>VLOOKUP(G1385,网银退汇!H:J,3,FALSE)</f>
        <v>2017-08-08</v>
      </c>
      <c r="L1385" s="49" t="str">
        <f t="shared" si="68"/>
        <v>20170808</v>
      </c>
    </row>
    <row r="1386" spans="1:12" ht="14.25" hidden="1">
      <c r="A1386" t="s">
        <v>12023</v>
      </c>
      <c r="B1386" t="s">
        <v>6105</v>
      </c>
      <c r="C1386" t="s">
        <v>13058</v>
      </c>
      <c r="D1386" t="s">
        <v>98</v>
      </c>
      <c r="E1386" t="s">
        <v>12025</v>
      </c>
      <c r="F1386" s="15">
        <v>94.5</v>
      </c>
      <c r="G1386" t="str">
        <f t="shared" si="66"/>
        <v>622893000109651718494.5</v>
      </c>
      <c r="H1386" t="s">
        <v>1416</v>
      </c>
      <c r="I1386" s="48" t="e">
        <f>VLOOKUP(G1386,银行退汇!H:K,4,FALSE)</f>
        <v>#N/A</v>
      </c>
      <c r="J1386" s="48" t="e">
        <f t="shared" si="67"/>
        <v>#N/A</v>
      </c>
      <c r="K1386" s="48" t="e">
        <f>VLOOKUP(G1386,网银退汇!H:J,3,FALSE)</f>
        <v>#N/A</v>
      </c>
      <c r="L1386" s="49" t="str">
        <f t="shared" si="68"/>
        <v>20170814</v>
      </c>
    </row>
    <row r="1387" spans="1:12" ht="14.25" hidden="1">
      <c r="A1387" t="s">
        <v>12027</v>
      </c>
      <c r="B1387" t="s">
        <v>6109</v>
      </c>
      <c r="C1387" t="s">
        <v>13058</v>
      </c>
      <c r="D1387" t="s">
        <v>98</v>
      </c>
      <c r="E1387" t="s">
        <v>12029</v>
      </c>
      <c r="F1387" s="15">
        <v>20</v>
      </c>
      <c r="G1387" t="str">
        <f t="shared" si="66"/>
        <v>628366001683563520</v>
      </c>
      <c r="H1387" t="s">
        <v>1416</v>
      </c>
      <c r="I1387" s="48" t="e">
        <f>VLOOKUP(G1387,银行退汇!H:K,4,FALSE)</f>
        <v>#N/A</v>
      </c>
      <c r="J1387" s="48" t="e">
        <f t="shared" si="67"/>
        <v>#N/A</v>
      </c>
      <c r="K1387" s="48" t="e">
        <f>VLOOKUP(G1387,网银退汇!H:J,3,FALSE)</f>
        <v>#N/A</v>
      </c>
      <c r="L1387" s="49" t="str">
        <f t="shared" si="68"/>
        <v>20170814</v>
      </c>
    </row>
    <row r="1388" spans="1:12" ht="14.25" hidden="1">
      <c r="A1388" t="s">
        <v>12031</v>
      </c>
      <c r="B1388" t="s">
        <v>6113</v>
      </c>
      <c r="C1388" t="s">
        <v>13058</v>
      </c>
      <c r="D1388" t="s">
        <v>98</v>
      </c>
      <c r="E1388" t="s">
        <v>12029</v>
      </c>
      <c r="F1388" s="15">
        <v>791.83</v>
      </c>
      <c r="G1388" t="str">
        <f t="shared" si="66"/>
        <v>6283660016835635791.83</v>
      </c>
      <c r="H1388" t="s">
        <v>1416</v>
      </c>
      <c r="I1388" s="48" t="e">
        <f>VLOOKUP(G1388,银行退汇!H:K,4,FALSE)</f>
        <v>#N/A</v>
      </c>
      <c r="J1388" s="48" t="e">
        <f t="shared" si="67"/>
        <v>#N/A</v>
      </c>
      <c r="K1388" s="48" t="e">
        <f>VLOOKUP(G1388,网银退汇!H:J,3,FALSE)</f>
        <v>#N/A</v>
      </c>
      <c r="L1388" s="49" t="str">
        <f t="shared" si="68"/>
        <v>20170814</v>
      </c>
    </row>
    <row r="1389" spans="1:12" ht="14.25" hidden="1">
      <c r="A1389" t="s">
        <v>12034</v>
      </c>
      <c r="B1389" t="s">
        <v>6115</v>
      </c>
      <c r="C1389" t="s">
        <v>13058</v>
      </c>
      <c r="D1389" t="s">
        <v>98</v>
      </c>
      <c r="E1389" t="s">
        <v>12036</v>
      </c>
      <c r="F1389" s="15">
        <v>900</v>
      </c>
      <c r="G1389" t="str">
        <f t="shared" si="66"/>
        <v>6231900000084166244900</v>
      </c>
      <c r="H1389" t="s">
        <v>1416</v>
      </c>
      <c r="I1389" s="48" t="e">
        <f>VLOOKUP(G1389,银行退汇!H:K,4,FALSE)</f>
        <v>#N/A</v>
      </c>
      <c r="J1389" s="48" t="e">
        <f t="shared" si="67"/>
        <v>#N/A</v>
      </c>
      <c r="K1389" s="48" t="e">
        <f>VLOOKUP(G1389,网银退汇!H:J,3,FALSE)</f>
        <v>#N/A</v>
      </c>
      <c r="L1389" s="49" t="str">
        <f t="shared" si="68"/>
        <v>20170814</v>
      </c>
    </row>
    <row r="1390" spans="1:12" ht="14.25" hidden="1">
      <c r="A1390" t="s">
        <v>12038</v>
      </c>
      <c r="B1390" t="s">
        <v>6119</v>
      </c>
      <c r="C1390" t="s">
        <v>13058</v>
      </c>
      <c r="D1390" t="s">
        <v>98</v>
      </c>
      <c r="E1390" t="s">
        <v>12040</v>
      </c>
      <c r="F1390" s="15">
        <v>586</v>
      </c>
      <c r="G1390" t="str">
        <f t="shared" si="66"/>
        <v>6210178002014734728586</v>
      </c>
      <c r="H1390" t="s">
        <v>1416</v>
      </c>
      <c r="I1390" s="48" t="e">
        <f>VLOOKUP(G1390,银行退汇!H:K,4,FALSE)</f>
        <v>#N/A</v>
      </c>
      <c r="J1390" s="48" t="e">
        <f t="shared" si="67"/>
        <v>#N/A</v>
      </c>
      <c r="K1390" s="48" t="e">
        <f>VLOOKUP(G1390,网银退汇!H:J,3,FALSE)</f>
        <v>#N/A</v>
      </c>
      <c r="L1390" s="49" t="str">
        <f t="shared" si="68"/>
        <v>20170814</v>
      </c>
    </row>
    <row r="1391" spans="1:12" ht="14.25" hidden="1">
      <c r="A1391" t="s">
        <v>12042</v>
      </c>
      <c r="B1391" t="s">
        <v>6123</v>
      </c>
      <c r="C1391" t="s">
        <v>13058</v>
      </c>
      <c r="D1391" t="s">
        <v>98</v>
      </c>
      <c r="E1391" t="s">
        <v>12044</v>
      </c>
      <c r="F1391" s="15">
        <v>3000</v>
      </c>
      <c r="G1391" t="str">
        <f t="shared" si="66"/>
        <v>62262222033847923000</v>
      </c>
      <c r="H1391" t="s">
        <v>1416</v>
      </c>
      <c r="I1391" s="48" t="e">
        <f>VLOOKUP(G1391,银行退汇!H:K,4,FALSE)</f>
        <v>#N/A</v>
      </c>
      <c r="J1391" s="48" t="e">
        <f t="shared" si="67"/>
        <v>#N/A</v>
      </c>
      <c r="K1391" s="48" t="e">
        <f>VLOOKUP(G1391,网银退汇!H:J,3,FALSE)</f>
        <v>#N/A</v>
      </c>
      <c r="L1391" s="49" t="str">
        <f t="shared" si="68"/>
        <v>20170814</v>
      </c>
    </row>
    <row r="1392" spans="1:12" ht="14.25">
      <c r="A1392" t="s">
        <v>11900</v>
      </c>
      <c r="B1392" t="s">
        <v>5982</v>
      </c>
      <c r="C1392" t="s">
        <v>13056</v>
      </c>
      <c r="D1392" t="s">
        <v>98</v>
      </c>
      <c r="E1392" t="s">
        <v>11902</v>
      </c>
      <c r="F1392" s="15">
        <v>350</v>
      </c>
      <c r="G1392" t="str">
        <f t="shared" si="66"/>
        <v>4581230590667285350</v>
      </c>
      <c r="H1392" t="s">
        <v>1416</v>
      </c>
      <c r="I1392" s="48" t="e">
        <f>VLOOKUP(G1392,银行退汇!H:K,4,FALSE)</f>
        <v>#N/A</v>
      </c>
      <c r="J1392" s="48" t="e">
        <f t="shared" si="67"/>
        <v>#N/A</v>
      </c>
      <c r="K1392" s="48" t="str">
        <f>VLOOKUP(G1392,网银退汇!H:J,3,FALSE)</f>
        <v>2017-08-14</v>
      </c>
      <c r="L1392" s="49" t="str">
        <f t="shared" si="68"/>
        <v>20170812</v>
      </c>
    </row>
    <row r="1393" spans="1:22" ht="14.25" hidden="1">
      <c r="A1393" t="s">
        <v>12050</v>
      </c>
      <c r="B1393" t="s">
        <v>6131</v>
      </c>
      <c r="C1393" t="s">
        <v>13058</v>
      </c>
      <c r="D1393" t="s">
        <v>98</v>
      </c>
      <c r="E1393" t="s">
        <v>12052</v>
      </c>
      <c r="F1393" s="15">
        <v>489.5</v>
      </c>
      <c r="G1393" t="str">
        <f t="shared" si="66"/>
        <v>6217882700000086886489.5</v>
      </c>
      <c r="H1393" t="s">
        <v>1416</v>
      </c>
      <c r="I1393" s="48" t="e">
        <f>VLOOKUP(G1393,银行退汇!H:K,4,FALSE)</f>
        <v>#N/A</v>
      </c>
      <c r="J1393" s="48" t="e">
        <f t="shared" si="67"/>
        <v>#N/A</v>
      </c>
      <c r="K1393" s="48" t="e">
        <f>VLOOKUP(G1393,网银退汇!H:J,3,FALSE)</f>
        <v>#N/A</v>
      </c>
      <c r="L1393" s="49" t="str">
        <f t="shared" si="68"/>
        <v>20170814</v>
      </c>
    </row>
    <row r="1394" spans="1:22" ht="14.25" hidden="1">
      <c r="A1394" t="s">
        <v>12056</v>
      </c>
      <c r="B1394" t="s">
        <v>13059</v>
      </c>
      <c r="C1394" t="s">
        <v>13058</v>
      </c>
      <c r="D1394" t="s">
        <v>98</v>
      </c>
      <c r="E1394" t="s">
        <v>12058</v>
      </c>
      <c r="F1394" s="15">
        <v>500</v>
      </c>
      <c r="G1394" t="str">
        <f t="shared" si="66"/>
        <v>6222300114152013500</v>
      </c>
      <c r="H1394" t="s">
        <v>1416</v>
      </c>
      <c r="I1394" s="48" t="e">
        <f>VLOOKUP(G1394,银行退汇!H:K,4,FALSE)</f>
        <v>#N/A</v>
      </c>
      <c r="J1394" s="48" t="e">
        <f t="shared" si="67"/>
        <v>#N/A</v>
      </c>
      <c r="K1394" s="48" t="e">
        <f>VLOOKUP(G1394,网银退汇!H:J,3,FALSE)</f>
        <v>#N/A</v>
      </c>
      <c r="L1394" s="49" t="str">
        <f t="shared" si="68"/>
        <v>20170814</v>
      </c>
    </row>
    <row r="1395" spans="1:22" ht="14.25" hidden="1">
      <c r="A1395" t="s">
        <v>12060</v>
      </c>
      <c r="B1395" t="s">
        <v>6138</v>
      </c>
      <c r="C1395" t="s">
        <v>13058</v>
      </c>
      <c r="D1395" t="s">
        <v>98</v>
      </c>
      <c r="E1395" t="s">
        <v>12062</v>
      </c>
      <c r="F1395" s="15">
        <v>92.5</v>
      </c>
      <c r="G1395" t="str">
        <f t="shared" si="66"/>
        <v>622619228024191092.5</v>
      </c>
      <c r="H1395" t="s">
        <v>1416</v>
      </c>
      <c r="I1395" s="48" t="e">
        <f>VLOOKUP(G1395,银行退汇!H:K,4,FALSE)</f>
        <v>#N/A</v>
      </c>
      <c r="J1395" s="48" t="e">
        <f t="shared" si="67"/>
        <v>#N/A</v>
      </c>
      <c r="K1395" s="48" t="e">
        <f>VLOOKUP(G1395,网银退汇!H:J,3,FALSE)</f>
        <v>#N/A</v>
      </c>
      <c r="L1395" s="49" t="str">
        <f t="shared" si="68"/>
        <v>20170814</v>
      </c>
    </row>
    <row r="1396" spans="1:22" ht="14.25" hidden="1">
      <c r="A1396" t="s">
        <v>12064</v>
      </c>
      <c r="B1396" t="s">
        <v>6142</v>
      </c>
      <c r="C1396" t="s">
        <v>13058</v>
      </c>
      <c r="D1396" t="s">
        <v>98</v>
      </c>
      <c r="E1396" t="s">
        <v>12066</v>
      </c>
      <c r="F1396" s="15">
        <v>999.5</v>
      </c>
      <c r="G1396" t="str">
        <f t="shared" si="66"/>
        <v>6217995550013642397999.5</v>
      </c>
      <c r="H1396" t="s">
        <v>1416</v>
      </c>
      <c r="I1396" s="48" t="e">
        <f>VLOOKUP(G1396,银行退汇!H:K,4,FALSE)</f>
        <v>#N/A</v>
      </c>
      <c r="J1396" s="48" t="e">
        <f t="shared" si="67"/>
        <v>#N/A</v>
      </c>
      <c r="K1396" s="48" t="e">
        <f>VLOOKUP(G1396,网银退汇!H:J,3,FALSE)</f>
        <v>#N/A</v>
      </c>
      <c r="L1396" s="49" t="str">
        <f t="shared" si="68"/>
        <v>20170814</v>
      </c>
    </row>
    <row r="1397" spans="1:22" ht="14.25" hidden="1">
      <c r="A1397" t="s">
        <v>12068</v>
      </c>
      <c r="B1397" t="s">
        <v>6146</v>
      </c>
      <c r="C1397" t="s">
        <v>13058</v>
      </c>
      <c r="D1397" t="s">
        <v>98</v>
      </c>
      <c r="E1397" t="s">
        <v>12070</v>
      </c>
      <c r="F1397" s="15">
        <v>600</v>
      </c>
      <c r="G1397" t="str">
        <f t="shared" si="66"/>
        <v>6221887300017504331600</v>
      </c>
      <c r="H1397" t="s">
        <v>1416</v>
      </c>
      <c r="I1397" s="48" t="e">
        <f>VLOOKUP(G1397,银行退汇!H:K,4,FALSE)</f>
        <v>#N/A</v>
      </c>
      <c r="J1397" s="48" t="e">
        <f t="shared" si="67"/>
        <v>#N/A</v>
      </c>
      <c r="K1397" s="48" t="e">
        <f>VLOOKUP(G1397,网银退汇!H:J,3,FALSE)</f>
        <v>#N/A</v>
      </c>
      <c r="L1397" s="49" t="str">
        <f t="shared" si="68"/>
        <v>20170814</v>
      </c>
      <c r="M1397" s="38"/>
      <c r="N1397" s="45"/>
      <c r="O1397" s="38"/>
      <c r="P1397" s="38"/>
      <c r="Q1397" s="38"/>
      <c r="R1397" s="38"/>
      <c r="S1397" s="38"/>
      <c r="T1397" s="38"/>
      <c r="U1397" s="38"/>
      <c r="V1397" s="38"/>
    </row>
    <row r="1398" spans="1:22" ht="14.25" hidden="1">
      <c r="A1398" t="s">
        <v>12072</v>
      </c>
      <c r="B1398" t="s">
        <v>6150</v>
      </c>
      <c r="C1398" t="s">
        <v>13058</v>
      </c>
      <c r="D1398" t="s">
        <v>98</v>
      </c>
      <c r="E1398" t="s">
        <v>12074</v>
      </c>
      <c r="F1398" s="15">
        <v>184</v>
      </c>
      <c r="G1398" t="str">
        <f t="shared" si="66"/>
        <v>6212262502026651045184</v>
      </c>
      <c r="H1398" t="s">
        <v>1416</v>
      </c>
      <c r="I1398" s="48" t="e">
        <f>VLOOKUP(G1398,银行退汇!H:K,4,FALSE)</f>
        <v>#N/A</v>
      </c>
      <c r="J1398" s="48" t="e">
        <f t="shared" si="67"/>
        <v>#N/A</v>
      </c>
      <c r="K1398" s="48" t="e">
        <f>VLOOKUP(G1398,网银退汇!H:J,3,FALSE)</f>
        <v>#N/A</v>
      </c>
      <c r="L1398" s="49" t="str">
        <f t="shared" si="68"/>
        <v>20170814</v>
      </c>
    </row>
    <row r="1399" spans="1:22" ht="14.25">
      <c r="A1399" t="s">
        <v>7963</v>
      </c>
      <c r="B1399" t="s">
        <v>2153</v>
      </c>
      <c r="C1399" t="s">
        <v>13046</v>
      </c>
      <c r="D1399" t="s">
        <v>98</v>
      </c>
      <c r="E1399" t="s">
        <v>7965</v>
      </c>
      <c r="F1399" s="15">
        <v>59.5</v>
      </c>
      <c r="G1399" t="str">
        <f t="shared" si="66"/>
        <v>458123059052264759.5</v>
      </c>
      <c r="H1399" t="s">
        <v>1416</v>
      </c>
      <c r="I1399" s="48" t="e">
        <f>VLOOKUP(G1399,银行退汇!H:K,4,FALSE)</f>
        <v>#N/A</v>
      </c>
      <c r="J1399" s="48" t="e">
        <f t="shared" si="67"/>
        <v>#N/A</v>
      </c>
      <c r="K1399" s="48" t="str">
        <f>VLOOKUP(G1399,网银退汇!H:J,3,FALSE)</f>
        <v>2017-08-02</v>
      </c>
      <c r="L1399" s="49" t="str">
        <f t="shared" si="68"/>
        <v>20170802</v>
      </c>
    </row>
    <row r="1400" spans="1:22" ht="14.25" hidden="1">
      <c r="A1400" t="s">
        <v>12080</v>
      </c>
      <c r="B1400" t="s">
        <v>6158</v>
      </c>
      <c r="C1400" t="s">
        <v>13058</v>
      </c>
      <c r="D1400" t="s">
        <v>98</v>
      </c>
      <c r="E1400" t="s">
        <v>12082</v>
      </c>
      <c r="F1400" s="15">
        <v>319</v>
      </c>
      <c r="G1400" t="str">
        <f t="shared" si="66"/>
        <v>6217790001081644243319</v>
      </c>
      <c r="H1400" t="s">
        <v>1416</v>
      </c>
      <c r="I1400" s="48" t="e">
        <f>VLOOKUP(G1400,银行退汇!H:K,4,FALSE)</f>
        <v>#N/A</v>
      </c>
      <c r="J1400" s="48" t="e">
        <f t="shared" si="67"/>
        <v>#N/A</v>
      </c>
      <c r="K1400" s="48" t="e">
        <f>VLOOKUP(G1400,网银退汇!H:J,3,FALSE)</f>
        <v>#N/A</v>
      </c>
      <c r="L1400" s="49" t="str">
        <f t="shared" si="68"/>
        <v>20170814</v>
      </c>
    </row>
    <row r="1401" spans="1:22" ht="14.25" hidden="1">
      <c r="A1401" t="s">
        <v>12084</v>
      </c>
      <c r="B1401" t="s">
        <v>6162</v>
      </c>
      <c r="C1401" t="s">
        <v>13058</v>
      </c>
      <c r="D1401" t="s">
        <v>98</v>
      </c>
      <c r="E1401" t="s">
        <v>12086</v>
      </c>
      <c r="F1401" s="15">
        <v>540</v>
      </c>
      <c r="G1401" t="str">
        <f t="shared" si="66"/>
        <v>6217997300023764601540</v>
      </c>
      <c r="H1401" t="s">
        <v>1416</v>
      </c>
      <c r="I1401" s="48" t="e">
        <f>VLOOKUP(G1401,银行退汇!H:K,4,FALSE)</f>
        <v>#N/A</v>
      </c>
      <c r="J1401" s="48" t="e">
        <f t="shared" si="67"/>
        <v>#N/A</v>
      </c>
      <c r="K1401" s="48" t="e">
        <f>VLOOKUP(G1401,网银退汇!H:J,3,FALSE)</f>
        <v>#N/A</v>
      </c>
      <c r="L1401" s="49" t="str">
        <f t="shared" si="68"/>
        <v>20170814</v>
      </c>
      <c r="M1401" s="38"/>
      <c r="N1401" s="45"/>
      <c r="O1401" s="38"/>
      <c r="P1401" s="38"/>
      <c r="Q1401" s="38"/>
      <c r="R1401" s="38"/>
      <c r="S1401" s="38"/>
      <c r="T1401" s="38"/>
      <c r="U1401" s="38"/>
      <c r="V1401" s="38"/>
    </row>
    <row r="1402" spans="1:22" ht="14.25" hidden="1">
      <c r="A1402" t="s">
        <v>12088</v>
      </c>
      <c r="B1402" t="s">
        <v>6166</v>
      </c>
      <c r="C1402" t="s">
        <v>13058</v>
      </c>
      <c r="D1402" t="s">
        <v>98</v>
      </c>
      <c r="E1402" t="s">
        <v>12090</v>
      </c>
      <c r="F1402" s="15">
        <v>168</v>
      </c>
      <c r="G1402" t="str">
        <f t="shared" si="66"/>
        <v>6228930001056592656168</v>
      </c>
      <c r="H1402" t="s">
        <v>1416</v>
      </c>
      <c r="I1402" s="48" t="e">
        <f>VLOOKUP(G1402,银行退汇!H:K,4,FALSE)</f>
        <v>#N/A</v>
      </c>
      <c r="J1402" s="48" t="e">
        <f t="shared" si="67"/>
        <v>#N/A</v>
      </c>
      <c r="K1402" s="48" t="e">
        <f>VLOOKUP(G1402,网银退汇!H:J,3,FALSE)</f>
        <v>#N/A</v>
      </c>
      <c r="L1402" s="49" t="str">
        <f t="shared" si="68"/>
        <v>20170814</v>
      </c>
    </row>
    <row r="1403" spans="1:22" ht="14.25" hidden="1">
      <c r="A1403" t="s">
        <v>12092</v>
      </c>
      <c r="B1403" t="s">
        <v>6170</v>
      </c>
      <c r="C1403" t="s">
        <v>13058</v>
      </c>
      <c r="D1403" t="s">
        <v>98</v>
      </c>
      <c r="E1403" t="s">
        <v>12094</v>
      </c>
      <c r="F1403" s="15">
        <v>630</v>
      </c>
      <c r="G1403" t="str">
        <f t="shared" si="66"/>
        <v>6228480868405226077630</v>
      </c>
      <c r="H1403" t="s">
        <v>1416</v>
      </c>
      <c r="I1403" s="48" t="e">
        <f>VLOOKUP(G1403,银行退汇!H:K,4,FALSE)</f>
        <v>#N/A</v>
      </c>
      <c r="J1403" s="48" t="e">
        <f t="shared" si="67"/>
        <v>#N/A</v>
      </c>
      <c r="K1403" s="48" t="e">
        <f>VLOOKUP(G1403,网银退汇!H:J,3,FALSE)</f>
        <v>#N/A</v>
      </c>
      <c r="L1403" s="49" t="str">
        <f t="shared" si="68"/>
        <v>20170814</v>
      </c>
    </row>
    <row r="1404" spans="1:22" ht="14.25" hidden="1">
      <c r="A1404" t="s">
        <v>12096</v>
      </c>
      <c r="B1404" t="s">
        <v>6174</v>
      </c>
      <c r="C1404" t="s">
        <v>13058</v>
      </c>
      <c r="D1404" t="s">
        <v>98</v>
      </c>
      <c r="E1404" t="s">
        <v>12098</v>
      </c>
      <c r="F1404" s="15">
        <v>741.2</v>
      </c>
      <c r="G1404" t="str">
        <f t="shared" si="66"/>
        <v>6223690929219307741.2</v>
      </c>
      <c r="H1404" t="s">
        <v>1416</v>
      </c>
      <c r="I1404" s="48" t="e">
        <f>VLOOKUP(G1404,银行退汇!H:K,4,FALSE)</f>
        <v>#N/A</v>
      </c>
      <c r="J1404" s="48" t="e">
        <f t="shared" si="67"/>
        <v>#N/A</v>
      </c>
      <c r="K1404" s="48" t="e">
        <f>VLOOKUP(G1404,网银退汇!H:J,3,FALSE)</f>
        <v>#N/A</v>
      </c>
      <c r="L1404" s="49" t="str">
        <f t="shared" si="68"/>
        <v>20170814</v>
      </c>
    </row>
    <row r="1405" spans="1:22" ht="14.25" hidden="1">
      <c r="A1405" t="s">
        <v>12100</v>
      </c>
      <c r="B1405" t="s">
        <v>6178</v>
      </c>
      <c r="C1405" t="s">
        <v>13058</v>
      </c>
      <c r="D1405" t="s">
        <v>98</v>
      </c>
      <c r="E1405" t="s">
        <v>12098</v>
      </c>
      <c r="F1405" s="15">
        <v>881.2</v>
      </c>
      <c r="G1405" t="str">
        <f t="shared" si="66"/>
        <v>6223690929219307881.2</v>
      </c>
      <c r="H1405" t="s">
        <v>1416</v>
      </c>
      <c r="I1405" s="48" t="e">
        <f>VLOOKUP(G1405,银行退汇!H:K,4,FALSE)</f>
        <v>#N/A</v>
      </c>
      <c r="J1405" s="48" t="e">
        <f t="shared" si="67"/>
        <v>#N/A</v>
      </c>
      <c r="K1405" s="48" t="e">
        <f>VLOOKUP(G1405,网银退汇!H:J,3,FALSE)</f>
        <v>#N/A</v>
      </c>
      <c r="L1405" s="49" t="str">
        <f t="shared" si="68"/>
        <v>20170814</v>
      </c>
    </row>
    <row r="1406" spans="1:22" ht="14.25" hidden="1">
      <c r="A1406" t="s">
        <v>12103</v>
      </c>
      <c r="B1406" t="s">
        <v>6182</v>
      </c>
      <c r="C1406" t="s">
        <v>13058</v>
      </c>
      <c r="D1406" t="s">
        <v>98</v>
      </c>
      <c r="E1406" t="s">
        <v>12105</v>
      </c>
      <c r="F1406" s="15">
        <v>260</v>
      </c>
      <c r="G1406" t="str">
        <f t="shared" si="66"/>
        <v>6231900000116821154260</v>
      </c>
      <c r="H1406" t="s">
        <v>1416</v>
      </c>
      <c r="I1406" s="48" t="e">
        <f>VLOOKUP(G1406,银行退汇!H:K,4,FALSE)</f>
        <v>#N/A</v>
      </c>
      <c r="J1406" s="48" t="e">
        <f t="shared" si="67"/>
        <v>#N/A</v>
      </c>
      <c r="K1406" s="48" t="e">
        <f>VLOOKUP(G1406,网银退汇!H:J,3,FALSE)</f>
        <v>#N/A</v>
      </c>
      <c r="L1406" s="49" t="str">
        <f t="shared" si="68"/>
        <v>20170814</v>
      </c>
      <c r="M1406" s="38"/>
      <c r="N1406" s="45"/>
      <c r="O1406" s="38"/>
      <c r="P1406" s="38"/>
      <c r="Q1406" s="38"/>
      <c r="R1406" s="38"/>
      <c r="S1406" s="38"/>
      <c r="T1406" s="38"/>
      <c r="U1406" s="38"/>
      <c r="V1406" s="38"/>
    </row>
    <row r="1407" spans="1:22" ht="14.25" hidden="1">
      <c r="A1407" t="s">
        <v>12107</v>
      </c>
      <c r="B1407" t="s">
        <v>6186</v>
      </c>
      <c r="C1407" t="s">
        <v>13058</v>
      </c>
      <c r="D1407" t="s">
        <v>98</v>
      </c>
      <c r="E1407" t="s">
        <v>12109</v>
      </c>
      <c r="F1407" s="15">
        <v>3000</v>
      </c>
      <c r="G1407" t="str">
        <f t="shared" si="66"/>
        <v>62319000000867678663000</v>
      </c>
      <c r="H1407" t="s">
        <v>1416</v>
      </c>
      <c r="I1407" s="48" t="e">
        <f>VLOOKUP(G1407,银行退汇!H:K,4,FALSE)</f>
        <v>#N/A</v>
      </c>
      <c r="J1407" s="48" t="e">
        <f t="shared" si="67"/>
        <v>#N/A</v>
      </c>
      <c r="K1407" s="48" t="e">
        <f>VLOOKUP(G1407,网银退汇!H:J,3,FALSE)</f>
        <v>#N/A</v>
      </c>
      <c r="L1407" s="49" t="str">
        <f t="shared" si="68"/>
        <v>20170814</v>
      </c>
      <c r="M1407" s="38"/>
      <c r="N1407" s="45"/>
      <c r="O1407" s="38"/>
      <c r="P1407" s="38"/>
      <c r="Q1407" s="38"/>
      <c r="R1407" s="38"/>
      <c r="S1407" s="38"/>
      <c r="T1407" s="38"/>
      <c r="U1407" s="38"/>
      <c r="V1407" s="38"/>
    </row>
    <row r="1408" spans="1:22" ht="14.25" hidden="1">
      <c r="A1408" t="s">
        <v>12111</v>
      </c>
      <c r="B1408" t="s">
        <v>6190</v>
      </c>
      <c r="C1408" t="s">
        <v>13058</v>
      </c>
      <c r="D1408" t="s">
        <v>98</v>
      </c>
      <c r="E1408" t="s">
        <v>12113</v>
      </c>
      <c r="F1408" s="15">
        <v>358.4</v>
      </c>
      <c r="G1408" t="str">
        <f t="shared" si="66"/>
        <v>6210178002024332927358.4</v>
      </c>
      <c r="H1408" t="s">
        <v>1416</v>
      </c>
      <c r="I1408" s="48" t="e">
        <f>VLOOKUP(G1408,银行退汇!H:K,4,FALSE)</f>
        <v>#N/A</v>
      </c>
      <c r="J1408" s="48" t="e">
        <f t="shared" si="67"/>
        <v>#N/A</v>
      </c>
      <c r="K1408" s="48" t="e">
        <f>VLOOKUP(G1408,网银退汇!H:J,3,FALSE)</f>
        <v>#N/A</v>
      </c>
      <c r="L1408" s="49" t="str">
        <f t="shared" si="68"/>
        <v>20170814</v>
      </c>
      <c r="M1408" s="38"/>
      <c r="N1408" s="45"/>
      <c r="O1408" s="38"/>
      <c r="P1408" s="38"/>
      <c r="Q1408" s="38"/>
      <c r="R1408" s="38"/>
      <c r="S1408" s="38"/>
      <c r="T1408" s="38"/>
      <c r="U1408" s="38"/>
      <c r="V1408" s="38"/>
    </row>
    <row r="1409" spans="1:22" ht="14.25">
      <c r="A1409" t="s">
        <v>8601</v>
      </c>
      <c r="B1409" t="s">
        <v>2771</v>
      </c>
      <c r="C1409" t="s">
        <v>13047</v>
      </c>
      <c r="D1409" t="s">
        <v>98</v>
      </c>
      <c r="E1409" t="s">
        <v>8603</v>
      </c>
      <c r="F1409" s="15">
        <v>530</v>
      </c>
      <c r="G1409" t="str">
        <f t="shared" si="66"/>
        <v>4367480100477614530</v>
      </c>
      <c r="H1409" t="s">
        <v>1416</v>
      </c>
      <c r="I1409" s="48" t="e">
        <f>VLOOKUP(G1409,银行退汇!H:K,4,FALSE)</f>
        <v>#N/A</v>
      </c>
      <c r="J1409" s="48" t="e">
        <f t="shared" si="67"/>
        <v>#N/A</v>
      </c>
      <c r="K1409" s="48" t="str">
        <f>VLOOKUP(G1409,网银退汇!H:J,3,FALSE)</f>
        <v>2017-08-04</v>
      </c>
      <c r="L1409" s="49" t="str">
        <f t="shared" si="68"/>
        <v>20170803</v>
      </c>
    </row>
    <row r="1410" spans="1:22" ht="14.25">
      <c r="A1410" t="s">
        <v>9203</v>
      </c>
      <c r="B1410" t="s">
        <v>3351</v>
      </c>
      <c r="C1410" t="s">
        <v>13049</v>
      </c>
      <c r="D1410" t="s">
        <v>98</v>
      </c>
      <c r="E1410" t="s">
        <v>9201</v>
      </c>
      <c r="F1410" s="15">
        <v>1385</v>
      </c>
      <c r="G1410" t="str">
        <f t="shared" si="66"/>
        <v>43674800409557781385</v>
      </c>
      <c r="H1410" t="s">
        <v>1416</v>
      </c>
      <c r="I1410" s="48" t="e">
        <f>VLOOKUP(G1410,银行退汇!H:K,4,FALSE)</f>
        <v>#N/A</v>
      </c>
      <c r="J1410" s="48" t="e">
        <f t="shared" si="67"/>
        <v>#N/A</v>
      </c>
      <c r="K1410" s="48" t="str">
        <f>VLOOKUP(G1410,网银退汇!H:J,3,FALSE)</f>
        <v>2017-08-07</v>
      </c>
      <c r="L1410" s="49" t="str">
        <f t="shared" si="68"/>
        <v>20170805</v>
      </c>
    </row>
    <row r="1411" spans="1:22" ht="14.25" hidden="1">
      <c r="A1411" t="s">
        <v>12121</v>
      </c>
      <c r="B1411" t="s">
        <v>6202</v>
      </c>
      <c r="C1411" t="s">
        <v>13058</v>
      </c>
      <c r="D1411" t="s">
        <v>98</v>
      </c>
      <c r="E1411" t="s">
        <v>12123</v>
      </c>
      <c r="F1411" s="15">
        <v>1967</v>
      </c>
      <c r="G1411" t="str">
        <f t="shared" si="66"/>
        <v>62170038600174298511967</v>
      </c>
      <c r="H1411" t="s">
        <v>1416</v>
      </c>
      <c r="I1411" s="48" t="e">
        <f>VLOOKUP(G1411,银行退汇!H:K,4,FALSE)</f>
        <v>#N/A</v>
      </c>
      <c r="J1411" s="48" t="e">
        <f t="shared" si="67"/>
        <v>#N/A</v>
      </c>
      <c r="K1411" s="48" t="e">
        <f>VLOOKUP(G1411,网银退汇!H:J,3,FALSE)</f>
        <v>#N/A</v>
      </c>
      <c r="L1411" s="49" t="str">
        <f t="shared" si="68"/>
        <v>20170814</v>
      </c>
      <c r="M1411" s="38"/>
      <c r="N1411" s="45"/>
      <c r="O1411" s="38"/>
      <c r="P1411" s="38"/>
      <c r="Q1411" s="38"/>
      <c r="R1411" s="38"/>
      <c r="S1411" s="38"/>
      <c r="T1411" s="38"/>
      <c r="U1411" s="38"/>
      <c r="V1411" s="38"/>
    </row>
    <row r="1412" spans="1:22" ht="14.25" hidden="1">
      <c r="A1412" t="s">
        <v>12125</v>
      </c>
      <c r="B1412" t="s">
        <v>6205</v>
      </c>
      <c r="C1412" t="s">
        <v>13058</v>
      </c>
      <c r="D1412" t="s">
        <v>98</v>
      </c>
      <c r="E1412" t="s">
        <v>12127</v>
      </c>
      <c r="F1412" s="15">
        <v>263.2</v>
      </c>
      <c r="G1412" t="str">
        <f t="shared" si="66"/>
        <v>6217007160000777788263.2</v>
      </c>
      <c r="H1412" t="s">
        <v>1416</v>
      </c>
      <c r="I1412" s="48" t="e">
        <f>VLOOKUP(G1412,银行退汇!H:K,4,FALSE)</f>
        <v>#N/A</v>
      </c>
      <c r="J1412" s="48" t="e">
        <f t="shared" si="67"/>
        <v>#N/A</v>
      </c>
      <c r="K1412" s="48" t="e">
        <f>VLOOKUP(G1412,网银退汇!H:J,3,FALSE)</f>
        <v>#N/A</v>
      </c>
      <c r="L1412" s="49" t="str">
        <f t="shared" si="68"/>
        <v>20170814</v>
      </c>
    </row>
    <row r="1413" spans="1:22" ht="14.25" hidden="1">
      <c r="A1413" t="s">
        <v>12129</v>
      </c>
      <c r="B1413" t="s">
        <v>6209</v>
      </c>
      <c r="C1413" t="s">
        <v>13058</v>
      </c>
      <c r="D1413" t="s">
        <v>98</v>
      </c>
      <c r="E1413" t="s">
        <v>12131</v>
      </c>
      <c r="F1413" s="15">
        <v>2000</v>
      </c>
      <c r="G1413" t="str">
        <f t="shared" si="66"/>
        <v>62599600560313962000</v>
      </c>
      <c r="H1413" t="s">
        <v>1416</v>
      </c>
      <c r="I1413" s="48" t="e">
        <f>VLOOKUP(G1413,银行退汇!H:K,4,FALSE)</f>
        <v>#N/A</v>
      </c>
      <c r="J1413" s="48" t="e">
        <f t="shared" si="67"/>
        <v>#N/A</v>
      </c>
      <c r="K1413" s="48" t="e">
        <f>VLOOKUP(G1413,网银退汇!H:J,3,FALSE)</f>
        <v>#N/A</v>
      </c>
      <c r="L1413" s="49" t="str">
        <f t="shared" si="68"/>
        <v>20170814</v>
      </c>
      <c r="M1413" s="38"/>
      <c r="N1413" s="45"/>
      <c r="O1413" s="38"/>
      <c r="P1413" s="38"/>
      <c r="Q1413" s="38"/>
      <c r="R1413" s="38"/>
      <c r="S1413" s="38"/>
      <c r="T1413" s="38"/>
      <c r="U1413" s="38"/>
      <c r="V1413" s="38"/>
    </row>
    <row r="1414" spans="1:22" ht="14.25" hidden="1">
      <c r="A1414" t="s">
        <v>12133</v>
      </c>
      <c r="B1414" t="s">
        <v>6213</v>
      </c>
      <c r="C1414" t="s">
        <v>13058</v>
      </c>
      <c r="D1414" t="s">
        <v>98</v>
      </c>
      <c r="E1414" t="s">
        <v>12131</v>
      </c>
      <c r="F1414" s="15">
        <v>1092</v>
      </c>
      <c r="G1414" t="str">
        <f t="shared" si="66"/>
        <v>62599600560313961092</v>
      </c>
      <c r="H1414" t="s">
        <v>1416</v>
      </c>
      <c r="I1414" s="48" t="e">
        <f>VLOOKUP(G1414,银行退汇!H:K,4,FALSE)</f>
        <v>#N/A</v>
      </c>
      <c r="J1414" s="48" t="e">
        <f t="shared" si="67"/>
        <v>#N/A</v>
      </c>
      <c r="K1414" s="48" t="e">
        <f>VLOOKUP(G1414,网银退汇!H:J,3,FALSE)</f>
        <v>#N/A</v>
      </c>
      <c r="L1414" s="49" t="str">
        <f t="shared" si="68"/>
        <v>20170814</v>
      </c>
      <c r="M1414" s="38"/>
      <c r="N1414" s="45"/>
      <c r="O1414" s="38"/>
      <c r="P1414" s="38"/>
      <c r="Q1414" s="38"/>
      <c r="R1414" s="38"/>
      <c r="S1414" s="38"/>
      <c r="T1414" s="38"/>
      <c r="U1414" s="38"/>
      <c r="V1414" s="38"/>
    </row>
    <row r="1415" spans="1:22" ht="14.25" hidden="1">
      <c r="A1415" t="s">
        <v>12136</v>
      </c>
      <c r="B1415" t="s">
        <v>6217</v>
      </c>
      <c r="C1415" t="s">
        <v>13058</v>
      </c>
      <c r="D1415" t="s">
        <v>98</v>
      </c>
      <c r="E1415" t="s">
        <v>12138</v>
      </c>
      <c r="F1415" s="15">
        <v>205.13</v>
      </c>
      <c r="G1415" t="str">
        <f t="shared" si="66"/>
        <v>6230200070160309205.13</v>
      </c>
      <c r="H1415" t="s">
        <v>1416</v>
      </c>
      <c r="I1415" s="48" t="e">
        <f>VLOOKUP(G1415,银行退汇!H:K,4,FALSE)</f>
        <v>#N/A</v>
      </c>
      <c r="J1415" s="48" t="e">
        <f t="shared" si="67"/>
        <v>#N/A</v>
      </c>
      <c r="K1415" s="48" t="e">
        <f>VLOOKUP(G1415,网银退汇!H:J,3,FALSE)</f>
        <v>#N/A</v>
      </c>
      <c r="L1415" s="49" t="str">
        <f t="shared" si="68"/>
        <v>20170814</v>
      </c>
    </row>
    <row r="1416" spans="1:22" ht="14.25" hidden="1">
      <c r="A1416" t="s">
        <v>12140</v>
      </c>
      <c r="B1416" t="s">
        <v>6221</v>
      </c>
      <c r="C1416" t="s">
        <v>13058</v>
      </c>
      <c r="D1416" t="s">
        <v>98</v>
      </c>
      <c r="E1416" t="s">
        <v>12142</v>
      </c>
      <c r="F1416" s="15">
        <v>400</v>
      </c>
      <c r="G1416" t="str">
        <f t="shared" si="66"/>
        <v>6217003860023282732400</v>
      </c>
      <c r="H1416" t="s">
        <v>1416</v>
      </c>
      <c r="I1416" s="48" t="e">
        <f>VLOOKUP(G1416,银行退汇!H:K,4,FALSE)</f>
        <v>#N/A</v>
      </c>
      <c r="J1416" s="48" t="e">
        <f t="shared" si="67"/>
        <v>#N/A</v>
      </c>
      <c r="K1416" s="48" t="e">
        <f>VLOOKUP(G1416,网银退汇!H:J,3,FALSE)</f>
        <v>#N/A</v>
      </c>
      <c r="L1416" s="49" t="str">
        <f t="shared" si="68"/>
        <v>20170814</v>
      </c>
    </row>
    <row r="1417" spans="1:22" ht="14.25" hidden="1">
      <c r="A1417" t="s">
        <v>12144</v>
      </c>
      <c r="B1417" t="s">
        <v>6225</v>
      </c>
      <c r="C1417" t="s">
        <v>13058</v>
      </c>
      <c r="D1417" t="s">
        <v>98</v>
      </c>
      <c r="E1417" t="s">
        <v>12146</v>
      </c>
      <c r="F1417" s="15">
        <v>500</v>
      </c>
      <c r="G1417" t="str">
        <f t="shared" si="66"/>
        <v>6283078058028102500</v>
      </c>
      <c r="H1417" t="s">
        <v>1416</v>
      </c>
      <c r="I1417" s="48" t="e">
        <f>VLOOKUP(G1417,银行退汇!H:K,4,FALSE)</f>
        <v>#N/A</v>
      </c>
      <c r="J1417" s="48" t="e">
        <f t="shared" si="67"/>
        <v>#N/A</v>
      </c>
      <c r="K1417" s="48" t="e">
        <f>VLOOKUP(G1417,网银退汇!H:J,3,FALSE)</f>
        <v>#N/A</v>
      </c>
      <c r="L1417" s="49" t="str">
        <f t="shared" si="68"/>
        <v>20170814</v>
      </c>
    </row>
    <row r="1418" spans="1:22" ht="14.25" hidden="1">
      <c r="A1418" t="s">
        <v>12148</v>
      </c>
      <c r="B1418" t="s">
        <v>6229</v>
      </c>
      <c r="C1418" t="s">
        <v>13058</v>
      </c>
      <c r="D1418" t="s">
        <v>98</v>
      </c>
      <c r="E1418" t="s">
        <v>12150</v>
      </c>
      <c r="F1418" s="15">
        <v>200</v>
      </c>
      <c r="G1418" t="str">
        <f t="shared" si="66"/>
        <v>6236987300000010855200</v>
      </c>
      <c r="H1418" t="s">
        <v>1416</v>
      </c>
      <c r="I1418" s="48" t="e">
        <f>VLOOKUP(G1418,银行退汇!H:K,4,FALSE)</f>
        <v>#N/A</v>
      </c>
      <c r="J1418" s="48" t="e">
        <f t="shared" si="67"/>
        <v>#N/A</v>
      </c>
      <c r="K1418" s="48" t="e">
        <f>VLOOKUP(G1418,网银退汇!H:J,3,FALSE)</f>
        <v>#N/A</v>
      </c>
      <c r="L1418" s="49" t="str">
        <f t="shared" si="68"/>
        <v>20170814</v>
      </c>
    </row>
    <row r="1419" spans="1:22" ht="14.25" hidden="1">
      <c r="A1419" t="s">
        <v>12152</v>
      </c>
      <c r="B1419" t="s">
        <v>6233</v>
      </c>
      <c r="C1419" t="s">
        <v>13058</v>
      </c>
      <c r="D1419" t="s">
        <v>98</v>
      </c>
      <c r="E1419" t="s">
        <v>12154</v>
      </c>
      <c r="F1419" s="15">
        <v>989.5</v>
      </c>
      <c r="G1419" t="str">
        <f t="shared" si="66"/>
        <v>6225970047581178989.5</v>
      </c>
      <c r="H1419" t="s">
        <v>1416</v>
      </c>
      <c r="I1419" s="48" t="e">
        <f>VLOOKUP(G1419,银行退汇!H:K,4,FALSE)</f>
        <v>#N/A</v>
      </c>
      <c r="J1419" s="48" t="e">
        <f t="shared" si="67"/>
        <v>#N/A</v>
      </c>
      <c r="K1419" s="48" t="e">
        <f>VLOOKUP(G1419,网银退汇!H:J,3,FALSE)</f>
        <v>#N/A</v>
      </c>
      <c r="L1419" s="49" t="str">
        <f t="shared" si="68"/>
        <v>20170814</v>
      </c>
    </row>
    <row r="1420" spans="1:22" ht="14.25" hidden="1">
      <c r="A1420" t="s">
        <v>12156</v>
      </c>
      <c r="B1420" t="s">
        <v>6237</v>
      </c>
      <c r="C1420" t="s">
        <v>13058</v>
      </c>
      <c r="D1420" t="s">
        <v>98</v>
      </c>
      <c r="E1420" t="s">
        <v>12158</v>
      </c>
      <c r="F1420" s="15">
        <v>1263.2</v>
      </c>
      <c r="G1420" t="str">
        <f t="shared" si="66"/>
        <v>62319000000306115331263.2</v>
      </c>
      <c r="H1420" t="s">
        <v>1416</v>
      </c>
      <c r="I1420" s="48" t="e">
        <f>VLOOKUP(G1420,银行退汇!H:K,4,FALSE)</f>
        <v>#N/A</v>
      </c>
      <c r="J1420" s="48" t="e">
        <f t="shared" si="67"/>
        <v>#N/A</v>
      </c>
      <c r="K1420" s="48" t="e">
        <f>VLOOKUP(G1420,网银退汇!H:J,3,FALSE)</f>
        <v>#N/A</v>
      </c>
      <c r="L1420" s="49" t="str">
        <f t="shared" si="68"/>
        <v>20170814</v>
      </c>
    </row>
    <row r="1421" spans="1:22" ht="14.25" hidden="1">
      <c r="A1421" t="s">
        <v>12160</v>
      </c>
      <c r="B1421" t="s">
        <v>6240</v>
      </c>
      <c r="C1421" t="s">
        <v>13058</v>
      </c>
      <c r="D1421" t="s">
        <v>98</v>
      </c>
      <c r="E1421" t="s">
        <v>12162</v>
      </c>
      <c r="F1421" s="15">
        <v>261</v>
      </c>
      <c r="G1421" t="str">
        <f t="shared" si="66"/>
        <v>6231900023400692511261</v>
      </c>
      <c r="H1421" t="s">
        <v>1416</v>
      </c>
      <c r="I1421" s="48" t="e">
        <f>VLOOKUP(G1421,银行退汇!H:K,4,FALSE)</f>
        <v>#N/A</v>
      </c>
      <c r="J1421" s="48" t="e">
        <f t="shared" si="67"/>
        <v>#N/A</v>
      </c>
      <c r="K1421" s="48" t="e">
        <f>VLOOKUP(G1421,网银退汇!H:J,3,FALSE)</f>
        <v>#N/A</v>
      </c>
      <c r="L1421" s="49" t="str">
        <f t="shared" si="68"/>
        <v>20170814</v>
      </c>
    </row>
    <row r="1422" spans="1:22" ht="14.25" hidden="1">
      <c r="A1422" t="s">
        <v>12164</v>
      </c>
      <c r="B1422" t="s">
        <v>6244</v>
      </c>
      <c r="C1422" t="s">
        <v>13058</v>
      </c>
      <c r="D1422" t="s">
        <v>98</v>
      </c>
      <c r="E1422" t="s">
        <v>12166</v>
      </c>
      <c r="F1422" s="15">
        <v>64.5</v>
      </c>
      <c r="G1422" t="str">
        <f t="shared" si="66"/>
        <v>622848086832711827964.5</v>
      </c>
      <c r="H1422" t="s">
        <v>1416</v>
      </c>
      <c r="I1422" s="48" t="e">
        <f>VLOOKUP(G1422,银行退汇!H:K,4,FALSE)</f>
        <v>#N/A</v>
      </c>
      <c r="J1422" s="48" t="e">
        <f t="shared" si="67"/>
        <v>#N/A</v>
      </c>
      <c r="K1422" s="48" t="e">
        <f>VLOOKUP(G1422,网银退汇!H:J,3,FALSE)</f>
        <v>#N/A</v>
      </c>
      <c r="L1422" s="49" t="str">
        <f t="shared" si="68"/>
        <v>20170814</v>
      </c>
    </row>
    <row r="1423" spans="1:22" ht="14.25" hidden="1">
      <c r="A1423" t="s">
        <v>12168</v>
      </c>
      <c r="B1423" t="s">
        <v>6248</v>
      </c>
      <c r="C1423" t="s">
        <v>13058</v>
      </c>
      <c r="D1423" t="s">
        <v>98</v>
      </c>
      <c r="E1423" t="s">
        <v>12170</v>
      </c>
      <c r="F1423" s="15">
        <v>5500</v>
      </c>
      <c r="G1423" t="str">
        <f t="shared" si="66"/>
        <v>62366838600012488845500</v>
      </c>
      <c r="H1423" t="s">
        <v>1416</v>
      </c>
      <c r="I1423" s="48" t="e">
        <f>VLOOKUP(G1423,银行退汇!H:K,4,FALSE)</f>
        <v>#N/A</v>
      </c>
      <c r="J1423" s="48" t="e">
        <f t="shared" si="67"/>
        <v>#N/A</v>
      </c>
      <c r="K1423" s="48" t="e">
        <f>VLOOKUP(G1423,网银退汇!H:J,3,FALSE)</f>
        <v>#N/A</v>
      </c>
      <c r="L1423" s="49" t="str">
        <f t="shared" si="68"/>
        <v>20170814</v>
      </c>
    </row>
    <row r="1424" spans="1:22" ht="14.25" hidden="1">
      <c r="A1424" t="s">
        <v>12172</v>
      </c>
      <c r="B1424" t="s">
        <v>6252</v>
      </c>
      <c r="C1424" t="s">
        <v>13058</v>
      </c>
      <c r="D1424" t="s">
        <v>98</v>
      </c>
      <c r="E1424" t="s">
        <v>12174</v>
      </c>
      <c r="F1424" s="15">
        <v>435</v>
      </c>
      <c r="G1424" t="str">
        <f t="shared" si="66"/>
        <v>6217997020000049517435</v>
      </c>
      <c r="H1424" t="s">
        <v>1416</v>
      </c>
      <c r="I1424" s="48" t="e">
        <f>VLOOKUP(G1424,银行退汇!H:K,4,FALSE)</f>
        <v>#N/A</v>
      </c>
      <c r="J1424" s="48" t="e">
        <f t="shared" si="67"/>
        <v>#N/A</v>
      </c>
      <c r="K1424" s="48" t="e">
        <f>VLOOKUP(G1424,网银退汇!H:J,3,FALSE)</f>
        <v>#N/A</v>
      </c>
      <c r="L1424" s="49" t="str">
        <f t="shared" si="68"/>
        <v>20170814</v>
      </c>
    </row>
    <row r="1425" spans="1:22" ht="14.25">
      <c r="A1425" t="s">
        <v>9199</v>
      </c>
      <c r="B1425" t="s">
        <v>3347</v>
      </c>
      <c r="C1425" t="s">
        <v>13049</v>
      </c>
      <c r="D1425" t="s">
        <v>98</v>
      </c>
      <c r="E1425" t="s">
        <v>9201</v>
      </c>
      <c r="F1425" s="15">
        <v>105</v>
      </c>
      <c r="G1425" t="str">
        <f t="shared" si="66"/>
        <v>4367480040955778105</v>
      </c>
      <c r="H1425" t="s">
        <v>1416</v>
      </c>
      <c r="I1425" s="48" t="e">
        <f>VLOOKUP(G1425,银行退汇!H:K,4,FALSE)</f>
        <v>#N/A</v>
      </c>
      <c r="J1425" s="48" t="e">
        <f t="shared" si="67"/>
        <v>#N/A</v>
      </c>
      <c r="K1425" s="48" t="str">
        <f>VLOOKUP(G1425,网银退汇!H:J,3,FALSE)</f>
        <v>2017-08-07</v>
      </c>
      <c r="L1425" s="49" t="str">
        <f t="shared" si="68"/>
        <v>20170805</v>
      </c>
    </row>
    <row r="1426" spans="1:22" ht="14.25" hidden="1">
      <c r="A1426" t="s">
        <v>12180</v>
      </c>
      <c r="B1426" t="s">
        <v>6260</v>
      </c>
      <c r="C1426" t="s">
        <v>13058</v>
      </c>
      <c r="D1426" t="s">
        <v>98</v>
      </c>
      <c r="E1426" t="s">
        <v>12182</v>
      </c>
      <c r="F1426" s="15">
        <v>230</v>
      </c>
      <c r="G1426" t="str">
        <f t="shared" ref="G1426:G1476" si="69">E1426&amp;F1426</f>
        <v>6225561430009446230</v>
      </c>
      <c r="H1426" t="s">
        <v>1416</v>
      </c>
      <c r="I1426" s="48" t="e">
        <f>VLOOKUP(G1426,银行退汇!H:K,4,FALSE)</f>
        <v>#N/A</v>
      </c>
      <c r="J1426" s="48" t="e">
        <f t="shared" ref="J1426:J1476" si="70">IF(I1426&gt;0,1,"")</f>
        <v>#N/A</v>
      </c>
      <c r="K1426" s="48" t="e">
        <f>VLOOKUP(G1426,网银退汇!H:J,3,FALSE)</f>
        <v>#N/A</v>
      </c>
      <c r="L1426" s="49" t="str">
        <f t="shared" ref="L1426:L1476" si="71">C1426</f>
        <v>20170814</v>
      </c>
    </row>
    <row r="1427" spans="1:22" ht="14.25" hidden="1">
      <c r="A1427" t="s">
        <v>12184</v>
      </c>
      <c r="B1427" t="s">
        <v>6265</v>
      </c>
      <c r="C1427" t="s">
        <v>13058</v>
      </c>
      <c r="D1427" t="s">
        <v>98</v>
      </c>
      <c r="E1427" t="s">
        <v>12182</v>
      </c>
      <c r="F1427" s="15">
        <v>25.14</v>
      </c>
      <c r="G1427" t="str">
        <f t="shared" si="69"/>
        <v>622556143000944625.14</v>
      </c>
      <c r="H1427" t="s">
        <v>1416</v>
      </c>
      <c r="I1427" s="48" t="e">
        <f>VLOOKUP(G1427,银行退汇!H:K,4,FALSE)</f>
        <v>#N/A</v>
      </c>
      <c r="J1427" s="48" t="e">
        <f t="shared" si="70"/>
        <v>#N/A</v>
      </c>
      <c r="K1427" s="48" t="e">
        <f>VLOOKUP(G1427,网银退汇!H:J,3,FALSE)</f>
        <v>#N/A</v>
      </c>
      <c r="L1427" s="49" t="str">
        <f t="shared" si="71"/>
        <v>20170814</v>
      </c>
    </row>
    <row r="1428" spans="1:22" ht="14.25" hidden="1">
      <c r="A1428" t="s">
        <v>12187</v>
      </c>
      <c r="B1428" t="s">
        <v>6269</v>
      </c>
      <c r="C1428" t="s">
        <v>13058</v>
      </c>
      <c r="D1428" t="s">
        <v>98</v>
      </c>
      <c r="E1428" t="s">
        <v>12182</v>
      </c>
      <c r="F1428" s="15">
        <v>25.14</v>
      </c>
      <c r="G1428" t="str">
        <f t="shared" si="69"/>
        <v>622556143000944625.14</v>
      </c>
      <c r="H1428" t="s">
        <v>1416</v>
      </c>
      <c r="I1428" s="48" t="e">
        <f>VLOOKUP(G1428,银行退汇!H:K,4,FALSE)</f>
        <v>#N/A</v>
      </c>
      <c r="J1428" s="48" t="e">
        <f t="shared" si="70"/>
        <v>#N/A</v>
      </c>
      <c r="K1428" s="48" t="e">
        <f>VLOOKUP(G1428,网银退汇!H:J,3,FALSE)</f>
        <v>#N/A</v>
      </c>
      <c r="L1428" s="49" t="str">
        <f t="shared" si="71"/>
        <v>20170814</v>
      </c>
      <c r="M1428" s="38"/>
      <c r="N1428" s="45"/>
      <c r="O1428" s="38"/>
      <c r="P1428" s="38"/>
      <c r="Q1428" s="38"/>
      <c r="R1428" s="38"/>
      <c r="S1428" s="38"/>
      <c r="T1428" s="38"/>
      <c r="U1428" s="38"/>
      <c r="V1428" s="38"/>
    </row>
    <row r="1429" spans="1:22" ht="14.25" hidden="1">
      <c r="A1429" t="s">
        <v>12190</v>
      </c>
      <c r="B1429" t="s">
        <v>6273</v>
      </c>
      <c r="C1429" t="s">
        <v>13058</v>
      </c>
      <c r="D1429" t="s">
        <v>98</v>
      </c>
      <c r="E1429" t="s">
        <v>12192</v>
      </c>
      <c r="F1429" s="15">
        <v>1482.31</v>
      </c>
      <c r="G1429" t="str">
        <f t="shared" si="69"/>
        <v>62284811901586788111482.31</v>
      </c>
      <c r="H1429" t="s">
        <v>1416</v>
      </c>
      <c r="I1429" s="48" t="e">
        <f>VLOOKUP(G1429,银行退汇!H:K,4,FALSE)</f>
        <v>#N/A</v>
      </c>
      <c r="J1429" s="48" t="e">
        <f t="shared" si="70"/>
        <v>#N/A</v>
      </c>
      <c r="K1429" s="48" t="e">
        <f>VLOOKUP(G1429,网银退汇!H:J,3,FALSE)</f>
        <v>#N/A</v>
      </c>
      <c r="L1429" s="49" t="str">
        <f t="shared" si="71"/>
        <v>20170814</v>
      </c>
    </row>
    <row r="1430" spans="1:22" ht="14.25">
      <c r="A1430" t="s">
        <v>9375</v>
      </c>
      <c r="B1430" t="s">
        <v>3519</v>
      </c>
      <c r="C1430" t="s">
        <v>13051</v>
      </c>
      <c r="D1430" t="s">
        <v>98</v>
      </c>
      <c r="E1430" t="s">
        <v>9377</v>
      </c>
      <c r="F1430" s="15">
        <v>196.15</v>
      </c>
      <c r="G1430" t="str">
        <f t="shared" si="69"/>
        <v>4367452078195619196.15</v>
      </c>
      <c r="H1430" t="s">
        <v>1416</v>
      </c>
      <c r="I1430" s="48" t="e">
        <f>VLOOKUP(G1430,银行退汇!H:K,4,FALSE)</f>
        <v>#N/A</v>
      </c>
      <c r="J1430" s="48" t="e">
        <f t="shared" si="70"/>
        <v>#N/A</v>
      </c>
      <c r="K1430" s="48" t="str">
        <f>VLOOKUP(G1430,网银退汇!H:J,3,FALSE)</f>
        <v>2017-08-08</v>
      </c>
      <c r="L1430" s="49" t="str">
        <f t="shared" si="71"/>
        <v>20170807</v>
      </c>
    </row>
    <row r="1431" spans="1:22" ht="14.25" hidden="1">
      <c r="A1431" t="s">
        <v>12198</v>
      </c>
      <c r="B1431" t="s">
        <v>6281</v>
      </c>
      <c r="C1431" t="s">
        <v>13058</v>
      </c>
      <c r="D1431" t="s">
        <v>98</v>
      </c>
      <c r="E1431" t="s">
        <v>12196</v>
      </c>
      <c r="F1431" s="15">
        <v>1245.2</v>
      </c>
      <c r="G1431" t="str">
        <f t="shared" si="69"/>
        <v>62284939600094190111245.2</v>
      </c>
      <c r="H1431" t="s">
        <v>1416</v>
      </c>
      <c r="I1431" s="48" t="e">
        <f>VLOOKUP(G1431,银行退汇!H:K,4,FALSE)</f>
        <v>#N/A</v>
      </c>
      <c r="J1431" s="48" t="e">
        <f t="shared" si="70"/>
        <v>#N/A</v>
      </c>
      <c r="K1431" s="48" t="e">
        <f>VLOOKUP(G1431,网银退汇!H:J,3,FALSE)</f>
        <v>#N/A</v>
      </c>
      <c r="L1431" s="49" t="str">
        <f t="shared" si="71"/>
        <v>20170814</v>
      </c>
    </row>
    <row r="1432" spans="1:22" ht="14.25" hidden="1">
      <c r="A1432" t="s">
        <v>12201</v>
      </c>
      <c r="B1432" t="s">
        <v>6285</v>
      </c>
      <c r="C1432" t="s">
        <v>13058</v>
      </c>
      <c r="D1432" t="s">
        <v>98</v>
      </c>
      <c r="E1432" t="s">
        <v>12203</v>
      </c>
      <c r="F1432" s="15">
        <v>4900</v>
      </c>
      <c r="G1432" t="str">
        <f t="shared" si="69"/>
        <v>62178527000118480724900</v>
      </c>
      <c r="H1432" t="s">
        <v>1416</v>
      </c>
      <c r="I1432" s="48" t="e">
        <f>VLOOKUP(G1432,银行退汇!H:K,4,FALSE)</f>
        <v>#N/A</v>
      </c>
      <c r="J1432" s="48" t="e">
        <f t="shared" si="70"/>
        <v>#N/A</v>
      </c>
      <c r="K1432" s="48" t="e">
        <f>VLOOKUP(G1432,网银退汇!H:J,3,FALSE)</f>
        <v>#N/A</v>
      </c>
      <c r="L1432" s="49" t="str">
        <f t="shared" si="71"/>
        <v>20170814</v>
      </c>
    </row>
    <row r="1433" spans="1:22" ht="14.25" hidden="1">
      <c r="A1433" t="s">
        <v>12205</v>
      </c>
      <c r="B1433" t="s">
        <v>6289</v>
      </c>
      <c r="C1433" t="s">
        <v>13058</v>
      </c>
      <c r="D1433" t="s">
        <v>98</v>
      </c>
      <c r="E1433" t="s">
        <v>12113</v>
      </c>
      <c r="F1433" s="15">
        <v>754.8</v>
      </c>
      <c r="G1433" t="str">
        <f t="shared" si="69"/>
        <v>6210178002024332927754.8</v>
      </c>
      <c r="H1433" t="s">
        <v>1416</v>
      </c>
      <c r="I1433" s="48" t="e">
        <f>VLOOKUP(G1433,银行退汇!H:K,4,FALSE)</f>
        <v>#N/A</v>
      </c>
      <c r="J1433" s="48" t="e">
        <f t="shared" si="70"/>
        <v>#N/A</v>
      </c>
      <c r="K1433" s="48" t="e">
        <f>VLOOKUP(G1433,网银退汇!H:J,3,FALSE)</f>
        <v>#N/A</v>
      </c>
      <c r="L1433" s="49" t="str">
        <f t="shared" si="71"/>
        <v>20170814</v>
      </c>
    </row>
    <row r="1434" spans="1:22" ht="14.25" hidden="1">
      <c r="A1434" t="s">
        <v>12208</v>
      </c>
      <c r="B1434" t="s">
        <v>6291</v>
      </c>
      <c r="C1434" t="s">
        <v>13058</v>
      </c>
      <c r="D1434" t="s">
        <v>98</v>
      </c>
      <c r="E1434" t="s">
        <v>12210</v>
      </c>
      <c r="F1434" s="15">
        <v>1800</v>
      </c>
      <c r="G1434" t="str">
        <f t="shared" si="69"/>
        <v>62170039600028406561800</v>
      </c>
      <c r="H1434" t="s">
        <v>1416</v>
      </c>
      <c r="I1434" s="48" t="e">
        <f>VLOOKUP(G1434,银行退汇!H:K,4,FALSE)</f>
        <v>#N/A</v>
      </c>
      <c r="J1434" s="48" t="e">
        <f t="shared" si="70"/>
        <v>#N/A</v>
      </c>
      <c r="K1434" s="48" t="e">
        <f>VLOOKUP(G1434,网银退汇!H:J,3,FALSE)</f>
        <v>#N/A</v>
      </c>
      <c r="L1434" s="49" t="str">
        <f t="shared" si="71"/>
        <v>20170814</v>
      </c>
    </row>
    <row r="1435" spans="1:22" ht="14.25">
      <c r="A1435" t="s">
        <v>7379</v>
      </c>
      <c r="B1435" t="s">
        <v>1587</v>
      </c>
      <c r="C1435" t="s">
        <v>13045</v>
      </c>
      <c r="D1435" t="s">
        <v>98</v>
      </c>
      <c r="E1435" t="s">
        <v>7381</v>
      </c>
      <c r="F1435" s="15">
        <v>813</v>
      </c>
      <c r="G1435" t="str">
        <f t="shared" si="69"/>
        <v>4367450085549794813</v>
      </c>
      <c r="H1435" t="s">
        <v>1416</v>
      </c>
      <c r="I1435" s="48" t="e">
        <f>VLOOKUP(G1435,银行退汇!H:K,4,FALSE)</f>
        <v>#N/A</v>
      </c>
      <c r="J1435" s="48" t="e">
        <f t="shared" si="70"/>
        <v>#N/A</v>
      </c>
      <c r="K1435" s="48" t="str">
        <f>VLOOKUP(G1435,网银退汇!H:J,3,FALSE)</f>
        <v>2017-08-02</v>
      </c>
      <c r="L1435" s="49" t="str">
        <f t="shared" si="71"/>
        <v>20170801</v>
      </c>
    </row>
    <row r="1436" spans="1:22" ht="14.25" hidden="1">
      <c r="A1436" t="s">
        <v>12216</v>
      </c>
      <c r="B1436" t="s">
        <v>6299</v>
      </c>
      <c r="C1436" t="s">
        <v>13058</v>
      </c>
      <c r="D1436" t="s">
        <v>98</v>
      </c>
      <c r="E1436" t="s">
        <v>12218</v>
      </c>
      <c r="F1436" s="15">
        <v>2000</v>
      </c>
      <c r="G1436" t="str">
        <f t="shared" si="69"/>
        <v>62302000704437392000</v>
      </c>
      <c r="H1436" t="s">
        <v>1416</v>
      </c>
      <c r="I1436" s="48" t="e">
        <f>VLOOKUP(G1436,银行退汇!H:K,4,FALSE)</f>
        <v>#N/A</v>
      </c>
      <c r="J1436" s="48" t="e">
        <f t="shared" si="70"/>
        <v>#N/A</v>
      </c>
      <c r="K1436" s="48" t="e">
        <f>VLOOKUP(G1436,网银退汇!H:J,3,FALSE)</f>
        <v>#N/A</v>
      </c>
      <c r="L1436" s="49" t="str">
        <f t="shared" si="71"/>
        <v>20170814</v>
      </c>
    </row>
    <row r="1437" spans="1:22" ht="14.25" hidden="1">
      <c r="A1437" t="s">
        <v>12220</v>
      </c>
      <c r="B1437" t="s">
        <v>6303</v>
      </c>
      <c r="C1437" t="s">
        <v>13058</v>
      </c>
      <c r="D1437" t="s">
        <v>98</v>
      </c>
      <c r="E1437" t="s">
        <v>12222</v>
      </c>
      <c r="F1437" s="15">
        <v>88</v>
      </c>
      <c r="G1437" t="str">
        <f t="shared" si="69"/>
        <v>622848289859829077888</v>
      </c>
      <c r="H1437" t="s">
        <v>1416</v>
      </c>
      <c r="I1437" s="48" t="e">
        <f>VLOOKUP(G1437,银行退汇!H:K,4,FALSE)</f>
        <v>#N/A</v>
      </c>
      <c r="J1437" s="48" t="e">
        <f t="shared" si="70"/>
        <v>#N/A</v>
      </c>
      <c r="K1437" s="48" t="e">
        <f>VLOOKUP(G1437,网银退汇!H:J,3,FALSE)</f>
        <v>#N/A</v>
      </c>
      <c r="L1437" s="49" t="str">
        <f t="shared" si="71"/>
        <v>20170814</v>
      </c>
      <c r="M1437" s="38"/>
      <c r="N1437" s="45"/>
      <c r="O1437" s="38"/>
      <c r="P1437" s="38"/>
      <c r="Q1437" s="38"/>
      <c r="R1437" s="38"/>
      <c r="S1437" s="38"/>
      <c r="T1437" s="38"/>
      <c r="U1437" s="38"/>
      <c r="V1437" s="38"/>
    </row>
    <row r="1438" spans="1:22" ht="14.25" hidden="1">
      <c r="A1438" t="s">
        <v>12224</v>
      </c>
      <c r="B1438" t="s">
        <v>6307</v>
      </c>
      <c r="C1438" t="s">
        <v>13058</v>
      </c>
      <c r="D1438" t="s">
        <v>98</v>
      </c>
      <c r="E1438" t="s">
        <v>12226</v>
      </c>
      <c r="F1438" s="15">
        <v>557</v>
      </c>
      <c r="G1438" t="str">
        <f t="shared" si="69"/>
        <v>6212262502001749145557</v>
      </c>
      <c r="H1438" t="s">
        <v>1416</v>
      </c>
      <c r="I1438" s="48" t="e">
        <f>VLOOKUP(G1438,银行退汇!H:K,4,FALSE)</f>
        <v>#N/A</v>
      </c>
      <c r="J1438" s="48" t="e">
        <f t="shared" si="70"/>
        <v>#N/A</v>
      </c>
      <c r="K1438" s="48" t="e">
        <f>VLOOKUP(G1438,网银退汇!H:J,3,FALSE)</f>
        <v>#N/A</v>
      </c>
      <c r="L1438" s="49" t="str">
        <f t="shared" si="71"/>
        <v>20170814</v>
      </c>
    </row>
    <row r="1439" spans="1:22" ht="14.25" hidden="1">
      <c r="A1439" t="s">
        <v>12228</v>
      </c>
      <c r="B1439" t="s">
        <v>6311</v>
      </c>
      <c r="C1439" t="s">
        <v>13058</v>
      </c>
      <c r="D1439" t="s">
        <v>98</v>
      </c>
      <c r="E1439" t="s">
        <v>12230</v>
      </c>
      <c r="F1439" s="15">
        <v>10001</v>
      </c>
      <c r="G1439" t="str">
        <f t="shared" si="69"/>
        <v>622848396858718537710001</v>
      </c>
      <c r="H1439" t="s">
        <v>1416</v>
      </c>
      <c r="I1439" s="48" t="e">
        <f>VLOOKUP(G1439,银行退汇!H:K,4,FALSE)</f>
        <v>#N/A</v>
      </c>
      <c r="J1439" s="48" t="e">
        <f t="shared" si="70"/>
        <v>#N/A</v>
      </c>
      <c r="K1439" s="48" t="e">
        <f>VLOOKUP(G1439,网银退汇!H:J,3,FALSE)</f>
        <v>#N/A</v>
      </c>
      <c r="L1439" s="49" t="str">
        <f t="shared" si="71"/>
        <v>20170814</v>
      </c>
    </row>
    <row r="1440" spans="1:22" ht="14.25" hidden="1">
      <c r="A1440" t="s">
        <v>12232</v>
      </c>
      <c r="B1440" t="s">
        <v>6315</v>
      </c>
      <c r="C1440" t="s">
        <v>13058</v>
      </c>
      <c r="D1440" t="s">
        <v>98</v>
      </c>
      <c r="E1440" t="s">
        <v>12234</v>
      </c>
      <c r="F1440" s="15">
        <v>14.16</v>
      </c>
      <c r="G1440" t="str">
        <f t="shared" si="69"/>
        <v>498451114281700414.16</v>
      </c>
      <c r="H1440" t="s">
        <v>1416</v>
      </c>
      <c r="I1440" s="48" t="e">
        <f>VLOOKUP(G1440,银行退汇!H:K,4,FALSE)</f>
        <v>#N/A</v>
      </c>
      <c r="J1440" s="48" t="e">
        <f t="shared" si="70"/>
        <v>#N/A</v>
      </c>
      <c r="K1440" s="48" t="e">
        <f>VLOOKUP(G1440,网银退汇!H:J,3,FALSE)</f>
        <v>#N/A</v>
      </c>
      <c r="L1440" s="49" t="str">
        <f t="shared" si="71"/>
        <v>20170814</v>
      </c>
    </row>
    <row r="1441" spans="1:22" ht="14.25" hidden="1">
      <c r="A1441" t="s">
        <v>12236</v>
      </c>
      <c r="B1441" t="s">
        <v>6319</v>
      </c>
      <c r="C1441" t="s">
        <v>13058</v>
      </c>
      <c r="D1441" t="s">
        <v>98</v>
      </c>
      <c r="E1441" t="s">
        <v>12238</v>
      </c>
      <c r="F1441" s="15">
        <v>2471.54</v>
      </c>
      <c r="G1441" t="str">
        <f t="shared" si="69"/>
        <v>62284833484964208782471.54</v>
      </c>
      <c r="H1441" t="s">
        <v>1416</v>
      </c>
      <c r="I1441" s="48" t="e">
        <f>VLOOKUP(G1441,银行退汇!H:K,4,FALSE)</f>
        <v>#N/A</v>
      </c>
      <c r="J1441" s="48" t="e">
        <f t="shared" si="70"/>
        <v>#N/A</v>
      </c>
      <c r="K1441" s="48" t="e">
        <f>VLOOKUP(G1441,网银退汇!H:J,3,FALSE)</f>
        <v>#N/A</v>
      </c>
      <c r="L1441" s="49" t="str">
        <f t="shared" si="71"/>
        <v>20170814</v>
      </c>
    </row>
    <row r="1442" spans="1:22" ht="14.25" hidden="1">
      <c r="A1442" t="s">
        <v>12240</v>
      </c>
      <c r="B1442" t="s">
        <v>6323</v>
      </c>
      <c r="C1442" t="s">
        <v>13058</v>
      </c>
      <c r="D1442" t="s">
        <v>98</v>
      </c>
      <c r="E1442" t="s">
        <v>12242</v>
      </c>
      <c r="F1442" s="15">
        <v>5000</v>
      </c>
      <c r="G1442" t="str">
        <f t="shared" si="69"/>
        <v>62581016467635675000</v>
      </c>
      <c r="H1442" t="s">
        <v>1416</v>
      </c>
      <c r="I1442" s="48" t="e">
        <f>VLOOKUP(G1442,银行退汇!H:K,4,FALSE)</f>
        <v>#N/A</v>
      </c>
      <c r="J1442" s="48" t="e">
        <f t="shared" si="70"/>
        <v>#N/A</v>
      </c>
      <c r="K1442" s="48" t="e">
        <f>VLOOKUP(G1442,网银退汇!H:J,3,FALSE)</f>
        <v>#N/A</v>
      </c>
      <c r="L1442" s="49" t="str">
        <f t="shared" si="71"/>
        <v>20170814</v>
      </c>
    </row>
    <row r="1443" spans="1:22" ht="14.25" hidden="1">
      <c r="A1443" t="s">
        <v>12244</v>
      </c>
      <c r="B1443" t="s">
        <v>6327</v>
      </c>
      <c r="C1443" t="s">
        <v>13058</v>
      </c>
      <c r="D1443" t="s">
        <v>98</v>
      </c>
      <c r="E1443" t="s">
        <v>12246</v>
      </c>
      <c r="F1443" s="15">
        <v>185</v>
      </c>
      <c r="G1443" t="str">
        <f t="shared" si="69"/>
        <v>6217003860015651217185</v>
      </c>
      <c r="H1443" t="s">
        <v>1416</v>
      </c>
      <c r="I1443" s="48" t="e">
        <f>VLOOKUP(G1443,银行退汇!H:K,4,FALSE)</f>
        <v>#N/A</v>
      </c>
      <c r="J1443" s="48" t="e">
        <f t="shared" si="70"/>
        <v>#N/A</v>
      </c>
      <c r="K1443" s="48" t="e">
        <f>VLOOKUP(G1443,网银退汇!H:J,3,FALSE)</f>
        <v>#N/A</v>
      </c>
      <c r="L1443" s="49" t="str">
        <f t="shared" si="71"/>
        <v>20170814</v>
      </c>
    </row>
    <row r="1444" spans="1:22" ht="14.25" hidden="1">
      <c r="A1444" t="s">
        <v>12248</v>
      </c>
      <c r="B1444" t="s">
        <v>6331</v>
      </c>
      <c r="C1444" t="s">
        <v>13058</v>
      </c>
      <c r="D1444" t="s">
        <v>98</v>
      </c>
      <c r="E1444" t="s">
        <v>12250</v>
      </c>
      <c r="F1444" s="15">
        <v>3390</v>
      </c>
      <c r="G1444" t="str">
        <f t="shared" si="69"/>
        <v>62319000001289243193390</v>
      </c>
      <c r="H1444" t="s">
        <v>1416</v>
      </c>
      <c r="I1444" s="48" t="e">
        <f>VLOOKUP(G1444,银行退汇!H:K,4,FALSE)</f>
        <v>#N/A</v>
      </c>
      <c r="J1444" s="48" t="e">
        <f t="shared" si="70"/>
        <v>#N/A</v>
      </c>
      <c r="K1444" s="48" t="e">
        <f>VLOOKUP(G1444,网银退汇!H:J,3,FALSE)</f>
        <v>#N/A</v>
      </c>
      <c r="L1444" s="49" t="str">
        <f t="shared" si="71"/>
        <v>20170814</v>
      </c>
    </row>
    <row r="1445" spans="1:22" ht="14.25" hidden="1">
      <c r="A1445" t="s">
        <v>12252</v>
      </c>
      <c r="B1445" t="s">
        <v>6335</v>
      </c>
      <c r="C1445" t="s">
        <v>13058</v>
      </c>
      <c r="D1445" t="s">
        <v>98</v>
      </c>
      <c r="E1445" t="s">
        <v>12254</v>
      </c>
      <c r="F1445" s="15">
        <v>700</v>
      </c>
      <c r="G1445" t="str">
        <f t="shared" si="69"/>
        <v>6212262502006217114700</v>
      </c>
      <c r="H1445" t="s">
        <v>1416</v>
      </c>
      <c r="I1445" s="48" t="e">
        <f>VLOOKUP(G1445,银行退汇!H:K,4,FALSE)</f>
        <v>#N/A</v>
      </c>
      <c r="J1445" s="48" t="e">
        <f t="shared" si="70"/>
        <v>#N/A</v>
      </c>
      <c r="K1445" s="48" t="e">
        <f>VLOOKUP(G1445,网银退汇!H:J,3,FALSE)</f>
        <v>#N/A</v>
      </c>
      <c r="L1445" s="49" t="str">
        <f t="shared" si="71"/>
        <v>20170814</v>
      </c>
    </row>
    <row r="1446" spans="1:22" ht="14.25" hidden="1">
      <c r="A1446" t="s">
        <v>12256</v>
      </c>
      <c r="B1446" t="s">
        <v>6339</v>
      </c>
      <c r="C1446" t="s">
        <v>13058</v>
      </c>
      <c r="D1446" t="s">
        <v>98</v>
      </c>
      <c r="E1446" t="s">
        <v>12258</v>
      </c>
      <c r="F1446" s="15">
        <v>94.5</v>
      </c>
      <c r="G1446" t="str">
        <f t="shared" si="69"/>
        <v>622848086817404627694.5</v>
      </c>
      <c r="H1446" t="s">
        <v>1416</v>
      </c>
      <c r="I1446" s="48" t="e">
        <f>VLOOKUP(G1446,银行退汇!H:K,4,FALSE)</f>
        <v>#N/A</v>
      </c>
      <c r="J1446" s="48" t="e">
        <f t="shared" si="70"/>
        <v>#N/A</v>
      </c>
      <c r="K1446" s="48" t="e">
        <f>VLOOKUP(G1446,网银退汇!H:J,3,FALSE)</f>
        <v>#N/A</v>
      </c>
      <c r="L1446" s="49" t="str">
        <f t="shared" si="71"/>
        <v>20170814</v>
      </c>
      <c r="M1446" s="38"/>
      <c r="N1446" s="45"/>
      <c r="O1446" s="38"/>
      <c r="P1446" s="38"/>
      <c r="Q1446" s="38"/>
      <c r="R1446" s="38"/>
      <c r="S1446" s="38"/>
      <c r="T1446" s="38"/>
      <c r="U1446" s="38"/>
      <c r="V1446" s="38"/>
    </row>
    <row r="1447" spans="1:22" ht="14.25" hidden="1">
      <c r="A1447" t="s">
        <v>12260</v>
      </c>
      <c r="B1447" t="s">
        <v>6343</v>
      </c>
      <c r="C1447" t="s">
        <v>13058</v>
      </c>
      <c r="D1447" t="s">
        <v>98</v>
      </c>
      <c r="E1447" t="s">
        <v>12262</v>
      </c>
      <c r="F1447" s="15">
        <v>5000</v>
      </c>
      <c r="G1447" t="str">
        <f t="shared" si="69"/>
        <v>62596509714053425000</v>
      </c>
      <c r="H1447" t="s">
        <v>1416</v>
      </c>
      <c r="I1447" s="48" t="e">
        <f>VLOOKUP(G1447,银行退汇!H:K,4,FALSE)</f>
        <v>#N/A</v>
      </c>
      <c r="J1447" s="48" t="e">
        <f t="shared" si="70"/>
        <v>#N/A</v>
      </c>
      <c r="K1447" s="48" t="e">
        <f>VLOOKUP(G1447,网银退汇!H:J,3,FALSE)</f>
        <v>#N/A</v>
      </c>
      <c r="L1447" s="49" t="str">
        <f t="shared" si="71"/>
        <v>20170814</v>
      </c>
    </row>
    <row r="1448" spans="1:22" ht="14.25" hidden="1">
      <c r="A1448" t="s">
        <v>12264</v>
      </c>
      <c r="B1448" t="s">
        <v>6347</v>
      </c>
      <c r="C1448" t="s">
        <v>13058</v>
      </c>
      <c r="D1448" t="s">
        <v>98</v>
      </c>
      <c r="E1448" t="s">
        <v>12262</v>
      </c>
      <c r="F1448" s="15">
        <v>6294</v>
      </c>
      <c r="G1448" t="str">
        <f t="shared" si="69"/>
        <v>62596509714053426294</v>
      </c>
      <c r="H1448" t="s">
        <v>1416</v>
      </c>
      <c r="I1448" s="48" t="e">
        <f>VLOOKUP(G1448,银行退汇!H:K,4,FALSE)</f>
        <v>#N/A</v>
      </c>
      <c r="J1448" s="48" t="e">
        <f t="shared" si="70"/>
        <v>#N/A</v>
      </c>
      <c r="K1448" s="48" t="e">
        <f>VLOOKUP(G1448,网银退汇!H:J,3,FALSE)</f>
        <v>#N/A</v>
      </c>
      <c r="L1448" s="49" t="str">
        <f t="shared" si="71"/>
        <v>20170814</v>
      </c>
    </row>
    <row r="1449" spans="1:22" ht="14.25" hidden="1">
      <c r="A1449" t="s">
        <v>12267</v>
      </c>
      <c r="B1449" t="s">
        <v>6349</v>
      </c>
      <c r="C1449" t="s">
        <v>13058</v>
      </c>
      <c r="D1449" t="s">
        <v>98</v>
      </c>
      <c r="E1449" t="s">
        <v>12269</v>
      </c>
      <c r="F1449" s="15">
        <v>120.9</v>
      </c>
      <c r="G1449" t="str">
        <f t="shared" si="69"/>
        <v>5264103861917294120.9</v>
      </c>
      <c r="H1449" t="s">
        <v>1416</v>
      </c>
      <c r="I1449" s="48" t="e">
        <f>VLOOKUP(G1449,银行退汇!H:K,4,FALSE)</f>
        <v>#N/A</v>
      </c>
      <c r="J1449" s="48" t="e">
        <f t="shared" si="70"/>
        <v>#N/A</v>
      </c>
      <c r="K1449" s="48" t="e">
        <f>VLOOKUP(G1449,网银退汇!H:J,3,FALSE)</f>
        <v>#N/A</v>
      </c>
      <c r="L1449" s="49" t="str">
        <f t="shared" si="71"/>
        <v>20170814</v>
      </c>
      <c r="M1449" s="38"/>
      <c r="N1449" s="45"/>
      <c r="O1449" s="38"/>
      <c r="P1449" s="38"/>
      <c r="Q1449" s="38"/>
      <c r="R1449" s="38"/>
      <c r="S1449" s="38"/>
      <c r="T1449" s="38"/>
      <c r="U1449" s="38"/>
      <c r="V1449" s="38"/>
    </row>
    <row r="1450" spans="1:22" ht="14.25" hidden="1">
      <c r="A1450" t="s">
        <v>12271</v>
      </c>
      <c r="B1450" t="s">
        <v>6353</v>
      </c>
      <c r="C1450" t="s">
        <v>13058</v>
      </c>
      <c r="D1450" t="s">
        <v>98</v>
      </c>
      <c r="E1450" t="s">
        <v>12273</v>
      </c>
      <c r="F1450" s="15">
        <v>10000</v>
      </c>
      <c r="G1450" t="str">
        <f t="shared" si="69"/>
        <v>621700398000043488010000</v>
      </c>
      <c r="H1450" t="s">
        <v>1416</v>
      </c>
      <c r="I1450" s="48" t="e">
        <f>VLOOKUP(G1450,银行退汇!H:K,4,FALSE)</f>
        <v>#N/A</v>
      </c>
      <c r="J1450" s="48" t="e">
        <f t="shared" si="70"/>
        <v>#N/A</v>
      </c>
      <c r="K1450" s="48" t="e">
        <f>VLOOKUP(G1450,网银退汇!H:J,3,FALSE)</f>
        <v>#N/A</v>
      </c>
      <c r="L1450" s="49" t="str">
        <f t="shared" si="71"/>
        <v>20170814</v>
      </c>
    </row>
    <row r="1451" spans="1:22" ht="14.25" hidden="1">
      <c r="A1451" t="s">
        <v>12275</v>
      </c>
      <c r="B1451" t="s">
        <v>6357</v>
      </c>
      <c r="C1451" t="s">
        <v>13058</v>
      </c>
      <c r="D1451" t="s">
        <v>98</v>
      </c>
      <c r="E1451" t="s">
        <v>12277</v>
      </c>
      <c r="F1451" s="15">
        <v>2.66</v>
      </c>
      <c r="G1451" t="str">
        <f t="shared" si="69"/>
        <v>62109550200001541222.66</v>
      </c>
      <c r="H1451" t="s">
        <v>1416</v>
      </c>
      <c r="I1451" s="48" t="e">
        <f>VLOOKUP(G1451,银行退汇!H:K,4,FALSE)</f>
        <v>#N/A</v>
      </c>
      <c r="J1451" s="48" t="e">
        <f t="shared" si="70"/>
        <v>#N/A</v>
      </c>
      <c r="K1451" s="48" t="e">
        <f>VLOOKUP(G1451,网银退汇!H:J,3,FALSE)</f>
        <v>#N/A</v>
      </c>
      <c r="L1451" s="49" t="str">
        <f t="shared" si="71"/>
        <v>20170814</v>
      </c>
    </row>
    <row r="1452" spans="1:22" ht="14.25" hidden="1">
      <c r="A1452" t="s">
        <v>12279</v>
      </c>
      <c r="B1452" t="s">
        <v>6361</v>
      </c>
      <c r="C1452" t="s">
        <v>13058</v>
      </c>
      <c r="D1452" t="s">
        <v>98</v>
      </c>
      <c r="E1452" t="s">
        <v>12281</v>
      </c>
      <c r="F1452" s="15">
        <v>20</v>
      </c>
      <c r="G1452" t="str">
        <f t="shared" si="69"/>
        <v>621785170000085142720</v>
      </c>
      <c r="H1452" t="s">
        <v>1416</v>
      </c>
      <c r="I1452" s="48" t="e">
        <f>VLOOKUP(G1452,银行退汇!H:K,4,FALSE)</f>
        <v>#N/A</v>
      </c>
      <c r="J1452" s="48" t="e">
        <f t="shared" si="70"/>
        <v>#N/A</v>
      </c>
      <c r="K1452" s="48" t="e">
        <f>VLOOKUP(G1452,网银退汇!H:J,3,FALSE)</f>
        <v>#N/A</v>
      </c>
      <c r="L1452" s="49" t="str">
        <f t="shared" si="71"/>
        <v>20170814</v>
      </c>
    </row>
    <row r="1453" spans="1:22" ht="14.25">
      <c r="A1453" t="s">
        <v>9873</v>
      </c>
      <c r="B1453" t="s">
        <v>4009</v>
      </c>
      <c r="C1453" t="s">
        <v>13051</v>
      </c>
      <c r="D1453" t="s">
        <v>98</v>
      </c>
      <c r="E1453" t="s">
        <v>9875</v>
      </c>
      <c r="F1453" s="15">
        <v>300</v>
      </c>
      <c r="G1453" t="str">
        <f t="shared" si="69"/>
        <v>4367422021233034250300</v>
      </c>
      <c r="H1453" t="s">
        <v>1416</v>
      </c>
      <c r="I1453" s="48" t="e">
        <f>VLOOKUP(G1453,银行退汇!H:K,4,FALSE)</f>
        <v>#N/A</v>
      </c>
      <c r="J1453" s="48" t="e">
        <f t="shared" si="70"/>
        <v>#N/A</v>
      </c>
      <c r="K1453" s="48" t="str">
        <f>VLOOKUP(G1453,网银退汇!H:J,3,FALSE)</f>
        <v>2017-08-08</v>
      </c>
      <c r="L1453" s="49" t="str">
        <f t="shared" si="71"/>
        <v>20170807</v>
      </c>
    </row>
    <row r="1454" spans="1:22" ht="14.25">
      <c r="A1454" t="s">
        <v>11232</v>
      </c>
      <c r="B1454" t="s">
        <v>5332</v>
      </c>
      <c r="C1454" t="s">
        <v>13054</v>
      </c>
      <c r="D1454" t="s">
        <v>98</v>
      </c>
      <c r="E1454" t="s">
        <v>11234</v>
      </c>
      <c r="F1454" s="15">
        <v>34</v>
      </c>
      <c r="G1454" t="str">
        <f t="shared" si="69"/>
        <v>427020006414112134</v>
      </c>
      <c r="H1454" t="s">
        <v>1416</v>
      </c>
      <c r="I1454" s="48" t="e">
        <f>VLOOKUP(G1454,银行退汇!H:K,4,FALSE)</f>
        <v>#N/A</v>
      </c>
      <c r="J1454" s="48" t="e">
        <f t="shared" si="70"/>
        <v>#N/A</v>
      </c>
      <c r="K1454" s="48" t="str">
        <f>VLOOKUP(G1454,网银退汇!H:J,3,FALSE)</f>
        <v>2017-08-10</v>
      </c>
      <c r="L1454" s="49" t="str">
        <f t="shared" si="71"/>
        <v>20170810</v>
      </c>
    </row>
    <row r="1455" spans="1:22" ht="14.25" hidden="1">
      <c r="A1455" t="s">
        <v>12290</v>
      </c>
      <c r="B1455" t="s">
        <v>6371</v>
      </c>
      <c r="C1455" t="s">
        <v>13058</v>
      </c>
      <c r="D1455" t="s">
        <v>98</v>
      </c>
      <c r="E1455" t="s">
        <v>9108</v>
      </c>
      <c r="F1455" s="15">
        <v>144.5</v>
      </c>
      <c r="G1455" t="str">
        <f t="shared" si="69"/>
        <v>6217003860028346888144.5</v>
      </c>
      <c r="H1455" t="s">
        <v>1416</v>
      </c>
      <c r="I1455" s="48" t="e">
        <f>VLOOKUP(G1455,银行退汇!H:K,4,FALSE)</f>
        <v>#N/A</v>
      </c>
      <c r="J1455" s="48" t="e">
        <f t="shared" si="70"/>
        <v>#N/A</v>
      </c>
      <c r="K1455" s="48" t="e">
        <f>VLOOKUP(G1455,网银退汇!H:J,3,FALSE)</f>
        <v>#N/A</v>
      </c>
      <c r="L1455" s="49" t="str">
        <f t="shared" si="71"/>
        <v>20170814</v>
      </c>
    </row>
    <row r="1456" spans="1:22" ht="14.25" hidden="1">
      <c r="A1456" t="s">
        <v>12293</v>
      </c>
      <c r="B1456" t="s">
        <v>6373</v>
      </c>
      <c r="C1456" t="s">
        <v>13058</v>
      </c>
      <c r="D1456" t="s">
        <v>98</v>
      </c>
      <c r="E1456" t="s">
        <v>12295</v>
      </c>
      <c r="F1456" s="15">
        <v>632.94000000000005</v>
      </c>
      <c r="G1456" t="str">
        <f t="shared" si="69"/>
        <v>6231900000089181982632.94</v>
      </c>
      <c r="H1456" t="s">
        <v>1416</v>
      </c>
      <c r="I1456" s="48" t="e">
        <f>VLOOKUP(G1456,银行退汇!H:K,4,FALSE)</f>
        <v>#N/A</v>
      </c>
      <c r="J1456" s="48" t="e">
        <f t="shared" si="70"/>
        <v>#N/A</v>
      </c>
      <c r="K1456" s="48" t="e">
        <f>VLOOKUP(G1456,网银退汇!H:J,3,FALSE)</f>
        <v>#N/A</v>
      </c>
      <c r="L1456" s="49" t="str">
        <f t="shared" si="71"/>
        <v>20170814</v>
      </c>
    </row>
    <row r="1457" spans="1:22" ht="14.25" hidden="1">
      <c r="A1457" t="s">
        <v>12297</v>
      </c>
      <c r="B1457" t="s">
        <v>6377</v>
      </c>
      <c r="C1457" t="s">
        <v>13058</v>
      </c>
      <c r="D1457" t="s">
        <v>98</v>
      </c>
      <c r="E1457" t="s">
        <v>12299</v>
      </c>
      <c r="F1457" s="15">
        <v>231.42</v>
      </c>
      <c r="G1457" t="str">
        <f t="shared" si="69"/>
        <v>6212262507005308228231.42</v>
      </c>
      <c r="H1457" t="s">
        <v>1416</v>
      </c>
      <c r="I1457" s="48" t="e">
        <f>VLOOKUP(G1457,银行退汇!H:K,4,FALSE)</f>
        <v>#N/A</v>
      </c>
      <c r="J1457" s="48" t="e">
        <f t="shared" si="70"/>
        <v>#N/A</v>
      </c>
      <c r="K1457" s="48" t="e">
        <f>VLOOKUP(G1457,网银退汇!H:J,3,FALSE)</f>
        <v>#N/A</v>
      </c>
      <c r="L1457" s="49" t="str">
        <f t="shared" si="71"/>
        <v>20170814</v>
      </c>
    </row>
    <row r="1458" spans="1:22" ht="14.25" hidden="1">
      <c r="A1458" t="s">
        <v>12301</v>
      </c>
      <c r="B1458" t="s">
        <v>6381</v>
      </c>
      <c r="C1458" t="s">
        <v>13058</v>
      </c>
      <c r="D1458" t="s">
        <v>98</v>
      </c>
      <c r="E1458" t="s">
        <v>12303</v>
      </c>
      <c r="F1458" s="15">
        <v>380.5</v>
      </c>
      <c r="G1458" t="str">
        <f t="shared" si="69"/>
        <v>6227003940280000768380.5</v>
      </c>
      <c r="H1458" t="s">
        <v>1416</v>
      </c>
      <c r="I1458" s="48" t="e">
        <f>VLOOKUP(G1458,银行退汇!H:K,4,FALSE)</f>
        <v>#N/A</v>
      </c>
      <c r="J1458" s="48" t="e">
        <f t="shared" si="70"/>
        <v>#N/A</v>
      </c>
      <c r="K1458" s="48" t="e">
        <f>VLOOKUP(G1458,网银退汇!H:J,3,FALSE)</f>
        <v>#N/A</v>
      </c>
      <c r="L1458" s="49" t="str">
        <f t="shared" si="71"/>
        <v>20170814</v>
      </c>
    </row>
    <row r="1459" spans="1:22" ht="14.25" hidden="1">
      <c r="A1459" t="s">
        <v>12305</v>
      </c>
      <c r="B1459" t="s">
        <v>6385</v>
      </c>
      <c r="C1459" t="s">
        <v>13058</v>
      </c>
      <c r="D1459" t="s">
        <v>98</v>
      </c>
      <c r="E1459" t="s">
        <v>12307</v>
      </c>
      <c r="F1459" s="15">
        <v>310</v>
      </c>
      <c r="G1459" t="str">
        <f t="shared" si="69"/>
        <v>6231900000022900464310</v>
      </c>
      <c r="H1459" t="s">
        <v>1416</v>
      </c>
      <c r="I1459" s="48" t="e">
        <f>VLOOKUP(G1459,银行退汇!H:K,4,FALSE)</f>
        <v>#N/A</v>
      </c>
      <c r="J1459" s="48" t="e">
        <f t="shared" si="70"/>
        <v>#N/A</v>
      </c>
      <c r="K1459" s="48" t="e">
        <f>VLOOKUP(G1459,网银退汇!H:J,3,FALSE)</f>
        <v>#N/A</v>
      </c>
      <c r="L1459" s="49" t="str">
        <f t="shared" si="71"/>
        <v>20170814</v>
      </c>
    </row>
    <row r="1460" spans="1:22" ht="14.25" hidden="1">
      <c r="A1460" t="s">
        <v>12309</v>
      </c>
      <c r="B1460" t="s">
        <v>6389</v>
      </c>
      <c r="C1460" t="s">
        <v>13058</v>
      </c>
      <c r="D1460" t="s">
        <v>98</v>
      </c>
      <c r="E1460" t="s">
        <v>12311</v>
      </c>
      <c r="F1460" s="15">
        <v>700</v>
      </c>
      <c r="G1460" t="str">
        <f t="shared" si="69"/>
        <v>6222082502006532121700</v>
      </c>
      <c r="H1460" t="s">
        <v>1416</v>
      </c>
      <c r="I1460" s="48" t="e">
        <f>VLOOKUP(G1460,银行退汇!H:K,4,FALSE)</f>
        <v>#N/A</v>
      </c>
      <c r="J1460" s="48" t="e">
        <f t="shared" si="70"/>
        <v>#N/A</v>
      </c>
      <c r="K1460" s="48" t="e">
        <f>VLOOKUP(G1460,网银退汇!H:J,3,FALSE)</f>
        <v>#N/A</v>
      </c>
      <c r="L1460" s="49" t="str">
        <f t="shared" si="71"/>
        <v>20170814</v>
      </c>
    </row>
    <row r="1461" spans="1:22" ht="14.25" hidden="1">
      <c r="A1461" t="s">
        <v>12313</v>
      </c>
      <c r="B1461" t="s">
        <v>6393</v>
      </c>
      <c r="C1461" t="s">
        <v>13058</v>
      </c>
      <c r="D1461" t="s">
        <v>98</v>
      </c>
      <c r="E1461" t="s">
        <v>10340</v>
      </c>
      <c r="F1461" s="15">
        <v>22.5</v>
      </c>
      <c r="G1461" t="str">
        <f t="shared" si="69"/>
        <v>421349386031546622.5</v>
      </c>
      <c r="H1461" t="s">
        <v>1416</v>
      </c>
      <c r="I1461" s="48" t="e">
        <f>VLOOKUP(G1461,银行退汇!H:K,4,FALSE)</f>
        <v>#N/A</v>
      </c>
      <c r="J1461" s="48" t="e">
        <f t="shared" si="70"/>
        <v>#N/A</v>
      </c>
      <c r="K1461" s="48" t="e">
        <f>VLOOKUP(G1461,网银退汇!H:J,3,FALSE)</f>
        <v>#N/A</v>
      </c>
      <c r="L1461" s="49" t="str">
        <f t="shared" si="71"/>
        <v>20170814</v>
      </c>
    </row>
    <row r="1462" spans="1:22" ht="14.25" hidden="1">
      <c r="A1462" t="s">
        <v>12316</v>
      </c>
      <c r="B1462" t="s">
        <v>6395</v>
      </c>
      <c r="C1462" t="s">
        <v>13058</v>
      </c>
      <c r="D1462" t="s">
        <v>98</v>
      </c>
      <c r="E1462" t="s">
        <v>12318</v>
      </c>
      <c r="F1462" s="15">
        <v>900</v>
      </c>
      <c r="G1462" t="str">
        <f t="shared" si="69"/>
        <v>6259650852881223900</v>
      </c>
      <c r="H1462" t="s">
        <v>1416</v>
      </c>
      <c r="I1462" s="48" t="e">
        <f>VLOOKUP(G1462,银行退汇!H:K,4,FALSE)</f>
        <v>#N/A</v>
      </c>
      <c r="J1462" s="48" t="e">
        <f t="shared" si="70"/>
        <v>#N/A</v>
      </c>
      <c r="K1462" s="48" t="e">
        <f>VLOOKUP(G1462,网银退汇!H:J,3,FALSE)</f>
        <v>#N/A</v>
      </c>
      <c r="L1462" s="49" t="str">
        <f t="shared" si="71"/>
        <v>20170814</v>
      </c>
    </row>
    <row r="1463" spans="1:22" ht="14.25" hidden="1">
      <c r="A1463" t="s">
        <v>12320</v>
      </c>
      <c r="B1463" t="s">
        <v>6399</v>
      </c>
      <c r="C1463" t="s">
        <v>13058</v>
      </c>
      <c r="D1463" t="s">
        <v>98</v>
      </c>
      <c r="E1463" t="s">
        <v>12322</v>
      </c>
      <c r="F1463" s="15">
        <v>1836</v>
      </c>
      <c r="G1463" t="str">
        <f t="shared" si="69"/>
        <v>62122624100037340751836</v>
      </c>
      <c r="H1463" t="s">
        <v>1416</v>
      </c>
      <c r="I1463" s="48" t="e">
        <f>VLOOKUP(G1463,银行退汇!H:K,4,FALSE)</f>
        <v>#N/A</v>
      </c>
      <c r="J1463" s="48" t="e">
        <f t="shared" si="70"/>
        <v>#N/A</v>
      </c>
      <c r="K1463" s="48" t="e">
        <f>VLOOKUP(G1463,网银退汇!H:J,3,FALSE)</f>
        <v>#N/A</v>
      </c>
      <c r="L1463" s="49" t="str">
        <f t="shared" si="71"/>
        <v>20170814</v>
      </c>
    </row>
    <row r="1464" spans="1:22" ht="14.25" hidden="1">
      <c r="A1464" t="s">
        <v>12324</v>
      </c>
      <c r="B1464" t="s">
        <v>6402</v>
      </c>
      <c r="C1464" t="s">
        <v>13058</v>
      </c>
      <c r="D1464" t="s">
        <v>98</v>
      </c>
      <c r="E1464" t="s">
        <v>12288</v>
      </c>
      <c r="F1464" s="15">
        <v>9.5</v>
      </c>
      <c r="G1464" t="str">
        <f t="shared" si="69"/>
        <v>62220825020086045069.5</v>
      </c>
      <c r="H1464" t="s">
        <v>1416</v>
      </c>
      <c r="I1464" s="48" t="e">
        <f>VLOOKUP(G1464,银行退汇!H:K,4,FALSE)</f>
        <v>#N/A</v>
      </c>
      <c r="J1464" s="48" t="e">
        <f t="shared" si="70"/>
        <v>#N/A</v>
      </c>
      <c r="K1464" s="48" t="e">
        <f>VLOOKUP(G1464,网银退汇!H:J,3,FALSE)</f>
        <v>#N/A</v>
      </c>
      <c r="L1464" s="49" t="str">
        <f t="shared" si="71"/>
        <v>20170814</v>
      </c>
      <c r="M1464" s="38"/>
      <c r="N1464" s="45"/>
      <c r="O1464" s="38"/>
      <c r="P1464" s="38"/>
      <c r="Q1464" s="38"/>
      <c r="R1464" s="38"/>
      <c r="S1464" s="38"/>
      <c r="T1464" s="38"/>
      <c r="U1464" s="38"/>
      <c r="V1464" s="38"/>
    </row>
    <row r="1465" spans="1:22" ht="14.25" hidden="1">
      <c r="A1465" t="s">
        <v>12327</v>
      </c>
      <c r="B1465" t="s">
        <v>6405</v>
      </c>
      <c r="C1465" t="s">
        <v>13058</v>
      </c>
      <c r="D1465" t="s">
        <v>98</v>
      </c>
      <c r="E1465" t="s">
        <v>12329</v>
      </c>
      <c r="F1465" s="15">
        <v>87.5</v>
      </c>
      <c r="G1465" t="str">
        <f t="shared" si="69"/>
        <v>621756270000072754487.5</v>
      </c>
      <c r="H1465" t="s">
        <v>1416</v>
      </c>
      <c r="I1465" s="48" t="e">
        <f>VLOOKUP(G1465,银行退汇!H:K,4,FALSE)</f>
        <v>#N/A</v>
      </c>
      <c r="J1465" s="48" t="e">
        <f t="shared" si="70"/>
        <v>#N/A</v>
      </c>
      <c r="K1465" s="48" t="e">
        <f>VLOOKUP(G1465,网银退汇!H:J,3,FALSE)</f>
        <v>#N/A</v>
      </c>
      <c r="L1465" s="49" t="str">
        <f t="shared" si="71"/>
        <v>20170814</v>
      </c>
    </row>
    <row r="1466" spans="1:22" ht="14.25" hidden="1">
      <c r="A1466" t="s">
        <v>12331</v>
      </c>
      <c r="B1466" t="s">
        <v>6409</v>
      </c>
      <c r="C1466" t="s">
        <v>13058</v>
      </c>
      <c r="D1466" t="s">
        <v>98</v>
      </c>
      <c r="E1466" t="s">
        <v>12333</v>
      </c>
      <c r="F1466" s="15">
        <v>356.52</v>
      </c>
      <c r="G1466" t="str">
        <f t="shared" si="69"/>
        <v>6217004010001155109356.52</v>
      </c>
      <c r="H1466" t="s">
        <v>1416</v>
      </c>
      <c r="I1466" s="48" t="e">
        <f>VLOOKUP(G1466,银行退汇!H:K,4,FALSE)</f>
        <v>#N/A</v>
      </c>
      <c r="J1466" s="48" t="e">
        <f t="shared" si="70"/>
        <v>#N/A</v>
      </c>
      <c r="K1466" s="48" t="e">
        <f>VLOOKUP(G1466,网银退汇!H:J,3,FALSE)</f>
        <v>#N/A</v>
      </c>
      <c r="L1466" s="49" t="str">
        <f t="shared" si="71"/>
        <v>20170814</v>
      </c>
    </row>
    <row r="1467" spans="1:22" ht="14.25" hidden="1">
      <c r="A1467" t="s">
        <v>12335</v>
      </c>
      <c r="B1467" t="s">
        <v>6413</v>
      </c>
      <c r="C1467" t="s">
        <v>13058</v>
      </c>
      <c r="D1467" t="s">
        <v>98</v>
      </c>
      <c r="E1467" t="s">
        <v>12337</v>
      </c>
      <c r="F1467" s="15">
        <v>1082.73</v>
      </c>
      <c r="G1467" t="str">
        <f t="shared" si="69"/>
        <v>62170039400015034711082.73</v>
      </c>
      <c r="H1467" t="s">
        <v>1416</v>
      </c>
      <c r="I1467" s="48" t="e">
        <f>VLOOKUP(G1467,银行退汇!H:K,4,FALSE)</f>
        <v>#N/A</v>
      </c>
      <c r="J1467" s="48" t="e">
        <f t="shared" si="70"/>
        <v>#N/A</v>
      </c>
      <c r="K1467" s="48" t="e">
        <f>VLOOKUP(G1467,网银退汇!H:J,3,FALSE)</f>
        <v>#N/A</v>
      </c>
      <c r="L1467" s="49" t="str">
        <f t="shared" si="71"/>
        <v>20170814</v>
      </c>
    </row>
    <row r="1468" spans="1:22" ht="14.25" hidden="1">
      <c r="A1468" t="s">
        <v>12339</v>
      </c>
      <c r="B1468" t="s">
        <v>6417</v>
      </c>
      <c r="C1468" t="s">
        <v>13058</v>
      </c>
      <c r="D1468" t="s">
        <v>98</v>
      </c>
      <c r="E1468" t="s">
        <v>12341</v>
      </c>
      <c r="F1468" s="15">
        <v>570</v>
      </c>
      <c r="G1468" t="str">
        <f t="shared" si="69"/>
        <v>6227003861970140195570</v>
      </c>
      <c r="H1468" t="s">
        <v>1416</v>
      </c>
      <c r="I1468" s="48" t="e">
        <f>VLOOKUP(G1468,银行退汇!H:K,4,FALSE)</f>
        <v>#N/A</v>
      </c>
      <c r="J1468" s="48" t="e">
        <f t="shared" si="70"/>
        <v>#N/A</v>
      </c>
      <c r="K1468" s="48" t="e">
        <f>VLOOKUP(G1468,网银退汇!H:J,3,FALSE)</f>
        <v>#N/A</v>
      </c>
      <c r="L1468" s="49" t="str">
        <f t="shared" si="71"/>
        <v>20170814</v>
      </c>
    </row>
    <row r="1469" spans="1:22" ht="14.25" hidden="1">
      <c r="A1469" t="s">
        <v>12343</v>
      </c>
      <c r="B1469" t="s">
        <v>6421</v>
      </c>
      <c r="C1469" t="s">
        <v>13058</v>
      </c>
      <c r="D1469" t="s">
        <v>98</v>
      </c>
      <c r="E1469" t="s">
        <v>12345</v>
      </c>
      <c r="F1469" s="15">
        <v>9.94</v>
      </c>
      <c r="G1469" t="str">
        <f t="shared" si="69"/>
        <v>62284819383304810789.94</v>
      </c>
      <c r="H1469" t="s">
        <v>1416</v>
      </c>
      <c r="I1469" s="48" t="e">
        <f>VLOOKUP(G1469,银行退汇!H:K,4,FALSE)</f>
        <v>#N/A</v>
      </c>
      <c r="J1469" s="48" t="e">
        <f t="shared" si="70"/>
        <v>#N/A</v>
      </c>
      <c r="K1469" s="48" t="e">
        <f>VLOOKUP(G1469,网银退汇!H:J,3,FALSE)</f>
        <v>#N/A</v>
      </c>
      <c r="L1469" s="49" t="str">
        <f t="shared" si="71"/>
        <v>20170814</v>
      </c>
      <c r="M1469" s="38"/>
      <c r="N1469" s="45"/>
      <c r="O1469" s="38"/>
      <c r="P1469" s="38"/>
      <c r="Q1469" s="38"/>
      <c r="R1469" s="38"/>
      <c r="S1469" s="38"/>
      <c r="T1469" s="38"/>
      <c r="U1469" s="38"/>
      <c r="V1469" s="38"/>
    </row>
    <row r="1470" spans="1:22" ht="14.25" hidden="1">
      <c r="A1470" t="s">
        <v>12347</v>
      </c>
      <c r="B1470" t="s">
        <v>6425</v>
      </c>
      <c r="C1470" t="s">
        <v>13058</v>
      </c>
      <c r="D1470" t="s">
        <v>98</v>
      </c>
      <c r="E1470" t="s">
        <v>12349</v>
      </c>
      <c r="F1470" s="15">
        <v>800</v>
      </c>
      <c r="G1470" t="str">
        <f t="shared" si="69"/>
        <v>6226661301027243800</v>
      </c>
      <c r="H1470" t="s">
        <v>1416</v>
      </c>
      <c r="I1470" s="48" t="e">
        <f>VLOOKUP(G1470,银行退汇!H:K,4,FALSE)</f>
        <v>#N/A</v>
      </c>
      <c r="J1470" s="48" t="e">
        <f t="shared" si="70"/>
        <v>#N/A</v>
      </c>
      <c r="K1470" s="48" t="e">
        <f>VLOOKUP(G1470,网银退汇!H:J,3,FALSE)</f>
        <v>#N/A</v>
      </c>
      <c r="L1470" s="49" t="str">
        <f t="shared" si="71"/>
        <v>20170814</v>
      </c>
    </row>
    <row r="1471" spans="1:22" ht="14.25" hidden="1">
      <c r="A1471" t="s">
        <v>12351</v>
      </c>
      <c r="B1471" t="s">
        <v>6429</v>
      </c>
      <c r="C1471" t="s">
        <v>13058</v>
      </c>
      <c r="D1471" t="s">
        <v>98</v>
      </c>
      <c r="E1471" t="s">
        <v>12353</v>
      </c>
      <c r="F1471" s="15">
        <v>141.27000000000001</v>
      </c>
      <c r="G1471" t="str">
        <f t="shared" si="69"/>
        <v>6226901902876097141.27</v>
      </c>
      <c r="H1471" t="s">
        <v>1416</v>
      </c>
      <c r="I1471" s="48" t="e">
        <f>VLOOKUP(G1471,银行退汇!H:K,4,FALSE)</f>
        <v>#N/A</v>
      </c>
      <c r="J1471" s="48" t="e">
        <f t="shared" si="70"/>
        <v>#N/A</v>
      </c>
      <c r="K1471" s="48" t="e">
        <f>VLOOKUP(G1471,网银退汇!H:J,3,FALSE)</f>
        <v>#N/A</v>
      </c>
      <c r="L1471" s="49" t="str">
        <f t="shared" si="71"/>
        <v>20170814</v>
      </c>
    </row>
    <row r="1472" spans="1:22" ht="14.25" hidden="1">
      <c r="A1472" t="s">
        <v>12355</v>
      </c>
      <c r="B1472" t="s">
        <v>6433</v>
      </c>
      <c r="C1472" t="s">
        <v>13058</v>
      </c>
      <c r="D1472" t="s">
        <v>98</v>
      </c>
      <c r="E1472" t="s">
        <v>12357</v>
      </c>
      <c r="F1472" s="15">
        <v>290</v>
      </c>
      <c r="G1472" t="str">
        <f t="shared" si="69"/>
        <v>6253624230197046290</v>
      </c>
      <c r="H1472" t="s">
        <v>1416</v>
      </c>
      <c r="I1472" s="48" t="e">
        <f>VLOOKUP(G1472,银行退汇!H:K,4,FALSE)</f>
        <v>#N/A</v>
      </c>
      <c r="J1472" s="48" t="e">
        <f t="shared" si="70"/>
        <v>#N/A</v>
      </c>
      <c r="K1472" s="48" t="e">
        <f>VLOOKUP(G1472,网银退汇!H:J,3,FALSE)</f>
        <v>#N/A</v>
      </c>
      <c r="L1472" s="49" t="str">
        <f t="shared" si="71"/>
        <v>20170814</v>
      </c>
    </row>
    <row r="1473" spans="1:22" ht="14.25" hidden="1">
      <c r="A1473" t="s">
        <v>12359</v>
      </c>
      <c r="B1473" t="s">
        <v>6437</v>
      </c>
      <c r="C1473" t="s">
        <v>13058</v>
      </c>
      <c r="D1473" t="s">
        <v>98</v>
      </c>
      <c r="E1473" t="s">
        <v>12361</v>
      </c>
      <c r="F1473" s="15">
        <v>1002</v>
      </c>
      <c r="G1473" t="str">
        <f t="shared" si="69"/>
        <v>62236917595879611002</v>
      </c>
      <c r="H1473" t="s">
        <v>1416</v>
      </c>
      <c r="I1473" s="48" t="e">
        <f>VLOOKUP(G1473,银行退汇!H:K,4,FALSE)</f>
        <v>#N/A</v>
      </c>
      <c r="J1473" s="48" t="e">
        <f t="shared" si="70"/>
        <v>#N/A</v>
      </c>
      <c r="K1473" s="48" t="e">
        <f>VLOOKUP(G1473,网银退汇!H:J,3,FALSE)</f>
        <v>#N/A</v>
      </c>
      <c r="L1473" s="49" t="str">
        <f t="shared" si="71"/>
        <v>20170814</v>
      </c>
    </row>
    <row r="1474" spans="1:22" ht="14.25" hidden="1">
      <c r="A1474" t="s">
        <v>12363</v>
      </c>
      <c r="B1474" t="s">
        <v>6441</v>
      </c>
      <c r="C1474" t="s">
        <v>13058</v>
      </c>
      <c r="D1474" t="s">
        <v>98</v>
      </c>
      <c r="E1474" t="s">
        <v>12365</v>
      </c>
      <c r="F1474" s="15">
        <v>564.45000000000005</v>
      </c>
      <c r="G1474" t="str">
        <f t="shared" si="69"/>
        <v>6215592307000014861564.45</v>
      </c>
      <c r="H1474" t="s">
        <v>1416</v>
      </c>
      <c r="I1474" s="48" t="e">
        <f>VLOOKUP(G1474,银行退汇!H:K,4,FALSE)</f>
        <v>#N/A</v>
      </c>
      <c r="J1474" s="48" t="e">
        <f t="shared" si="70"/>
        <v>#N/A</v>
      </c>
      <c r="K1474" s="48" t="e">
        <f>VLOOKUP(G1474,网银退汇!H:J,3,FALSE)</f>
        <v>#N/A</v>
      </c>
      <c r="L1474" s="49" t="str">
        <f t="shared" si="71"/>
        <v>20170814</v>
      </c>
    </row>
    <row r="1475" spans="1:22" ht="14.25" hidden="1">
      <c r="A1475" t="s">
        <v>12367</v>
      </c>
      <c r="B1475" t="s">
        <v>6445</v>
      </c>
      <c r="C1475" t="s">
        <v>13058</v>
      </c>
      <c r="D1475" t="s">
        <v>98</v>
      </c>
      <c r="E1475" t="s">
        <v>12369</v>
      </c>
      <c r="F1475" s="15">
        <v>1668.58</v>
      </c>
      <c r="G1475" t="str">
        <f t="shared" si="69"/>
        <v>62255513212113261668.58</v>
      </c>
      <c r="H1475" t="s">
        <v>1416</v>
      </c>
      <c r="I1475" s="48" t="e">
        <f>VLOOKUP(G1475,银行退汇!H:K,4,FALSE)</f>
        <v>#N/A</v>
      </c>
      <c r="J1475" s="48" t="e">
        <f t="shared" si="70"/>
        <v>#N/A</v>
      </c>
      <c r="K1475" s="48" t="e">
        <f>VLOOKUP(G1475,网银退汇!H:J,3,FALSE)</f>
        <v>#N/A</v>
      </c>
      <c r="L1475" s="49" t="str">
        <f t="shared" si="71"/>
        <v>20170814</v>
      </c>
    </row>
    <row r="1476" spans="1:22" ht="14.25">
      <c r="A1476" t="s">
        <v>11236</v>
      </c>
      <c r="B1476" t="s">
        <v>5336</v>
      </c>
      <c r="C1476" t="s">
        <v>13054</v>
      </c>
      <c r="D1476" t="s">
        <v>98</v>
      </c>
      <c r="E1476" t="s">
        <v>11234</v>
      </c>
      <c r="F1476" s="15">
        <v>16</v>
      </c>
      <c r="G1476" t="str">
        <f t="shared" si="69"/>
        <v>427020006414112116</v>
      </c>
      <c r="H1476" t="s">
        <v>1416</v>
      </c>
      <c r="I1476" s="48" t="e">
        <f>VLOOKUP(G1476,银行退汇!H:K,4,FALSE)</f>
        <v>#N/A</v>
      </c>
      <c r="J1476" s="48" t="e">
        <f t="shared" si="70"/>
        <v>#N/A</v>
      </c>
      <c r="K1476" s="48" t="str">
        <f>VLOOKUP(G1476,网银退汇!H:J,3,FALSE)</f>
        <v>2017-08-10</v>
      </c>
      <c r="L1476" s="49" t="str">
        <f t="shared" si="71"/>
        <v>20170810</v>
      </c>
    </row>
    <row r="1477" spans="1:22" ht="14.25" hidden="1">
      <c r="A1477" t="s">
        <v>12375</v>
      </c>
      <c r="B1477" t="s">
        <v>6452</v>
      </c>
      <c r="C1477" t="s">
        <v>13058</v>
      </c>
      <c r="D1477" t="s">
        <v>98</v>
      </c>
      <c r="E1477" t="s">
        <v>12377</v>
      </c>
      <c r="F1477" s="15">
        <v>62.5</v>
      </c>
      <c r="G1477" t="str">
        <f t="shared" ref="G1477:G1507" si="72">E1477&amp;F1477</f>
        <v>622848119851189297962.5</v>
      </c>
      <c r="H1477" t="s">
        <v>1416</v>
      </c>
      <c r="I1477" s="48" t="e">
        <f>VLOOKUP(G1477,银行退汇!H:K,4,FALSE)</f>
        <v>#N/A</v>
      </c>
      <c r="J1477" s="48" t="e">
        <f t="shared" ref="J1477:J1507" si="73">IF(I1477&gt;0,1,"")</f>
        <v>#N/A</v>
      </c>
      <c r="K1477" s="48" t="e">
        <f>VLOOKUP(G1477,网银退汇!H:J,3,FALSE)</f>
        <v>#N/A</v>
      </c>
      <c r="L1477" s="49" t="str">
        <f t="shared" ref="L1477:L1507" si="74">C1477</f>
        <v>20170814</v>
      </c>
      <c r="M1477" s="38"/>
      <c r="N1477" s="45"/>
      <c r="O1477" s="38"/>
      <c r="P1477" s="38"/>
      <c r="Q1477" s="38"/>
      <c r="R1477" s="38"/>
      <c r="S1477" s="38"/>
      <c r="T1477" s="38"/>
      <c r="U1477" s="38"/>
      <c r="V1477" s="38"/>
    </row>
    <row r="1478" spans="1:22" ht="14.25" hidden="1">
      <c r="A1478" t="s">
        <v>12379</v>
      </c>
      <c r="B1478" t="s">
        <v>6456</v>
      </c>
      <c r="C1478" t="s">
        <v>13058</v>
      </c>
      <c r="D1478" t="s">
        <v>98</v>
      </c>
      <c r="E1478" t="s">
        <v>12381</v>
      </c>
      <c r="F1478" s="15">
        <v>500</v>
      </c>
      <c r="G1478" t="str">
        <f t="shared" si="72"/>
        <v>6227003860550082413500</v>
      </c>
      <c r="H1478" t="s">
        <v>1416</v>
      </c>
      <c r="I1478" s="48" t="e">
        <f>VLOOKUP(G1478,银行退汇!H:K,4,FALSE)</f>
        <v>#N/A</v>
      </c>
      <c r="J1478" s="48" t="e">
        <f t="shared" si="73"/>
        <v>#N/A</v>
      </c>
      <c r="K1478" s="48" t="e">
        <f>VLOOKUP(G1478,网银退汇!H:J,3,FALSE)</f>
        <v>#N/A</v>
      </c>
      <c r="L1478" s="49" t="str">
        <f t="shared" si="74"/>
        <v>20170814</v>
      </c>
    </row>
    <row r="1479" spans="1:22" ht="14.25" hidden="1">
      <c r="A1479" t="s">
        <v>12383</v>
      </c>
      <c r="B1479" t="s">
        <v>6460</v>
      </c>
      <c r="C1479" t="s">
        <v>13058</v>
      </c>
      <c r="D1479" t="s">
        <v>98</v>
      </c>
      <c r="E1479" t="s">
        <v>12385</v>
      </c>
      <c r="F1479" s="15">
        <v>1000</v>
      </c>
      <c r="G1479" t="str">
        <f t="shared" si="72"/>
        <v>62177900011188775191000</v>
      </c>
      <c r="H1479" t="s">
        <v>1416</v>
      </c>
      <c r="I1479" s="48" t="e">
        <f>VLOOKUP(G1479,银行退汇!H:K,4,FALSE)</f>
        <v>#N/A</v>
      </c>
      <c r="J1479" s="48" t="e">
        <f t="shared" si="73"/>
        <v>#N/A</v>
      </c>
      <c r="K1479" s="48" t="e">
        <f>VLOOKUP(G1479,网银退汇!H:J,3,FALSE)</f>
        <v>#N/A</v>
      </c>
      <c r="L1479" s="49" t="str">
        <f t="shared" si="74"/>
        <v>20170814</v>
      </c>
    </row>
    <row r="1480" spans="1:22" ht="14.25" hidden="1">
      <c r="A1480" t="s">
        <v>12387</v>
      </c>
      <c r="B1480" t="s">
        <v>6464</v>
      </c>
      <c r="C1480" t="s">
        <v>13058</v>
      </c>
      <c r="D1480" t="s">
        <v>98</v>
      </c>
      <c r="E1480" t="s">
        <v>12389</v>
      </c>
      <c r="F1480" s="15">
        <v>55</v>
      </c>
      <c r="G1480" t="str">
        <f t="shared" si="72"/>
        <v>622848330801592067555</v>
      </c>
      <c r="H1480" t="s">
        <v>1416</v>
      </c>
      <c r="I1480" s="48" t="e">
        <f>VLOOKUP(G1480,银行退汇!H:K,4,FALSE)</f>
        <v>#N/A</v>
      </c>
      <c r="J1480" s="48" t="e">
        <f t="shared" si="73"/>
        <v>#N/A</v>
      </c>
      <c r="K1480" s="48" t="e">
        <f>VLOOKUP(G1480,网银退汇!H:J,3,FALSE)</f>
        <v>#N/A</v>
      </c>
      <c r="L1480" s="49" t="str">
        <f t="shared" si="74"/>
        <v>20170814</v>
      </c>
    </row>
    <row r="1481" spans="1:22" ht="14.25" hidden="1">
      <c r="A1481" t="s">
        <v>12391</v>
      </c>
      <c r="B1481" t="s">
        <v>6468</v>
      </c>
      <c r="C1481" t="s">
        <v>13058</v>
      </c>
      <c r="D1481" t="s">
        <v>98</v>
      </c>
      <c r="E1481" t="s">
        <v>12393</v>
      </c>
      <c r="F1481" s="15">
        <v>994.5</v>
      </c>
      <c r="G1481" t="str">
        <f t="shared" si="72"/>
        <v>6212262502025765465994.5</v>
      </c>
      <c r="H1481" t="s">
        <v>1416</v>
      </c>
      <c r="I1481" s="48" t="e">
        <f>VLOOKUP(G1481,银行退汇!H:K,4,FALSE)</f>
        <v>#N/A</v>
      </c>
      <c r="J1481" s="48" t="e">
        <f t="shared" si="73"/>
        <v>#N/A</v>
      </c>
      <c r="K1481" s="48" t="e">
        <f>VLOOKUP(G1481,网银退汇!H:J,3,FALSE)</f>
        <v>#N/A</v>
      </c>
      <c r="L1481" s="49" t="str">
        <f t="shared" si="74"/>
        <v>20170814</v>
      </c>
    </row>
    <row r="1482" spans="1:22" ht="14.25" hidden="1">
      <c r="A1482" t="s">
        <v>12395</v>
      </c>
      <c r="B1482" t="s">
        <v>6472</v>
      </c>
      <c r="C1482" t="s">
        <v>13058</v>
      </c>
      <c r="D1482" t="s">
        <v>98</v>
      </c>
      <c r="E1482" t="s">
        <v>965</v>
      </c>
      <c r="F1482" s="15">
        <v>222.72</v>
      </c>
      <c r="G1482" t="str">
        <f t="shared" si="72"/>
        <v>6227003960290046270222.72</v>
      </c>
      <c r="H1482" t="s">
        <v>1416</v>
      </c>
      <c r="I1482" s="48" t="e">
        <f>VLOOKUP(G1482,银行退汇!H:K,4,FALSE)</f>
        <v>#N/A</v>
      </c>
      <c r="J1482" s="48" t="e">
        <f t="shared" si="73"/>
        <v>#N/A</v>
      </c>
      <c r="K1482" s="48" t="e">
        <f>VLOOKUP(G1482,网银退汇!H:J,3,FALSE)</f>
        <v>#N/A</v>
      </c>
      <c r="L1482" s="49" t="str">
        <f t="shared" si="74"/>
        <v>20170814</v>
      </c>
    </row>
    <row r="1483" spans="1:22" ht="14.25" hidden="1">
      <c r="A1483" t="s">
        <v>12398</v>
      </c>
      <c r="B1483" t="s">
        <v>6476</v>
      </c>
      <c r="C1483" t="s">
        <v>13058</v>
      </c>
      <c r="D1483" t="s">
        <v>98</v>
      </c>
      <c r="E1483" t="s">
        <v>12400</v>
      </c>
      <c r="F1483" s="15">
        <v>200</v>
      </c>
      <c r="G1483" t="str">
        <f t="shared" si="72"/>
        <v>6222520596099040200</v>
      </c>
      <c r="H1483" t="s">
        <v>1416</v>
      </c>
      <c r="I1483" s="48" t="e">
        <f>VLOOKUP(G1483,银行退汇!H:K,4,FALSE)</f>
        <v>#N/A</v>
      </c>
      <c r="J1483" s="48" t="e">
        <f t="shared" si="73"/>
        <v>#N/A</v>
      </c>
      <c r="K1483" s="48" t="e">
        <f>VLOOKUP(G1483,网银退汇!H:J,3,FALSE)</f>
        <v>#N/A</v>
      </c>
      <c r="L1483" s="49" t="str">
        <f t="shared" si="74"/>
        <v>20170814</v>
      </c>
    </row>
    <row r="1484" spans="1:22" ht="14.25" hidden="1">
      <c r="A1484" t="s">
        <v>12402</v>
      </c>
      <c r="B1484" t="s">
        <v>6480</v>
      </c>
      <c r="C1484" t="s">
        <v>13058</v>
      </c>
      <c r="D1484" t="s">
        <v>98</v>
      </c>
      <c r="E1484" t="s">
        <v>12400</v>
      </c>
      <c r="F1484" s="15">
        <v>3</v>
      </c>
      <c r="G1484" t="str">
        <f t="shared" si="72"/>
        <v>62225205960990403</v>
      </c>
      <c r="H1484" t="s">
        <v>1416</v>
      </c>
      <c r="I1484" s="48" t="e">
        <f>VLOOKUP(G1484,银行退汇!H:K,4,FALSE)</f>
        <v>#N/A</v>
      </c>
      <c r="J1484" s="48" t="e">
        <f t="shared" si="73"/>
        <v>#N/A</v>
      </c>
      <c r="K1484" s="48" t="e">
        <f>VLOOKUP(G1484,网银退汇!H:J,3,FALSE)</f>
        <v>#N/A</v>
      </c>
      <c r="L1484" s="49" t="str">
        <f t="shared" si="74"/>
        <v>20170814</v>
      </c>
      <c r="M1484" s="38"/>
      <c r="N1484" s="45"/>
      <c r="O1484" s="38"/>
      <c r="P1484" s="38"/>
      <c r="Q1484" s="38"/>
      <c r="R1484" s="38"/>
      <c r="S1484" s="38"/>
      <c r="T1484" s="38"/>
      <c r="U1484" s="38"/>
      <c r="V1484" s="38"/>
    </row>
    <row r="1485" spans="1:22" ht="14.25" hidden="1">
      <c r="A1485" t="s">
        <v>12405</v>
      </c>
      <c r="B1485" t="s">
        <v>6482</v>
      </c>
      <c r="C1485" t="s">
        <v>13058</v>
      </c>
      <c r="D1485" t="s">
        <v>98</v>
      </c>
      <c r="E1485" t="s">
        <v>12407</v>
      </c>
      <c r="F1485" s="15">
        <v>32.5</v>
      </c>
      <c r="G1485" t="str">
        <f t="shared" si="72"/>
        <v>458124059758650332.5</v>
      </c>
      <c r="H1485" t="s">
        <v>1416</v>
      </c>
      <c r="I1485" s="48" t="e">
        <f>VLOOKUP(G1485,银行退汇!H:K,4,FALSE)</f>
        <v>#N/A</v>
      </c>
      <c r="J1485" s="48" t="e">
        <f t="shared" si="73"/>
        <v>#N/A</v>
      </c>
      <c r="K1485" s="48" t="e">
        <f>VLOOKUP(G1485,网银退汇!H:J,3,FALSE)</f>
        <v>#N/A</v>
      </c>
      <c r="L1485" s="49" t="str">
        <f t="shared" si="74"/>
        <v>20170814</v>
      </c>
    </row>
    <row r="1486" spans="1:22" ht="14.25" hidden="1">
      <c r="A1486" t="s">
        <v>12409</v>
      </c>
      <c r="B1486" t="s">
        <v>6486</v>
      </c>
      <c r="C1486" t="s">
        <v>13058</v>
      </c>
      <c r="D1486" t="s">
        <v>98</v>
      </c>
      <c r="E1486" t="s">
        <v>12411</v>
      </c>
      <c r="F1486" s="15">
        <v>93</v>
      </c>
      <c r="G1486" t="str">
        <f t="shared" si="72"/>
        <v>621700390000368208793</v>
      </c>
      <c r="H1486" t="s">
        <v>1416</v>
      </c>
      <c r="I1486" s="48" t="e">
        <f>VLOOKUP(G1486,银行退汇!H:K,4,FALSE)</f>
        <v>#N/A</v>
      </c>
      <c r="J1486" s="48" t="e">
        <f t="shared" si="73"/>
        <v>#N/A</v>
      </c>
      <c r="K1486" s="48" t="e">
        <f>VLOOKUP(G1486,网银退汇!H:J,3,FALSE)</f>
        <v>#N/A</v>
      </c>
      <c r="L1486" s="49" t="str">
        <f t="shared" si="74"/>
        <v>20170814</v>
      </c>
    </row>
    <row r="1487" spans="1:22" ht="14.25" hidden="1">
      <c r="A1487" t="s">
        <v>12413</v>
      </c>
      <c r="B1487" t="s">
        <v>6490</v>
      </c>
      <c r="C1487" t="s">
        <v>13058</v>
      </c>
      <c r="D1487" t="s">
        <v>98</v>
      </c>
      <c r="E1487" t="s">
        <v>12415</v>
      </c>
      <c r="F1487" s="15">
        <v>82</v>
      </c>
      <c r="G1487" t="str">
        <f t="shared" si="72"/>
        <v>621226250201115157182</v>
      </c>
      <c r="H1487" t="s">
        <v>1416</v>
      </c>
      <c r="I1487" s="48" t="e">
        <f>VLOOKUP(G1487,银行退汇!H:K,4,FALSE)</f>
        <v>#N/A</v>
      </c>
      <c r="J1487" s="48" t="e">
        <f t="shared" si="73"/>
        <v>#N/A</v>
      </c>
      <c r="K1487" s="48" t="e">
        <f>VLOOKUP(G1487,网银退汇!H:J,3,FALSE)</f>
        <v>#N/A</v>
      </c>
      <c r="L1487" s="49" t="str">
        <f t="shared" si="74"/>
        <v>20170814</v>
      </c>
    </row>
    <row r="1488" spans="1:22" ht="14.25" hidden="1">
      <c r="A1488" t="s">
        <v>12417</v>
      </c>
      <c r="B1488" t="s">
        <v>6494</v>
      </c>
      <c r="C1488" t="s">
        <v>13058</v>
      </c>
      <c r="D1488" t="s">
        <v>98</v>
      </c>
      <c r="E1488" t="s">
        <v>12419</v>
      </c>
      <c r="F1488" s="15">
        <v>39</v>
      </c>
      <c r="G1488" t="str">
        <f t="shared" si="72"/>
        <v>623190000002746436739</v>
      </c>
      <c r="H1488" t="s">
        <v>1416</v>
      </c>
      <c r="I1488" s="48" t="e">
        <f>VLOOKUP(G1488,银行退汇!H:K,4,FALSE)</f>
        <v>#N/A</v>
      </c>
      <c r="J1488" s="48" t="e">
        <f t="shared" si="73"/>
        <v>#N/A</v>
      </c>
      <c r="K1488" s="48" t="e">
        <f>VLOOKUP(G1488,网银退汇!H:J,3,FALSE)</f>
        <v>#N/A</v>
      </c>
      <c r="L1488" s="49" t="str">
        <f t="shared" si="74"/>
        <v>20170814</v>
      </c>
    </row>
    <row r="1489" spans="1:22" ht="14.25" hidden="1">
      <c r="A1489" t="s">
        <v>12421</v>
      </c>
      <c r="B1489" t="s">
        <v>6498</v>
      </c>
      <c r="C1489" t="s">
        <v>13058</v>
      </c>
      <c r="D1489" t="s">
        <v>98</v>
      </c>
      <c r="E1489" t="s">
        <v>12423</v>
      </c>
      <c r="F1489" s="15">
        <v>319.33999999999997</v>
      </c>
      <c r="G1489" t="str">
        <f t="shared" si="72"/>
        <v>6231900000098302157319.34</v>
      </c>
      <c r="H1489" t="s">
        <v>1416</v>
      </c>
      <c r="I1489" s="48" t="e">
        <f>VLOOKUP(G1489,银行退汇!H:K,4,FALSE)</f>
        <v>#N/A</v>
      </c>
      <c r="J1489" s="48" t="e">
        <f t="shared" si="73"/>
        <v>#N/A</v>
      </c>
      <c r="K1489" s="48" t="e">
        <f>VLOOKUP(G1489,网银退汇!H:J,3,FALSE)</f>
        <v>#N/A</v>
      </c>
      <c r="L1489" s="49" t="str">
        <f t="shared" si="74"/>
        <v>20170814</v>
      </c>
    </row>
    <row r="1490" spans="1:22" ht="14.25" hidden="1">
      <c r="A1490" t="s">
        <v>12425</v>
      </c>
      <c r="B1490" t="s">
        <v>6502</v>
      </c>
      <c r="C1490" t="s">
        <v>13058</v>
      </c>
      <c r="D1490" t="s">
        <v>98</v>
      </c>
      <c r="E1490" t="s">
        <v>12427</v>
      </c>
      <c r="F1490" s="15">
        <v>1122.83</v>
      </c>
      <c r="G1490" t="str">
        <f t="shared" si="72"/>
        <v>62319000000785338391122.83</v>
      </c>
      <c r="H1490" t="s">
        <v>1416</v>
      </c>
      <c r="I1490" s="48" t="e">
        <f>VLOOKUP(G1490,银行退汇!H:K,4,FALSE)</f>
        <v>#N/A</v>
      </c>
      <c r="J1490" s="48" t="e">
        <f t="shared" si="73"/>
        <v>#N/A</v>
      </c>
      <c r="K1490" s="48" t="e">
        <f>VLOOKUP(G1490,网银退汇!H:J,3,FALSE)</f>
        <v>#N/A</v>
      </c>
      <c r="L1490" s="49" t="str">
        <f t="shared" si="74"/>
        <v>20170814</v>
      </c>
    </row>
    <row r="1491" spans="1:22" ht="14.25" hidden="1">
      <c r="A1491" t="s">
        <v>12429</v>
      </c>
      <c r="B1491" t="s">
        <v>6506</v>
      </c>
      <c r="C1491" t="s">
        <v>13058</v>
      </c>
      <c r="D1491" t="s">
        <v>98</v>
      </c>
      <c r="E1491" t="s">
        <v>12431</v>
      </c>
      <c r="F1491" s="15">
        <v>2</v>
      </c>
      <c r="G1491" t="str">
        <f t="shared" si="72"/>
        <v>62284808685952748792</v>
      </c>
      <c r="H1491" t="s">
        <v>1416</v>
      </c>
      <c r="I1491" s="48" t="e">
        <f>VLOOKUP(G1491,银行退汇!H:K,4,FALSE)</f>
        <v>#N/A</v>
      </c>
      <c r="J1491" s="48" t="e">
        <f t="shared" si="73"/>
        <v>#N/A</v>
      </c>
      <c r="K1491" s="48" t="e">
        <f>VLOOKUP(G1491,网银退汇!H:J,3,FALSE)</f>
        <v>#N/A</v>
      </c>
      <c r="L1491" s="49" t="str">
        <f t="shared" si="74"/>
        <v>20170814</v>
      </c>
    </row>
    <row r="1492" spans="1:22" ht="14.25" hidden="1">
      <c r="A1492" t="s">
        <v>12433</v>
      </c>
      <c r="B1492" t="s">
        <v>6510</v>
      </c>
      <c r="C1492" t="s">
        <v>13058</v>
      </c>
      <c r="D1492" t="s">
        <v>98</v>
      </c>
      <c r="E1492" t="s">
        <v>12435</v>
      </c>
      <c r="F1492" s="15">
        <v>547.29999999999995</v>
      </c>
      <c r="G1492" t="str">
        <f t="shared" si="72"/>
        <v>6222350109085306547.3</v>
      </c>
      <c r="H1492" t="s">
        <v>1416</v>
      </c>
      <c r="I1492" s="48" t="e">
        <f>VLOOKUP(G1492,银行退汇!H:K,4,FALSE)</f>
        <v>#N/A</v>
      </c>
      <c r="J1492" s="48" t="e">
        <f t="shared" si="73"/>
        <v>#N/A</v>
      </c>
      <c r="K1492" s="48" t="e">
        <f>VLOOKUP(G1492,网银退汇!H:J,3,FALSE)</f>
        <v>#N/A</v>
      </c>
      <c r="L1492" s="49" t="str">
        <f t="shared" si="74"/>
        <v>20170814</v>
      </c>
    </row>
    <row r="1493" spans="1:22" ht="14.25" hidden="1">
      <c r="A1493" t="s">
        <v>12437</v>
      </c>
      <c r="B1493" t="s">
        <v>6514</v>
      </c>
      <c r="C1493" t="s">
        <v>13058</v>
      </c>
      <c r="D1493" t="s">
        <v>98</v>
      </c>
      <c r="E1493" t="s">
        <v>12439</v>
      </c>
      <c r="F1493" s="15">
        <v>295.67</v>
      </c>
      <c r="G1493" t="str">
        <f t="shared" si="72"/>
        <v>6230210070442011295.67</v>
      </c>
      <c r="H1493" t="s">
        <v>1416</v>
      </c>
      <c r="I1493" s="48" t="e">
        <f>VLOOKUP(G1493,银行退汇!H:K,4,FALSE)</f>
        <v>#N/A</v>
      </c>
      <c r="J1493" s="48" t="e">
        <f t="shared" si="73"/>
        <v>#N/A</v>
      </c>
      <c r="K1493" s="48" t="e">
        <f>VLOOKUP(G1493,网银退汇!H:J,3,FALSE)</f>
        <v>#N/A</v>
      </c>
      <c r="L1493" s="49" t="str">
        <f t="shared" si="74"/>
        <v>20170814</v>
      </c>
    </row>
    <row r="1494" spans="1:22" ht="14.25" hidden="1">
      <c r="A1494" t="s">
        <v>12441</v>
      </c>
      <c r="B1494" t="s">
        <v>6517</v>
      </c>
      <c r="C1494" t="s">
        <v>13058</v>
      </c>
      <c r="D1494" t="s">
        <v>98</v>
      </c>
      <c r="E1494" t="s">
        <v>12443</v>
      </c>
      <c r="F1494" s="15">
        <v>97</v>
      </c>
      <c r="G1494" t="str">
        <f t="shared" si="72"/>
        <v>623058000012106254697</v>
      </c>
      <c r="H1494" t="s">
        <v>1416</v>
      </c>
      <c r="I1494" s="48" t="e">
        <f>VLOOKUP(G1494,银行退汇!H:K,4,FALSE)</f>
        <v>#N/A</v>
      </c>
      <c r="J1494" s="48" t="e">
        <f t="shared" si="73"/>
        <v>#N/A</v>
      </c>
      <c r="K1494" s="48" t="e">
        <f>VLOOKUP(G1494,网银退汇!H:J,3,FALSE)</f>
        <v>#N/A</v>
      </c>
      <c r="L1494" s="49" t="str">
        <f t="shared" si="74"/>
        <v>20170814</v>
      </c>
    </row>
    <row r="1495" spans="1:22" ht="14.25" hidden="1">
      <c r="A1495" t="s">
        <v>12445</v>
      </c>
      <c r="B1495" t="s">
        <v>6521</v>
      </c>
      <c r="C1495" t="s">
        <v>13058</v>
      </c>
      <c r="D1495" t="s">
        <v>98</v>
      </c>
      <c r="E1495" t="s">
        <v>12447</v>
      </c>
      <c r="F1495" s="15">
        <v>193.58</v>
      </c>
      <c r="G1495" t="str">
        <f t="shared" si="72"/>
        <v>6212262505001389184193.58</v>
      </c>
      <c r="H1495" t="s">
        <v>1416</v>
      </c>
      <c r="I1495" s="48" t="e">
        <f>VLOOKUP(G1495,银行退汇!H:K,4,FALSE)</f>
        <v>#N/A</v>
      </c>
      <c r="J1495" s="48" t="e">
        <f t="shared" si="73"/>
        <v>#N/A</v>
      </c>
      <c r="K1495" s="48" t="e">
        <f>VLOOKUP(G1495,网银退汇!H:J,3,FALSE)</f>
        <v>#N/A</v>
      </c>
      <c r="L1495" s="49" t="str">
        <f t="shared" si="74"/>
        <v>20170814</v>
      </c>
    </row>
    <row r="1496" spans="1:22" ht="14.25" hidden="1">
      <c r="A1496" t="s">
        <v>12449</v>
      </c>
      <c r="B1496" t="s">
        <v>6525</v>
      </c>
      <c r="C1496" t="s">
        <v>13058</v>
      </c>
      <c r="D1496" t="s">
        <v>98</v>
      </c>
      <c r="E1496" t="s">
        <v>12451</v>
      </c>
      <c r="F1496" s="15">
        <v>215.3</v>
      </c>
      <c r="G1496" t="str">
        <f t="shared" si="72"/>
        <v>6212263602077680809215.3</v>
      </c>
      <c r="H1496" t="s">
        <v>1416</v>
      </c>
      <c r="I1496" s="48" t="e">
        <f>VLOOKUP(G1496,银行退汇!H:K,4,FALSE)</f>
        <v>#N/A</v>
      </c>
      <c r="J1496" s="48" t="e">
        <f t="shared" si="73"/>
        <v>#N/A</v>
      </c>
      <c r="K1496" s="48" t="e">
        <f>VLOOKUP(G1496,网银退汇!H:J,3,FALSE)</f>
        <v>#N/A</v>
      </c>
      <c r="L1496" s="49" t="str">
        <f t="shared" si="74"/>
        <v>20170814</v>
      </c>
    </row>
    <row r="1497" spans="1:22" ht="14.25" hidden="1">
      <c r="A1497" t="s">
        <v>12453</v>
      </c>
      <c r="B1497" t="s">
        <v>6529</v>
      </c>
      <c r="C1497" t="s">
        <v>13058</v>
      </c>
      <c r="D1497" t="s">
        <v>98</v>
      </c>
      <c r="E1497" t="s">
        <v>12455</v>
      </c>
      <c r="F1497" s="15">
        <v>362.76</v>
      </c>
      <c r="G1497" t="str">
        <f t="shared" si="72"/>
        <v>6227003880020195876362.76</v>
      </c>
      <c r="H1497" t="s">
        <v>1416</v>
      </c>
      <c r="I1497" s="48" t="e">
        <f>VLOOKUP(G1497,银行退汇!H:K,4,FALSE)</f>
        <v>#N/A</v>
      </c>
      <c r="J1497" s="48" t="e">
        <f t="shared" si="73"/>
        <v>#N/A</v>
      </c>
      <c r="K1497" s="48" t="e">
        <f>VLOOKUP(G1497,网银退汇!H:J,3,FALSE)</f>
        <v>#N/A</v>
      </c>
      <c r="L1497" s="49" t="str">
        <f t="shared" si="74"/>
        <v>20170814</v>
      </c>
      <c r="M1497" s="38"/>
      <c r="N1497" s="45"/>
      <c r="O1497" s="38"/>
      <c r="P1497" s="38"/>
      <c r="Q1497" s="38"/>
      <c r="R1497" s="38"/>
      <c r="S1497" s="38"/>
      <c r="T1497" s="38"/>
      <c r="U1497" s="38"/>
      <c r="V1497" s="38"/>
    </row>
    <row r="1498" spans="1:22" ht="14.25" hidden="1">
      <c r="A1498" t="s">
        <v>12457</v>
      </c>
      <c r="B1498" t="s">
        <v>6533</v>
      </c>
      <c r="C1498" t="s">
        <v>13058</v>
      </c>
      <c r="D1498" t="s">
        <v>98</v>
      </c>
      <c r="E1498" t="s">
        <v>12459</v>
      </c>
      <c r="F1498" s="15">
        <v>14.5</v>
      </c>
      <c r="G1498" t="str">
        <f t="shared" si="72"/>
        <v>623190000001177185014.5</v>
      </c>
      <c r="H1498" t="s">
        <v>1416</v>
      </c>
      <c r="I1498" s="48" t="e">
        <f>VLOOKUP(G1498,银行退汇!H:K,4,FALSE)</f>
        <v>#N/A</v>
      </c>
      <c r="J1498" s="48" t="e">
        <f t="shared" si="73"/>
        <v>#N/A</v>
      </c>
      <c r="K1498" s="48" t="e">
        <f>VLOOKUP(G1498,网银退汇!H:J,3,FALSE)</f>
        <v>#N/A</v>
      </c>
      <c r="L1498" s="49" t="str">
        <f t="shared" si="74"/>
        <v>20170814</v>
      </c>
      <c r="M1498" s="38"/>
      <c r="N1498" s="45"/>
      <c r="O1498" s="38"/>
      <c r="P1498" s="38"/>
      <c r="Q1498" s="38"/>
      <c r="R1498" s="38"/>
      <c r="S1498" s="38"/>
      <c r="T1498" s="38"/>
      <c r="U1498" s="38"/>
      <c r="V1498" s="38"/>
    </row>
    <row r="1499" spans="1:22" ht="14.25" hidden="1">
      <c r="A1499" t="s">
        <v>12461</v>
      </c>
      <c r="B1499" t="s">
        <v>6537</v>
      </c>
      <c r="C1499" t="s">
        <v>13058</v>
      </c>
      <c r="D1499" t="s">
        <v>98</v>
      </c>
      <c r="E1499" t="s">
        <v>12463</v>
      </c>
      <c r="F1499" s="15">
        <v>636.71</v>
      </c>
      <c r="G1499" t="str">
        <f t="shared" si="72"/>
        <v>6228484148315119878636.71</v>
      </c>
      <c r="H1499" t="s">
        <v>1416</v>
      </c>
      <c r="I1499" s="48" t="e">
        <f>VLOOKUP(G1499,银行退汇!H:K,4,FALSE)</f>
        <v>#N/A</v>
      </c>
      <c r="J1499" s="48" t="e">
        <f t="shared" si="73"/>
        <v>#N/A</v>
      </c>
      <c r="K1499" s="48" t="e">
        <f>VLOOKUP(G1499,网银退汇!H:J,3,FALSE)</f>
        <v>#N/A</v>
      </c>
      <c r="L1499" s="49" t="str">
        <f t="shared" si="74"/>
        <v>20170814</v>
      </c>
    </row>
    <row r="1500" spans="1:22" ht="14.25" hidden="1">
      <c r="A1500" t="s">
        <v>12465</v>
      </c>
      <c r="B1500" t="s">
        <v>6541</v>
      </c>
      <c r="C1500" t="s">
        <v>13058</v>
      </c>
      <c r="D1500" t="s">
        <v>98</v>
      </c>
      <c r="E1500" t="s">
        <v>12467</v>
      </c>
      <c r="F1500" s="15">
        <v>450</v>
      </c>
      <c r="G1500" t="str">
        <f t="shared" si="72"/>
        <v>4581237157183580450</v>
      </c>
      <c r="H1500" t="s">
        <v>1416</v>
      </c>
      <c r="I1500" s="48" t="e">
        <f>VLOOKUP(G1500,银行退汇!H:K,4,FALSE)</f>
        <v>#N/A</v>
      </c>
      <c r="J1500" s="48" t="e">
        <f t="shared" si="73"/>
        <v>#N/A</v>
      </c>
      <c r="K1500" s="48" t="e">
        <f>VLOOKUP(G1500,网银退汇!H:J,3,FALSE)</f>
        <v>#N/A</v>
      </c>
      <c r="L1500" s="49" t="str">
        <f t="shared" si="74"/>
        <v>20170814</v>
      </c>
    </row>
    <row r="1501" spans="1:22" ht="14.25" hidden="1">
      <c r="A1501" t="s">
        <v>12469</v>
      </c>
      <c r="B1501" t="s">
        <v>6545</v>
      </c>
      <c r="C1501" t="s">
        <v>13058</v>
      </c>
      <c r="D1501" t="s">
        <v>98</v>
      </c>
      <c r="E1501" t="s">
        <v>12471</v>
      </c>
      <c r="F1501" s="15">
        <v>84.5</v>
      </c>
      <c r="G1501" t="str">
        <f t="shared" si="72"/>
        <v>622252059675195484.5</v>
      </c>
      <c r="H1501" t="s">
        <v>1416</v>
      </c>
      <c r="I1501" s="48" t="e">
        <f>VLOOKUP(G1501,银行退汇!H:K,4,FALSE)</f>
        <v>#N/A</v>
      </c>
      <c r="J1501" s="48" t="e">
        <f t="shared" si="73"/>
        <v>#N/A</v>
      </c>
      <c r="K1501" s="48" t="e">
        <f>VLOOKUP(G1501,网银退汇!H:J,3,FALSE)</f>
        <v>#N/A</v>
      </c>
      <c r="L1501" s="49" t="str">
        <f t="shared" si="74"/>
        <v>20170814</v>
      </c>
    </row>
    <row r="1502" spans="1:22" ht="14.25" hidden="1">
      <c r="A1502" t="s">
        <v>12473</v>
      </c>
      <c r="B1502" t="s">
        <v>6549</v>
      </c>
      <c r="C1502" t="s">
        <v>13058</v>
      </c>
      <c r="D1502" t="s">
        <v>98</v>
      </c>
      <c r="E1502" t="s">
        <v>12475</v>
      </c>
      <c r="F1502" s="15">
        <v>563.55999999999995</v>
      </c>
      <c r="G1502" t="str">
        <f t="shared" si="72"/>
        <v>6259065384691190563.56</v>
      </c>
      <c r="H1502" t="s">
        <v>1416</v>
      </c>
      <c r="I1502" s="48" t="e">
        <f>VLOOKUP(G1502,银行退汇!H:K,4,FALSE)</f>
        <v>#N/A</v>
      </c>
      <c r="J1502" s="48" t="e">
        <f t="shared" si="73"/>
        <v>#N/A</v>
      </c>
      <c r="K1502" s="48" t="e">
        <f>VLOOKUP(G1502,网银退汇!H:J,3,FALSE)</f>
        <v>#N/A</v>
      </c>
      <c r="L1502" s="49" t="str">
        <f t="shared" si="74"/>
        <v>20170814</v>
      </c>
    </row>
    <row r="1503" spans="1:22" ht="14.25" hidden="1">
      <c r="A1503" t="s">
        <v>12477</v>
      </c>
      <c r="B1503" t="s">
        <v>6553</v>
      </c>
      <c r="C1503" t="s">
        <v>13058</v>
      </c>
      <c r="D1503" t="s">
        <v>98</v>
      </c>
      <c r="E1503" t="s">
        <v>12479</v>
      </c>
      <c r="F1503" s="15">
        <v>981.08</v>
      </c>
      <c r="G1503" t="str">
        <f t="shared" si="72"/>
        <v>6228483860379378718981.08</v>
      </c>
      <c r="H1503" t="s">
        <v>1416</v>
      </c>
      <c r="I1503" s="48" t="e">
        <f>VLOOKUP(G1503,银行退汇!H:K,4,FALSE)</f>
        <v>#N/A</v>
      </c>
      <c r="J1503" s="48" t="e">
        <f t="shared" si="73"/>
        <v>#N/A</v>
      </c>
      <c r="K1503" s="48" t="e">
        <f>VLOOKUP(G1503,网银退汇!H:J,3,FALSE)</f>
        <v>#N/A</v>
      </c>
      <c r="L1503" s="49" t="str">
        <f t="shared" si="74"/>
        <v>20170814</v>
      </c>
    </row>
    <row r="1504" spans="1:22" ht="14.25" hidden="1">
      <c r="A1504" t="s">
        <v>12481</v>
      </c>
      <c r="B1504" t="s">
        <v>6557</v>
      </c>
      <c r="C1504" t="s">
        <v>13058</v>
      </c>
      <c r="D1504" t="s">
        <v>98</v>
      </c>
      <c r="E1504" t="s">
        <v>12483</v>
      </c>
      <c r="F1504" s="15">
        <v>3000</v>
      </c>
      <c r="G1504" t="str">
        <f t="shared" si="72"/>
        <v>62236923337342023000</v>
      </c>
      <c r="H1504" t="s">
        <v>1416</v>
      </c>
      <c r="I1504" s="48" t="e">
        <f>VLOOKUP(G1504,银行退汇!H:K,4,FALSE)</f>
        <v>#N/A</v>
      </c>
      <c r="J1504" s="48" t="e">
        <f t="shared" si="73"/>
        <v>#N/A</v>
      </c>
      <c r="K1504" s="48" t="e">
        <f>VLOOKUP(G1504,网银退汇!H:J,3,FALSE)</f>
        <v>#N/A</v>
      </c>
      <c r="L1504" s="49" t="str">
        <f t="shared" si="74"/>
        <v>20170814</v>
      </c>
    </row>
    <row r="1505" spans="1:12" ht="14.25" hidden="1">
      <c r="A1505" t="s">
        <v>12485</v>
      </c>
      <c r="B1505" t="s">
        <v>6561</v>
      </c>
      <c r="C1505" t="s">
        <v>13058</v>
      </c>
      <c r="D1505" t="s">
        <v>98</v>
      </c>
      <c r="E1505" t="s">
        <v>10320</v>
      </c>
      <c r="F1505" s="15">
        <v>3267</v>
      </c>
      <c r="G1505" t="str">
        <f t="shared" si="72"/>
        <v>62268901098838673267</v>
      </c>
      <c r="H1505" t="s">
        <v>1416</v>
      </c>
      <c r="I1505" s="48" t="e">
        <f>VLOOKUP(G1505,银行退汇!H:K,4,FALSE)</f>
        <v>#N/A</v>
      </c>
      <c r="J1505" s="48" t="e">
        <f t="shared" si="73"/>
        <v>#N/A</v>
      </c>
      <c r="K1505" s="48" t="e">
        <f>VLOOKUP(G1505,网银退汇!H:J,3,FALSE)</f>
        <v>#N/A</v>
      </c>
      <c r="L1505" s="49" t="str">
        <f t="shared" si="74"/>
        <v>20170814</v>
      </c>
    </row>
    <row r="1506" spans="1:12" ht="14.25" hidden="1">
      <c r="A1506" t="s">
        <v>12488</v>
      </c>
      <c r="B1506" t="s">
        <v>6563</v>
      </c>
      <c r="C1506" t="s">
        <v>13058</v>
      </c>
      <c r="D1506" t="s">
        <v>98</v>
      </c>
      <c r="E1506" t="s">
        <v>12490</v>
      </c>
      <c r="F1506" s="15">
        <v>630</v>
      </c>
      <c r="G1506" t="str">
        <f t="shared" si="72"/>
        <v>6282680008194461630</v>
      </c>
      <c r="H1506" t="s">
        <v>1416</v>
      </c>
      <c r="I1506" s="48" t="e">
        <f>VLOOKUP(G1506,银行退汇!H:K,4,FALSE)</f>
        <v>#N/A</v>
      </c>
      <c r="J1506" s="48" t="e">
        <f t="shared" si="73"/>
        <v>#N/A</v>
      </c>
      <c r="K1506" s="48" t="e">
        <f>VLOOKUP(G1506,网银退汇!H:J,3,FALSE)</f>
        <v>#N/A</v>
      </c>
      <c r="L1506" s="49" t="str">
        <f t="shared" si="74"/>
        <v>20170814</v>
      </c>
    </row>
    <row r="1507" spans="1:12" ht="14.25" hidden="1">
      <c r="A1507" t="s">
        <v>12492</v>
      </c>
      <c r="B1507" t="s">
        <v>6565</v>
      </c>
      <c r="C1507" t="s">
        <v>13058</v>
      </c>
      <c r="D1507" t="s">
        <v>98</v>
      </c>
      <c r="E1507" t="s">
        <v>12494</v>
      </c>
      <c r="F1507" s="15">
        <v>268.02999999999997</v>
      </c>
      <c r="G1507" t="str">
        <f t="shared" si="72"/>
        <v>6217003860019623410268.03</v>
      </c>
      <c r="H1507" t="s">
        <v>1416</v>
      </c>
      <c r="I1507" s="48" t="e">
        <f>VLOOKUP(G1507,银行退汇!H:K,4,FALSE)</f>
        <v>#N/A</v>
      </c>
      <c r="J1507" s="48" t="e">
        <f t="shared" si="73"/>
        <v>#N/A</v>
      </c>
      <c r="K1507" s="48" t="e">
        <f>VLOOKUP(G1507,网银退汇!H:J,3,FALSE)</f>
        <v>#N/A</v>
      </c>
      <c r="L1507" s="49" t="str">
        <f t="shared" si="74"/>
        <v>20170814</v>
      </c>
    </row>
  </sheetData>
  <autoFilter ref="A1:W1507">
    <filterColumn colId="10">
      <filters>
        <filter val="2017-08-01"/>
        <filter val="2017-08-02"/>
        <filter val="2017-08-04"/>
        <filter val="2017-08-07"/>
        <filter val="2017-08-08"/>
        <filter val="2017-08-09"/>
        <filter val="2017-08-10"/>
        <filter val="2017-08-11"/>
        <filter val="2017-08-14"/>
      </filters>
    </filterColumn>
    <sortState ref="A18:W1476">
      <sortCondition descending="1" ref="G1:G1507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  <vt:lpstr>银行退汇</vt:lpstr>
      <vt:lpstr>网银退汇</vt:lpstr>
      <vt:lpstr>HIS退汇</vt:lpstr>
      <vt:lpstr>自助机退汇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2017-08-16T15:41:28Z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