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1" l="1"/>
  <c r="L198" i="1"/>
  <c r="H198" i="1"/>
  <c r="M198" i="1" s="1"/>
  <c r="M197" i="1"/>
  <c r="L197" i="1"/>
  <c r="H197" i="1"/>
  <c r="L196" i="1"/>
  <c r="H196" i="1"/>
  <c r="L195" i="1"/>
  <c r="H195" i="1"/>
  <c r="M195" i="1" s="1"/>
  <c r="L194" i="1"/>
  <c r="L199" i="1" s="1"/>
  <c r="H194" i="1"/>
  <c r="M194" i="1" s="1"/>
  <c r="I189" i="1"/>
  <c r="L188" i="1"/>
  <c r="M188" i="1" s="1"/>
  <c r="H188" i="1"/>
  <c r="L187" i="1"/>
  <c r="M187" i="1" s="1"/>
  <c r="H187" i="1"/>
  <c r="L186" i="1"/>
  <c r="H186" i="1"/>
  <c r="M186" i="1" s="1"/>
  <c r="L185" i="1"/>
  <c r="H185" i="1"/>
  <c r="M185" i="1" s="1"/>
  <c r="M184" i="1"/>
  <c r="L184" i="1"/>
  <c r="L189" i="1" s="1"/>
  <c r="H184" i="1"/>
  <c r="I179" i="1"/>
  <c r="L178" i="1"/>
  <c r="H178" i="1"/>
  <c r="L177" i="1"/>
  <c r="H177" i="1"/>
  <c r="M177" i="1" s="1"/>
  <c r="L176" i="1"/>
  <c r="H176" i="1"/>
  <c r="M176" i="1" s="1"/>
  <c r="L175" i="1"/>
  <c r="H175" i="1"/>
  <c r="L174" i="1"/>
  <c r="M174" i="1" s="1"/>
  <c r="H174" i="1"/>
  <c r="I169" i="1"/>
  <c r="L168" i="1"/>
  <c r="H168" i="1"/>
  <c r="M168" i="1" s="1"/>
  <c r="L167" i="1"/>
  <c r="H167" i="1"/>
  <c r="L166" i="1"/>
  <c r="H166" i="1"/>
  <c r="L165" i="1"/>
  <c r="H165" i="1"/>
  <c r="L164" i="1"/>
  <c r="H164" i="1"/>
  <c r="I159" i="1"/>
  <c r="L158" i="1"/>
  <c r="H158" i="1"/>
  <c r="M158" i="1" s="1"/>
  <c r="M157" i="1"/>
  <c r="L157" i="1"/>
  <c r="H157" i="1"/>
  <c r="L156" i="1"/>
  <c r="H156" i="1"/>
  <c r="L155" i="1"/>
  <c r="H155" i="1"/>
  <c r="L154" i="1"/>
  <c r="L159" i="1" s="1"/>
  <c r="H154" i="1"/>
  <c r="M154" i="1" s="1"/>
  <c r="I149" i="1"/>
  <c r="L148" i="1"/>
  <c r="M148" i="1" s="1"/>
  <c r="H148" i="1"/>
  <c r="L147" i="1"/>
  <c r="M147" i="1" s="1"/>
  <c r="H147" i="1"/>
  <c r="L146" i="1"/>
  <c r="H146" i="1"/>
  <c r="M146" i="1" s="1"/>
  <c r="L145" i="1"/>
  <c r="H145" i="1"/>
  <c r="M144" i="1"/>
  <c r="L144" i="1"/>
  <c r="L149" i="1" s="1"/>
  <c r="H144" i="1"/>
  <c r="I139" i="1"/>
  <c r="L138" i="1"/>
  <c r="M138" i="1" s="1"/>
  <c r="H138" i="1"/>
  <c r="L137" i="1"/>
  <c r="H137" i="1"/>
  <c r="M137" i="1" s="1"/>
  <c r="L136" i="1"/>
  <c r="H136" i="1"/>
  <c r="M136" i="1" s="1"/>
  <c r="L135" i="1"/>
  <c r="H135" i="1"/>
  <c r="L134" i="1"/>
  <c r="H134" i="1"/>
  <c r="I129" i="1"/>
  <c r="L128" i="1"/>
  <c r="H128" i="1"/>
  <c r="M128" i="1" s="1"/>
  <c r="L127" i="1"/>
  <c r="H127" i="1"/>
  <c r="L126" i="1"/>
  <c r="H126" i="1"/>
  <c r="L125" i="1"/>
  <c r="H125" i="1"/>
  <c r="L124" i="1"/>
  <c r="H124" i="1"/>
  <c r="I119" i="1"/>
  <c r="L118" i="1"/>
  <c r="H118" i="1"/>
  <c r="M117" i="1"/>
  <c r="L117" i="1"/>
  <c r="H117" i="1"/>
  <c r="L116" i="1"/>
  <c r="H116" i="1"/>
  <c r="L115" i="1"/>
  <c r="H115" i="1"/>
  <c r="L114" i="1"/>
  <c r="H114" i="1"/>
  <c r="M114" i="1" s="1"/>
  <c r="I109" i="1"/>
  <c r="L108" i="1"/>
  <c r="H108" i="1"/>
  <c r="M107" i="1"/>
  <c r="L107" i="1"/>
  <c r="H107" i="1"/>
  <c r="L106" i="1"/>
  <c r="H106" i="1"/>
  <c r="M106" i="1" s="1"/>
  <c r="L105" i="1"/>
  <c r="H105" i="1"/>
  <c r="L104" i="1"/>
  <c r="L109" i="1" s="1"/>
  <c r="H104" i="1"/>
  <c r="M104" i="1" s="1"/>
  <c r="I99" i="1"/>
  <c r="L98" i="1"/>
  <c r="H98" i="1"/>
  <c r="M98" i="1" s="1"/>
  <c r="M97" i="1"/>
  <c r="L97" i="1"/>
  <c r="H97" i="1"/>
  <c r="L96" i="1"/>
  <c r="H96" i="1"/>
  <c r="L95" i="1"/>
  <c r="H95" i="1"/>
  <c r="M95" i="1" s="1"/>
  <c r="L94" i="1"/>
  <c r="H94" i="1"/>
  <c r="M94" i="1" s="1"/>
  <c r="I89" i="1"/>
  <c r="L88" i="1"/>
  <c r="H88" i="1"/>
  <c r="M87" i="1"/>
  <c r="L87" i="1"/>
  <c r="H87" i="1"/>
  <c r="L86" i="1"/>
  <c r="H86" i="1"/>
  <c r="L85" i="1"/>
  <c r="H85" i="1"/>
  <c r="M85" i="1" s="1"/>
  <c r="L84" i="1"/>
  <c r="L89" i="1" s="1"/>
  <c r="H84" i="1"/>
  <c r="M84" i="1" s="1"/>
  <c r="I79" i="1"/>
  <c r="L78" i="1"/>
  <c r="H78" i="1"/>
  <c r="M78" i="1" s="1"/>
  <c r="M77" i="1"/>
  <c r="L77" i="1"/>
  <c r="H77" i="1"/>
  <c r="L76" i="1"/>
  <c r="H76" i="1"/>
  <c r="L75" i="1"/>
  <c r="H75" i="1"/>
  <c r="M75" i="1" s="1"/>
  <c r="L74" i="1"/>
  <c r="L79" i="1" s="1"/>
  <c r="H74" i="1"/>
  <c r="M74" i="1" s="1"/>
  <c r="I69" i="1"/>
  <c r="L68" i="1"/>
  <c r="H68" i="1"/>
  <c r="M68" i="1" s="1"/>
  <c r="M67" i="1"/>
  <c r="L67" i="1"/>
  <c r="H67" i="1"/>
  <c r="L66" i="1"/>
  <c r="H66" i="1"/>
  <c r="L65" i="1"/>
  <c r="H65" i="1"/>
  <c r="L64" i="1"/>
  <c r="L69" i="1" s="1"/>
  <c r="H64" i="1"/>
  <c r="M64" i="1" s="1"/>
  <c r="I59" i="1"/>
  <c r="L58" i="1"/>
  <c r="H58" i="1"/>
  <c r="M58" i="1" s="1"/>
  <c r="M57" i="1"/>
  <c r="L57" i="1"/>
  <c r="H57" i="1"/>
  <c r="L56" i="1"/>
  <c r="H56" i="1"/>
  <c r="L55" i="1"/>
  <c r="H55" i="1"/>
  <c r="L54" i="1"/>
  <c r="L59" i="1" s="1"/>
  <c r="H54" i="1"/>
  <c r="M54" i="1" s="1"/>
  <c r="I49" i="1"/>
  <c r="L48" i="1"/>
  <c r="H48" i="1"/>
  <c r="L47" i="1"/>
  <c r="H47" i="1"/>
  <c r="L46" i="1"/>
  <c r="H46" i="1"/>
  <c r="M46" i="1" s="1"/>
  <c r="L45" i="1"/>
  <c r="H45" i="1"/>
  <c r="L44" i="1"/>
  <c r="H44" i="1"/>
  <c r="I39" i="1"/>
  <c r="L38" i="1"/>
  <c r="H38" i="1"/>
  <c r="L37" i="1"/>
  <c r="M37" i="1" s="1"/>
  <c r="H37" i="1"/>
  <c r="L36" i="1"/>
  <c r="H36" i="1"/>
  <c r="M36" i="1" s="1"/>
  <c r="L35" i="1"/>
  <c r="H35" i="1"/>
  <c r="L34" i="1"/>
  <c r="H34" i="1"/>
  <c r="M34" i="1" s="1"/>
  <c r="I29" i="1"/>
  <c r="L28" i="1"/>
  <c r="H28" i="1"/>
  <c r="L27" i="1"/>
  <c r="M27" i="1" s="1"/>
  <c r="H27" i="1"/>
  <c r="L26" i="1"/>
  <c r="M26" i="1" s="1"/>
  <c r="H26" i="1"/>
  <c r="L25" i="1"/>
  <c r="H25" i="1"/>
  <c r="L24" i="1"/>
  <c r="H24" i="1"/>
  <c r="M24" i="1" s="1"/>
  <c r="I19" i="1"/>
  <c r="L18" i="1"/>
  <c r="H18" i="1"/>
  <c r="L17" i="1"/>
  <c r="M17" i="1" s="1"/>
  <c r="H17" i="1"/>
  <c r="L16" i="1"/>
  <c r="H16" i="1"/>
  <c r="L15" i="1"/>
  <c r="H15" i="1"/>
  <c r="L14" i="1"/>
  <c r="H14" i="1"/>
  <c r="M14" i="1" s="1"/>
  <c r="M88" i="1" l="1"/>
  <c r="M178" i="1"/>
  <c r="M48" i="1"/>
  <c r="M196" i="1"/>
  <c r="H179" i="1"/>
  <c r="M166" i="1"/>
  <c r="M156" i="1"/>
  <c r="H139" i="1"/>
  <c r="M126" i="1"/>
  <c r="M116" i="1"/>
  <c r="H119" i="1"/>
  <c r="M119" i="1" s="1"/>
  <c r="M96" i="1"/>
  <c r="M86" i="1"/>
  <c r="M76" i="1"/>
  <c r="M66" i="1"/>
  <c r="M56" i="1"/>
  <c r="H59" i="1"/>
  <c r="M59" i="1" s="1"/>
  <c r="H49" i="1"/>
  <c r="M49" i="1" s="1"/>
  <c r="M16" i="1"/>
  <c r="L169" i="1"/>
  <c r="M167" i="1"/>
  <c r="M155" i="1"/>
  <c r="M145" i="1"/>
  <c r="L139" i="1"/>
  <c r="L129" i="1"/>
  <c r="M127" i="1"/>
  <c r="L119" i="1"/>
  <c r="M118" i="1"/>
  <c r="M108" i="1"/>
  <c r="M105" i="1"/>
  <c r="L99" i="1"/>
  <c r="M65" i="1"/>
  <c r="L49" i="1"/>
  <c r="M47" i="1"/>
  <c r="L39" i="1"/>
  <c r="M38" i="1"/>
  <c r="M35" i="1"/>
  <c r="L29" i="1"/>
  <c r="M28" i="1"/>
  <c r="M25" i="1"/>
  <c r="M18" i="1"/>
  <c r="L19" i="1"/>
  <c r="M15" i="1"/>
  <c r="M175" i="1"/>
  <c r="M165" i="1"/>
  <c r="H169" i="1"/>
  <c r="M169" i="1" s="1"/>
  <c r="M135" i="1"/>
  <c r="M125" i="1"/>
  <c r="H129" i="1"/>
  <c r="M129" i="1" s="1"/>
  <c r="M45" i="1"/>
  <c r="H159" i="1"/>
  <c r="M159" i="1" s="1"/>
  <c r="L179" i="1"/>
  <c r="H199" i="1"/>
  <c r="M199" i="1" s="1"/>
  <c r="M134" i="1"/>
  <c r="H189" i="1"/>
  <c r="M189" i="1" s="1"/>
  <c r="M115" i="1"/>
  <c r="M124" i="1"/>
  <c r="M164" i="1"/>
  <c r="H149" i="1"/>
  <c r="M149" i="1" s="1"/>
  <c r="H109" i="1"/>
  <c r="M109" i="1" s="1"/>
  <c r="H99" i="1"/>
  <c r="H89" i="1"/>
  <c r="M89" i="1" s="1"/>
  <c r="H79" i="1"/>
  <c r="M79" i="1" s="1"/>
  <c r="H69" i="1"/>
  <c r="M69" i="1" s="1"/>
  <c r="M55" i="1"/>
  <c r="M44" i="1"/>
  <c r="H39" i="1"/>
  <c r="M39" i="1" s="1"/>
  <c r="H29" i="1"/>
  <c r="M29" i="1" s="1"/>
  <c r="H19" i="1"/>
  <c r="M19" i="1" s="1"/>
  <c r="I9" i="1"/>
  <c r="M139" i="1" l="1"/>
  <c r="M179" i="1"/>
  <c r="M99" i="1"/>
  <c r="L5" i="1"/>
  <c r="L6" i="1"/>
  <c r="L7" i="1"/>
  <c r="L8" i="1"/>
  <c r="L4" i="1"/>
  <c r="H5" i="1" l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<sst xmlns="http://schemas.openxmlformats.org/spreadsheetml/2006/main" count="460" uniqueCount="41">
  <si>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</si>
  <si>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</si>
  <si>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</si>
  <si>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</si>
  <si>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</si>
  <si>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</si>
  <si>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</si>
  <si>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</si>
  <si>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</si>
  <si>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</si>
  <si>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</si>
  <si>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</si>
  <si>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</si>
  <si>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</si>
  <si>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</si>
  <si>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</si>
  <si>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</si>
  <si>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</si>
  <si>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</si>
  <si>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</si>
  <si>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</si>
  <si>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支付宝预存调节表8-10</t>
  </si>
  <si>
    <t>支付宝预存调节表8-11</t>
  </si>
  <si>
    <t>支付宝预存调节表8-1</t>
  </si>
  <si>
    <t>支付宝预存调节表8-2</t>
  </si>
  <si>
    <t>支付宝预存调节表8-3</t>
  </si>
  <si>
    <t>支付宝预存调节表8-4</t>
  </si>
  <si>
    <t>支付宝预存调节表8-5</t>
  </si>
  <si>
    <t>支付宝预存调节表8-6</t>
  </si>
  <si>
    <t>支付宝预存调节表8-7</t>
  </si>
  <si>
    <t>支付宝预存调节表8-8</t>
  </si>
  <si>
    <t>支付宝预存调节表8-9</t>
  </si>
  <si>
    <t>支付宝预存调节表8-12</t>
    <phoneticPr fontId="1" type="noConversion"/>
  </si>
  <si>
    <t>支付宝预存调节表8-13</t>
    <phoneticPr fontId="1" type="noConversion"/>
  </si>
  <si>
    <t>支付宝预存调节表8-14</t>
    <phoneticPr fontId="1" type="noConversion"/>
  </si>
  <si>
    <t>支付宝预存调节表8-15</t>
    <phoneticPr fontId="1" type="noConversion"/>
  </si>
  <si>
    <t>支付宝预存调节表8-16</t>
    <phoneticPr fontId="1" type="noConversion"/>
  </si>
  <si>
    <t>支付宝预存调节表8-17</t>
    <phoneticPr fontId="1" type="noConversion"/>
  </si>
  <si>
    <t>支付宝预存调节表8-18</t>
    <phoneticPr fontId="1" type="noConversion"/>
  </si>
  <si>
    <t>支付宝预存调节表8-19</t>
    <phoneticPr fontId="1" type="noConversion"/>
  </si>
  <si>
    <t>支付宝预存调节表8-20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</si>
</sst>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J80" sqref="J80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</row>
    <row r="2" spans="1:13" x14ac:dyDescent="0.2">
      <c r="A2" s="1"/>
      <c r="B2" s="11" t="s">
        <v>9</v>
      </c>
      <c r="C2" s="12"/>
      <c r="D2" s="12"/>
      <c r="E2" s="12"/>
      <c r="F2" s="12"/>
      <c r="G2" s="12"/>
      <c r="H2" s="13"/>
      <c r="I2" s="11" t="s">
        <v>10</v>
      </c>
      <c r="J2" s="12"/>
      <c r="K2" s="12"/>
      <c r="L2" s="13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186038</v>
      </c>
      <c r="C5" s="5"/>
      <c r="D5" s="5"/>
      <c r="E5" s="5"/>
      <c r="F5" s="5"/>
      <c r="G5" s="5"/>
      <c r="H5" s="5">
        <f t="shared" ref="H5:H8" si="0">B5+C5-D5+E5-F5-G5</f>
        <v>186038</v>
      </c>
      <c r="I5" s="5">
        <v>186038</v>
      </c>
      <c r="J5" s="5"/>
      <c r="K5" s="5"/>
      <c r="L5" s="5">
        <f t="shared" ref="L5:L8" si="1">I5+J5-K5</f>
        <v>186038</v>
      </c>
      <c r="M5" s="5">
        <f t="shared" ref="M5:M9" si="2">H5-L5</f>
        <v>0</v>
      </c>
    </row>
    <row r="6" spans="1:13" x14ac:dyDescent="0.2">
      <c r="A6" s="2" t="s">
        <v>19</v>
      </c>
      <c r="B6" s="5">
        <v>21098.09</v>
      </c>
      <c r="C6" s="5"/>
      <c r="D6" s="5"/>
      <c r="E6" s="5"/>
      <c r="F6" s="5"/>
      <c r="G6" s="5"/>
      <c r="H6" s="5">
        <f t="shared" si="0"/>
        <v>21098.09</v>
      </c>
      <c r="I6" s="5">
        <v>21098.09</v>
      </c>
      <c r="J6" s="5"/>
      <c r="K6" s="5"/>
      <c r="L6" s="5">
        <f t="shared" si="1"/>
        <v>21098.09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164939.91</v>
      </c>
      <c r="I9" s="7">
        <f>I5-I6</f>
        <v>164939.91</v>
      </c>
      <c r="J9" s="2"/>
      <c r="K9" s="2"/>
      <c r="L9" s="7">
        <f>L4+L5-L6+L7+L8</f>
        <v>164939.91</v>
      </c>
      <c r="M9" s="5">
        <f t="shared" si="2"/>
        <v>0</v>
      </c>
    </row>
    <row r="11" spans="1:13" ht="27" customHeight="1" x14ac:dyDescent="0.2">
      <c r="A11" s="10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"/>
    </row>
    <row r="12" spans="1:13" x14ac:dyDescent="0.2">
      <c r="A12" s="1"/>
      <c r="B12" s="11" t="s">
        <v>9</v>
      </c>
      <c r="C12" s="12"/>
      <c r="D12" s="12"/>
      <c r="E12" s="12"/>
      <c r="F12" s="12"/>
      <c r="G12" s="12"/>
      <c r="H12" s="13"/>
      <c r="I12" s="11" t="s">
        <v>10</v>
      </c>
      <c r="J12" s="12"/>
      <c r="K12" s="12"/>
      <c r="L12" s="13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162166</v>
      </c>
      <c r="C15" s="5"/>
      <c r="D15" s="5"/>
      <c r="E15" s="5"/>
      <c r="F15" s="5"/>
      <c r="G15" s="5"/>
      <c r="H15" s="5">
        <f t="shared" ref="H15:H18" si="3">B15+C15-D15+E15-F15-G15</f>
        <v>162166</v>
      </c>
      <c r="I15" s="5">
        <v>162166</v>
      </c>
      <c r="J15" s="5"/>
      <c r="K15" s="5"/>
      <c r="L15" s="5">
        <f t="shared" ref="L15:L18" si="4">I15+J15-K15</f>
        <v>162166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25462.36</v>
      </c>
      <c r="C16" s="5"/>
      <c r="D16" s="5"/>
      <c r="E16" s="5"/>
      <c r="F16" s="5"/>
      <c r="G16" s="5">
        <v>9.3000000000000007</v>
      </c>
      <c r="H16" s="5">
        <f t="shared" si="3"/>
        <v>25453.06</v>
      </c>
      <c r="I16" s="5">
        <v>25453.06</v>
      </c>
      <c r="J16" s="5"/>
      <c r="K16" s="5"/>
      <c r="L16" s="5">
        <f t="shared" si="4"/>
        <v>25453.06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>
        <v>9.3000000000000007</v>
      </c>
      <c r="D18" s="5"/>
      <c r="E18" s="5"/>
      <c r="F18" s="5"/>
      <c r="G18" s="5"/>
      <c r="H18" s="5">
        <f t="shared" si="3"/>
        <v>9.3000000000000007</v>
      </c>
      <c r="I18" s="5">
        <v>9.3000000000000007</v>
      </c>
      <c r="J18" s="5"/>
      <c r="K18" s="5"/>
      <c r="L18" s="5">
        <f t="shared" si="4"/>
        <v>9.3000000000000007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136722.23999999999</v>
      </c>
      <c r="I19" s="7">
        <f>I15-I16</f>
        <v>136712.94</v>
      </c>
      <c r="J19" s="2"/>
      <c r="K19" s="2"/>
      <c r="L19" s="7">
        <f>L14+L15-L16+L17+L18</f>
        <v>136722.23999999999</v>
      </c>
      <c r="M19" s="5">
        <f t="shared" si="5"/>
        <v>0</v>
      </c>
    </row>
    <row r="21" spans="1:13" ht="27" customHeight="1" x14ac:dyDescent="0.2">
      <c r="A21" s="10" t="s">
        <v>25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"/>
    </row>
    <row r="22" spans="1:13" x14ac:dyDescent="0.2">
      <c r="A22" s="1"/>
      <c r="B22" s="11" t="s">
        <v>9</v>
      </c>
      <c r="C22" s="12"/>
      <c r="D22" s="12"/>
      <c r="E22" s="12"/>
      <c r="F22" s="12"/>
      <c r="G22" s="12"/>
      <c r="H22" s="13"/>
      <c r="I22" s="11" t="s">
        <v>10</v>
      </c>
      <c r="J22" s="12"/>
      <c r="K22" s="12"/>
      <c r="L22" s="13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168002.3</v>
      </c>
      <c r="C25" s="5"/>
      <c r="D25" s="5"/>
      <c r="E25" s="5"/>
      <c r="F25" s="5"/>
      <c r="G25" s="5">
        <v>29.3</v>
      </c>
      <c r="H25" s="5">
        <f t="shared" ref="H25:H28" si="6">B25+C25-D25+E25-F25-G25</f>
        <v>167973</v>
      </c>
      <c r="I25" s="5">
        <v>167973</v>
      </c>
      <c r="J25" s="5"/>
      <c r="K25" s="5"/>
      <c r="L25" s="5">
        <f t="shared" ref="L25:L28" si="7">I25+J25-K25</f>
        <v>167973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55554.77</v>
      </c>
      <c r="C26" s="5"/>
      <c r="D26" s="5"/>
      <c r="E26" s="5"/>
      <c r="F26" s="5"/>
      <c r="G26" s="5"/>
      <c r="H26" s="5">
        <f t="shared" si="6"/>
        <v>55554.77</v>
      </c>
      <c r="I26" s="5">
        <v>55554.77</v>
      </c>
      <c r="J26" s="5"/>
      <c r="K26" s="5"/>
      <c r="L26" s="5">
        <f t="shared" si="7"/>
        <v>55554.77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>
        <v>29.3</v>
      </c>
      <c r="C28" s="5"/>
      <c r="D28" s="5">
        <v>29.3</v>
      </c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112418.23000000001</v>
      </c>
      <c r="I29" s="7">
        <f>I25-I26</f>
        <v>112418.23000000001</v>
      </c>
      <c r="J29" s="2"/>
      <c r="K29" s="2"/>
      <c r="L29" s="7">
        <f>L24+L25-L26+L27+L28</f>
        <v>112418.23000000001</v>
      </c>
      <c r="M29" s="5">
        <f t="shared" si="8"/>
        <v>0</v>
      </c>
    </row>
    <row r="31" spans="1:13" ht="27" customHeight="1" x14ac:dyDescent="0.2">
      <c r="A31" s="10" t="s">
        <v>26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1:13" x14ac:dyDescent="0.2">
      <c r="A32" s="1"/>
      <c r="B32" s="11" t="s">
        <v>9</v>
      </c>
      <c r="C32" s="12"/>
      <c r="D32" s="12"/>
      <c r="E32" s="12"/>
      <c r="F32" s="12"/>
      <c r="G32" s="12"/>
      <c r="H32" s="13"/>
      <c r="I32" s="11" t="s">
        <v>10</v>
      </c>
      <c r="J32" s="12"/>
      <c r="K32" s="12"/>
      <c r="L32" s="13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166841</v>
      </c>
      <c r="C35" s="5"/>
      <c r="D35" s="5"/>
      <c r="E35" s="5"/>
      <c r="F35" s="5"/>
      <c r="G35" s="5">
        <v>600</v>
      </c>
      <c r="H35" s="5">
        <f t="shared" ref="H35:H38" si="9">B35+C35-D35+E35-F35-G35</f>
        <v>166241</v>
      </c>
      <c r="I35" s="5">
        <v>166241</v>
      </c>
      <c r="J35" s="5"/>
      <c r="K35" s="5"/>
      <c r="L35" s="5">
        <f t="shared" ref="L35:L38" si="10">I35+J35-K35</f>
        <v>166241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24268.63</v>
      </c>
      <c r="C36" s="5"/>
      <c r="D36" s="5"/>
      <c r="E36" s="5"/>
      <c r="F36" s="5"/>
      <c r="G36" s="5">
        <v>700</v>
      </c>
      <c r="H36" s="5">
        <f t="shared" si="9"/>
        <v>23568.63</v>
      </c>
      <c r="I36" s="5">
        <v>23568.63</v>
      </c>
      <c r="J36" s="5"/>
      <c r="K36" s="5"/>
      <c r="L36" s="5">
        <f t="shared" si="10"/>
        <v>23568.63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>
        <v>600</v>
      </c>
      <c r="C38" s="5">
        <v>100</v>
      </c>
      <c r="D38" s="5"/>
      <c r="E38" s="5"/>
      <c r="F38" s="5"/>
      <c r="G38" s="5"/>
      <c r="H38" s="5">
        <f t="shared" si="9"/>
        <v>700</v>
      </c>
      <c r="I38" s="5">
        <v>700</v>
      </c>
      <c r="J38" s="5"/>
      <c r="K38" s="5"/>
      <c r="L38" s="5">
        <f t="shared" si="10"/>
        <v>700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143372.37</v>
      </c>
      <c r="I39" s="7">
        <f>I35-I36</f>
        <v>142672.37</v>
      </c>
      <c r="J39" s="2"/>
      <c r="K39" s="2"/>
      <c r="L39" s="7">
        <f>L34+L35-L36+L37+L38</f>
        <v>143372.37</v>
      </c>
      <c r="M39" s="5">
        <f t="shared" si="11"/>
        <v>0</v>
      </c>
    </row>
    <row r="41" spans="1:13" ht="27" customHeight="1" x14ac:dyDescent="0.2">
      <c r="A41" s="10" t="s">
        <v>27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1:13" x14ac:dyDescent="0.2">
      <c r="A42" s="1"/>
      <c r="B42" s="11" t="s">
        <v>9</v>
      </c>
      <c r="C42" s="12"/>
      <c r="D42" s="12"/>
      <c r="E42" s="12"/>
      <c r="F42" s="12"/>
      <c r="G42" s="12"/>
      <c r="H42" s="13"/>
      <c r="I42" s="11" t="s">
        <v>10</v>
      </c>
      <c r="J42" s="12"/>
      <c r="K42" s="12"/>
      <c r="L42" s="13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85871</v>
      </c>
      <c r="C45" s="5"/>
      <c r="D45" s="5"/>
      <c r="E45" s="5"/>
      <c r="F45" s="5"/>
      <c r="G45" s="5">
        <v>100</v>
      </c>
      <c r="H45" s="5">
        <f t="shared" ref="H45:H48" si="12">B45+C45-D45+E45-F45-G45</f>
        <v>85771</v>
      </c>
      <c r="I45" s="5">
        <v>85771</v>
      </c>
      <c r="J45" s="5"/>
      <c r="K45" s="5"/>
      <c r="L45" s="5">
        <f t="shared" ref="L45:L48" si="13">I45+J45-K45</f>
        <v>85771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16302.26</v>
      </c>
      <c r="C46" s="5"/>
      <c r="D46" s="5"/>
      <c r="E46" s="5"/>
      <c r="F46" s="5"/>
      <c r="G46" s="5"/>
      <c r="H46" s="5">
        <f t="shared" si="12"/>
        <v>16302.26</v>
      </c>
      <c r="I46" s="5">
        <v>16302.26</v>
      </c>
      <c r="J46" s="5"/>
      <c r="K46" s="5"/>
      <c r="L46" s="5">
        <f t="shared" si="13"/>
        <v>16302.26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>
        <v>100</v>
      </c>
      <c r="C48" s="5"/>
      <c r="D48" s="5">
        <v>100</v>
      </c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69468.740000000005</v>
      </c>
      <c r="I49" s="7">
        <f>I45-I46</f>
        <v>69468.740000000005</v>
      </c>
      <c r="J49" s="2"/>
      <c r="K49" s="2"/>
      <c r="L49" s="7">
        <f>L44+L45-L46+L47+L48</f>
        <v>69468.740000000005</v>
      </c>
      <c r="M49" s="5">
        <f t="shared" si="14"/>
        <v>0</v>
      </c>
    </row>
    <row r="51" spans="1:13" ht="27" customHeight="1" x14ac:dyDescent="0.2">
      <c r="A51" s="10" t="s">
        <v>28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"/>
    </row>
    <row r="52" spans="1:13" x14ac:dyDescent="0.2">
      <c r="A52" s="1"/>
      <c r="B52" s="11" t="s">
        <v>9</v>
      </c>
      <c r="C52" s="12"/>
      <c r="D52" s="12"/>
      <c r="E52" s="12"/>
      <c r="F52" s="12"/>
      <c r="G52" s="12"/>
      <c r="H52" s="13"/>
      <c r="I52" s="11" t="s">
        <v>10</v>
      </c>
      <c r="J52" s="12"/>
      <c r="K52" s="12"/>
      <c r="L52" s="13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27387</v>
      </c>
      <c r="C55" s="5"/>
      <c r="D55" s="5"/>
      <c r="E55" s="5"/>
      <c r="F55" s="5"/>
      <c r="G55" s="5"/>
      <c r="H55" s="5">
        <f t="shared" ref="H55:H58" si="15">B55+C55-D55+E55-F55-G55</f>
        <v>27387</v>
      </c>
      <c r="I55" s="5">
        <v>27387</v>
      </c>
      <c r="J55" s="5"/>
      <c r="K55" s="5"/>
      <c r="L55" s="5">
        <f t="shared" ref="L55:L58" si="16">I55+J55-K55</f>
        <v>27387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4933.28</v>
      </c>
      <c r="C56" s="5"/>
      <c r="D56" s="5"/>
      <c r="E56" s="5"/>
      <c r="F56" s="5"/>
      <c r="G56" s="5"/>
      <c r="H56" s="5">
        <f t="shared" si="15"/>
        <v>4933.28</v>
      </c>
      <c r="I56" s="5">
        <v>4933.28</v>
      </c>
      <c r="J56" s="5"/>
      <c r="K56" s="5"/>
      <c r="L56" s="5">
        <f t="shared" si="16"/>
        <v>4933.28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22453.72</v>
      </c>
      <c r="I59" s="7">
        <f>I55-I56</f>
        <v>22453.72</v>
      </c>
      <c r="J59" s="2"/>
      <c r="K59" s="2"/>
      <c r="L59" s="7">
        <f>L54+L55-L56+L57+L58</f>
        <v>22453.72</v>
      </c>
      <c r="M59" s="5">
        <f t="shared" si="17"/>
        <v>0</v>
      </c>
    </row>
    <row r="61" spans="1:13" ht="27" customHeight="1" x14ac:dyDescent="0.2">
      <c r="A61" s="10" t="s">
        <v>29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"/>
    </row>
    <row r="62" spans="1:13" x14ac:dyDescent="0.2">
      <c r="A62" s="1"/>
      <c r="B62" s="11" t="s">
        <v>9</v>
      </c>
      <c r="C62" s="12"/>
      <c r="D62" s="12"/>
      <c r="E62" s="12"/>
      <c r="F62" s="12"/>
      <c r="G62" s="12"/>
      <c r="H62" s="13"/>
      <c r="I62" s="11" t="s">
        <v>10</v>
      </c>
      <c r="J62" s="12"/>
      <c r="K62" s="12"/>
      <c r="L62" s="13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261295</v>
      </c>
      <c r="C65" s="5"/>
      <c r="D65" s="5"/>
      <c r="E65" s="5"/>
      <c r="F65" s="5"/>
      <c r="G65" s="5"/>
      <c r="H65" s="5">
        <f t="shared" ref="H65:H68" si="18">B65+C65-D65+E65-F65-G65</f>
        <v>261295</v>
      </c>
      <c r="I65" s="5">
        <v>261295</v>
      </c>
      <c r="J65" s="5"/>
      <c r="K65" s="5"/>
      <c r="L65" s="5">
        <f t="shared" ref="L65:L68" si="19">I65+J65-K65</f>
        <v>261295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44047.24</v>
      </c>
      <c r="C66" s="5"/>
      <c r="D66" s="5"/>
      <c r="E66" s="5"/>
      <c r="F66" s="5"/>
      <c r="G66" s="5"/>
      <c r="H66" s="5">
        <f t="shared" si="18"/>
        <v>44047.24</v>
      </c>
      <c r="I66" s="5">
        <v>44047.24</v>
      </c>
      <c r="J66" s="5"/>
      <c r="K66" s="5"/>
      <c r="L66" s="5">
        <f t="shared" si="19"/>
        <v>44047.24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217247.76</v>
      </c>
      <c r="I69" s="7">
        <f>I65-I66</f>
        <v>217247.76</v>
      </c>
      <c r="J69" s="2"/>
      <c r="K69" s="2"/>
      <c r="L69" s="7">
        <f>L64+L65-L66+L67+L68</f>
        <v>217247.76</v>
      </c>
      <c r="M69" s="5">
        <f t="shared" si="20"/>
        <v>0</v>
      </c>
    </row>
    <row r="71" spans="1:13" ht="27" customHeight="1" x14ac:dyDescent="0.2">
      <c r="A71" s="10" t="s">
        <v>30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"/>
    </row>
    <row r="72" spans="1:13" x14ac:dyDescent="0.2">
      <c r="A72" s="1"/>
      <c r="B72" s="11" t="s">
        <v>9</v>
      </c>
      <c r="C72" s="12"/>
      <c r="D72" s="12"/>
      <c r="E72" s="12"/>
      <c r="F72" s="12"/>
      <c r="G72" s="12"/>
      <c r="H72" s="13"/>
      <c r="I72" s="11" t="s">
        <v>10</v>
      </c>
      <c r="J72" s="12"/>
      <c r="K72" s="12"/>
      <c r="L72" s="13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242376.93</v>
      </c>
      <c r="C75" s="5"/>
      <c r="D75" s="5"/>
      <c r="E75" s="5"/>
      <c r="F75" s="5"/>
      <c r="G75" s="5">
        <v>1797.93</v>
      </c>
      <c r="H75" s="5">
        <f t="shared" ref="H75:H78" si="21">B75+C75-D75+E75-F75-G75</f>
        <v>240579</v>
      </c>
      <c r="I75" s="5">
        <v>240579</v>
      </c>
      <c r="J75" s="5"/>
      <c r="K75" s="5"/>
      <c r="L75" s="5">
        <f t="shared" ref="L75:L78" si="22">I75+J75-K75</f>
        <v>240579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40876.17</v>
      </c>
      <c r="C76" s="5"/>
      <c r="D76" s="5"/>
      <c r="E76" s="5"/>
      <c r="F76" s="5"/>
      <c r="G76" s="5">
        <v>1797.93</v>
      </c>
      <c r="H76" s="5">
        <f t="shared" si="21"/>
        <v>39078.239999999998</v>
      </c>
      <c r="I76" s="5">
        <v>39078.239999999998</v>
      </c>
      <c r="J76" s="5"/>
      <c r="K76" s="5"/>
      <c r="L76" s="5">
        <f t="shared" si="22"/>
        <v>39078.239999999998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>
        <v>1797.93</v>
      </c>
      <c r="C78" s="5"/>
      <c r="D78" s="5"/>
      <c r="E78" s="5"/>
      <c r="F78" s="5"/>
      <c r="G78" s="5"/>
      <c r="H78" s="5">
        <f t="shared" si="21"/>
        <v>1797.93</v>
      </c>
      <c r="I78" s="5">
        <v>1797.93</v>
      </c>
      <c r="J78" s="5"/>
      <c r="K78" s="5"/>
      <c r="L78" s="5">
        <f t="shared" si="22"/>
        <v>1797.93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203298.69</v>
      </c>
      <c r="I79" s="7">
        <f>I75-I76</f>
        <v>201500.76</v>
      </c>
      <c r="J79" s="2"/>
      <c r="K79" s="2"/>
      <c r="L79" s="7">
        <f>L74+L75-L76+L77+L78</f>
        <v>203298.69</v>
      </c>
      <c r="M79" s="5">
        <f t="shared" si="23"/>
        <v>0</v>
      </c>
    </row>
    <row r="81" spans="1:13" ht="27" customHeight="1" x14ac:dyDescent="0.2">
      <c r="A81" s="10" t="s">
        <v>31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"/>
    </row>
    <row r="82" spans="1:13" x14ac:dyDescent="0.2">
      <c r="A82" s="1"/>
      <c r="B82" s="11" t="s">
        <v>9</v>
      </c>
      <c r="C82" s="12"/>
      <c r="D82" s="12"/>
      <c r="E82" s="12"/>
      <c r="F82" s="12"/>
      <c r="G82" s="12"/>
      <c r="H82" s="13"/>
      <c r="I82" s="11" t="s">
        <v>10</v>
      </c>
      <c r="J82" s="12"/>
      <c r="K82" s="12"/>
      <c r="L82" s="13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193791</v>
      </c>
      <c r="C85" s="5"/>
      <c r="D85" s="5"/>
      <c r="E85" s="5"/>
      <c r="F85" s="5"/>
      <c r="G85" s="5"/>
      <c r="H85" s="5">
        <f t="shared" ref="H85:H88" si="24">B85+C85-D85+E85-F85-G85</f>
        <v>193791</v>
      </c>
      <c r="I85" s="5">
        <v>193791</v>
      </c>
      <c r="J85" s="5"/>
      <c r="K85" s="5"/>
      <c r="L85" s="5">
        <f t="shared" ref="L85:L88" si="25">I85+J85-K85</f>
        <v>193791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39356.6</v>
      </c>
      <c r="C86" s="5"/>
      <c r="D86" s="5"/>
      <c r="E86" s="5"/>
      <c r="F86" s="5"/>
      <c r="G86" s="5">
        <v>600</v>
      </c>
      <c r="H86" s="5">
        <f t="shared" si="24"/>
        <v>38756.6</v>
      </c>
      <c r="I86" s="5">
        <v>38756.6</v>
      </c>
      <c r="J86" s="5"/>
      <c r="K86" s="5"/>
      <c r="L86" s="5">
        <f t="shared" si="25"/>
        <v>38756.6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>
        <v>600</v>
      </c>
      <c r="D88" s="5"/>
      <c r="E88" s="5"/>
      <c r="F88" s="5"/>
      <c r="G88" s="5"/>
      <c r="H88" s="5">
        <f t="shared" si="24"/>
        <v>600</v>
      </c>
      <c r="I88" s="5">
        <v>600</v>
      </c>
      <c r="J88" s="5"/>
      <c r="K88" s="5"/>
      <c r="L88" s="5">
        <f t="shared" si="25"/>
        <v>600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155634.4</v>
      </c>
      <c r="I89" s="7">
        <f>I85-I86</f>
        <v>155034.4</v>
      </c>
      <c r="J89" s="2"/>
      <c r="K89" s="2"/>
      <c r="L89" s="7">
        <f>L84+L85-L86+L87+L88</f>
        <v>155634.4</v>
      </c>
      <c r="M89" s="5">
        <f t="shared" si="26"/>
        <v>0</v>
      </c>
    </row>
    <row r="91" spans="1:13" ht="27" customHeight="1" x14ac:dyDescent="0.2">
      <c r="A91" s="10" t="s">
        <v>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"/>
    </row>
    <row r="92" spans="1:13" x14ac:dyDescent="0.2">
      <c r="A92" s="1"/>
      <c r="B92" s="11" t="s">
        <v>9</v>
      </c>
      <c r="C92" s="12"/>
      <c r="D92" s="12"/>
      <c r="E92" s="12"/>
      <c r="F92" s="12"/>
      <c r="G92" s="12"/>
      <c r="H92" s="13"/>
      <c r="I92" s="11" t="s">
        <v>10</v>
      </c>
      <c r="J92" s="12"/>
      <c r="K92" s="12"/>
      <c r="L92" s="13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196554</v>
      </c>
      <c r="C95" s="5"/>
      <c r="D95" s="5"/>
      <c r="E95" s="5"/>
      <c r="F95" s="5"/>
      <c r="G95" s="5"/>
      <c r="H95" s="5">
        <f t="shared" ref="H95:H98" si="27">B95+C95-D95+E95-F95-G95</f>
        <v>196554</v>
      </c>
      <c r="I95" s="5">
        <v>196554</v>
      </c>
      <c r="J95" s="5"/>
      <c r="K95" s="5"/>
      <c r="L95" s="5">
        <f t="shared" ref="L95:L98" si="28">I95+J95-K95</f>
        <v>196554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21968.77</v>
      </c>
      <c r="C96" s="5"/>
      <c r="D96" s="5"/>
      <c r="E96" s="5"/>
      <c r="F96" s="5"/>
      <c r="G96" s="5">
        <v>1155</v>
      </c>
      <c r="H96" s="5">
        <f t="shared" si="27"/>
        <v>20813.77</v>
      </c>
      <c r="I96" s="5">
        <v>20813.77</v>
      </c>
      <c r="J96" s="5"/>
      <c r="K96" s="5"/>
      <c r="L96" s="5">
        <f t="shared" si="28"/>
        <v>20813.77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>
        <v>1155</v>
      </c>
      <c r="D98" s="5"/>
      <c r="E98" s="5"/>
      <c r="F98" s="5"/>
      <c r="G98" s="5"/>
      <c r="H98" s="5">
        <f t="shared" si="27"/>
        <v>1155</v>
      </c>
      <c r="I98" s="5">
        <v>1155</v>
      </c>
      <c r="J98" s="5"/>
      <c r="K98" s="5"/>
      <c r="L98" s="5">
        <f t="shared" si="28"/>
        <v>1155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176895.23</v>
      </c>
      <c r="I99" s="7">
        <f>I95-I96</f>
        <v>175740.23</v>
      </c>
      <c r="J99" s="2"/>
      <c r="K99" s="2"/>
      <c r="L99" s="7">
        <f>L94+L95-L96+L97+L98</f>
        <v>176895.23</v>
      </c>
      <c r="M99" s="5">
        <f t="shared" si="29"/>
        <v>0</v>
      </c>
    </row>
    <row r="101" spans="1:13" ht="27" customHeight="1" x14ac:dyDescent="0.2">
      <c r="A101" s="10" t="s">
        <v>22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"/>
    </row>
    <row r="102" spans="1:13" x14ac:dyDescent="0.2">
      <c r="A102" s="1"/>
      <c r="B102" s="11" t="s">
        <v>9</v>
      </c>
      <c r="C102" s="12"/>
      <c r="D102" s="12"/>
      <c r="E102" s="12"/>
      <c r="F102" s="12"/>
      <c r="G102" s="12"/>
      <c r="H102" s="13"/>
      <c r="I102" s="11" t="s">
        <v>10</v>
      </c>
      <c r="J102" s="12"/>
      <c r="K102" s="12"/>
      <c r="L102" s="13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198413</v>
      </c>
      <c r="C105" s="5"/>
      <c r="D105" s="5"/>
      <c r="E105" s="5"/>
      <c r="F105" s="5"/>
      <c r="G105" s="5"/>
      <c r="H105" s="5">
        <f t="shared" ref="H105:H108" si="30">B105+C105-D105+E105-F105-G105</f>
        <v>198413</v>
      </c>
      <c r="I105" s="5">
        <v>198413</v>
      </c>
      <c r="J105" s="5"/>
      <c r="K105" s="5"/>
      <c r="L105" s="5">
        <f t="shared" ref="L105:L108" si="31">I105+J105-K105</f>
        <v>198413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59238.66</v>
      </c>
      <c r="C106" s="5"/>
      <c r="D106" s="5"/>
      <c r="E106" s="5"/>
      <c r="F106" s="5"/>
      <c r="G106" s="5"/>
      <c r="H106" s="5">
        <f t="shared" si="30"/>
        <v>59238.66</v>
      </c>
      <c r="I106" s="5">
        <v>59238.66</v>
      </c>
      <c r="J106" s="5"/>
      <c r="K106" s="5"/>
      <c r="L106" s="5">
        <f t="shared" si="31"/>
        <v>59238.66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139174.34</v>
      </c>
      <c r="I109" s="7">
        <f>I105-I106</f>
        <v>139174.34</v>
      </c>
      <c r="J109" s="2"/>
      <c r="K109" s="2"/>
      <c r="L109" s="7">
        <f>L104+L105-L106+L107+L108</f>
        <v>139174.34</v>
      </c>
      <c r="M109" s="5">
        <f t="shared" si="32"/>
        <v>0</v>
      </c>
    </row>
    <row r="111" spans="1:13" x14ac:dyDescent="0.2">
      <c r="A111" s="10" t="s">
        <v>32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</row>
    <row r="112" spans="1:13" x14ac:dyDescent="0.2">
      <c r="A112" s="1"/>
      <c r="B112" s="11" t="s">
        <v>9</v>
      </c>
      <c r="C112" s="12"/>
      <c r="D112" s="12"/>
      <c r="E112" s="12"/>
      <c r="F112" s="12"/>
      <c r="G112" s="12"/>
      <c r="H112" s="13"/>
      <c r="I112" s="11" t="s">
        <v>10</v>
      </c>
      <c r="J112" s="12"/>
      <c r="K112" s="12"/>
      <c r="L112" s="13"/>
      <c r="M112" s="8" t="s">
        <v>17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20</v>
      </c>
      <c r="H113" s="4" t="s">
        <v>15</v>
      </c>
      <c r="I113" s="4" t="s">
        <v>6</v>
      </c>
      <c r="J113" s="4" t="s">
        <v>7</v>
      </c>
      <c r="K113" s="4" t="s">
        <v>8</v>
      </c>
      <c r="L113" s="4" t="s">
        <v>15</v>
      </c>
      <c r="M113" s="8" t="s">
        <v>18</v>
      </c>
    </row>
    <row r="114" spans="1:13" x14ac:dyDescent="0.2">
      <c r="A114" s="2" t="s">
        <v>11</v>
      </c>
      <c r="B114" s="5"/>
      <c r="C114" s="5"/>
      <c r="D114" s="5"/>
      <c r="E114" s="5"/>
      <c r="F114" s="5"/>
      <c r="G114" s="5"/>
      <c r="H114" s="5">
        <f>B114+C114-D114+E114-F114-G114</f>
        <v>0</v>
      </c>
      <c r="I114" s="5"/>
      <c r="J114" s="5"/>
      <c r="K114" s="5"/>
      <c r="L114" s="5">
        <f>I114+J114-K114</f>
        <v>0</v>
      </c>
      <c r="M114" s="5">
        <f>H114-L114</f>
        <v>0</v>
      </c>
    </row>
    <row r="115" spans="1:13" x14ac:dyDescent="0.2">
      <c r="A115" s="2" t="s">
        <v>12</v>
      </c>
      <c r="B115" s="5">
        <v>59018</v>
      </c>
      <c r="C115" s="5"/>
      <c r="D115" s="5"/>
      <c r="E115" s="5"/>
      <c r="F115" s="5"/>
      <c r="G115" s="5"/>
      <c r="H115" s="5">
        <f t="shared" ref="H115:H118" si="33">B115+C115-D115+E115-F115-G115</f>
        <v>59018</v>
      </c>
      <c r="I115" s="5">
        <v>59018</v>
      </c>
      <c r="J115" s="5"/>
      <c r="K115" s="5"/>
      <c r="L115" s="5">
        <f t="shared" ref="L115:L118" si="34">I115+J115-K115</f>
        <v>59018</v>
      </c>
      <c r="M115" s="5">
        <f t="shared" ref="M115:M119" si="35">H115-L115</f>
        <v>0</v>
      </c>
    </row>
    <row r="116" spans="1:13" x14ac:dyDescent="0.2">
      <c r="A116" s="2" t="s">
        <v>19</v>
      </c>
      <c r="B116" s="5">
        <v>11751.53</v>
      </c>
      <c r="C116" s="5"/>
      <c r="D116" s="5"/>
      <c r="E116" s="5"/>
      <c r="F116" s="5"/>
      <c r="G116" s="5"/>
      <c r="H116" s="5">
        <f t="shared" si="33"/>
        <v>11751.53</v>
      </c>
      <c r="I116" s="5">
        <v>11751.53</v>
      </c>
      <c r="J116" s="5"/>
      <c r="K116" s="5"/>
      <c r="L116" s="5">
        <f t="shared" si="34"/>
        <v>11751.53</v>
      </c>
      <c r="M116" s="5">
        <f t="shared" si="35"/>
        <v>0</v>
      </c>
    </row>
    <row r="117" spans="1:13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47266.47</v>
      </c>
      <c r="I119" s="7">
        <f>I115-I116</f>
        <v>47266.47</v>
      </c>
      <c r="J119" s="2"/>
      <c r="K119" s="2"/>
      <c r="L119" s="7">
        <f>L114+L115-L116+L117+L118</f>
        <v>47266.47</v>
      </c>
      <c r="M119" s="5">
        <f t="shared" si="35"/>
        <v>0</v>
      </c>
    </row>
    <row r="121" spans="1:13" x14ac:dyDescent="0.2">
      <c r="A121" s="10" t="s">
        <v>33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9"/>
    </row>
    <row r="122" spans="1:13" x14ac:dyDescent="0.2">
      <c r="A122" s="1"/>
      <c r="B122" s="11" t="s">
        <v>9</v>
      </c>
      <c r="C122" s="12"/>
      <c r="D122" s="12"/>
      <c r="E122" s="12"/>
      <c r="F122" s="12"/>
      <c r="G122" s="12"/>
      <c r="H122" s="13"/>
      <c r="I122" s="11" t="s">
        <v>10</v>
      </c>
      <c r="J122" s="12"/>
      <c r="K122" s="12"/>
      <c r="L122" s="13"/>
      <c r="M122" s="8" t="s">
        <v>17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20</v>
      </c>
      <c r="H123" s="4" t="s">
        <v>15</v>
      </c>
      <c r="I123" s="4" t="s">
        <v>6</v>
      </c>
      <c r="J123" s="4" t="s">
        <v>7</v>
      </c>
      <c r="K123" s="4" t="s">
        <v>8</v>
      </c>
      <c r="L123" s="4" t="s">
        <v>15</v>
      </c>
      <c r="M123" s="8" t="s">
        <v>18</v>
      </c>
    </row>
    <row r="124" spans="1:13" x14ac:dyDescent="0.2">
      <c r="A124" s="2" t="s">
        <v>11</v>
      </c>
      <c r="B124" s="5"/>
      <c r="C124" s="5"/>
      <c r="D124" s="5"/>
      <c r="E124" s="5"/>
      <c r="F124" s="5"/>
      <c r="G124" s="5"/>
      <c r="H124" s="5">
        <f>B124+C124-D124+E124-F124-G124</f>
        <v>0</v>
      </c>
      <c r="I124" s="5"/>
      <c r="J124" s="5"/>
      <c r="K124" s="5"/>
      <c r="L124" s="5">
        <f>I124+J124-K124</f>
        <v>0</v>
      </c>
      <c r="M124" s="5">
        <f>H124-L124</f>
        <v>0</v>
      </c>
    </row>
    <row r="125" spans="1:13" x14ac:dyDescent="0.2">
      <c r="A125" s="2" t="s">
        <v>12</v>
      </c>
      <c r="B125" s="5">
        <v>52996</v>
      </c>
      <c r="C125" s="5"/>
      <c r="D125" s="5"/>
      <c r="E125" s="5"/>
      <c r="F125" s="5"/>
      <c r="G125" s="5"/>
      <c r="H125" s="5">
        <f t="shared" ref="H125:H128" si="36">B125+C125-D125+E125-F125-G125</f>
        <v>52996</v>
      </c>
      <c r="I125" s="5">
        <v>52996</v>
      </c>
      <c r="J125" s="5"/>
      <c r="K125" s="5"/>
      <c r="L125" s="5">
        <f t="shared" ref="L125:L128" si="37">I125+J125-K125</f>
        <v>52996</v>
      </c>
      <c r="M125" s="5">
        <f t="shared" ref="M125:M129" si="38">H125-L125</f>
        <v>0</v>
      </c>
    </row>
    <row r="126" spans="1:13" x14ac:dyDescent="0.2">
      <c r="A126" s="2" t="s">
        <v>19</v>
      </c>
      <c r="B126" s="5">
        <v>20156.36</v>
      </c>
      <c r="C126" s="5"/>
      <c r="D126" s="5"/>
      <c r="E126" s="5"/>
      <c r="F126" s="5"/>
      <c r="G126" s="5"/>
      <c r="H126" s="5">
        <f t="shared" si="36"/>
        <v>20156.36</v>
      </c>
      <c r="I126" s="5">
        <v>20156.36</v>
      </c>
      <c r="J126" s="5"/>
      <c r="K126" s="5"/>
      <c r="L126" s="5">
        <f t="shared" si="37"/>
        <v>20156.36</v>
      </c>
      <c r="M126" s="5">
        <f t="shared" si="38"/>
        <v>0</v>
      </c>
    </row>
    <row r="127" spans="1:13" x14ac:dyDescent="0.2">
      <c r="A127" s="2" t="s">
        <v>13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>
        <f t="shared" si="37"/>
        <v>0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32839.64</v>
      </c>
      <c r="I129" s="7">
        <f>I125-I126</f>
        <v>32839.64</v>
      </c>
      <c r="J129" s="2"/>
      <c r="K129" s="2"/>
      <c r="L129" s="7">
        <f>L124+L125-L126+L127+L128</f>
        <v>32839.64</v>
      </c>
      <c r="M129" s="5">
        <f t="shared" si="38"/>
        <v>0</v>
      </c>
    </row>
    <row r="131" spans="1:13" x14ac:dyDescent="0.2">
      <c r="A131" s="10" t="s">
        <v>34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9"/>
    </row>
    <row r="132" spans="1:13" x14ac:dyDescent="0.2">
      <c r="A132" s="1"/>
      <c r="B132" s="11" t="s">
        <v>9</v>
      </c>
      <c r="C132" s="12"/>
      <c r="D132" s="12"/>
      <c r="E132" s="12"/>
      <c r="F132" s="12"/>
      <c r="G132" s="12"/>
      <c r="H132" s="13"/>
      <c r="I132" s="11" t="s">
        <v>10</v>
      </c>
      <c r="J132" s="12"/>
      <c r="K132" s="12"/>
      <c r="L132" s="13"/>
      <c r="M132" s="8" t="s">
        <v>17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20</v>
      </c>
      <c r="H133" s="4" t="s">
        <v>15</v>
      </c>
      <c r="I133" s="4" t="s">
        <v>6</v>
      </c>
      <c r="J133" s="4" t="s">
        <v>7</v>
      </c>
      <c r="K133" s="4" t="s">
        <v>8</v>
      </c>
      <c r="L133" s="4" t="s">
        <v>15</v>
      </c>
      <c r="M133" s="8" t="s">
        <v>18</v>
      </c>
    </row>
    <row r="134" spans="1:13" x14ac:dyDescent="0.2">
      <c r="A134" s="2" t="s">
        <v>11</v>
      </c>
      <c r="B134" s="5"/>
      <c r="C134" s="5"/>
      <c r="D134" s="5"/>
      <c r="E134" s="5"/>
      <c r="F134" s="5"/>
      <c r="G134" s="5"/>
      <c r="H134" s="5">
        <f>B134+C134-D134+E134-F134-G134</f>
        <v>0</v>
      </c>
      <c r="I134" s="5"/>
      <c r="J134" s="5"/>
      <c r="K134" s="5"/>
      <c r="L134" s="5">
        <f>I134+J134-K134</f>
        <v>0</v>
      </c>
      <c r="M134" s="5">
        <f>H134-L134</f>
        <v>0</v>
      </c>
    </row>
    <row r="135" spans="1:13" x14ac:dyDescent="0.2">
      <c r="A135" s="2" t="s">
        <v>12</v>
      </c>
      <c r="B135" s="5">
        <v>275946</v>
      </c>
      <c r="C135" s="5"/>
      <c r="D135" s="5"/>
      <c r="E135" s="5"/>
      <c r="F135" s="5"/>
      <c r="G135" s="5"/>
      <c r="H135" s="5">
        <f t="shared" ref="H135:H138" si="39">B135+C135-D135+E135-F135-G135</f>
        <v>275946</v>
      </c>
      <c r="I135" s="5">
        <v>275946</v>
      </c>
      <c r="J135" s="5"/>
      <c r="K135" s="5"/>
      <c r="L135" s="5">
        <f t="shared" ref="L135:L138" si="40">I135+J135-K135</f>
        <v>275946</v>
      </c>
      <c r="M135" s="5">
        <f t="shared" ref="M135:M139" si="41">H135-L135</f>
        <v>0</v>
      </c>
    </row>
    <row r="136" spans="1:13" x14ac:dyDescent="0.2">
      <c r="A136" s="2" t="s">
        <v>19</v>
      </c>
      <c r="B136" s="5">
        <v>49020.18</v>
      </c>
      <c r="C136" s="5"/>
      <c r="D136" s="5"/>
      <c r="E136" s="5"/>
      <c r="F136" s="5"/>
      <c r="G136" s="5">
        <v>100</v>
      </c>
      <c r="H136" s="5">
        <f t="shared" si="39"/>
        <v>48920.18</v>
      </c>
      <c r="I136" s="5">
        <v>48920.18</v>
      </c>
      <c r="J136" s="5"/>
      <c r="K136" s="5"/>
      <c r="L136" s="5">
        <f t="shared" si="40"/>
        <v>48920.18</v>
      </c>
      <c r="M136" s="5">
        <f t="shared" si="41"/>
        <v>0</v>
      </c>
    </row>
    <row r="137" spans="1:13" x14ac:dyDescent="0.2">
      <c r="A137" s="2" t="s">
        <v>13</v>
      </c>
      <c r="B137" s="5"/>
      <c r="C137" s="5"/>
      <c r="D137" s="5"/>
      <c r="E137" s="5"/>
      <c r="F137" s="5"/>
      <c r="G137" s="5"/>
      <c r="H137" s="5">
        <f t="shared" si="39"/>
        <v>0</v>
      </c>
      <c r="I137" s="5"/>
      <c r="J137" s="5"/>
      <c r="K137" s="5"/>
      <c r="L137" s="5">
        <f t="shared" si="40"/>
        <v>0</v>
      </c>
      <c r="M137" s="5">
        <f t="shared" si="41"/>
        <v>0</v>
      </c>
    </row>
    <row r="138" spans="1:13" x14ac:dyDescent="0.2">
      <c r="A138" s="2" t="s">
        <v>14</v>
      </c>
      <c r="B138" s="5"/>
      <c r="C138" s="5">
        <v>100</v>
      </c>
      <c r="D138" s="5"/>
      <c r="E138" s="5"/>
      <c r="F138" s="5"/>
      <c r="G138" s="5"/>
      <c r="H138" s="5">
        <f t="shared" si="39"/>
        <v>100</v>
      </c>
      <c r="I138" s="5">
        <v>100</v>
      </c>
      <c r="J138" s="5"/>
      <c r="K138" s="5"/>
      <c r="L138" s="5">
        <f t="shared" si="40"/>
        <v>100</v>
      </c>
      <c r="M138" s="5">
        <f t="shared" si="41"/>
        <v>0</v>
      </c>
    </row>
    <row r="139" spans="1:13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227125.82</v>
      </c>
      <c r="I139" s="7">
        <f>I135-I136</f>
        <v>227025.82</v>
      </c>
      <c r="J139" s="2"/>
      <c r="K139" s="2"/>
      <c r="L139" s="7">
        <f>L134+L135-L136+L137+L138</f>
        <v>227125.82</v>
      </c>
      <c r="M139" s="5">
        <f t="shared" si="41"/>
        <v>0</v>
      </c>
    </row>
    <row r="141" spans="1:13" x14ac:dyDescent="0.2">
      <c r="A141" s="10" t="s">
        <v>35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9"/>
    </row>
    <row r="142" spans="1:13" x14ac:dyDescent="0.2">
      <c r="A142" s="1"/>
      <c r="B142" s="11" t="s">
        <v>9</v>
      </c>
      <c r="C142" s="12"/>
      <c r="D142" s="12"/>
      <c r="E142" s="12"/>
      <c r="F142" s="12"/>
      <c r="G142" s="12"/>
      <c r="H142" s="13"/>
      <c r="I142" s="11" t="s">
        <v>10</v>
      </c>
      <c r="J142" s="12"/>
      <c r="K142" s="12"/>
      <c r="L142" s="13"/>
      <c r="M142" s="8" t="s">
        <v>17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20</v>
      </c>
      <c r="H143" s="4" t="s">
        <v>15</v>
      </c>
      <c r="I143" s="4" t="s">
        <v>6</v>
      </c>
      <c r="J143" s="4" t="s">
        <v>7</v>
      </c>
      <c r="K143" s="4" t="s">
        <v>8</v>
      </c>
      <c r="L143" s="4" t="s">
        <v>15</v>
      </c>
      <c r="M143" s="8" t="s">
        <v>18</v>
      </c>
    </row>
    <row r="144" spans="1:13" x14ac:dyDescent="0.2">
      <c r="A144" s="2" t="s">
        <v>11</v>
      </c>
      <c r="B144" s="5"/>
      <c r="C144" s="5"/>
      <c r="D144" s="5"/>
      <c r="E144" s="5"/>
      <c r="F144" s="5"/>
      <c r="G144" s="5"/>
      <c r="H144" s="5">
        <f>B144+C144-D144+E144-F144-G144</f>
        <v>0</v>
      </c>
      <c r="I144" s="5"/>
      <c r="J144" s="5"/>
      <c r="K144" s="5"/>
      <c r="L144" s="5">
        <f>I144+J144-K144</f>
        <v>0</v>
      </c>
      <c r="M144" s="5">
        <f>H144-L144</f>
        <v>0</v>
      </c>
    </row>
    <row r="145" spans="1:13" x14ac:dyDescent="0.2">
      <c r="A145" s="2" t="s">
        <v>12</v>
      </c>
      <c r="B145" s="5">
        <v>279908</v>
      </c>
      <c r="C145" s="5"/>
      <c r="D145" s="5"/>
      <c r="E145" s="5"/>
      <c r="F145" s="5"/>
      <c r="G145" s="5"/>
      <c r="H145" s="5">
        <f t="shared" ref="H145:H148" si="42">B145+C145-D145+E145-F145-G145</f>
        <v>279908</v>
      </c>
      <c r="I145" s="5">
        <v>279908</v>
      </c>
      <c r="J145" s="5"/>
      <c r="K145" s="5"/>
      <c r="L145" s="5">
        <f t="shared" ref="L145:L148" si="43">I145+J145-K145</f>
        <v>279908</v>
      </c>
      <c r="M145" s="5">
        <f t="shared" ref="M145:M149" si="44">H145-L145</f>
        <v>0</v>
      </c>
    </row>
    <row r="146" spans="1:13" x14ac:dyDescent="0.2">
      <c r="A146" s="2" t="s">
        <v>19</v>
      </c>
      <c r="B146" s="5">
        <v>47545.01</v>
      </c>
      <c r="C146" s="5"/>
      <c r="D146" s="5"/>
      <c r="E146" s="5"/>
      <c r="F146" s="5"/>
      <c r="G146" s="5"/>
      <c r="H146" s="5">
        <f t="shared" si="42"/>
        <v>47545.01</v>
      </c>
      <c r="I146" s="5">
        <v>47545.01</v>
      </c>
      <c r="J146" s="5"/>
      <c r="K146" s="5"/>
      <c r="L146" s="5">
        <f t="shared" si="43"/>
        <v>47545.01</v>
      </c>
      <c r="M146" s="5">
        <f t="shared" si="44"/>
        <v>0</v>
      </c>
    </row>
    <row r="147" spans="1:13" x14ac:dyDescent="0.2">
      <c r="A147" s="2" t="s">
        <v>13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232362.99</v>
      </c>
      <c r="I149" s="7">
        <f>I145-I146</f>
        <v>232362.99</v>
      </c>
      <c r="J149" s="2"/>
      <c r="K149" s="2"/>
      <c r="L149" s="7">
        <f>L144+L145-L146+L147+L148</f>
        <v>232362.99</v>
      </c>
      <c r="M149" s="5">
        <f t="shared" si="44"/>
        <v>0</v>
      </c>
    </row>
    <row r="151" spans="1:13" x14ac:dyDescent="0.2">
      <c r="A151" s="10" t="s">
        <v>36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9"/>
    </row>
    <row r="152" spans="1:13" x14ac:dyDescent="0.2">
      <c r="A152" s="1"/>
      <c r="B152" s="11" t="s">
        <v>9</v>
      </c>
      <c r="C152" s="12"/>
      <c r="D152" s="12"/>
      <c r="E152" s="12"/>
      <c r="F152" s="12"/>
      <c r="G152" s="12"/>
      <c r="H152" s="13"/>
      <c r="I152" s="11" t="s">
        <v>10</v>
      </c>
      <c r="J152" s="12"/>
      <c r="K152" s="12"/>
      <c r="L152" s="13"/>
      <c r="M152" s="8" t="s">
        <v>17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20</v>
      </c>
      <c r="H153" s="4" t="s">
        <v>15</v>
      </c>
      <c r="I153" s="4" t="s">
        <v>6</v>
      </c>
      <c r="J153" s="4" t="s">
        <v>7</v>
      </c>
      <c r="K153" s="4" t="s">
        <v>8</v>
      </c>
      <c r="L153" s="4" t="s">
        <v>15</v>
      </c>
      <c r="M153" s="8" t="s">
        <v>18</v>
      </c>
    </row>
    <row r="154" spans="1:13" x14ac:dyDescent="0.2">
      <c r="A154" s="2" t="s">
        <v>11</v>
      </c>
      <c r="B154" s="5"/>
      <c r="C154" s="5"/>
      <c r="D154" s="5"/>
      <c r="E154" s="5"/>
      <c r="F154" s="5"/>
      <c r="G154" s="5"/>
      <c r="H154" s="5">
        <f>B154+C154-D154+E154-F154-G154</f>
        <v>0</v>
      </c>
      <c r="I154" s="5"/>
      <c r="J154" s="5"/>
      <c r="K154" s="5"/>
      <c r="L154" s="5">
        <f>I154+J154-K154</f>
        <v>0</v>
      </c>
      <c r="M154" s="5">
        <f>H154-L154</f>
        <v>0</v>
      </c>
    </row>
    <row r="155" spans="1:13" x14ac:dyDescent="0.2">
      <c r="A155" s="2" t="s">
        <v>12</v>
      </c>
      <c r="B155" s="5">
        <v>166978</v>
      </c>
      <c r="C155" s="5"/>
      <c r="D155" s="5"/>
      <c r="E155" s="5"/>
      <c r="F155" s="5"/>
      <c r="G155" s="5"/>
      <c r="H155" s="5">
        <f t="shared" ref="H155:H158" si="45">B155+C155-D155+E155-F155-G155</f>
        <v>166978</v>
      </c>
      <c r="I155" s="5">
        <v>166978</v>
      </c>
      <c r="J155" s="5"/>
      <c r="K155" s="5"/>
      <c r="L155" s="5">
        <f t="shared" ref="L155:L158" si="46">I155+J155-K155</f>
        <v>166978</v>
      </c>
      <c r="M155" s="5">
        <f t="shared" ref="M155:M159" si="47">H155-L155</f>
        <v>0</v>
      </c>
    </row>
    <row r="156" spans="1:13" x14ac:dyDescent="0.2">
      <c r="A156" s="2" t="s">
        <v>19</v>
      </c>
      <c r="B156" s="5">
        <v>30824.79</v>
      </c>
      <c r="C156" s="5"/>
      <c r="D156" s="5"/>
      <c r="E156" s="5"/>
      <c r="F156" s="5"/>
      <c r="G156" s="5"/>
      <c r="H156" s="5">
        <f t="shared" si="45"/>
        <v>30824.79</v>
      </c>
      <c r="I156" s="5">
        <v>30824.79</v>
      </c>
      <c r="J156" s="5"/>
      <c r="K156" s="5"/>
      <c r="L156" s="5">
        <f t="shared" si="46"/>
        <v>30824.79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136153.21</v>
      </c>
      <c r="I159" s="7">
        <f>I155-I156</f>
        <v>136153.21</v>
      </c>
      <c r="J159" s="2"/>
      <c r="K159" s="2"/>
      <c r="L159" s="7">
        <f>L154+L155-L156+L157+L158</f>
        <v>136153.21</v>
      </c>
      <c r="M159" s="5">
        <f t="shared" si="47"/>
        <v>0</v>
      </c>
    </row>
    <row r="161" spans="1:13" x14ac:dyDescent="0.2">
      <c r="A161" s="10" t="s">
        <v>37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9"/>
    </row>
    <row r="162" spans="1:13" x14ac:dyDescent="0.2">
      <c r="A162" s="1"/>
      <c r="B162" s="11" t="s">
        <v>9</v>
      </c>
      <c r="C162" s="12"/>
      <c r="D162" s="12"/>
      <c r="E162" s="12"/>
      <c r="F162" s="12"/>
      <c r="G162" s="12"/>
      <c r="H162" s="13"/>
      <c r="I162" s="11" t="s">
        <v>10</v>
      </c>
      <c r="J162" s="12"/>
      <c r="K162" s="12"/>
      <c r="L162" s="13"/>
      <c r="M162" s="8" t="s">
        <v>17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20</v>
      </c>
      <c r="H163" s="4" t="s">
        <v>15</v>
      </c>
      <c r="I163" s="4" t="s">
        <v>6</v>
      </c>
      <c r="J163" s="4" t="s">
        <v>7</v>
      </c>
      <c r="K163" s="4" t="s">
        <v>8</v>
      </c>
      <c r="L163" s="4" t="s">
        <v>15</v>
      </c>
      <c r="M163" s="8" t="s">
        <v>18</v>
      </c>
    </row>
    <row r="164" spans="1:13" x14ac:dyDescent="0.2">
      <c r="A164" s="2" t="s">
        <v>11</v>
      </c>
      <c r="B164" s="5"/>
      <c r="C164" s="5"/>
      <c r="D164" s="5"/>
      <c r="E164" s="5"/>
      <c r="F164" s="5"/>
      <c r="G164" s="5"/>
      <c r="H164" s="5">
        <f>B164+C164-D164+E164-F164-G164</f>
        <v>0</v>
      </c>
      <c r="I164" s="5"/>
      <c r="J164" s="5"/>
      <c r="K164" s="5"/>
      <c r="L164" s="5">
        <f>I164+J164-K164</f>
        <v>0</v>
      </c>
      <c r="M164" s="5">
        <f>H164-L164</f>
        <v>0</v>
      </c>
    </row>
    <row r="165" spans="1:13" x14ac:dyDescent="0.2">
      <c r="A165" s="2" t="s">
        <v>12</v>
      </c>
      <c r="B165" s="5">
        <v>166568</v>
      </c>
      <c r="C165" s="5">
        <v>250</v>
      </c>
      <c r="D165" s="5"/>
      <c r="E165" s="5"/>
      <c r="F165" s="5"/>
      <c r="G165" s="5">
        <v>1855</v>
      </c>
      <c r="H165" s="5">
        <f t="shared" ref="H165:H168" si="48">B165+C165-D165+E165-F165-G165</f>
        <v>164963</v>
      </c>
      <c r="I165" s="5">
        <v>164963</v>
      </c>
      <c r="J165" s="5"/>
      <c r="K165" s="5"/>
      <c r="L165" s="5">
        <f t="shared" ref="L165:L168" si="49">I165+J165-K165</f>
        <v>164963</v>
      </c>
      <c r="M165" s="5">
        <f t="shared" ref="M165:M169" si="50">H165-L165</f>
        <v>0</v>
      </c>
    </row>
    <row r="166" spans="1:13" x14ac:dyDescent="0.2">
      <c r="A166" s="2" t="s">
        <v>19</v>
      </c>
      <c r="B166" s="5">
        <v>38956.43</v>
      </c>
      <c r="C166" s="5"/>
      <c r="D166" s="5"/>
      <c r="E166" s="5"/>
      <c r="F166" s="5"/>
      <c r="G166" s="5"/>
      <c r="H166" s="5">
        <f t="shared" si="48"/>
        <v>38956.43</v>
      </c>
      <c r="I166" s="5">
        <v>38956.43</v>
      </c>
      <c r="J166" s="5"/>
      <c r="K166" s="5"/>
      <c r="L166" s="5">
        <f t="shared" si="49"/>
        <v>38956.43</v>
      </c>
      <c r="M166" s="5">
        <f t="shared" si="50"/>
        <v>0</v>
      </c>
    </row>
    <row r="167" spans="1:13" x14ac:dyDescent="0.2">
      <c r="A167" s="2" t="s">
        <v>13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>
        <f t="shared" si="49"/>
        <v>0</v>
      </c>
      <c r="M167" s="5">
        <f t="shared" si="50"/>
        <v>0</v>
      </c>
    </row>
    <row r="168" spans="1:13" x14ac:dyDescent="0.2">
      <c r="A168" s="2" t="s">
        <v>14</v>
      </c>
      <c r="B168" s="5">
        <v>1855</v>
      </c>
      <c r="C168" s="5"/>
      <c r="D168" s="5">
        <v>1855</v>
      </c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126006.57</v>
      </c>
      <c r="I169" s="7">
        <f>I165-I166</f>
        <v>126006.57</v>
      </c>
      <c r="J169" s="2"/>
      <c r="K169" s="2"/>
      <c r="L169" s="7">
        <f>L164+L165-L166+L167+L168</f>
        <v>126006.57</v>
      </c>
      <c r="M169" s="5">
        <f t="shared" si="50"/>
        <v>0</v>
      </c>
    </row>
    <row r="171" spans="1:13" x14ac:dyDescent="0.2">
      <c r="A171" s="10" t="s">
        <v>38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9"/>
    </row>
    <row r="172" spans="1:13" x14ac:dyDescent="0.2">
      <c r="A172" s="1"/>
      <c r="B172" s="11" t="s">
        <v>9</v>
      </c>
      <c r="C172" s="12"/>
      <c r="D172" s="12"/>
      <c r="E172" s="12"/>
      <c r="F172" s="12"/>
      <c r="G172" s="12"/>
      <c r="H172" s="13"/>
      <c r="I172" s="11" t="s">
        <v>10</v>
      </c>
      <c r="J172" s="12"/>
      <c r="K172" s="12"/>
      <c r="L172" s="13"/>
      <c r="M172" s="8" t="s">
        <v>17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20</v>
      </c>
      <c r="H173" s="4" t="s">
        <v>15</v>
      </c>
      <c r="I173" s="4" t="s">
        <v>6</v>
      </c>
      <c r="J173" s="4" t="s">
        <v>7</v>
      </c>
      <c r="K173" s="4" t="s">
        <v>8</v>
      </c>
      <c r="L173" s="4" t="s">
        <v>15</v>
      </c>
      <c r="M173" s="8" t="s">
        <v>18</v>
      </c>
    </row>
    <row r="174" spans="1:13" x14ac:dyDescent="0.2">
      <c r="A174" s="2" t="s">
        <v>11</v>
      </c>
      <c r="B174" s="5"/>
      <c r="C174" s="5"/>
      <c r="D174" s="5"/>
      <c r="E174" s="5"/>
      <c r="F174" s="5"/>
      <c r="G174" s="5"/>
      <c r="H174" s="5">
        <f>B174+C174-D174+E174-F174-G174</f>
        <v>0</v>
      </c>
      <c r="I174" s="5"/>
      <c r="J174" s="5"/>
      <c r="K174" s="5"/>
      <c r="L174" s="5">
        <f>I174+J174-K174</f>
        <v>0</v>
      </c>
      <c r="M174" s="5">
        <f>H174-L174</f>
        <v>0</v>
      </c>
    </row>
    <row r="175" spans="1:13" x14ac:dyDescent="0.2">
      <c r="A175" s="2" t="s">
        <v>12</v>
      </c>
      <c r="B175" s="5">
        <v>168390</v>
      </c>
      <c r="C175" s="5"/>
      <c r="D175" s="5"/>
      <c r="E175" s="5"/>
      <c r="F175" s="5"/>
      <c r="G175" s="5"/>
      <c r="H175" s="5">
        <f t="shared" ref="H175:H178" si="51">B175+C175-D175+E175-F175-G175</f>
        <v>168390</v>
      </c>
      <c r="I175" s="5">
        <v>168390</v>
      </c>
      <c r="J175" s="5"/>
      <c r="K175" s="5"/>
      <c r="L175" s="5">
        <f t="shared" ref="L175:L178" si="52">I175+J175-K175</f>
        <v>168390</v>
      </c>
      <c r="M175" s="5">
        <f t="shared" ref="M175:M179" si="53">H175-L175</f>
        <v>0</v>
      </c>
    </row>
    <row r="176" spans="1:13" x14ac:dyDescent="0.2">
      <c r="A176" s="2" t="s">
        <v>19</v>
      </c>
      <c r="B176" s="5">
        <v>44506.2</v>
      </c>
      <c r="C176" s="5"/>
      <c r="D176" s="5"/>
      <c r="E176" s="5"/>
      <c r="F176" s="5"/>
      <c r="G176" s="5">
        <v>3</v>
      </c>
      <c r="H176" s="5">
        <f t="shared" si="51"/>
        <v>44503.199999999997</v>
      </c>
      <c r="I176" s="5">
        <v>44503.199999999997</v>
      </c>
      <c r="J176" s="5"/>
      <c r="K176" s="5"/>
      <c r="L176" s="5">
        <f t="shared" si="52"/>
        <v>44503.199999999997</v>
      </c>
      <c r="M176" s="5">
        <f t="shared" si="53"/>
        <v>0</v>
      </c>
    </row>
    <row r="177" spans="1:13" x14ac:dyDescent="0.2">
      <c r="A177" s="2" t="s">
        <v>13</v>
      </c>
      <c r="B177" s="5"/>
      <c r="C177" s="5"/>
      <c r="D177" s="5"/>
      <c r="E177" s="5"/>
      <c r="F177" s="5"/>
      <c r="G177" s="5"/>
      <c r="H177" s="5">
        <f t="shared" si="51"/>
        <v>0</v>
      </c>
      <c r="I177" s="5"/>
      <c r="J177" s="5"/>
      <c r="K177" s="5"/>
      <c r="L177" s="5">
        <f t="shared" si="52"/>
        <v>0</v>
      </c>
      <c r="M177" s="5">
        <f t="shared" si="53"/>
        <v>0</v>
      </c>
    </row>
    <row r="178" spans="1:13" x14ac:dyDescent="0.2">
      <c r="A178" s="2" t="s">
        <v>14</v>
      </c>
      <c r="B178" s="5"/>
      <c r="C178" s="5">
        <v>3</v>
      </c>
      <c r="D178" s="5"/>
      <c r="E178" s="5"/>
      <c r="F178" s="5"/>
      <c r="G178" s="5"/>
      <c r="H178" s="5">
        <f t="shared" si="51"/>
        <v>3</v>
      </c>
      <c r="I178" s="5">
        <v>3</v>
      </c>
      <c r="J178" s="5"/>
      <c r="K178" s="5"/>
      <c r="L178" s="5">
        <f t="shared" si="52"/>
        <v>3</v>
      </c>
      <c r="M178" s="5">
        <f t="shared" si="53"/>
        <v>0</v>
      </c>
    </row>
    <row r="179" spans="1:13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123889.8</v>
      </c>
      <c r="I179" s="7">
        <f>I175-I176</f>
        <v>123886.8</v>
      </c>
      <c r="J179" s="2"/>
      <c r="K179" s="2"/>
      <c r="L179" s="7">
        <f>L174+L175-L176+L177+L178</f>
        <v>123889.8</v>
      </c>
      <c r="M179" s="5">
        <f t="shared" si="53"/>
        <v>0</v>
      </c>
    </row>
    <row r="181" spans="1:13" x14ac:dyDescent="0.2">
      <c r="A181" s="10" t="s">
        <v>39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9"/>
    </row>
    <row r="182" spans="1:13" x14ac:dyDescent="0.2">
      <c r="A182" s="1"/>
      <c r="B182" s="11" t="s">
        <v>9</v>
      </c>
      <c r="C182" s="12"/>
      <c r="D182" s="12"/>
      <c r="E182" s="12"/>
      <c r="F182" s="12"/>
      <c r="G182" s="12"/>
      <c r="H182" s="13"/>
      <c r="I182" s="11" t="s">
        <v>10</v>
      </c>
      <c r="J182" s="12"/>
      <c r="K182" s="12"/>
      <c r="L182" s="13"/>
      <c r="M182" s="8" t="s">
        <v>17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20</v>
      </c>
      <c r="H183" s="4" t="s">
        <v>15</v>
      </c>
      <c r="I183" s="4" t="s">
        <v>6</v>
      </c>
      <c r="J183" s="4" t="s">
        <v>7</v>
      </c>
      <c r="K183" s="4" t="s">
        <v>8</v>
      </c>
      <c r="L183" s="4" t="s">
        <v>15</v>
      </c>
      <c r="M183" s="8" t="s">
        <v>18</v>
      </c>
    </row>
    <row r="184" spans="1:13" x14ac:dyDescent="0.2">
      <c r="A184" s="2" t="s">
        <v>11</v>
      </c>
      <c r="B184" s="5"/>
      <c r="C184" s="5"/>
      <c r="D184" s="5"/>
      <c r="E184" s="5"/>
      <c r="F184" s="5"/>
      <c r="G184" s="5"/>
      <c r="H184" s="5">
        <f>B184+C184-D184+E184-F184-G184</f>
        <v>0</v>
      </c>
      <c r="I184" s="5"/>
      <c r="J184" s="5"/>
      <c r="K184" s="5"/>
      <c r="L184" s="5">
        <f>I184+J184-K184</f>
        <v>0</v>
      </c>
      <c r="M184" s="5">
        <f>H184-L184</f>
        <v>0</v>
      </c>
    </row>
    <row r="185" spans="1:13" x14ac:dyDescent="0.2">
      <c r="A185" s="2" t="s">
        <v>12</v>
      </c>
      <c r="B185" s="5">
        <v>126111</v>
      </c>
      <c r="C185" s="5"/>
      <c r="D185" s="5"/>
      <c r="E185" s="5"/>
      <c r="F185" s="5"/>
      <c r="G185" s="5"/>
      <c r="H185" s="5">
        <f t="shared" ref="H185:H188" si="54">B185+C185-D185+E185-F185-G185</f>
        <v>126111</v>
      </c>
      <c r="I185" s="5">
        <v>126111</v>
      </c>
      <c r="J185" s="5"/>
      <c r="K185" s="5"/>
      <c r="L185" s="5">
        <f t="shared" ref="L185:L188" si="55">I185+J185-K185</f>
        <v>126111</v>
      </c>
      <c r="M185" s="5">
        <f t="shared" ref="M185:M189" si="56">H185-L185</f>
        <v>0</v>
      </c>
    </row>
    <row r="186" spans="1:13" x14ac:dyDescent="0.2">
      <c r="A186" s="2" t="s">
        <v>19</v>
      </c>
      <c r="B186" s="5">
        <v>17922.05</v>
      </c>
      <c r="C186" s="5"/>
      <c r="D186" s="5"/>
      <c r="E186" s="5"/>
      <c r="F186" s="5"/>
      <c r="G186" s="5"/>
      <c r="H186" s="5">
        <f t="shared" si="54"/>
        <v>17922.05</v>
      </c>
      <c r="I186" s="5">
        <v>17922.05</v>
      </c>
      <c r="J186" s="5"/>
      <c r="K186" s="5"/>
      <c r="L186" s="5">
        <f t="shared" si="55"/>
        <v>17922.05</v>
      </c>
      <c r="M186" s="5">
        <f t="shared" si="56"/>
        <v>0</v>
      </c>
    </row>
    <row r="187" spans="1:13" x14ac:dyDescent="0.2">
      <c r="A187" s="2" t="s">
        <v>13</v>
      </c>
      <c r="B187" s="5"/>
      <c r="C187" s="5"/>
      <c r="D187" s="5"/>
      <c r="E187" s="5"/>
      <c r="F187" s="5"/>
      <c r="G187" s="5"/>
      <c r="H187" s="5">
        <f t="shared" si="54"/>
        <v>0</v>
      </c>
      <c r="I187" s="5"/>
      <c r="J187" s="5"/>
      <c r="K187" s="5"/>
      <c r="L187" s="5">
        <f t="shared" si="55"/>
        <v>0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108188.95</v>
      </c>
      <c r="I189" s="7">
        <f>I185-I186</f>
        <v>108188.95</v>
      </c>
      <c r="J189" s="2"/>
      <c r="K189" s="2"/>
      <c r="L189" s="7">
        <f>L184+L185-L186+L187+L188</f>
        <v>108188.95</v>
      </c>
      <c r="M189" s="5">
        <f t="shared" si="56"/>
        <v>0</v>
      </c>
    </row>
    <row r="191" spans="1:13" x14ac:dyDescent="0.2">
      <c r="A191" s="10" t="s">
        <v>40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9"/>
    </row>
    <row r="192" spans="1:13" x14ac:dyDescent="0.2">
      <c r="A192" s="1"/>
      <c r="B192" s="11" t="s">
        <v>9</v>
      </c>
      <c r="C192" s="12"/>
      <c r="D192" s="12"/>
      <c r="E192" s="12"/>
      <c r="F192" s="12"/>
      <c r="G192" s="12"/>
      <c r="H192" s="13"/>
      <c r="I192" s="11" t="s">
        <v>10</v>
      </c>
      <c r="J192" s="12"/>
      <c r="K192" s="12"/>
      <c r="L192" s="13"/>
      <c r="M192" s="8" t="s">
        <v>17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20</v>
      </c>
      <c r="H193" s="4" t="s">
        <v>15</v>
      </c>
      <c r="I193" s="4" t="s">
        <v>6</v>
      </c>
      <c r="J193" s="4" t="s">
        <v>7</v>
      </c>
      <c r="K193" s="4" t="s">
        <v>8</v>
      </c>
      <c r="L193" s="4" t="s">
        <v>15</v>
      </c>
      <c r="M193" s="8" t="s">
        <v>18</v>
      </c>
    </row>
    <row r="194" spans="1:13" x14ac:dyDescent="0.2">
      <c r="A194" s="2" t="s">
        <v>11</v>
      </c>
      <c r="B194" s="5"/>
      <c r="C194" s="5"/>
      <c r="D194" s="5"/>
      <c r="E194" s="5"/>
      <c r="F194" s="5"/>
      <c r="G194" s="5"/>
      <c r="H194" s="5">
        <f>B194+C194-D194+E194-F194-G194</f>
        <v>0</v>
      </c>
      <c r="I194" s="5"/>
      <c r="J194" s="5"/>
      <c r="K194" s="5"/>
      <c r="L194" s="5">
        <f>I194+J194-K194</f>
        <v>0</v>
      </c>
      <c r="M194" s="5">
        <f>H194-L194</f>
        <v>0</v>
      </c>
    </row>
    <row r="195" spans="1:13" x14ac:dyDescent="0.2">
      <c r="A195" s="2" t="s">
        <v>12</v>
      </c>
      <c r="B195" s="5">
        <v>24477</v>
      </c>
      <c r="C195" s="5"/>
      <c r="D195" s="5"/>
      <c r="E195" s="5"/>
      <c r="F195" s="5"/>
      <c r="G195" s="5"/>
      <c r="H195" s="5">
        <f t="shared" ref="H195:H198" si="57">B195+C195-D195+E195-F195-G195</f>
        <v>24477</v>
      </c>
      <c r="I195" s="5">
        <v>24477</v>
      </c>
      <c r="J195" s="5"/>
      <c r="K195" s="5"/>
      <c r="L195" s="5">
        <f t="shared" ref="L195:L198" si="58">I195+J195-K195</f>
        <v>24477</v>
      </c>
      <c r="M195" s="5">
        <f t="shared" ref="M195:M199" si="59">H195-L195</f>
        <v>0</v>
      </c>
    </row>
    <row r="196" spans="1:13" x14ac:dyDescent="0.2">
      <c r="A196" s="2" t="s">
        <v>19</v>
      </c>
      <c r="B196" s="5">
        <v>10672</v>
      </c>
      <c r="C196" s="5"/>
      <c r="D196" s="5"/>
      <c r="E196" s="5"/>
      <c r="F196" s="5"/>
      <c r="G196" s="5"/>
      <c r="H196" s="5">
        <f t="shared" si="57"/>
        <v>10672</v>
      </c>
      <c r="I196" s="5">
        <v>10672</v>
      </c>
      <c r="J196" s="5"/>
      <c r="K196" s="5"/>
      <c r="L196" s="5">
        <f t="shared" si="58"/>
        <v>10672</v>
      </c>
      <c r="M196" s="5">
        <f t="shared" si="59"/>
        <v>0</v>
      </c>
    </row>
    <row r="197" spans="1:13" x14ac:dyDescent="0.2">
      <c r="A197" s="2" t="s">
        <v>13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13805</v>
      </c>
      <c r="I199" s="7">
        <f>I195-I196</f>
        <v>13805</v>
      </c>
      <c r="J199" s="2"/>
      <c r="K199" s="2"/>
      <c r="L199" s="7">
        <f>L194+L195-L196+L197+L198</f>
        <v>13805</v>
      </c>
      <c r="M199" s="5">
        <f t="shared" si="59"/>
        <v>0</v>
      </c>
    </row>
  </sheetData>
  <mergeCells count="60"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  <mergeCell ref="A151:K151"/>
    <mergeCell ref="B152:H152"/>
    <mergeCell ref="I152:L152"/>
    <mergeCell ref="A161:K161"/>
    <mergeCell ref="B162:H162"/>
    <mergeCell ref="I162:L162"/>
    <mergeCell ref="A131:K131"/>
    <mergeCell ref="B132:H132"/>
    <mergeCell ref="I132:L132"/>
    <mergeCell ref="A141:K141"/>
    <mergeCell ref="B142:H142"/>
    <mergeCell ref="I142:L142"/>
    <mergeCell ref="A111:K111"/>
    <mergeCell ref="B112:H112"/>
    <mergeCell ref="I112:L112"/>
    <mergeCell ref="A121:K121"/>
    <mergeCell ref="B122:H122"/>
    <mergeCell ref="I122:L12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2017-08-30T17:07:53Z</dcterms:modified>
</cp:coreProperties>
</file>