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8" i="1" l="1"/>
  <c r="M108" i="1" s="1"/>
  <c r="H108" i="1"/>
  <c r="L107" i="1"/>
  <c r="H107" i="1"/>
  <c r="L106" i="1"/>
  <c r="H106" i="1"/>
  <c r="M106" i="1" s="1"/>
  <c r="L105" i="1"/>
  <c r="M105" i="1" s="1"/>
  <c r="H105" i="1"/>
  <c r="L104" i="1"/>
  <c r="H104" i="1"/>
  <c r="M98" i="1"/>
  <c r="L98" i="1"/>
  <c r="H98" i="1"/>
  <c r="L97" i="1"/>
  <c r="H97" i="1"/>
  <c r="L96" i="1"/>
  <c r="H96" i="1"/>
  <c r="M96" i="1" s="1"/>
  <c r="L95" i="1"/>
  <c r="H95" i="1"/>
  <c r="L94" i="1"/>
  <c r="H94" i="1"/>
  <c r="L88" i="1"/>
  <c r="M88" i="1" s="1"/>
  <c r="H88" i="1"/>
  <c r="L87" i="1"/>
  <c r="M87" i="1" s="1"/>
  <c r="H87" i="1"/>
  <c r="L86" i="1"/>
  <c r="H86" i="1"/>
  <c r="L85" i="1"/>
  <c r="H85" i="1"/>
  <c r="L84" i="1"/>
  <c r="H84" i="1"/>
  <c r="L78" i="1"/>
  <c r="M78" i="1" s="1"/>
  <c r="H78" i="1"/>
  <c r="L77" i="1"/>
  <c r="H77" i="1"/>
  <c r="L76" i="1"/>
  <c r="H76" i="1"/>
  <c r="M76" i="1" s="1"/>
  <c r="L75" i="1"/>
  <c r="H75" i="1"/>
  <c r="L74" i="1"/>
  <c r="H74" i="1"/>
  <c r="L68" i="1"/>
  <c r="M68" i="1" s="1"/>
  <c r="H68" i="1"/>
  <c r="L67" i="1"/>
  <c r="H67" i="1"/>
  <c r="L66" i="1"/>
  <c r="H66" i="1"/>
  <c r="M66" i="1" s="1"/>
  <c r="L65" i="1"/>
  <c r="M65" i="1" s="1"/>
  <c r="H65" i="1"/>
  <c r="L64" i="1"/>
  <c r="H64" i="1"/>
  <c r="M58" i="1"/>
  <c r="L58" i="1"/>
  <c r="H58" i="1"/>
  <c r="L57" i="1"/>
  <c r="H57" i="1"/>
  <c r="M57" i="1" s="1"/>
  <c r="L56" i="1"/>
  <c r="H56" i="1"/>
  <c r="L55" i="1"/>
  <c r="H55" i="1"/>
  <c r="L54" i="1"/>
  <c r="H54" i="1"/>
  <c r="L48" i="1"/>
  <c r="M48" i="1" s="1"/>
  <c r="H48" i="1"/>
  <c r="L47" i="1"/>
  <c r="H47" i="1"/>
  <c r="M47" i="1" s="1"/>
  <c r="L46" i="1"/>
  <c r="H46" i="1"/>
  <c r="M46" i="1" s="1"/>
  <c r="L45" i="1"/>
  <c r="H45" i="1"/>
  <c r="M45" i="1" s="1"/>
  <c r="L44" i="1"/>
  <c r="H44" i="1"/>
  <c r="L38" i="1"/>
  <c r="M38" i="1" s="1"/>
  <c r="H38" i="1"/>
  <c r="L37" i="1"/>
  <c r="H37" i="1"/>
  <c r="L36" i="1"/>
  <c r="H36" i="1"/>
  <c r="M36" i="1" s="1"/>
  <c r="L35" i="1"/>
  <c r="H35" i="1"/>
  <c r="M35" i="1" s="1"/>
  <c r="L34" i="1"/>
  <c r="H34" i="1"/>
  <c r="L18" i="1"/>
  <c r="M18" i="1" s="1"/>
  <c r="H18" i="1"/>
  <c r="L17" i="1"/>
  <c r="H17" i="1"/>
  <c r="L16" i="1"/>
  <c r="H16" i="1"/>
  <c r="M16" i="1" s="1"/>
  <c r="L15" i="1"/>
  <c r="H15" i="1"/>
  <c r="L14" i="1"/>
  <c r="H14" i="1"/>
  <c r="H79" i="1" l="1"/>
  <c r="M97" i="1"/>
  <c r="L49" i="1"/>
  <c r="H19" i="1"/>
  <c r="M37" i="1"/>
  <c r="H109" i="1"/>
  <c r="L89" i="1"/>
  <c r="M85" i="1"/>
  <c r="L79" i="1"/>
  <c r="M79" i="1" s="1"/>
  <c r="L109" i="1"/>
  <c r="M109" i="1" s="1"/>
  <c r="M107" i="1"/>
  <c r="L99" i="1"/>
  <c r="M86" i="1"/>
  <c r="M75" i="1"/>
  <c r="M77" i="1"/>
  <c r="L69" i="1"/>
  <c r="M67" i="1"/>
  <c r="L39" i="1"/>
  <c r="M56" i="1"/>
  <c r="L59" i="1"/>
  <c r="L19" i="1"/>
  <c r="M17" i="1"/>
  <c r="M95" i="1"/>
  <c r="H99" i="1"/>
  <c r="M99" i="1" s="1"/>
  <c r="H69" i="1"/>
  <c r="M69" i="1" s="1"/>
  <c r="H59" i="1"/>
  <c r="M55" i="1"/>
  <c r="H49" i="1"/>
  <c r="M15" i="1"/>
  <c r="M84" i="1"/>
  <c r="M34" i="1"/>
  <c r="M44" i="1"/>
  <c r="M104" i="1"/>
  <c r="M94" i="1"/>
  <c r="M74" i="1"/>
  <c r="M64" i="1"/>
  <c r="M54" i="1"/>
  <c r="H89" i="1"/>
  <c r="H39" i="1"/>
  <c r="M14" i="1"/>
  <c r="L28" i="1"/>
  <c r="L27" i="1"/>
  <c r="L26" i="1"/>
  <c r="L25" i="1"/>
  <c r="L24" i="1"/>
  <c r="L5" i="1"/>
  <c r="L6" i="1"/>
  <c r="L7" i="1"/>
  <c r="L8" i="1"/>
  <c r="M49" i="1" l="1"/>
  <c r="M19" i="1"/>
  <c r="M59" i="1"/>
  <c r="M89" i="1"/>
  <c r="M39" i="1"/>
  <c r="L29" i="1"/>
  <c r="L4" i="1"/>
  <c r="L9" i="1" s="1"/>
  <c r="H28" i="1" l="1"/>
  <c r="M28" i="1" s="1"/>
  <c r="H27" i="1"/>
  <c r="M27" i="1" s="1"/>
  <c r="H26" i="1"/>
  <c r="M26" i="1" s="1"/>
  <c r="H25" i="1"/>
  <c r="M25" i="1" s="1"/>
  <c r="H24" i="1"/>
  <c r="M24" i="1" s="1"/>
  <c r="H29" i="1" l="1"/>
  <c r="M29" i="1" s="1"/>
  <c r="H5" i="1" l="1"/>
  <c r="H6" i="1"/>
  <c r="H7" i="1"/>
  <c r="H8" i="1"/>
  <c r="H4" i="1"/>
  <c r="H9" i="1" l="1"/>
  <c r="M5" i="1" l="1"/>
  <c r="M7" i="1"/>
  <c r="M8" i="1"/>
  <c r="M9" i="1" l="1"/>
  <c r="M4" i="1"/>
  <c r="M6" i="1"/>
</calcChain>
</file>

<file path=xl/sharedStrings.xml><?xml version="1.0" encoding="utf-8"?>
<sst xmlns="http://schemas.openxmlformats.org/spreadsheetml/2006/main" count="253" uniqueCount="32">
  <si>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</si>
  <si>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</si>
  <si>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</si>
  <si>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</si>
  <si>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</si>
  <si>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</si>
  <si>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</si>
  <si>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</si>
  <si>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</si>
  <si>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</si>
  <si>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</si>
  <si>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</si>
  <si>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</si>
  <si>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</si>
  <si>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</si>
  <si>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</si>
  <si>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</si>
  <si>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</si>
  <si>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</si>
  <si>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</si>
  <si>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解冻/退款未受理</t>
  </si>
  <si>
    <t>广发预存调节表8-21</t>
  </si>
  <si>
    <t>广发预存调节表8-22</t>
    <phoneticPr fontId="1" type="noConversion"/>
  </si>
  <si>
    <t>广发预存调节表8-23</t>
    <phoneticPr fontId="1" type="noConversion"/>
  </si>
  <si>
    <t>广发预存调节表8-24</t>
    <phoneticPr fontId="1" type="noConversion"/>
  </si>
  <si>
    <t>广发预存调节表8-25</t>
    <phoneticPr fontId="1" type="noConversion"/>
  </si>
  <si>
    <t>广发预存调节表8-26</t>
    <phoneticPr fontId="1" type="noConversion"/>
  </si>
  <si>
    <t>广发预存调节表8-27</t>
    <phoneticPr fontId="1" type="noConversion"/>
  </si>
  <si>
    <t>广发预存调节表8-28</t>
    <phoneticPr fontId="1" type="noConversion"/>
  </si>
  <si>
    <t>广发预存调节表8-29</t>
    <phoneticPr fontId="1" type="noConversion"/>
  </si>
  <si>
    <t>广发预存调节表8-30</t>
    <phoneticPr fontId="1" type="noConversion"/>
  </si>
  <si>
    <t>广发预存调节表8-31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</si>
</sst>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176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selection activeCell="C107" sqref="C107"/>
    </sheetView>
  </sheetViews>
  <sheetFormatPr defaultRowHeight="14.25" x14ac:dyDescent="0.2"/>
  <cols>
    <col min="1" max="1" width="14" customWidth="1"/>
    <col min="2" max="2" width="12.125" customWidth="1"/>
    <col min="3" max="3" width="10.25" customWidth="1"/>
    <col min="4" max="4" width="10.375" bestFit="1" customWidth="1"/>
    <col min="5" max="5" width="9.375" bestFit="1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3"/>
    </row>
    <row r="2" spans="1:13" x14ac:dyDescent="0.2">
      <c r="A2" s="1"/>
      <c r="B2" s="11" t="s">
        <v>9</v>
      </c>
      <c r="C2" s="12"/>
      <c r="D2" s="12"/>
      <c r="E2" s="12"/>
      <c r="F2" s="12"/>
      <c r="G2" s="12"/>
      <c r="H2" s="13"/>
      <c r="I2" s="11" t="s">
        <v>10</v>
      </c>
      <c r="J2" s="12"/>
      <c r="K2" s="12"/>
      <c r="L2" s="13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>
        <v>325300</v>
      </c>
      <c r="C4" s="5"/>
      <c r="D4" s="5"/>
      <c r="E4" s="5">
        <v>-100</v>
      </c>
      <c r="F4" s="5"/>
      <c r="G4" s="5"/>
      <c r="H4" s="5">
        <f>B4+C4-D4+E4-F4-G4</f>
        <v>325200</v>
      </c>
      <c r="I4" s="5">
        <v>319970</v>
      </c>
      <c r="J4" s="5">
        <v>7070</v>
      </c>
      <c r="K4" s="5">
        <v>1840</v>
      </c>
      <c r="L4" s="5">
        <f>I4+J4-K4</f>
        <v>325200</v>
      </c>
      <c r="M4" s="5">
        <f>H4-L4</f>
        <v>0</v>
      </c>
    </row>
    <row r="5" spans="1:13" x14ac:dyDescent="0.2">
      <c r="A5" s="2" t="s">
        <v>12</v>
      </c>
      <c r="B5" s="5">
        <v>712732</v>
      </c>
      <c r="C5" s="5"/>
      <c r="D5" s="5"/>
      <c r="E5" s="5"/>
      <c r="F5" s="5"/>
      <c r="G5" s="5"/>
      <c r="H5" s="5">
        <f t="shared" ref="H5:H8" si="0">B5+C5-D5+E5-F5-G5</f>
        <v>712732</v>
      </c>
      <c r="I5" s="5">
        <v>712732</v>
      </c>
      <c r="J5" s="5"/>
      <c r="K5" s="5"/>
      <c r="L5" s="5">
        <f t="shared" ref="L5:L8" si="1">I5+J5-K5</f>
        <v>712732</v>
      </c>
      <c r="M5" s="5">
        <f t="shared" ref="M5:M9" si="2">H5-L5</f>
        <v>0</v>
      </c>
    </row>
    <row r="6" spans="1:13" x14ac:dyDescent="0.2">
      <c r="A6" s="2" t="s">
        <v>19</v>
      </c>
      <c r="B6" s="5">
        <v>130603.51</v>
      </c>
      <c r="C6" s="5"/>
      <c r="D6" s="5"/>
      <c r="E6" s="5"/>
      <c r="F6" s="5"/>
      <c r="G6" s="5"/>
      <c r="H6" s="5">
        <f t="shared" si="0"/>
        <v>130603.51</v>
      </c>
      <c r="I6" s="5">
        <v>130603.51</v>
      </c>
      <c r="J6" s="5"/>
      <c r="K6" s="5"/>
      <c r="L6" s="5">
        <f t="shared" si="1"/>
        <v>130603.51</v>
      </c>
      <c r="M6" s="5">
        <f t="shared" si="2"/>
        <v>0</v>
      </c>
    </row>
    <row r="7" spans="1:13" x14ac:dyDescent="0.2">
      <c r="A7" s="2" t="s">
        <v>13</v>
      </c>
      <c r="B7" s="5"/>
      <c r="C7" s="5">
        <v>6371.37</v>
      </c>
      <c r="D7" s="5"/>
      <c r="E7" s="5"/>
      <c r="F7" s="5"/>
      <c r="G7" s="5"/>
      <c r="H7" s="5">
        <f t="shared" si="0"/>
        <v>6371.37</v>
      </c>
      <c r="I7" s="5">
        <v>6371.37</v>
      </c>
      <c r="J7" s="5"/>
      <c r="K7" s="5"/>
      <c r="L7" s="5">
        <f t="shared" si="1"/>
        <v>6371.37</v>
      </c>
      <c r="M7" s="5">
        <f t="shared" si="2"/>
        <v>0</v>
      </c>
    </row>
    <row r="8" spans="1:13" x14ac:dyDescent="0.2">
      <c r="A8" s="2" t="s">
        <v>14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>
        <f t="shared" si="1"/>
        <v>0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913699.86</v>
      </c>
      <c r="I9" s="2"/>
      <c r="J9" s="2"/>
      <c r="K9" s="2"/>
      <c r="L9" s="5">
        <f>L4+L5-L6+L7+L8</f>
        <v>913699.86</v>
      </c>
      <c r="M9" s="5">
        <f t="shared" si="2"/>
        <v>0</v>
      </c>
    </row>
    <row r="10" spans="1:13" x14ac:dyDescent="0.2">
      <c r="K10" s="9"/>
    </row>
    <row r="11" spans="1:13" ht="27" customHeight="1" x14ac:dyDescent="0.2">
      <c r="A11" s="10" t="s">
        <v>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3"/>
    </row>
    <row r="12" spans="1:13" x14ac:dyDescent="0.2">
      <c r="A12" s="1"/>
      <c r="B12" s="11" t="s">
        <v>9</v>
      </c>
      <c r="C12" s="12"/>
      <c r="D12" s="12"/>
      <c r="E12" s="12"/>
      <c r="F12" s="12"/>
      <c r="G12" s="12"/>
      <c r="H12" s="13"/>
      <c r="I12" s="11" t="s">
        <v>10</v>
      </c>
      <c r="J12" s="12"/>
      <c r="K12" s="12"/>
      <c r="L12" s="13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>
        <v>272200</v>
      </c>
      <c r="C14" s="5"/>
      <c r="D14" s="5">
        <v>20</v>
      </c>
      <c r="E14" s="5"/>
      <c r="F14" s="5"/>
      <c r="G14" s="5"/>
      <c r="H14" s="5">
        <f>B14+C14-D14+E14-F14-G14</f>
        <v>272180</v>
      </c>
      <c r="I14" s="5">
        <v>273850</v>
      </c>
      <c r="J14" s="5">
        <v>5400</v>
      </c>
      <c r="K14" s="5">
        <v>7070</v>
      </c>
      <c r="L14" s="5">
        <f>I14+J14-K14</f>
        <v>272180</v>
      </c>
      <c r="M14" s="5">
        <f>H14-L14</f>
        <v>0</v>
      </c>
    </row>
    <row r="15" spans="1:13" x14ac:dyDescent="0.2">
      <c r="A15" s="2" t="s">
        <v>12</v>
      </c>
      <c r="B15" s="5">
        <v>447952</v>
      </c>
      <c r="C15" s="5"/>
      <c r="D15" s="5"/>
      <c r="E15" s="5"/>
      <c r="F15" s="5"/>
      <c r="G15" s="5"/>
      <c r="H15" s="5">
        <f t="shared" ref="H15:H18" si="3">B15+C15-D15+E15-F15-G15</f>
        <v>447952</v>
      </c>
      <c r="I15" s="5">
        <v>447812</v>
      </c>
      <c r="J15" s="5">
        <v>140</v>
      </c>
      <c r="K15" s="5"/>
      <c r="L15" s="5">
        <f t="shared" ref="L15:L18" si="4">I15+J15-K15</f>
        <v>447952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84288.74</v>
      </c>
      <c r="C16" s="5"/>
      <c r="D16" s="5"/>
      <c r="E16" s="5"/>
      <c r="F16" s="5"/>
      <c r="G16" s="5"/>
      <c r="H16" s="5">
        <f t="shared" si="3"/>
        <v>84288.74</v>
      </c>
      <c r="I16" s="5">
        <v>84288.74</v>
      </c>
      <c r="J16" s="5"/>
      <c r="K16" s="5"/>
      <c r="L16" s="5">
        <f t="shared" si="4"/>
        <v>84288.74</v>
      </c>
      <c r="M16" s="5">
        <f t="shared" si="5"/>
        <v>0</v>
      </c>
    </row>
    <row r="17" spans="1:13" x14ac:dyDescent="0.2">
      <c r="A17" s="2" t="s">
        <v>13</v>
      </c>
      <c r="B17" s="5"/>
      <c r="C17" s="5">
        <v>26879.32</v>
      </c>
      <c r="D17" s="5"/>
      <c r="E17" s="5"/>
      <c r="F17" s="5"/>
      <c r="G17" s="5"/>
      <c r="H17" s="5">
        <f t="shared" si="3"/>
        <v>26879.32</v>
      </c>
      <c r="I17" s="5">
        <v>26879.32</v>
      </c>
      <c r="J17" s="5"/>
      <c r="K17" s="5"/>
      <c r="L17" s="5">
        <f t="shared" si="4"/>
        <v>26879.32</v>
      </c>
      <c r="M17" s="5">
        <f t="shared" si="5"/>
        <v>0</v>
      </c>
    </row>
    <row r="18" spans="1:13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662722.57999999996</v>
      </c>
      <c r="I19" s="2"/>
      <c r="J19" s="2"/>
      <c r="K19" s="2"/>
      <c r="L19" s="5">
        <f>L14+L15-L16+L17+L18</f>
        <v>662722.57999999996</v>
      </c>
      <c r="M19" s="5">
        <f t="shared" si="5"/>
        <v>0</v>
      </c>
    </row>
    <row r="21" spans="1:13" ht="27" customHeight="1" x14ac:dyDescent="0.2">
      <c r="A21" s="10" t="s">
        <v>23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3"/>
    </row>
    <row r="22" spans="1:13" x14ac:dyDescent="0.2">
      <c r="A22" s="1"/>
      <c r="B22" s="11" t="s">
        <v>9</v>
      </c>
      <c r="C22" s="12"/>
      <c r="D22" s="12"/>
      <c r="E22" s="12"/>
      <c r="F22" s="12"/>
      <c r="G22" s="12"/>
      <c r="H22" s="13"/>
      <c r="I22" s="11" t="s">
        <v>10</v>
      </c>
      <c r="J22" s="12"/>
      <c r="K22" s="12"/>
      <c r="L22" s="13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>
        <v>241740</v>
      </c>
      <c r="C24" s="5"/>
      <c r="D24" s="5"/>
      <c r="E24" s="5"/>
      <c r="F24" s="5"/>
      <c r="G24" s="5"/>
      <c r="H24" s="5">
        <f>B24+C24-D24+E24-F24-G24</f>
        <v>241740</v>
      </c>
      <c r="I24" s="5">
        <v>240160</v>
      </c>
      <c r="J24" s="5">
        <v>6980</v>
      </c>
      <c r="K24" s="5">
        <v>5400</v>
      </c>
      <c r="L24" s="5">
        <f>I24+J24-K24</f>
        <v>241740</v>
      </c>
      <c r="M24" s="5">
        <f>H24-L24</f>
        <v>0</v>
      </c>
    </row>
    <row r="25" spans="1:13" x14ac:dyDescent="0.2">
      <c r="A25" s="2" t="s">
        <v>12</v>
      </c>
      <c r="B25" s="5">
        <v>429605</v>
      </c>
      <c r="C25" s="5"/>
      <c r="D25" s="5"/>
      <c r="E25" s="5"/>
      <c r="F25" s="5"/>
      <c r="G25" s="5">
        <v>11010</v>
      </c>
      <c r="H25" s="5">
        <f t="shared" ref="H25:H28" si="6">B25+C25-D25+E25-F25-G25</f>
        <v>418595</v>
      </c>
      <c r="I25" s="5">
        <v>418735</v>
      </c>
      <c r="J25" s="5"/>
      <c r="K25" s="5">
        <v>140</v>
      </c>
      <c r="L25" s="5">
        <f t="shared" ref="L25:L28" si="7">I25+J25-K25</f>
        <v>418595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155885.35999999999</v>
      </c>
      <c r="C26" s="5"/>
      <c r="D26" s="5"/>
      <c r="E26" s="5"/>
      <c r="F26" s="5"/>
      <c r="G26" s="5"/>
      <c r="H26" s="5">
        <f t="shared" si="6"/>
        <v>155885.35999999999</v>
      </c>
      <c r="I26" s="5">
        <v>155885.35999999999</v>
      </c>
      <c r="J26" s="5"/>
      <c r="K26" s="5"/>
      <c r="L26" s="5">
        <f t="shared" si="7"/>
        <v>155885.35999999999</v>
      </c>
      <c r="M26" s="5">
        <f t="shared" si="8"/>
        <v>0</v>
      </c>
    </row>
    <row r="27" spans="1:13" x14ac:dyDescent="0.2">
      <c r="A27" s="2" t="s">
        <v>13</v>
      </c>
      <c r="B27" s="5">
        <v>11010</v>
      </c>
      <c r="C27" s="5"/>
      <c r="D27" s="5"/>
      <c r="E27" s="5"/>
      <c r="F27" s="5"/>
      <c r="G27" s="5"/>
      <c r="H27" s="5">
        <f t="shared" si="6"/>
        <v>11010</v>
      </c>
      <c r="I27" s="5"/>
      <c r="J27" s="5"/>
      <c r="K27" s="5"/>
      <c r="L27" s="5">
        <f t="shared" si="7"/>
        <v>0</v>
      </c>
      <c r="M27" s="5">
        <f t="shared" si="8"/>
        <v>11010</v>
      </c>
    </row>
    <row r="28" spans="1:13" x14ac:dyDescent="0.2">
      <c r="A28" s="2" t="s">
        <v>14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515459.64</v>
      </c>
      <c r="I29" s="2"/>
      <c r="J29" s="2"/>
      <c r="K29" s="2"/>
      <c r="L29" s="5">
        <f>L24+L25-L26+L27+L28</f>
        <v>504449.64</v>
      </c>
      <c r="M29" s="5">
        <f t="shared" si="8"/>
        <v>11010</v>
      </c>
    </row>
    <row r="31" spans="1:13" ht="27" customHeight="1" x14ac:dyDescent="0.2">
      <c r="A31" s="10" t="s">
        <v>24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3"/>
    </row>
    <row r="32" spans="1:13" x14ac:dyDescent="0.2">
      <c r="A32" s="1"/>
      <c r="B32" s="11" t="s">
        <v>9</v>
      </c>
      <c r="C32" s="12"/>
      <c r="D32" s="12"/>
      <c r="E32" s="12"/>
      <c r="F32" s="12"/>
      <c r="G32" s="12"/>
      <c r="H32" s="13"/>
      <c r="I32" s="11" t="s">
        <v>10</v>
      </c>
      <c r="J32" s="12"/>
      <c r="K32" s="12"/>
      <c r="L32" s="13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>
        <v>244240</v>
      </c>
      <c r="C34" s="5"/>
      <c r="D34" s="5"/>
      <c r="E34" s="5">
        <v>-10</v>
      </c>
      <c r="F34" s="5"/>
      <c r="G34" s="5"/>
      <c r="H34" s="5">
        <f>B34+C34-D34+E34-F34-G34</f>
        <v>244230</v>
      </c>
      <c r="I34" s="5">
        <v>245840</v>
      </c>
      <c r="J34" s="5">
        <v>5370</v>
      </c>
      <c r="K34" s="5">
        <v>6980</v>
      </c>
      <c r="L34" s="5">
        <f>I34+J34-K34</f>
        <v>244230</v>
      </c>
      <c r="M34" s="5">
        <f>H34-L34</f>
        <v>0</v>
      </c>
    </row>
    <row r="35" spans="1:13" x14ac:dyDescent="0.2">
      <c r="A35" s="2" t="s">
        <v>12</v>
      </c>
      <c r="B35" s="5">
        <v>400278</v>
      </c>
      <c r="C35" s="5"/>
      <c r="D35" s="5"/>
      <c r="E35" s="5"/>
      <c r="F35" s="5"/>
      <c r="G35" s="5">
        <v>5168</v>
      </c>
      <c r="H35" s="5">
        <f t="shared" ref="H35:H38" si="9">B35+C35-D35+E35-F35-G35</f>
        <v>395110</v>
      </c>
      <c r="I35" s="5">
        <v>395110</v>
      </c>
      <c r="J35" s="5"/>
      <c r="K35" s="5"/>
      <c r="L35" s="5">
        <f t="shared" ref="L35:L38" si="10">I35+J35-K35</f>
        <v>395110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129313.88</v>
      </c>
      <c r="C36" s="5"/>
      <c r="D36" s="5"/>
      <c r="E36" s="5"/>
      <c r="F36" s="5"/>
      <c r="G36" s="5"/>
      <c r="H36" s="5">
        <f t="shared" si="9"/>
        <v>129313.88</v>
      </c>
      <c r="I36" s="5">
        <v>129313.88</v>
      </c>
      <c r="J36" s="5"/>
      <c r="K36" s="5"/>
      <c r="L36" s="5">
        <f t="shared" si="10"/>
        <v>129313.88</v>
      </c>
      <c r="M36" s="5">
        <f t="shared" si="11"/>
        <v>0</v>
      </c>
    </row>
    <row r="37" spans="1:13" x14ac:dyDescent="0.2">
      <c r="A37" s="2" t="s">
        <v>13</v>
      </c>
      <c r="B37" s="5">
        <v>5168</v>
      </c>
      <c r="C37" s="5">
        <v>15076.25</v>
      </c>
      <c r="D37" s="5">
        <v>5168</v>
      </c>
      <c r="E37" s="5"/>
      <c r="F37" s="5"/>
      <c r="G37" s="5"/>
      <c r="H37" s="5">
        <f t="shared" si="9"/>
        <v>15076.25</v>
      </c>
      <c r="I37" s="5">
        <v>15076.25</v>
      </c>
      <c r="J37" s="5"/>
      <c r="K37" s="5"/>
      <c r="L37" s="5">
        <f t="shared" si="10"/>
        <v>15076.25</v>
      </c>
      <c r="M37" s="5">
        <f t="shared" si="11"/>
        <v>0</v>
      </c>
    </row>
    <row r="38" spans="1:13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525102.37</v>
      </c>
      <c r="I39" s="2"/>
      <c r="J39" s="2"/>
      <c r="K39" s="2"/>
      <c r="L39" s="5">
        <f>L34+L35-L36+L37+L38</f>
        <v>525102.37</v>
      </c>
      <c r="M39" s="5">
        <f t="shared" si="11"/>
        <v>0</v>
      </c>
    </row>
    <row r="41" spans="1:13" ht="27" customHeight="1" x14ac:dyDescent="0.2">
      <c r="A41" s="10" t="s">
        <v>25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3"/>
    </row>
    <row r="42" spans="1:13" x14ac:dyDescent="0.2">
      <c r="A42" s="1"/>
      <c r="B42" s="11" t="s">
        <v>9</v>
      </c>
      <c r="C42" s="12"/>
      <c r="D42" s="12"/>
      <c r="E42" s="12"/>
      <c r="F42" s="12"/>
      <c r="G42" s="12"/>
      <c r="H42" s="13"/>
      <c r="I42" s="11" t="s">
        <v>10</v>
      </c>
      <c r="J42" s="12"/>
      <c r="K42" s="12"/>
      <c r="L42" s="13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>
        <v>191720</v>
      </c>
      <c r="C44" s="5"/>
      <c r="D44" s="5"/>
      <c r="E44" s="5">
        <v>110</v>
      </c>
      <c r="F44" s="5">
        <v>100</v>
      </c>
      <c r="G44" s="5"/>
      <c r="H44" s="5">
        <f>B44+C44-D44+E44-F44-G44</f>
        <v>191730</v>
      </c>
      <c r="I44" s="5">
        <v>192160</v>
      </c>
      <c r="J44" s="5">
        <v>4940</v>
      </c>
      <c r="K44" s="5">
        <v>5370</v>
      </c>
      <c r="L44" s="5">
        <f>I44+J44-K44</f>
        <v>191730</v>
      </c>
      <c r="M44" s="5">
        <f>H44-L44</f>
        <v>0</v>
      </c>
    </row>
    <row r="45" spans="1:13" x14ac:dyDescent="0.2">
      <c r="A45" s="2" t="s">
        <v>12</v>
      </c>
      <c r="B45" s="5">
        <v>493738.09</v>
      </c>
      <c r="C45" s="5"/>
      <c r="D45" s="5"/>
      <c r="E45" s="5"/>
      <c r="F45" s="5"/>
      <c r="G45" s="5">
        <v>137632.09</v>
      </c>
      <c r="H45" s="5">
        <f t="shared" ref="H45:H48" si="12">B45+C45-D45+E45-F45-G45</f>
        <v>356106</v>
      </c>
      <c r="I45" s="5">
        <v>355606</v>
      </c>
      <c r="J45" s="5">
        <v>500</v>
      </c>
      <c r="K45" s="5"/>
      <c r="L45" s="5">
        <f t="shared" ref="L45:L48" si="13">I45+J45-K45</f>
        <v>356106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107441.16</v>
      </c>
      <c r="C46" s="5"/>
      <c r="D46" s="5"/>
      <c r="E46" s="5"/>
      <c r="F46" s="5"/>
      <c r="G46" s="5"/>
      <c r="H46" s="5">
        <f t="shared" si="12"/>
        <v>107441.16</v>
      </c>
      <c r="I46" s="5">
        <v>107441.16</v>
      </c>
      <c r="J46" s="5"/>
      <c r="K46" s="5"/>
      <c r="L46" s="5">
        <f t="shared" si="13"/>
        <v>107441.16</v>
      </c>
      <c r="M46" s="5">
        <f t="shared" si="14"/>
        <v>0</v>
      </c>
    </row>
    <row r="47" spans="1:13" x14ac:dyDescent="0.2">
      <c r="A47" s="2" t="s">
        <v>13</v>
      </c>
      <c r="B47" s="5">
        <v>137632.09</v>
      </c>
      <c r="C47" s="5">
        <v>24288.57</v>
      </c>
      <c r="D47" s="5">
        <v>137632.09</v>
      </c>
      <c r="E47" s="5"/>
      <c r="F47" s="5"/>
      <c r="G47" s="5"/>
      <c r="H47" s="5">
        <f t="shared" si="12"/>
        <v>24288.570000000007</v>
      </c>
      <c r="I47" s="5">
        <v>24288.57</v>
      </c>
      <c r="J47" s="5"/>
      <c r="K47" s="5"/>
      <c r="L47" s="5">
        <f t="shared" si="13"/>
        <v>24288.57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464683.41</v>
      </c>
      <c r="I49" s="2"/>
      <c r="J49" s="2"/>
      <c r="K49" s="2"/>
      <c r="L49" s="5">
        <f>L44+L45-L46+L47+L48</f>
        <v>464683.41</v>
      </c>
      <c r="M49" s="5">
        <f t="shared" si="14"/>
        <v>0</v>
      </c>
    </row>
    <row r="51" spans="1:13" ht="27" customHeight="1" x14ac:dyDescent="0.2">
      <c r="A51" s="10" t="s">
        <v>26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3"/>
    </row>
    <row r="52" spans="1:13" x14ac:dyDescent="0.2">
      <c r="A52" s="1"/>
      <c r="B52" s="11" t="s">
        <v>9</v>
      </c>
      <c r="C52" s="12"/>
      <c r="D52" s="12"/>
      <c r="E52" s="12"/>
      <c r="F52" s="12"/>
      <c r="G52" s="12"/>
      <c r="H52" s="13"/>
      <c r="I52" s="11" t="s">
        <v>10</v>
      </c>
      <c r="J52" s="12"/>
      <c r="K52" s="12"/>
      <c r="L52" s="13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>
        <v>67920</v>
      </c>
      <c r="C54" s="5"/>
      <c r="D54" s="5"/>
      <c r="E54" s="5">
        <v>100</v>
      </c>
      <c r="F54" s="5">
        <v>100</v>
      </c>
      <c r="G54" s="5"/>
      <c r="H54" s="5">
        <f>B54+C54-D54+E54-F54-G54</f>
        <v>67920</v>
      </c>
      <c r="I54" s="5">
        <v>64420</v>
      </c>
      <c r="J54" s="5">
        <v>8440</v>
      </c>
      <c r="K54" s="5">
        <v>4940</v>
      </c>
      <c r="L54" s="5">
        <f>I54+J54-K54</f>
        <v>67920</v>
      </c>
      <c r="M54" s="5">
        <f>H54-L54</f>
        <v>0</v>
      </c>
    </row>
    <row r="55" spans="1:13" x14ac:dyDescent="0.2">
      <c r="A55" s="2" t="s">
        <v>12</v>
      </c>
      <c r="B55" s="5">
        <v>86131</v>
      </c>
      <c r="C55" s="5"/>
      <c r="D55" s="5"/>
      <c r="E55" s="5"/>
      <c r="F55" s="5"/>
      <c r="G55" s="5"/>
      <c r="H55" s="5">
        <f t="shared" ref="H55:H58" si="15">B55+C55-D55+E55-F55-G55</f>
        <v>86131</v>
      </c>
      <c r="I55" s="5">
        <v>86611</v>
      </c>
      <c r="J55" s="5">
        <v>20</v>
      </c>
      <c r="K55" s="5">
        <v>500</v>
      </c>
      <c r="L55" s="5">
        <f t="shared" ref="L55:L58" si="16">I55+J55-K55</f>
        <v>86131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74352.92</v>
      </c>
      <c r="C56" s="5"/>
      <c r="D56" s="5"/>
      <c r="E56" s="5"/>
      <c r="F56" s="5"/>
      <c r="G56" s="5"/>
      <c r="H56" s="5">
        <f t="shared" si="15"/>
        <v>74352.92</v>
      </c>
      <c r="I56" s="5">
        <v>74352.92</v>
      </c>
      <c r="J56" s="5"/>
      <c r="K56" s="5"/>
      <c r="L56" s="5">
        <f t="shared" si="16"/>
        <v>74352.92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79698.080000000002</v>
      </c>
      <c r="I59" s="2"/>
      <c r="J59" s="2"/>
      <c r="K59" s="2"/>
      <c r="L59" s="5">
        <f>L54+L55-L56+L57+L58</f>
        <v>79698.080000000002</v>
      </c>
      <c r="M59" s="5">
        <f t="shared" si="17"/>
        <v>0</v>
      </c>
    </row>
    <row r="61" spans="1:13" ht="27" customHeight="1" x14ac:dyDescent="0.2">
      <c r="A61" s="10" t="s">
        <v>27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3"/>
    </row>
    <row r="62" spans="1:13" x14ac:dyDescent="0.2">
      <c r="A62" s="1"/>
      <c r="B62" s="11" t="s">
        <v>9</v>
      </c>
      <c r="C62" s="12"/>
      <c r="D62" s="12"/>
      <c r="E62" s="12"/>
      <c r="F62" s="12"/>
      <c r="G62" s="12"/>
      <c r="H62" s="13"/>
      <c r="I62" s="11" t="s">
        <v>10</v>
      </c>
      <c r="J62" s="12"/>
      <c r="K62" s="12"/>
      <c r="L62" s="13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>
        <v>15690</v>
      </c>
      <c r="C64" s="5"/>
      <c r="D64" s="5"/>
      <c r="E64" s="5"/>
      <c r="F64" s="5"/>
      <c r="G64" s="5"/>
      <c r="H64" s="5">
        <f>B64+C64-D64+E64-F64-G64</f>
        <v>15690</v>
      </c>
      <c r="I64" s="5">
        <v>21360</v>
      </c>
      <c r="J64" s="5">
        <v>2770</v>
      </c>
      <c r="K64" s="5">
        <v>8440</v>
      </c>
      <c r="L64" s="5">
        <f>I64+J64-K64</f>
        <v>15690</v>
      </c>
      <c r="M64" s="5">
        <f>H64-L64</f>
        <v>0</v>
      </c>
    </row>
    <row r="65" spans="1:13" x14ac:dyDescent="0.2">
      <c r="A65" s="2" t="s">
        <v>12</v>
      </c>
      <c r="B65" s="5">
        <v>17745</v>
      </c>
      <c r="C65" s="5"/>
      <c r="D65" s="5"/>
      <c r="E65" s="5"/>
      <c r="F65" s="5"/>
      <c r="G65" s="5"/>
      <c r="H65" s="5">
        <f t="shared" ref="H65:H68" si="18">B65+C65-D65+E65-F65-G65</f>
        <v>17745</v>
      </c>
      <c r="I65" s="5">
        <v>16765</v>
      </c>
      <c r="J65" s="5">
        <v>1000</v>
      </c>
      <c r="K65" s="5">
        <v>20</v>
      </c>
      <c r="L65" s="5">
        <f t="shared" ref="L65:L68" si="19">I65+J65-K65</f>
        <v>17745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7748.99</v>
      </c>
      <c r="C66" s="5"/>
      <c r="D66" s="5"/>
      <c r="E66" s="5"/>
      <c r="F66" s="5"/>
      <c r="G66" s="5"/>
      <c r="H66" s="5">
        <f t="shared" si="18"/>
        <v>7748.99</v>
      </c>
      <c r="I66" s="5">
        <v>7748.99</v>
      </c>
      <c r="J66" s="5"/>
      <c r="K66" s="5"/>
      <c r="L66" s="5">
        <f t="shared" si="19"/>
        <v>7748.99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25686.010000000002</v>
      </c>
      <c r="I69" s="2"/>
      <c r="J69" s="2"/>
      <c r="K69" s="2"/>
      <c r="L69" s="5">
        <f>L64+L65-L66+L67+L68</f>
        <v>25686.010000000002</v>
      </c>
      <c r="M69" s="5">
        <f t="shared" si="20"/>
        <v>0</v>
      </c>
    </row>
    <row r="71" spans="1:13" ht="27" customHeight="1" x14ac:dyDescent="0.2">
      <c r="A71" s="10" t="s">
        <v>28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3"/>
    </row>
    <row r="72" spans="1:13" x14ac:dyDescent="0.2">
      <c r="A72" s="1"/>
      <c r="B72" s="11" t="s">
        <v>9</v>
      </c>
      <c r="C72" s="12"/>
      <c r="D72" s="12"/>
      <c r="E72" s="12"/>
      <c r="F72" s="12"/>
      <c r="G72" s="12"/>
      <c r="H72" s="13"/>
      <c r="I72" s="11" t="s">
        <v>10</v>
      </c>
      <c r="J72" s="12"/>
      <c r="K72" s="12"/>
      <c r="L72" s="13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>
        <v>274300</v>
      </c>
      <c r="C74" s="5"/>
      <c r="D74" s="5">
        <v>110</v>
      </c>
      <c r="E74" s="5">
        <v>-20</v>
      </c>
      <c r="F74" s="5"/>
      <c r="G74" s="5"/>
      <c r="H74" s="5">
        <f>B74+C74-D74+E74-F74-G74</f>
        <v>274170</v>
      </c>
      <c r="I74" s="5">
        <v>273300</v>
      </c>
      <c r="J74" s="5">
        <v>3640</v>
      </c>
      <c r="K74" s="5">
        <v>2770</v>
      </c>
      <c r="L74" s="5">
        <f>I74+J74-K74</f>
        <v>274170</v>
      </c>
      <c r="M74" s="5">
        <f>H74-L74</f>
        <v>0</v>
      </c>
    </row>
    <row r="75" spans="1:13" x14ac:dyDescent="0.2">
      <c r="A75" s="2" t="s">
        <v>12</v>
      </c>
      <c r="B75" s="5">
        <v>435917</v>
      </c>
      <c r="C75" s="5"/>
      <c r="D75" s="5"/>
      <c r="E75" s="5"/>
      <c r="F75" s="5"/>
      <c r="G75" s="5"/>
      <c r="H75" s="5">
        <f t="shared" ref="H75:H78" si="21">B75+C75-D75+E75-F75-G75</f>
        <v>435917</v>
      </c>
      <c r="I75" s="5">
        <v>434917</v>
      </c>
      <c r="J75" s="5">
        <v>2000</v>
      </c>
      <c r="K75" s="5">
        <v>1000</v>
      </c>
      <c r="L75" s="5">
        <f t="shared" ref="L75:L78" si="22">I75+J75-K75</f>
        <v>435917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187121.23</v>
      </c>
      <c r="C76" s="5"/>
      <c r="D76" s="5"/>
      <c r="E76" s="5"/>
      <c r="F76" s="5"/>
      <c r="G76" s="5"/>
      <c r="H76" s="5">
        <f t="shared" si="21"/>
        <v>187121.23</v>
      </c>
      <c r="I76" s="5">
        <v>187121.23</v>
      </c>
      <c r="J76" s="5"/>
      <c r="K76" s="5"/>
      <c r="L76" s="5">
        <f t="shared" si="22"/>
        <v>187121.23</v>
      </c>
      <c r="M76" s="5">
        <f t="shared" si="23"/>
        <v>0</v>
      </c>
    </row>
    <row r="77" spans="1:13" x14ac:dyDescent="0.2">
      <c r="A77" s="2" t="s">
        <v>13</v>
      </c>
      <c r="B77" s="5"/>
      <c r="C77" s="5">
        <v>2791.55</v>
      </c>
      <c r="D77" s="5"/>
      <c r="E77" s="5"/>
      <c r="F77" s="5"/>
      <c r="G77" s="5"/>
      <c r="H77" s="5">
        <f t="shared" si="21"/>
        <v>2791.55</v>
      </c>
      <c r="I77" s="5">
        <v>2791.55</v>
      </c>
      <c r="J77" s="5"/>
      <c r="K77" s="5"/>
      <c r="L77" s="5">
        <f t="shared" si="22"/>
        <v>2791.55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525757.32000000007</v>
      </c>
      <c r="I79" s="2"/>
      <c r="J79" s="2"/>
      <c r="K79" s="2"/>
      <c r="L79" s="5">
        <f>L74+L75-L76+L77+L78</f>
        <v>525757.32000000007</v>
      </c>
      <c r="M79" s="5">
        <f t="shared" si="23"/>
        <v>0</v>
      </c>
    </row>
    <row r="81" spans="1:13" ht="27" customHeight="1" x14ac:dyDescent="0.2">
      <c r="A81" s="10" t="s">
        <v>29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3"/>
    </row>
    <row r="82" spans="1:13" x14ac:dyDescent="0.2">
      <c r="A82" s="1"/>
      <c r="B82" s="11" t="s">
        <v>9</v>
      </c>
      <c r="C82" s="12"/>
      <c r="D82" s="12"/>
      <c r="E82" s="12"/>
      <c r="F82" s="12"/>
      <c r="G82" s="12"/>
      <c r="H82" s="13"/>
      <c r="I82" s="11" t="s">
        <v>10</v>
      </c>
      <c r="J82" s="12"/>
      <c r="K82" s="12"/>
      <c r="L82" s="13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>
        <v>222730</v>
      </c>
      <c r="C84" s="5"/>
      <c r="D84" s="5"/>
      <c r="E84" s="5">
        <v>20</v>
      </c>
      <c r="F84" s="5"/>
      <c r="G84" s="5"/>
      <c r="H84" s="5">
        <f>B84+C84-D84+E84-F84-G84</f>
        <v>222750</v>
      </c>
      <c r="I84" s="5">
        <v>217380</v>
      </c>
      <c r="J84" s="5">
        <v>9010</v>
      </c>
      <c r="K84" s="5">
        <v>3640</v>
      </c>
      <c r="L84" s="5">
        <f>I84+J84-K84</f>
        <v>222750</v>
      </c>
      <c r="M84" s="5">
        <f>H84-L84</f>
        <v>0</v>
      </c>
    </row>
    <row r="85" spans="1:13" x14ac:dyDescent="0.2">
      <c r="A85" s="2" t="s">
        <v>12</v>
      </c>
      <c r="B85" s="5">
        <v>473720</v>
      </c>
      <c r="C85" s="5"/>
      <c r="D85" s="5"/>
      <c r="E85" s="5"/>
      <c r="F85" s="5"/>
      <c r="G85" s="5"/>
      <c r="H85" s="5">
        <f t="shared" ref="H85:H88" si="24">B85+C85-D85+E85-F85-G85</f>
        <v>473720</v>
      </c>
      <c r="I85" s="5">
        <v>475720</v>
      </c>
      <c r="J85" s="5"/>
      <c r="K85" s="5">
        <v>2000</v>
      </c>
      <c r="L85" s="5">
        <f t="shared" ref="L85:L88" si="25">I85+J85-K85</f>
        <v>473720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126318.05</v>
      </c>
      <c r="C86" s="5"/>
      <c r="D86" s="5"/>
      <c r="E86" s="5"/>
      <c r="F86" s="5"/>
      <c r="G86" s="5"/>
      <c r="H86" s="5">
        <f t="shared" si="24"/>
        <v>126318.05</v>
      </c>
      <c r="I86" s="5">
        <v>126318.05</v>
      </c>
      <c r="J86" s="5"/>
      <c r="K86" s="5"/>
      <c r="L86" s="5">
        <f t="shared" si="25"/>
        <v>126318.05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570151.94999999995</v>
      </c>
      <c r="I89" s="2"/>
      <c r="J89" s="2"/>
      <c r="K89" s="2"/>
      <c r="L89" s="5">
        <f>L84+L85-L86+L87+L88</f>
        <v>570151.94999999995</v>
      </c>
      <c r="M89" s="5">
        <f t="shared" si="26"/>
        <v>0</v>
      </c>
    </row>
    <row r="91" spans="1:13" ht="27" customHeight="1" x14ac:dyDescent="0.2">
      <c r="A91" s="10" t="s">
        <v>30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3"/>
    </row>
    <row r="92" spans="1:13" x14ac:dyDescent="0.2">
      <c r="A92" s="1"/>
      <c r="B92" s="11" t="s">
        <v>9</v>
      </c>
      <c r="C92" s="12"/>
      <c r="D92" s="12"/>
      <c r="E92" s="12"/>
      <c r="F92" s="12"/>
      <c r="G92" s="12"/>
      <c r="H92" s="13"/>
      <c r="I92" s="11" t="s">
        <v>10</v>
      </c>
      <c r="J92" s="12"/>
      <c r="K92" s="12"/>
      <c r="L92" s="13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>
        <v>205210</v>
      </c>
      <c r="C94" s="5"/>
      <c r="D94" s="5"/>
      <c r="E94" s="5"/>
      <c r="F94" s="5"/>
      <c r="G94" s="5"/>
      <c r="H94" s="5">
        <f>B94+C94-D94+E94-F94-G94</f>
        <v>205210</v>
      </c>
      <c r="I94" s="5">
        <v>209240</v>
      </c>
      <c r="J94" s="5">
        <v>4980</v>
      </c>
      <c r="K94" s="5">
        <v>9010</v>
      </c>
      <c r="L94" s="5">
        <f>I94+J94-K94</f>
        <v>205210</v>
      </c>
      <c r="M94" s="5">
        <f>H94-L94</f>
        <v>0</v>
      </c>
    </row>
    <row r="95" spans="1:13" x14ac:dyDescent="0.2">
      <c r="A95" s="2" t="s">
        <v>12</v>
      </c>
      <c r="B95" s="5">
        <v>318232</v>
      </c>
      <c r="C95" s="5"/>
      <c r="D95" s="5"/>
      <c r="E95" s="5"/>
      <c r="F95" s="5"/>
      <c r="G95" s="5"/>
      <c r="H95" s="5">
        <f t="shared" ref="H95:H98" si="27">B95+C95-D95+E95-F95-G95</f>
        <v>318232</v>
      </c>
      <c r="I95" s="5">
        <v>318232</v>
      </c>
      <c r="J95" s="5"/>
      <c r="K95" s="5"/>
      <c r="L95" s="5">
        <f t="shared" ref="L95:L98" si="28">I95+J95-K95</f>
        <v>318232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136725.63</v>
      </c>
      <c r="C96" s="5"/>
      <c r="D96" s="5"/>
      <c r="E96" s="5"/>
      <c r="F96" s="5"/>
      <c r="G96" s="5"/>
      <c r="H96" s="5">
        <f t="shared" si="27"/>
        <v>136725.63</v>
      </c>
      <c r="I96" s="5">
        <v>136725.63</v>
      </c>
      <c r="J96" s="5"/>
      <c r="K96" s="5"/>
      <c r="L96" s="5">
        <f t="shared" si="28"/>
        <v>136725.63</v>
      </c>
      <c r="M96" s="5">
        <f t="shared" si="29"/>
        <v>0</v>
      </c>
    </row>
    <row r="97" spans="1:13" x14ac:dyDescent="0.2">
      <c r="A97" s="2" t="s">
        <v>13</v>
      </c>
      <c r="B97" s="5"/>
      <c r="C97" s="5">
        <v>38004.47</v>
      </c>
      <c r="D97" s="5"/>
      <c r="E97" s="5"/>
      <c r="F97" s="5"/>
      <c r="G97" s="5"/>
      <c r="H97" s="5">
        <f t="shared" si="27"/>
        <v>38004.47</v>
      </c>
      <c r="I97" s="5">
        <v>38004.47</v>
      </c>
      <c r="J97" s="5"/>
      <c r="K97" s="5"/>
      <c r="L97" s="5">
        <f t="shared" si="28"/>
        <v>38004.47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424720.83999999997</v>
      </c>
      <c r="I99" s="2"/>
      <c r="J99" s="2"/>
      <c r="K99" s="2"/>
      <c r="L99" s="5">
        <f>L94+L95-L96+L97+L98</f>
        <v>424720.83999999997</v>
      </c>
      <c r="M99" s="5">
        <f t="shared" si="29"/>
        <v>0</v>
      </c>
    </row>
    <row r="101" spans="1:13" ht="27" customHeight="1" x14ac:dyDescent="0.2">
      <c r="A101" s="10" t="s">
        <v>31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3"/>
    </row>
    <row r="102" spans="1:13" x14ac:dyDescent="0.2">
      <c r="A102" s="1"/>
      <c r="B102" s="11" t="s">
        <v>9</v>
      </c>
      <c r="C102" s="12"/>
      <c r="D102" s="12"/>
      <c r="E102" s="12"/>
      <c r="F102" s="12"/>
      <c r="G102" s="12"/>
      <c r="H102" s="13"/>
      <c r="I102" s="11" t="s">
        <v>10</v>
      </c>
      <c r="J102" s="12"/>
      <c r="K102" s="12"/>
      <c r="L102" s="13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>
        <v>175500</v>
      </c>
      <c r="C104" s="5"/>
      <c r="D104" s="5"/>
      <c r="E104" s="5">
        <v>110</v>
      </c>
      <c r="F104" s="5">
        <v>100</v>
      </c>
      <c r="G104" s="5"/>
      <c r="H104" s="5">
        <f>B104+C104-D104+E104-F104-G104</f>
        <v>175510</v>
      </c>
      <c r="I104" s="5">
        <v>174870</v>
      </c>
      <c r="J104" s="5">
        <v>5620</v>
      </c>
      <c r="K104" s="5">
        <v>4980</v>
      </c>
      <c r="L104" s="5">
        <f>I104+J104-K104</f>
        <v>175510</v>
      </c>
      <c r="M104" s="5">
        <f>H104-L104</f>
        <v>0</v>
      </c>
    </row>
    <row r="105" spans="1:13" x14ac:dyDescent="0.2">
      <c r="A105" s="2" t="s">
        <v>12</v>
      </c>
      <c r="B105" s="5">
        <v>353654</v>
      </c>
      <c r="C105" s="5"/>
      <c r="D105" s="5"/>
      <c r="E105" s="5"/>
      <c r="F105" s="5"/>
      <c r="G105" s="5"/>
      <c r="H105" s="5">
        <f t="shared" ref="H105:H108" si="30">B105+C105-D105+E105-F105-G105</f>
        <v>353654</v>
      </c>
      <c r="I105" s="5">
        <v>353654</v>
      </c>
      <c r="J105" s="5"/>
      <c r="K105" s="5"/>
      <c r="L105" s="5">
        <f t="shared" ref="L105:L108" si="31">I105+J105-K105</f>
        <v>353654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149329.67000000001</v>
      </c>
      <c r="C106" s="5"/>
      <c r="D106" s="5"/>
      <c r="E106" s="5"/>
      <c r="F106" s="5"/>
      <c r="G106" s="5"/>
      <c r="H106" s="5">
        <f t="shared" si="30"/>
        <v>149329.67000000001</v>
      </c>
      <c r="I106" s="5">
        <v>149329.67000000001</v>
      </c>
      <c r="J106" s="5"/>
      <c r="K106" s="5"/>
      <c r="L106" s="5">
        <f t="shared" si="31"/>
        <v>149329.67000000001</v>
      </c>
      <c r="M106" s="5">
        <f t="shared" si="32"/>
        <v>0</v>
      </c>
    </row>
    <row r="107" spans="1:13" x14ac:dyDescent="0.2">
      <c r="A107" s="2" t="s">
        <v>13</v>
      </c>
      <c r="B107" s="5"/>
      <c r="C107" s="5">
        <v>10726.66</v>
      </c>
      <c r="D107" s="5"/>
      <c r="E107" s="5"/>
      <c r="F107" s="5"/>
      <c r="G107" s="5"/>
      <c r="H107" s="5">
        <f t="shared" si="30"/>
        <v>10726.66</v>
      </c>
      <c r="I107" s="5">
        <v>10726.66</v>
      </c>
      <c r="J107" s="5"/>
      <c r="K107" s="5"/>
      <c r="L107" s="5">
        <f t="shared" si="31"/>
        <v>10726.66</v>
      </c>
      <c r="M107" s="5">
        <f t="shared" si="32"/>
        <v>0</v>
      </c>
    </row>
    <row r="108" spans="1:13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390560.98999999993</v>
      </c>
      <c r="I109" s="2"/>
      <c r="J109" s="2"/>
      <c r="K109" s="2"/>
      <c r="L109" s="5">
        <f>L104+L105-L106+L107+L108</f>
        <v>390560.98999999993</v>
      </c>
      <c r="M109" s="5">
        <f t="shared" si="32"/>
        <v>0</v>
      </c>
    </row>
  </sheetData>
  <mergeCells count="33"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  <mergeCell ref="A61:K61"/>
    <mergeCell ref="B62:H62"/>
    <mergeCell ref="I62:L62"/>
    <mergeCell ref="A71:K71"/>
    <mergeCell ref="B72:H72"/>
    <mergeCell ref="I72:L72"/>
    <mergeCell ref="A41:K41"/>
    <mergeCell ref="B42:H42"/>
    <mergeCell ref="I42:L42"/>
    <mergeCell ref="A51:K51"/>
    <mergeCell ref="B52:H52"/>
    <mergeCell ref="I52:L52"/>
    <mergeCell ref="A21:K21"/>
    <mergeCell ref="B22:H22"/>
    <mergeCell ref="I22:L22"/>
    <mergeCell ref="A31:K31"/>
    <mergeCell ref="B32:H32"/>
    <mergeCell ref="I32:L32"/>
    <mergeCell ref="A1:K1"/>
    <mergeCell ref="B2:H2"/>
    <mergeCell ref="I2:L2"/>
    <mergeCell ref="A11:K11"/>
    <mergeCell ref="B12:H12"/>
    <mergeCell ref="I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2017-09-09T08:58:55Z</dcterms:modified>
</cp:coreProperties>
</file>