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8" i="1" l="1"/>
  <c r="H298" i="1"/>
  <c r="N297" i="1"/>
  <c r="H297" i="1"/>
  <c r="N296" i="1"/>
  <c r="H296" i="1"/>
  <c r="N295" i="1"/>
  <c r="H295" i="1"/>
  <c r="N294" i="1"/>
  <c r="H294" i="1"/>
  <c r="N288" i="1"/>
  <c r="O288" i="1" s="1"/>
  <c r="H288" i="1"/>
  <c r="N287" i="1"/>
  <c r="H287" i="1"/>
  <c r="N286" i="1"/>
  <c r="H286" i="1"/>
  <c r="N285" i="1"/>
  <c r="H285" i="1"/>
  <c r="N284" i="1"/>
  <c r="H284" i="1"/>
  <c r="N278" i="1"/>
  <c r="H278" i="1"/>
  <c r="O278" i="1" s="1"/>
  <c r="N277" i="1"/>
  <c r="H277" i="1"/>
  <c r="O277" i="1" s="1"/>
  <c r="N276" i="1"/>
  <c r="H276" i="1"/>
  <c r="N275" i="1"/>
  <c r="H275" i="1"/>
  <c r="N274" i="1"/>
  <c r="H274" i="1"/>
  <c r="N268" i="1"/>
  <c r="H268" i="1"/>
  <c r="O268" i="1" s="1"/>
  <c r="N267" i="1"/>
  <c r="H267" i="1"/>
  <c r="N266" i="1"/>
  <c r="H266" i="1"/>
  <c r="O266" i="1" s="1"/>
  <c r="N265" i="1"/>
  <c r="H265" i="1"/>
  <c r="N264" i="1"/>
  <c r="H264" i="1"/>
  <c r="N258" i="1"/>
  <c r="H258" i="1"/>
  <c r="N257" i="1"/>
  <c r="H257" i="1"/>
  <c r="N256" i="1"/>
  <c r="H256" i="1"/>
  <c r="O256" i="1" s="1"/>
  <c r="N255" i="1"/>
  <c r="H255" i="1"/>
  <c r="O255" i="1" s="1"/>
  <c r="N254" i="1"/>
  <c r="H254" i="1"/>
  <c r="N248" i="1"/>
  <c r="H248" i="1"/>
  <c r="O248" i="1" s="1"/>
  <c r="N247" i="1"/>
  <c r="H247" i="1"/>
  <c r="N246" i="1"/>
  <c r="H246" i="1"/>
  <c r="N245" i="1"/>
  <c r="H245" i="1"/>
  <c r="N244" i="1"/>
  <c r="H244" i="1"/>
  <c r="N238" i="1"/>
  <c r="H238" i="1"/>
  <c r="O238" i="1" s="1"/>
  <c r="N237" i="1"/>
  <c r="H237" i="1"/>
  <c r="O237" i="1" s="1"/>
  <c r="N236" i="1"/>
  <c r="H236" i="1"/>
  <c r="N235" i="1"/>
  <c r="H235" i="1"/>
  <c r="N234" i="1"/>
  <c r="H234" i="1"/>
  <c r="N228" i="1"/>
  <c r="H228" i="1"/>
  <c r="O228" i="1" s="1"/>
  <c r="N227" i="1"/>
  <c r="H227" i="1"/>
  <c r="N226" i="1"/>
  <c r="H226" i="1"/>
  <c r="N225" i="1"/>
  <c r="H225" i="1"/>
  <c r="N224" i="1"/>
  <c r="H224" i="1"/>
  <c r="O218" i="1"/>
  <c r="N218" i="1"/>
  <c r="H218" i="1"/>
  <c r="N217" i="1"/>
  <c r="H217" i="1"/>
  <c r="N216" i="1"/>
  <c r="H216" i="1"/>
  <c r="O216" i="1" s="1"/>
  <c r="N215" i="1"/>
  <c r="H215" i="1"/>
  <c r="N214" i="1"/>
  <c r="H214" i="1"/>
  <c r="N208" i="1"/>
  <c r="H208" i="1"/>
  <c r="O208" i="1" s="1"/>
  <c r="N207" i="1"/>
  <c r="H207" i="1"/>
  <c r="N206" i="1"/>
  <c r="H206" i="1"/>
  <c r="N205" i="1"/>
  <c r="H205" i="1"/>
  <c r="N204" i="1"/>
  <c r="H204" i="1"/>
  <c r="N198" i="1"/>
  <c r="H198" i="1"/>
  <c r="O198" i="1" s="1"/>
  <c r="N197" i="1"/>
  <c r="H197" i="1"/>
  <c r="N196" i="1"/>
  <c r="H196" i="1"/>
  <c r="N195" i="1"/>
  <c r="H195" i="1"/>
  <c r="N194" i="1"/>
  <c r="H194" i="1"/>
  <c r="N188" i="1"/>
  <c r="H188" i="1"/>
  <c r="N187" i="1"/>
  <c r="H187" i="1"/>
  <c r="N186" i="1"/>
  <c r="N185" i="1"/>
  <c r="H185" i="1"/>
  <c r="N184" i="1"/>
  <c r="H184" i="1"/>
  <c r="N178" i="1"/>
  <c r="H178" i="1"/>
  <c r="N177" i="1"/>
  <c r="H177" i="1"/>
  <c r="N176" i="1"/>
  <c r="H176" i="1"/>
  <c r="O175" i="1"/>
  <c r="N175" i="1"/>
  <c r="H175" i="1"/>
  <c r="N174" i="1"/>
  <c r="H174" i="1"/>
  <c r="N168" i="1"/>
  <c r="H168" i="1"/>
  <c r="N167" i="1"/>
  <c r="O167" i="1" s="1"/>
  <c r="H167" i="1"/>
  <c r="N166" i="1"/>
  <c r="H166" i="1"/>
  <c r="N165" i="1"/>
  <c r="H165" i="1"/>
  <c r="N164" i="1"/>
  <c r="H164" i="1"/>
  <c r="N158" i="1"/>
  <c r="H158" i="1"/>
  <c r="N157" i="1"/>
  <c r="H157" i="1"/>
  <c r="O157" i="1" s="1"/>
  <c r="N156" i="1"/>
  <c r="H156" i="1"/>
  <c r="N155" i="1"/>
  <c r="H155" i="1"/>
  <c r="N154" i="1"/>
  <c r="O154" i="1" s="1"/>
  <c r="H154" i="1"/>
  <c r="N148" i="1"/>
  <c r="H148" i="1"/>
  <c r="N147" i="1"/>
  <c r="H147" i="1"/>
  <c r="O147" i="1" s="1"/>
  <c r="N146" i="1"/>
  <c r="H146" i="1"/>
  <c r="N145" i="1"/>
  <c r="H145" i="1"/>
  <c r="O145" i="1" s="1"/>
  <c r="N144" i="1"/>
  <c r="H144" i="1"/>
  <c r="N138" i="1"/>
  <c r="H138" i="1"/>
  <c r="N137" i="1"/>
  <c r="H137" i="1"/>
  <c r="N136" i="1"/>
  <c r="H136" i="1"/>
  <c r="N135" i="1"/>
  <c r="H135" i="1"/>
  <c r="N134" i="1"/>
  <c r="H134" i="1"/>
  <c r="N128" i="1"/>
  <c r="H128" i="1"/>
  <c r="N127" i="1"/>
  <c r="H127" i="1"/>
  <c r="O127" i="1" s="1"/>
  <c r="N126" i="1"/>
  <c r="H126" i="1"/>
  <c r="N125" i="1"/>
  <c r="H125" i="1"/>
  <c r="N124" i="1"/>
  <c r="H124" i="1"/>
  <c r="N118" i="1"/>
  <c r="H118" i="1"/>
  <c r="O118" i="1" s="1"/>
  <c r="N117" i="1"/>
  <c r="H117" i="1"/>
  <c r="N116" i="1"/>
  <c r="H116" i="1"/>
  <c r="O116" i="1" s="1"/>
  <c r="N115" i="1"/>
  <c r="H115" i="1"/>
  <c r="N114" i="1"/>
  <c r="H114" i="1"/>
  <c r="N108" i="1"/>
  <c r="H108" i="1"/>
  <c r="O108" i="1" s="1"/>
  <c r="N107" i="1"/>
  <c r="H107" i="1"/>
  <c r="N106" i="1"/>
  <c r="H106" i="1"/>
  <c r="N105" i="1"/>
  <c r="H105" i="1"/>
  <c r="O105" i="1" s="1"/>
  <c r="N104" i="1"/>
  <c r="H104" i="1"/>
  <c r="N98" i="1"/>
  <c r="H98" i="1"/>
  <c r="N97" i="1"/>
  <c r="H97" i="1"/>
  <c r="O97" i="1" s="1"/>
  <c r="N96" i="1"/>
  <c r="H96" i="1"/>
  <c r="N95" i="1"/>
  <c r="H95" i="1"/>
  <c r="N94" i="1"/>
  <c r="H94" i="1"/>
  <c r="N88" i="1"/>
  <c r="H88" i="1"/>
  <c r="O88" i="1" s="1"/>
  <c r="N87" i="1"/>
  <c r="H87" i="1"/>
  <c r="N86" i="1"/>
  <c r="H86" i="1"/>
  <c r="N85" i="1"/>
  <c r="H85" i="1"/>
  <c r="N84" i="1"/>
  <c r="H84" i="1"/>
  <c r="N78" i="1"/>
  <c r="H78" i="1"/>
  <c r="N77" i="1"/>
  <c r="H77" i="1"/>
  <c r="N76" i="1"/>
  <c r="H76" i="1"/>
  <c r="N75" i="1"/>
  <c r="H75" i="1"/>
  <c r="N74" i="1"/>
  <c r="H74" i="1"/>
  <c r="N68" i="1"/>
  <c r="H68" i="1"/>
  <c r="O68" i="1" s="1"/>
  <c r="N67" i="1"/>
  <c r="H67" i="1"/>
  <c r="N66" i="1"/>
  <c r="N65" i="1"/>
  <c r="H65" i="1"/>
  <c r="N64" i="1"/>
  <c r="H64" i="1"/>
  <c r="N58" i="1"/>
  <c r="H58" i="1"/>
  <c r="N57" i="1"/>
  <c r="H57" i="1"/>
  <c r="N56" i="1"/>
  <c r="H56" i="1"/>
  <c r="N55" i="1"/>
  <c r="H55" i="1"/>
  <c r="N54" i="1"/>
  <c r="H54" i="1"/>
  <c r="N48" i="1"/>
  <c r="H48" i="1"/>
  <c r="N47" i="1"/>
  <c r="H47" i="1"/>
  <c r="N46" i="1"/>
  <c r="H46" i="1"/>
  <c r="N45" i="1"/>
  <c r="H45" i="1"/>
  <c r="N44" i="1"/>
  <c r="O44" i="1" s="1"/>
  <c r="H44" i="1"/>
  <c r="N38" i="1"/>
  <c r="H38" i="1"/>
  <c r="O38" i="1" s="1"/>
  <c r="N37" i="1"/>
  <c r="H37" i="1"/>
  <c r="N36" i="1"/>
  <c r="H36" i="1"/>
  <c r="O36" i="1" s="1"/>
  <c r="N35" i="1"/>
  <c r="H35" i="1"/>
  <c r="N34" i="1"/>
  <c r="H34" i="1"/>
  <c r="H39" i="1" s="1"/>
  <c r="N28" i="1"/>
  <c r="H28" i="1"/>
  <c r="N27" i="1"/>
  <c r="H27" i="1"/>
  <c r="N26" i="1"/>
  <c r="H26" i="1"/>
  <c r="N25" i="1"/>
  <c r="H25" i="1"/>
  <c r="N24" i="1"/>
  <c r="H24" i="1"/>
  <c r="N18" i="1"/>
  <c r="H18" i="1"/>
  <c r="N17" i="1"/>
  <c r="H17" i="1"/>
  <c r="N16" i="1"/>
  <c r="H16" i="1"/>
  <c r="O16" i="1" s="1"/>
  <c r="N15" i="1"/>
  <c r="H15" i="1"/>
  <c r="N14" i="1"/>
  <c r="H14" i="1"/>
  <c r="O148" i="1" l="1"/>
  <c r="O267" i="1"/>
  <c r="O217" i="1"/>
  <c r="N79" i="1"/>
  <c r="O57" i="1"/>
  <c r="H289" i="1"/>
  <c r="O146" i="1"/>
  <c r="H119" i="1"/>
  <c r="O205" i="1"/>
  <c r="O155" i="1"/>
  <c r="O75" i="1"/>
  <c r="O296" i="1"/>
  <c r="O265" i="1"/>
  <c r="O236" i="1"/>
  <c r="O206" i="1"/>
  <c r="O195" i="1"/>
  <c r="N99" i="1"/>
  <c r="O86" i="1"/>
  <c r="O55" i="1"/>
  <c r="H259" i="1"/>
  <c r="H209" i="1"/>
  <c r="O45" i="1"/>
  <c r="N249" i="1"/>
  <c r="O54" i="1"/>
  <c r="O284" i="1"/>
  <c r="O48" i="1"/>
  <c r="N179" i="1"/>
  <c r="O178" i="1"/>
  <c r="O185" i="1"/>
  <c r="O215" i="1"/>
  <c r="O226" i="1"/>
  <c r="O276" i="1"/>
  <c r="O25" i="1"/>
  <c r="N39" i="1"/>
  <c r="O39" i="1" s="1"/>
  <c r="N69" i="1"/>
  <c r="N89" i="1"/>
  <c r="N109" i="1"/>
  <c r="O117" i="1"/>
  <c r="N129" i="1"/>
  <c r="O138" i="1"/>
  <c r="O166" i="1"/>
  <c r="N199" i="1"/>
  <c r="H219" i="1"/>
  <c r="H249" i="1"/>
  <c r="O28" i="1"/>
  <c r="O37" i="1"/>
  <c r="H49" i="1"/>
  <c r="O56" i="1"/>
  <c r="O58" i="1"/>
  <c r="O65" i="1"/>
  <c r="O67" i="1"/>
  <c r="H66" i="1" s="1"/>
  <c r="O66" i="1" s="1"/>
  <c r="O76" i="1"/>
  <c r="O78" i="1"/>
  <c r="O85" i="1"/>
  <c r="O96" i="1"/>
  <c r="O98" i="1"/>
  <c r="O115" i="1"/>
  <c r="O126" i="1"/>
  <c r="O135" i="1"/>
  <c r="O156" i="1"/>
  <c r="O158" i="1"/>
  <c r="O207" i="1"/>
  <c r="O225" i="1"/>
  <c r="O227" i="1"/>
  <c r="N239" i="1"/>
  <c r="N269" i="1"/>
  <c r="O295" i="1"/>
  <c r="O15" i="1"/>
  <c r="O17" i="1"/>
  <c r="O24" i="1"/>
  <c r="O26" i="1"/>
  <c r="O47" i="1"/>
  <c r="O74" i="1"/>
  <c r="O84" i="1"/>
  <c r="O94" i="1"/>
  <c r="O104" i="1"/>
  <c r="O106" i="1"/>
  <c r="N119" i="1"/>
  <c r="O119" i="1" s="1"/>
  <c r="H129" i="1"/>
  <c r="H139" i="1"/>
  <c r="O137" i="1"/>
  <c r="N149" i="1"/>
  <c r="O165" i="1"/>
  <c r="O168" i="1"/>
  <c r="O174" i="1"/>
  <c r="O176" i="1"/>
  <c r="O188" i="1"/>
  <c r="O194" i="1"/>
  <c r="O196" i="1"/>
  <c r="N219" i="1"/>
  <c r="H229" i="1"/>
  <c r="N229" i="1"/>
  <c r="H239" i="1"/>
  <c r="O246" i="1"/>
  <c r="O258" i="1"/>
  <c r="O264" i="1"/>
  <c r="O275" i="1"/>
  <c r="O285" i="1"/>
  <c r="O287" i="1"/>
  <c r="N299" i="1"/>
  <c r="O297" i="1"/>
  <c r="N29" i="1"/>
  <c r="O114" i="1"/>
  <c r="N139" i="1"/>
  <c r="H159" i="1"/>
  <c r="O244" i="1"/>
  <c r="N279" i="1"/>
  <c r="H19" i="1"/>
  <c r="O19" i="1" s="1"/>
  <c r="H59" i="1"/>
  <c r="H149" i="1"/>
  <c r="N169" i="1"/>
  <c r="O214" i="1"/>
  <c r="H299" i="1"/>
  <c r="N19" i="1"/>
  <c r="O18" i="1"/>
  <c r="O27" i="1"/>
  <c r="O35" i="1"/>
  <c r="N49" i="1"/>
  <c r="O46" i="1"/>
  <c r="N59" i="1"/>
  <c r="O77" i="1"/>
  <c r="H89" i="1"/>
  <c r="O87" i="1"/>
  <c r="H99" i="1"/>
  <c r="O99" i="1" s="1"/>
  <c r="O95" i="1"/>
  <c r="H109" i="1"/>
  <c r="O107" i="1"/>
  <c r="O125" i="1"/>
  <c r="O128" i="1"/>
  <c r="O134" i="1"/>
  <c r="O136" i="1"/>
  <c r="N159" i="1"/>
  <c r="O159" i="1" s="1"/>
  <c r="H169" i="1"/>
  <c r="H179" i="1"/>
  <c r="O177" i="1"/>
  <c r="N189" i="1"/>
  <c r="O187" i="1"/>
  <c r="H186" i="1" s="1"/>
  <c r="H189" i="1" s="1"/>
  <c r="H199" i="1"/>
  <c r="O197" i="1"/>
  <c r="N209" i="1"/>
  <c r="O224" i="1"/>
  <c r="O235" i="1"/>
  <c r="O245" i="1"/>
  <c r="O247" i="1"/>
  <c r="N259" i="1"/>
  <c r="O259" i="1" s="1"/>
  <c r="O257" i="1"/>
  <c r="H269" i="1"/>
  <c r="H279" i="1"/>
  <c r="N289" i="1"/>
  <c r="O289" i="1" s="1"/>
  <c r="O286" i="1"/>
  <c r="O298" i="1"/>
  <c r="O234" i="1"/>
  <c r="O254" i="1"/>
  <c r="O274" i="1"/>
  <c r="O294" i="1"/>
  <c r="O124" i="1"/>
  <c r="O144" i="1"/>
  <c r="O164" i="1"/>
  <c r="O184" i="1"/>
  <c r="O204" i="1"/>
  <c r="H79" i="1"/>
  <c r="O79" i="1" s="1"/>
  <c r="O64" i="1"/>
  <c r="O34" i="1"/>
  <c r="H29" i="1"/>
  <c r="O14" i="1"/>
  <c r="O186" i="1" l="1"/>
  <c r="O189" i="1"/>
  <c r="H69" i="1"/>
  <c r="O269" i="1"/>
  <c r="O209" i="1"/>
  <c r="O149" i="1"/>
  <c r="O89" i="1"/>
  <c r="O299" i="1"/>
  <c r="O59" i="1"/>
  <c r="O279" i="1"/>
  <c r="O239" i="1"/>
  <c r="O249" i="1"/>
  <c r="O219" i="1"/>
  <c r="O109" i="1"/>
  <c r="O229" i="1"/>
  <c r="O199" i="1"/>
  <c r="O179" i="1"/>
  <c r="O129" i="1"/>
  <c r="O69" i="1"/>
  <c r="O29" i="1"/>
  <c r="O49" i="1"/>
  <c r="O169" i="1"/>
  <c r="O139" i="1"/>
  <c r="N6" i="1"/>
  <c r="N7" i="1"/>
  <c r="N8" i="1"/>
  <c r="N4" i="1"/>
  <c r="N5" i="1"/>
  <c r="N9" i="1" l="1"/>
  <c r="H5" i="1" l="1"/>
  <c r="H6" i="1"/>
  <c r="H7" i="1"/>
  <c r="H8" i="1"/>
  <c r="H4" i="1"/>
  <c r="H9" i="1" l="1"/>
  <c r="O5" i="1" l="1"/>
  <c r="O7" i="1"/>
  <c r="O8" i="1"/>
  <c r="O9" i="1" l="1"/>
  <c r="O4" i="1"/>
  <c r="O6" i="1"/>
</calcChain>
</file>

<file path=xl/sharedStrings.xml><?xml version="1.0" encoding="utf-8"?>
<sst xmlns="http://schemas.openxmlformats.org/spreadsheetml/2006/main" count="750" uniqueCount="53">
  <si>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</si>
  <si>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</si>
  <si>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</si>
  <si>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</si>
  <si>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</si>
  <si>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</si>
  <si>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</si>
  <si>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</si>
  <si>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</si>
  <si>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</si>
  <si>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</si>
  <si>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</si>
  <si>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</si>
  <si>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</si>
  <si>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</si>
  <si>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</si>
  <si>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</si>
  <si>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</si>
  <si>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</si>
  <si>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住院业务</t>
    <phoneticPr fontId="1" type="noConversion"/>
  </si>
  <si>
    <t>解冻/退款未受理</t>
  </si>
  <si>
    <t>银行入账（门诊）</t>
    <phoneticPr fontId="1" type="noConversion"/>
  </si>
  <si>
    <t>银行入账（住院）</t>
    <phoneticPr fontId="1" type="noConversion"/>
  </si>
  <si>
    <t>招行预存调节表9-1</t>
  </si>
  <si>
    <t>招行预存调节表9-2</t>
  </si>
  <si>
    <t>招行预存调节表9-3</t>
  </si>
  <si>
    <t>招行预存调节表9-4</t>
  </si>
  <si>
    <t>招行预存调节表9-5</t>
  </si>
  <si>
    <t>招行预存调节表9-6</t>
  </si>
  <si>
    <t>招行预存调节表9-7</t>
  </si>
  <si>
    <t>招行预存调节表9-8</t>
  </si>
  <si>
    <t>招行预存调节表9-9</t>
  </si>
  <si>
    <t>招行预存调节表9-10</t>
  </si>
  <si>
    <t>招行预存调节表9-11</t>
  </si>
  <si>
    <t>招行预存调节表9-12</t>
    <phoneticPr fontId="1" type="noConversion"/>
  </si>
  <si>
    <t>招行预存调节表9-13</t>
    <phoneticPr fontId="1" type="noConversion"/>
  </si>
  <si>
    <t>招行预存调节表9-14</t>
    <phoneticPr fontId="1" type="noConversion"/>
  </si>
  <si>
    <t>招行预存调节表9-15</t>
    <phoneticPr fontId="1" type="noConversion"/>
  </si>
  <si>
    <t>招行预存调节表9-16</t>
    <phoneticPr fontId="1" type="noConversion"/>
  </si>
  <si>
    <t>招行预存调节表9-17</t>
    <phoneticPr fontId="1" type="noConversion"/>
  </si>
  <si>
    <t>招行预存调节表9-18</t>
    <phoneticPr fontId="1" type="noConversion"/>
  </si>
  <si>
    <t>招行预存调节表9-19</t>
    <phoneticPr fontId="1" type="noConversion"/>
  </si>
  <si>
    <t>招行预存调节表9-20</t>
    <phoneticPr fontId="1" type="noConversion"/>
  </si>
  <si>
    <t>招行预存调节表9-21</t>
    <phoneticPr fontId="1" type="noConversion"/>
  </si>
  <si>
    <t>招行预存调节表9-22</t>
    <phoneticPr fontId="1" type="noConversion"/>
  </si>
  <si>
    <t>招行预存调节表9-23</t>
    <phoneticPr fontId="1" type="noConversion"/>
  </si>
  <si>
    <t>招行预存调节表9-24</t>
    <phoneticPr fontId="1" type="noConversion"/>
  </si>
  <si>
    <t>招行预存调节表9-25</t>
    <phoneticPr fontId="1" type="noConversion"/>
  </si>
  <si>
    <t>招行预存调节表9-26</t>
    <phoneticPr fontId="1" type="noConversion"/>
  </si>
  <si>
    <t>招行预存调节表9-27</t>
    <phoneticPr fontId="1" type="noConversion"/>
  </si>
  <si>
    <t>招行预存调节表9-28</t>
    <phoneticPr fontId="1" type="noConversion"/>
  </si>
  <si>
    <t>招行预存调节表9-29</t>
    <phoneticPr fontId="1" type="noConversion"/>
  </si>
  <si>
    <t>招行预存调节表9-30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</si>
</sst>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tabSelected="1" zoomScale="85" zoomScaleNormal="85" workbookViewId="0">
      <selection activeCell="L9" sqref="L9"/>
    </sheetView>
  </sheetViews>
  <sheetFormatPr defaultRowHeight="14.25" x14ac:dyDescent="0.2"/>
  <cols>
    <col min="1" max="1" width="14" customWidth="1"/>
    <col min="2" max="2" width="12.125" customWidth="1"/>
    <col min="3" max="3" width="9.375" bestFit="1" customWidth="1"/>
    <col min="4" max="4" width="10.375" bestFit="1" customWidth="1"/>
    <col min="7" max="7" width="14.625" customWidth="1"/>
    <col min="8" max="8" width="13.75" customWidth="1"/>
    <col min="9" max="10" width="11.625" customWidth="1"/>
    <col min="11" max="11" width="11.875" customWidth="1"/>
    <col min="12" max="13" width="13.75" customWidth="1"/>
    <col min="14" max="14" width="13" bestFit="1" customWidth="1"/>
    <col min="15" max="15" width="15" customWidth="1"/>
  </cols>
  <sheetData>
    <row r="1" spans="1:15" ht="27" customHeight="1" x14ac:dyDescent="0.2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9"/>
      <c r="N1" s="3"/>
    </row>
    <row r="2" spans="1:15" x14ac:dyDescent="0.2">
      <c r="A2" s="1"/>
      <c r="B2" s="13" t="s">
        <v>8</v>
      </c>
      <c r="C2" s="14"/>
      <c r="D2" s="14"/>
      <c r="E2" s="14"/>
      <c r="F2" s="14"/>
      <c r="G2" s="14"/>
      <c r="H2" s="15"/>
      <c r="I2" s="13" t="s">
        <v>9</v>
      </c>
      <c r="J2" s="14"/>
      <c r="K2" s="14"/>
      <c r="L2" s="14"/>
      <c r="M2" s="14"/>
      <c r="N2" s="15"/>
      <c r="O2" s="8" t="s">
        <v>16</v>
      </c>
    </row>
    <row r="3" spans="1:15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14</v>
      </c>
      <c r="I3" s="4" t="s">
        <v>21</v>
      </c>
      <c r="J3" s="4" t="s">
        <v>22</v>
      </c>
      <c r="K3" s="4" t="s">
        <v>6</v>
      </c>
      <c r="L3" s="4" t="s">
        <v>7</v>
      </c>
      <c r="M3" s="4" t="s">
        <v>19</v>
      </c>
      <c r="N3" s="4" t="s">
        <v>14</v>
      </c>
      <c r="O3" s="8" t="s">
        <v>17</v>
      </c>
    </row>
    <row r="4" spans="1:15" ht="13.5" customHeight="1" x14ac:dyDescent="0.2">
      <c r="A4" s="2" t="s">
        <v>10</v>
      </c>
      <c r="B4" s="5">
        <v>169030</v>
      </c>
      <c r="C4" s="5"/>
      <c r="D4" s="5"/>
      <c r="E4" s="5"/>
      <c r="F4" s="5"/>
      <c r="G4" s="5"/>
      <c r="H4" s="5">
        <f>B4+C4-D4+E4-F4-G4</f>
        <v>169030</v>
      </c>
      <c r="I4" s="5">
        <v>166730</v>
      </c>
      <c r="J4" s="5"/>
      <c r="K4" s="5">
        <v>7770</v>
      </c>
      <c r="L4" s="5">
        <v>5470</v>
      </c>
      <c r="M4" s="5"/>
      <c r="N4" s="5">
        <f>I4+J4+K4-L4-M4</f>
        <v>169030</v>
      </c>
      <c r="O4" s="5">
        <f>H4-N4</f>
        <v>0</v>
      </c>
    </row>
    <row r="5" spans="1:15" x14ac:dyDescent="0.2">
      <c r="A5" s="2" t="s">
        <v>11</v>
      </c>
      <c r="B5" s="5">
        <v>514105.27</v>
      </c>
      <c r="C5" s="5">
        <v>1000</v>
      </c>
      <c r="D5" s="5"/>
      <c r="E5" s="5"/>
      <c r="F5" s="5"/>
      <c r="G5" s="5">
        <v>29418.27</v>
      </c>
      <c r="H5" s="5">
        <f t="shared" ref="H5:H8" si="0">B5+C5-D5+E5-F5-G5</f>
        <v>485687</v>
      </c>
      <c r="I5" s="5">
        <v>484227</v>
      </c>
      <c r="J5" s="5">
        <v>1414300</v>
      </c>
      <c r="K5" s="5">
        <v>10960</v>
      </c>
      <c r="L5" s="5">
        <v>500</v>
      </c>
      <c r="M5" s="5">
        <v>1423300</v>
      </c>
      <c r="N5" s="5">
        <f>I5+J5+K5-L5-M5</f>
        <v>485687</v>
      </c>
      <c r="O5" s="5">
        <f t="shared" ref="O5:O9" si="1">H5-N5</f>
        <v>0</v>
      </c>
    </row>
    <row r="6" spans="1:15" x14ac:dyDescent="0.2">
      <c r="A6" s="2" t="s">
        <v>18</v>
      </c>
      <c r="B6" s="5">
        <v>469195.69</v>
      </c>
      <c r="C6" s="5"/>
      <c r="D6" s="5"/>
      <c r="E6" s="5"/>
      <c r="F6" s="5"/>
      <c r="G6" s="5">
        <v>2</v>
      </c>
      <c r="H6" s="5">
        <f t="shared" si="0"/>
        <v>469193.69</v>
      </c>
      <c r="I6" s="5">
        <v>469193.69</v>
      </c>
      <c r="J6" s="5"/>
      <c r="K6" s="5"/>
      <c r="L6" s="5"/>
      <c r="M6" s="5"/>
      <c r="N6" s="5">
        <f t="shared" ref="N6:N8" si="2">I6+K6-L6-M6</f>
        <v>469193.69</v>
      </c>
      <c r="O6" s="5">
        <f t="shared" si="1"/>
        <v>0</v>
      </c>
    </row>
    <row r="7" spans="1:15" x14ac:dyDescent="0.2">
      <c r="A7" s="2" t="s">
        <v>12</v>
      </c>
      <c r="B7" s="5">
        <v>29418.27</v>
      </c>
      <c r="C7" s="5">
        <v>140.16999999999999</v>
      </c>
      <c r="D7" s="5"/>
      <c r="E7" s="5"/>
      <c r="F7" s="5"/>
      <c r="G7" s="5"/>
      <c r="H7" s="5">
        <f t="shared" si="0"/>
        <v>29558.44</v>
      </c>
      <c r="I7" s="5">
        <v>29558.44</v>
      </c>
      <c r="J7" s="5"/>
      <c r="K7" s="5"/>
      <c r="L7" s="5"/>
      <c r="M7" s="5"/>
      <c r="N7" s="5">
        <f t="shared" si="2"/>
        <v>29558.44</v>
      </c>
      <c r="O7" s="5">
        <f t="shared" si="1"/>
        <v>0</v>
      </c>
    </row>
    <row r="8" spans="1:15" x14ac:dyDescent="0.2">
      <c r="A8" s="2" t="s">
        <v>13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/>
      <c r="M8" s="5"/>
      <c r="N8" s="5">
        <f t="shared" si="2"/>
        <v>0</v>
      </c>
      <c r="O8" s="5">
        <f t="shared" si="1"/>
        <v>0</v>
      </c>
    </row>
    <row r="9" spans="1:15" x14ac:dyDescent="0.2">
      <c r="A9" s="6" t="s">
        <v>15</v>
      </c>
      <c r="B9" s="2"/>
      <c r="C9" s="2"/>
      <c r="D9" s="2"/>
      <c r="E9" s="2"/>
      <c r="F9" s="2"/>
      <c r="G9" s="2"/>
      <c r="H9" s="7">
        <f>H4+H5-H6+H7+H8</f>
        <v>215081.75</v>
      </c>
      <c r="I9" s="2"/>
      <c r="J9" s="2"/>
      <c r="K9" s="2"/>
      <c r="L9" s="2"/>
      <c r="M9" s="2"/>
      <c r="N9" s="7">
        <f>N4+N5-N6+N7+N8</f>
        <v>215081.75</v>
      </c>
      <c r="O9" s="5">
        <f t="shared" si="1"/>
        <v>0</v>
      </c>
    </row>
    <row r="11" spans="1:15" ht="27" customHeight="1" x14ac:dyDescent="0.2">
      <c r="A11" s="12" t="s">
        <v>24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9"/>
      <c r="N11" s="3"/>
    </row>
    <row r="12" spans="1:15" x14ac:dyDescent="0.2">
      <c r="A12" s="1"/>
      <c r="B12" s="13" t="s">
        <v>8</v>
      </c>
      <c r="C12" s="14"/>
      <c r="D12" s="14"/>
      <c r="E12" s="14"/>
      <c r="F12" s="14"/>
      <c r="G12" s="14"/>
      <c r="H12" s="15"/>
      <c r="I12" s="13" t="s">
        <v>9</v>
      </c>
      <c r="J12" s="14"/>
      <c r="K12" s="14"/>
      <c r="L12" s="14"/>
      <c r="M12" s="14"/>
      <c r="N12" s="15"/>
      <c r="O12" s="8" t="s">
        <v>16</v>
      </c>
    </row>
    <row r="13" spans="1:15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14</v>
      </c>
      <c r="I13" s="4" t="s">
        <v>21</v>
      </c>
      <c r="J13" s="4" t="s">
        <v>22</v>
      </c>
      <c r="K13" s="4" t="s">
        <v>6</v>
      </c>
      <c r="L13" s="4" t="s">
        <v>7</v>
      </c>
      <c r="M13" s="4" t="s">
        <v>19</v>
      </c>
      <c r="N13" s="4" t="s">
        <v>14</v>
      </c>
      <c r="O13" s="8" t="s">
        <v>17</v>
      </c>
    </row>
    <row r="14" spans="1:15" ht="13.5" customHeight="1" x14ac:dyDescent="0.2">
      <c r="A14" s="2" t="s">
        <v>10</v>
      </c>
      <c r="B14" s="5">
        <v>75130</v>
      </c>
      <c r="C14" s="5"/>
      <c r="D14" s="5"/>
      <c r="E14" s="5"/>
      <c r="F14" s="5"/>
      <c r="G14" s="5"/>
      <c r="H14" s="5">
        <f>B14+C14-D14+E14-F14-G14</f>
        <v>75130</v>
      </c>
      <c r="I14" s="5">
        <v>78360</v>
      </c>
      <c r="J14" s="5"/>
      <c r="K14" s="5">
        <v>4540</v>
      </c>
      <c r="L14" s="5">
        <v>7770</v>
      </c>
      <c r="M14" s="5"/>
      <c r="N14" s="5">
        <f>I14+J14+K14-L14-M14</f>
        <v>75130</v>
      </c>
      <c r="O14" s="5">
        <f>H14-N14</f>
        <v>0</v>
      </c>
    </row>
    <row r="15" spans="1:15" x14ac:dyDescent="0.2">
      <c r="A15" s="2" t="s">
        <v>11</v>
      </c>
      <c r="B15" s="5">
        <v>388185</v>
      </c>
      <c r="C15" s="5"/>
      <c r="D15" s="5"/>
      <c r="E15" s="5"/>
      <c r="F15" s="5"/>
      <c r="G15" s="5"/>
      <c r="H15" s="5">
        <f t="shared" ref="H15:H18" si="3">B15+C15-D15+E15-F15-G15</f>
        <v>388185</v>
      </c>
      <c r="I15" s="5">
        <v>387145</v>
      </c>
      <c r="J15" s="5">
        <v>447965</v>
      </c>
      <c r="K15" s="5">
        <v>7000</v>
      </c>
      <c r="L15" s="5">
        <v>10960</v>
      </c>
      <c r="M15" s="5">
        <v>442965</v>
      </c>
      <c r="N15" s="5">
        <f>I15+J15+K15-L15-M15</f>
        <v>388185</v>
      </c>
      <c r="O15" s="5">
        <f t="shared" ref="O15:O19" si="4">H15-N15</f>
        <v>0</v>
      </c>
    </row>
    <row r="16" spans="1:15" x14ac:dyDescent="0.2">
      <c r="A16" s="2" t="s">
        <v>18</v>
      </c>
      <c r="B16" s="5">
        <v>225376.47</v>
      </c>
      <c r="C16" s="5"/>
      <c r="D16" s="5"/>
      <c r="E16" s="5"/>
      <c r="F16" s="5"/>
      <c r="G16" s="5">
        <v>3</v>
      </c>
      <c r="H16" s="5">
        <f t="shared" si="3"/>
        <v>225373.47</v>
      </c>
      <c r="I16" s="5">
        <v>225373.47</v>
      </c>
      <c r="J16" s="5"/>
      <c r="K16" s="5"/>
      <c r="L16" s="5"/>
      <c r="M16" s="5"/>
      <c r="N16" s="5">
        <f t="shared" ref="N16:N18" si="5">I16+K16-L16-M16</f>
        <v>225373.47</v>
      </c>
      <c r="O16" s="5">
        <f t="shared" si="4"/>
        <v>0</v>
      </c>
    </row>
    <row r="17" spans="1:15" x14ac:dyDescent="0.2">
      <c r="A17" s="2" t="s">
        <v>12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/>
      <c r="M17" s="5"/>
      <c r="N17" s="5">
        <f t="shared" si="5"/>
        <v>0</v>
      </c>
      <c r="O17" s="5">
        <f t="shared" si="4"/>
        <v>0</v>
      </c>
    </row>
    <row r="18" spans="1:15" x14ac:dyDescent="0.2">
      <c r="A18" s="2" t="s">
        <v>13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/>
      <c r="M18" s="5"/>
      <c r="N18" s="5">
        <f t="shared" si="5"/>
        <v>0</v>
      </c>
      <c r="O18" s="5">
        <f t="shared" si="4"/>
        <v>0</v>
      </c>
    </row>
    <row r="19" spans="1:15" x14ac:dyDescent="0.2">
      <c r="A19" s="6" t="s">
        <v>15</v>
      </c>
      <c r="B19" s="2"/>
      <c r="C19" s="2"/>
      <c r="D19" s="2"/>
      <c r="E19" s="2"/>
      <c r="F19" s="2"/>
      <c r="G19" s="2"/>
      <c r="H19" s="7">
        <f>H14+H15-H16+H17+H18</f>
        <v>237941.53</v>
      </c>
      <c r="I19" s="2"/>
      <c r="J19" s="2"/>
      <c r="K19" s="2"/>
      <c r="L19" s="2"/>
      <c r="M19" s="2"/>
      <c r="N19" s="7">
        <f>N14+N15-N16+N17+N18</f>
        <v>237941.53</v>
      </c>
      <c r="O19" s="5">
        <f t="shared" si="4"/>
        <v>0</v>
      </c>
    </row>
    <row r="20" spans="1:15" x14ac:dyDescent="0.2">
      <c r="C20" s="10"/>
    </row>
    <row r="21" spans="1:15" ht="27" customHeight="1" x14ac:dyDescent="0.2">
      <c r="A21" s="12" t="s">
        <v>25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9"/>
      <c r="N21" s="3"/>
    </row>
    <row r="22" spans="1:15" x14ac:dyDescent="0.2">
      <c r="A22" s="1"/>
      <c r="B22" s="13" t="s">
        <v>8</v>
      </c>
      <c r="C22" s="14"/>
      <c r="D22" s="14"/>
      <c r="E22" s="14"/>
      <c r="F22" s="14"/>
      <c r="G22" s="14"/>
      <c r="H22" s="15"/>
      <c r="I22" s="13" t="s">
        <v>9</v>
      </c>
      <c r="J22" s="14"/>
      <c r="K22" s="14"/>
      <c r="L22" s="14"/>
      <c r="M22" s="14"/>
      <c r="N22" s="15"/>
      <c r="O22" s="8" t="s">
        <v>16</v>
      </c>
    </row>
    <row r="23" spans="1:15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14</v>
      </c>
      <c r="I23" s="4" t="s">
        <v>21</v>
      </c>
      <c r="J23" s="4" t="s">
        <v>22</v>
      </c>
      <c r="K23" s="4" t="s">
        <v>6</v>
      </c>
      <c r="L23" s="4" t="s">
        <v>7</v>
      </c>
      <c r="M23" s="4" t="s">
        <v>19</v>
      </c>
      <c r="N23" s="4" t="s">
        <v>14</v>
      </c>
      <c r="O23" s="8" t="s">
        <v>17</v>
      </c>
    </row>
    <row r="24" spans="1:15" ht="13.5" customHeight="1" x14ac:dyDescent="0.2">
      <c r="A24" s="2" t="s">
        <v>10</v>
      </c>
      <c r="B24" s="5">
        <v>38510</v>
      </c>
      <c r="C24" s="5"/>
      <c r="D24" s="5"/>
      <c r="E24" s="5"/>
      <c r="F24" s="5"/>
      <c r="G24" s="5"/>
      <c r="H24" s="5">
        <f>B24+C24-D24+E24-F24-G24</f>
        <v>38510</v>
      </c>
      <c r="I24" s="5">
        <v>33630</v>
      </c>
      <c r="J24" s="5"/>
      <c r="K24" s="5">
        <v>9420</v>
      </c>
      <c r="L24" s="5">
        <v>4540</v>
      </c>
      <c r="M24" s="5"/>
      <c r="N24" s="5">
        <f>I24+J24+K24-L24-M24</f>
        <v>38510</v>
      </c>
      <c r="O24" s="5">
        <f>H24-N24</f>
        <v>0</v>
      </c>
    </row>
    <row r="25" spans="1:15" x14ac:dyDescent="0.2">
      <c r="A25" s="2" t="s">
        <v>11</v>
      </c>
      <c r="B25" s="5">
        <v>225513</v>
      </c>
      <c r="C25" s="5"/>
      <c r="D25" s="5"/>
      <c r="E25" s="5"/>
      <c r="F25" s="5"/>
      <c r="G25" s="5"/>
      <c r="H25" s="5">
        <f t="shared" ref="H25:H28" si="6">B25+C25-D25+E25-F25-G25</f>
        <v>225513</v>
      </c>
      <c r="I25" s="5">
        <v>225513</v>
      </c>
      <c r="J25" s="5">
        <v>274900</v>
      </c>
      <c r="K25" s="5">
        <v>2000</v>
      </c>
      <c r="L25" s="5">
        <v>7000</v>
      </c>
      <c r="M25" s="5">
        <v>269900</v>
      </c>
      <c r="N25" s="5">
        <f>I25+J25+K25-L25-M25</f>
        <v>225513</v>
      </c>
      <c r="O25" s="5">
        <f t="shared" ref="O25:O29" si="7">H25-N25</f>
        <v>0</v>
      </c>
    </row>
    <row r="26" spans="1:15" x14ac:dyDescent="0.2">
      <c r="A26" s="2" t="s">
        <v>18</v>
      </c>
      <c r="B26" s="5">
        <v>142038.48000000001</v>
      </c>
      <c r="C26" s="5"/>
      <c r="D26" s="5"/>
      <c r="E26" s="5"/>
      <c r="F26" s="5"/>
      <c r="G26" s="5"/>
      <c r="H26" s="5">
        <f t="shared" si="6"/>
        <v>142038.48000000001</v>
      </c>
      <c r="I26" s="5">
        <v>142038.48000000001</v>
      </c>
      <c r="J26" s="5"/>
      <c r="K26" s="5"/>
      <c r="L26" s="5"/>
      <c r="M26" s="5"/>
      <c r="N26" s="5">
        <f t="shared" ref="N26:N28" si="8">I26+K26-L26-M26</f>
        <v>142038.48000000001</v>
      </c>
      <c r="O26" s="5">
        <f t="shared" si="7"/>
        <v>0</v>
      </c>
    </row>
    <row r="27" spans="1:15" x14ac:dyDescent="0.2">
      <c r="A27" s="2" t="s">
        <v>12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/>
      <c r="M27" s="5"/>
      <c r="N27" s="5">
        <f t="shared" si="8"/>
        <v>0</v>
      </c>
      <c r="O27" s="5">
        <f t="shared" si="7"/>
        <v>0</v>
      </c>
    </row>
    <row r="28" spans="1:15" x14ac:dyDescent="0.2">
      <c r="A28" s="2" t="s">
        <v>13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/>
      <c r="M28" s="5"/>
      <c r="N28" s="5">
        <f t="shared" si="8"/>
        <v>0</v>
      </c>
      <c r="O28" s="5">
        <f t="shared" si="7"/>
        <v>0</v>
      </c>
    </row>
    <row r="29" spans="1:15" x14ac:dyDescent="0.2">
      <c r="A29" s="6" t="s">
        <v>15</v>
      </c>
      <c r="B29" s="2"/>
      <c r="C29" s="2"/>
      <c r="D29" s="2"/>
      <c r="E29" s="2"/>
      <c r="F29" s="2"/>
      <c r="G29" s="2"/>
      <c r="H29" s="7">
        <f>H24+H25-H26+H27+H28</f>
        <v>121984.51999999999</v>
      </c>
      <c r="I29" s="2"/>
      <c r="J29" s="2"/>
      <c r="K29" s="2"/>
      <c r="L29" s="2"/>
      <c r="M29" s="2"/>
      <c r="N29" s="7">
        <f>N24+N25-N26+N27+N28</f>
        <v>121984.51999999999</v>
      </c>
      <c r="O29" s="5">
        <f t="shared" si="7"/>
        <v>0</v>
      </c>
    </row>
    <row r="31" spans="1:15" ht="27" customHeight="1" x14ac:dyDescent="0.2">
      <c r="A31" s="12" t="s">
        <v>26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9"/>
      <c r="N31" s="3"/>
    </row>
    <row r="32" spans="1:15" x14ac:dyDescent="0.2">
      <c r="A32" s="1"/>
      <c r="B32" s="13" t="s">
        <v>8</v>
      </c>
      <c r="C32" s="14"/>
      <c r="D32" s="14"/>
      <c r="E32" s="14"/>
      <c r="F32" s="14"/>
      <c r="G32" s="14"/>
      <c r="H32" s="15"/>
      <c r="I32" s="13" t="s">
        <v>9</v>
      </c>
      <c r="J32" s="14"/>
      <c r="K32" s="14"/>
      <c r="L32" s="14"/>
      <c r="M32" s="14"/>
      <c r="N32" s="15"/>
      <c r="O32" s="8" t="s">
        <v>16</v>
      </c>
    </row>
    <row r="33" spans="1:15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14</v>
      </c>
      <c r="I33" s="4" t="s">
        <v>21</v>
      </c>
      <c r="J33" s="4" t="s">
        <v>22</v>
      </c>
      <c r="K33" s="4" t="s">
        <v>6</v>
      </c>
      <c r="L33" s="4" t="s">
        <v>7</v>
      </c>
      <c r="M33" s="4" t="s">
        <v>19</v>
      </c>
      <c r="N33" s="4" t="s">
        <v>14</v>
      </c>
      <c r="O33" s="8" t="s">
        <v>17</v>
      </c>
    </row>
    <row r="34" spans="1:15" ht="13.5" customHeight="1" x14ac:dyDescent="0.2">
      <c r="A34" s="2" t="s">
        <v>10</v>
      </c>
      <c r="B34" s="5">
        <v>238950</v>
      </c>
      <c r="C34" s="5"/>
      <c r="D34" s="5"/>
      <c r="E34" s="5"/>
      <c r="F34" s="5">
        <v>100</v>
      </c>
      <c r="G34" s="5"/>
      <c r="H34" s="5">
        <f>B34+C34-D34+E34-F34-G34</f>
        <v>238850</v>
      </c>
      <c r="I34" s="5">
        <v>242600</v>
      </c>
      <c r="J34" s="5"/>
      <c r="K34" s="5">
        <v>5670</v>
      </c>
      <c r="L34" s="5">
        <v>9420</v>
      </c>
      <c r="M34" s="5"/>
      <c r="N34" s="5">
        <f>I34+J34+K34-L34-M34</f>
        <v>238850</v>
      </c>
      <c r="O34" s="5">
        <f>H34-N34</f>
        <v>0</v>
      </c>
    </row>
    <row r="35" spans="1:15" x14ac:dyDescent="0.2">
      <c r="A35" s="2" t="s">
        <v>11</v>
      </c>
      <c r="B35" s="5">
        <v>721943.04000000004</v>
      </c>
      <c r="C35" s="5"/>
      <c r="D35" s="5">
        <v>1000</v>
      </c>
      <c r="E35" s="5"/>
      <c r="F35" s="5"/>
      <c r="G35" s="5">
        <v>32596.04</v>
      </c>
      <c r="H35" s="5">
        <f t="shared" ref="H35:H38" si="9">B35+C35-D35+E35-F35-G35</f>
        <v>688347</v>
      </c>
      <c r="I35" s="5">
        <v>690347</v>
      </c>
      <c r="J35" s="5">
        <v>2478900</v>
      </c>
      <c r="K35" s="5"/>
      <c r="L35" s="5">
        <v>2000</v>
      </c>
      <c r="M35" s="5">
        <v>2478900</v>
      </c>
      <c r="N35" s="5">
        <f>I35+J35+K35-L35-M35</f>
        <v>688347</v>
      </c>
      <c r="O35" s="5">
        <f t="shared" ref="O35:O39" si="10">H35-N35</f>
        <v>0</v>
      </c>
    </row>
    <row r="36" spans="1:15" x14ac:dyDescent="0.2">
      <c r="A36" s="2" t="s">
        <v>18</v>
      </c>
      <c r="B36" s="5">
        <v>511592.78</v>
      </c>
      <c r="C36" s="5"/>
      <c r="D36" s="5"/>
      <c r="E36" s="5"/>
      <c r="F36" s="5"/>
      <c r="G36" s="5">
        <v>1</v>
      </c>
      <c r="H36" s="5">
        <f t="shared" si="9"/>
        <v>511591.78</v>
      </c>
      <c r="I36" s="5">
        <v>511591.78</v>
      </c>
      <c r="J36" s="5"/>
      <c r="K36" s="5"/>
      <c r="L36" s="5"/>
      <c r="M36" s="5"/>
      <c r="N36" s="5">
        <f t="shared" ref="N36:N38" si="11">I36+K36-L36-M36</f>
        <v>511591.78</v>
      </c>
      <c r="O36" s="5">
        <f t="shared" si="10"/>
        <v>0</v>
      </c>
    </row>
    <row r="37" spans="1:15" x14ac:dyDescent="0.2">
      <c r="A37" s="2" t="s">
        <v>12</v>
      </c>
      <c r="B37" s="5">
        <v>32596.04</v>
      </c>
      <c r="C37" s="5">
        <v>23374.32</v>
      </c>
      <c r="D37" s="5"/>
      <c r="E37" s="5"/>
      <c r="F37" s="5"/>
      <c r="G37" s="5"/>
      <c r="H37" s="5">
        <f t="shared" si="9"/>
        <v>55970.36</v>
      </c>
      <c r="I37" s="5">
        <v>55970.36</v>
      </c>
      <c r="J37" s="5"/>
      <c r="K37" s="5"/>
      <c r="L37" s="5"/>
      <c r="M37" s="5"/>
      <c r="N37" s="5">
        <f t="shared" si="11"/>
        <v>55970.36</v>
      </c>
      <c r="O37" s="5">
        <f t="shared" si="10"/>
        <v>0</v>
      </c>
    </row>
    <row r="38" spans="1:15" x14ac:dyDescent="0.2">
      <c r="A38" s="2" t="s">
        <v>13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/>
      <c r="M38" s="5"/>
      <c r="N38" s="5">
        <f t="shared" si="11"/>
        <v>0</v>
      </c>
      <c r="O38" s="5">
        <f t="shared" si="10"/>
        <v>0</v>
      </c>
    </row>
    <row r="39" spans="1:15" x14ac:dyDescent="0.2">
      <c r="A39" s="6" t="s">
        <v>15</v>
      </c>
      <c r="B39" s="2"/>
      <c r="C39" s="2"/>
      <c r="D39" s="2"/>
      <c r="E39" s="2"/>
      <c r="F39" s="2"/>
      <c r="G39" s="2"/>
      <c r="H39" s="7">
        <f>H34+H35-H36+H37+H38</f>
        <v>471575.57999999996</v>
      </c>
      <c r="I39" s="2"/>
      <c r="J39" s="2"/>
      <c r="K39" s="2"/>
      <c r="L39" s="2"/>
      <c r="M39" s="2"/>
      <c r="N39" s="7">
        <f>N34+N35-N36+N37+N38</f>
        <v>471575.57999999996</v>
      </c>
      <c r="O39" s="5">
        <f t="shared" si="10"/>
        <v>0</v>
      </c>
    </row>
    <row r="40" spans="1:15" x14ac:dyDescent="0.2">
      <c r="C40" s="10"/>
    </row>
    <row r="41" spans="1:15" ht="27" customHeight="1" x14ac:dyDescent="0.2">
      <c r="A41" s="12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9"/>
      <c r="N41" s="3"/>
    </row>
    <row r="42" spans="1:15" x14ac:dyDescent="0.2">
      <c r="A42" s="1"/>
      <c r="B42" s="13" t="s">
        <v>8</v>
      </c>
      <c r="C42" s="14"/>
      <c r="D42" s="14"/>
      <c r="E42" s="14"/>
      <c r="F42" s="14"/>
      <c r="G42" s="14"/>
      <c r="H42" s="15"/>
      <c r="I42" s="13" t="s">
        <v>9</v>
      </c>
      <c r="J42" s="14"/>
      <c r="K42" s="14"/>
      <c r="L42" s="14"/>
      <c r="M42" s="14"/>
      <c r="N42" s="15"/>
      <c r="O42" s="8" t="s">
        <v>16</v>
      </c>
    </row>
    <row r="43" spans="1:15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14</v>
      </c>
      <c r="I43" s="4" t="s">
        <v>21</v>
      </c>
      <c r="J43" s="4" t="s">
        <v>22</v>
      </c>
      <c r="K43" s="4" t="s">
        <v>6</v>
      </c>
      <c r="L43" s="4" t="s">
        <v>7</v>
      </c>
      <c r="M43" s="4" t="s">
        <v>19</v>
      </c>
      <c r="N43" s="4" t="s">
        <v>14</v>
      </c>
      <c r="O43" s="8" t="s">
        <v>17</v>
      </c>
    </row>
    <row r="44" spans="1:15" ht="13.5" customHeight="1" x14ac:dyDescent="0.2">
      <c r="A44" s="2" t="s">
        <v>10</v>
      </c>
      <c r="B44" s="5">
        <v>180540</v>
      </c>
      <c r="C44" s="5"/>
      <c r="D44" s="5"/>
      <c r="E44" s="5"/>
      <c r="F44" s="5">
        <v>100</v>
      </c>
      <c r="G44" s="5"/>
      <c r="H44" s="5">
        <f>B44+C44-D44+E44-F44-G44</f>
        <v>180440</v>
      </c>
      <c r="I44" s="5">
        <v>180480</v>
      </c>
      <c r="J44" s="5"/>
      <c r="K44" s="5">
        <v>5630</v>
      </c>
      <c r="L44" s="5">
        <v>5670</v>
      </c>
      <c r="M44" s="5"/>
      <c r="N44" s="5">
        <f>I44+J44+K44-L44-M44</f>
        <v>180440</v>
      </c>
      <c r="O44" s="5">
        <f>H44-N44</f>
        <v>0</v>
      </c>
    </row>
    <row r="45" spans="1:15" x14ac:dyDescent="0.2">
      <c r="A45" s="2" t="s">
        <v>11</v>
      </c>
      <c r="B45" s="5">
        <v>736481.81</v>
      </c>
      <c r="C45" s="5"/>
      <c r="D45" s="5"/>
      <c r="E45" s="5"/>
      <c r="F45" s="5"/>
      <c r="G45" s="5">
        <v>28286.81</v>
      </c>
      <c r="H45" s="5">
        <f t="shared" ref="H45:H48" si="12">B45+C45-D45+E45-F45-G45</f>
        <v>708195</v>
      </c>
      <c r="I45" s="5">
        <v>708175</v>
      </c>
      <c r="J45" s="5">
        <v>1596300</v>
      </c>
      <c r="K45" s="5">
        <v>20</v>
      </c>
      <c r="L45" s="5"/>
      <c r="M45" s="5">
        <v>1596300</v>
      </c>
      <c r="N45" s="5">
        <f>I45+J45+K45-L45-M45</f>
        <v>708195</v>
      </c>
      <c r="O45" s="5">
        <f t="shared" ref="O45:O49" si="13">H45-N45</f>
        <v>0</v>
      </c>
    </row>
    <row r="46" spans="1:15" x14ac:dyDescent="0.2">
      <c r="A46" s="2" t="s">
        <v>18</v>
      </c>
      <c r="B46" s="5">
        <v>491818.12</v>
      </c>
      <c r="C46" s="5"/>
      <c r="D46" s="5"/>
      <c r="E46" s="5"/>
      <c r="F46" s="5"/>
      <c r="G46" s="5"/>
      <c r="H46" s="5">
        <f t="shared" si="12"/>
        <v>491818.12</v>
      </c>
      <c r="I46" s="5">
        <v>491818.12</v>
      </c>
      <c r="J46" s="5"/>
      <c r="K46" s="5"/>
      <c r="L46" s="5"/>
      <c r="M46" s="5"/>
      <c r="N46" s="5">
        <f t="shared" ref="N46:N48" si="14">I46+K46-L46-M46</f>
        <v>491818.12</v>
      </c>
      <c r="O46" s="5">
        <f t="shared" si="13"/>
        <v>0</v>
      </c>
    </row>
    <row r="47" spans="1:15" x14ac:dyDescent="0.2">
      <c r="A47" s="2" t="s">
        <v>12</v>
      </c>
      <c r="B47" s="5">
        <v>28286.81</v>
      </c>
      <c r="C47" s="5">
        <v>853.5</v>
      </c>
      <c r="D47" s="5"/>
      <c r="E47" s="5"/>
      <c r="F47" s="5"/>
      <c r="G47" s="5"/>
      <c r="H47" s="5">
        <f t="shared" si="12"/>
        <v>29140.31</v>
      </c>
      <c r="I47" s="5">
        <v>29140.31</v>
      </c>
      <c r="J47" s="5"/>
      <c r="K47" s="5"/>
      <c r="L47" s="5"/>
      <c r="M47" s="5"/>
      <c r="N47" s="5">
        <f t="shared" si="14"/>
        <v>29140.31</v>
      </c>
      <c r="O47" s="5">
        <f t="shared" si="13"/>
        <v>0</v>
      </c>
    </row>
    <row r="48" spans="1:15" x14ac:dyDescent="0.2">
      <c r="A48" s="2" t="s">
        <v>13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/>
      <c r="M48" s="5"/>
      <c r="N48" s="5">
        <f t="shared" si="14"/>
        <v>0</v>
      </c>
      <c r="O48" s="5">
        <f t="shared" si="13"/>
        <v>0</v>
      </c>
    </row>
    <row r="49" spans="1:15" x14ac:dyDescent="0.2">
      <c r="A49" s="6" t="s">
        <v>15</v>
      </c>
      <c r="B49" s="2"/>
      <c r="C49" s="2"/>
      <c r="D49" s="2"/>
      <c r="E49" s="2"/>
      <c r="F49" s="2"/>
      <c r="G49" s="2"/>
      <c r="H49" s="7">
        <f>H44+H45-H46+H47+H48</f>
        <v>425957.19</v>
      </c>
      <c r="I49" s="2"/>
      <c r="J49" s="2"/>
      <c r="K49" s="2"/>
      <c r="L49" s="2"/>
      <c r="M49" s="2"/>
      <c r="N49" s="7">
        <f>N44+N45-N46+N47+N48</f>
        <v>425957.19</v>
      </c>
      <c r="O49" s="5">
        <f t="shared" si="13"/>
        <v>0</v>
      </c>
    </row>
    <row r="50" spans="1:15" x14ac:dyDescent="0.2">
      <c r="C50" s="10"/>
      <c r="D50" s="10"/>
    </row>
    <row r="51" spans="1:15" ht="27" customHeight="1" x14ac:dyDescent="0.2">
      <c r="A51" s="12" t="s">
        <v>28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9"/>
      <c r="N51" s="3"/>
    </row>
    <row r="52" spans="1:15" x14ac:dyDescent="0.2">
      <c r="A52" s="1"/>
      <c r="B52" s="13" t="s">
        <v>8</v>
      </c>
      <c r="C52" s="14"/>
      <c r="D52" s="14"/>
      <c r="E52" s="14"/>
      <c r="F52" s="14"/>
      <c r="G52" s="14"/>
      <c r="H52" s="15"/>
      <c r="I52" s="13" t="s">
        <v>9</v>
      </c>
      <c r="J52" s="14"/>
      <c r="K52" s="14"/>
      <c r="L52" s="14"/>
      <c r="M52" s="14"/>
      <c r="N52" s="15"/>
      <c r="O52" s="8" t="s">
        <v>16</v>
      </c>
    </row>
    <row r="53" spans="1:15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14</v>
      </c>
      <c r="I53" s="4" t="s">
        <v>21</v>
      </c>
      <c r="J53" s="4" t="s">
        <v>22</v>
      </c>
      <c r="K53" s="4" t="s">
        <v>6</v>
      </c>
      <c r="L53" s="4" t="s">
        <v>7</v>
      </c>
      <c r="M53" s="4" t="s">
        <v>19</v>
      </c>
      <c r="N53" s="4" t="s">
        <v>14</v>
      </c>
      <c r="O53" s="8" t="s">
        <v>17</v>
      </c>
    </row>
    <row r="54" spans="1:15" ht="13.5" customHeight="1" x14ac:dyDescent="0.2">
      <c r="A54" s="2" t="s">
        <v>10</v>
      </c>
      <c r="B54" s="5">
        <v>191840</v>
      </c>
      <c r="C54" s="5"/>
      <c r="D54" s="5"/>
      <c r="E54" s="5">
        <v>-90</v>
      </c>
      <c r="F54" s="5">
        <v>10</v>
      </c>
      <c r="G54" s="5"/>
      <c r="H54" s="5">
        <f>B54+C54-D54+E54-F54-G54</f>
        <v>191740</v>
      </c>
      <c r="I54" s="5">
        <v>192870</v>
      </c>
      <c r="J54" s="5"/>
      <c r="K54" s="5">
        <v>4500</v>
      </c>
      <c r="L54" s="5">
        <v>5630</v>
      </c>
      <c r="M54" s="5"/>
      <c r="N54" s="5">
        <f>I54+J54+K54-L54-M54</f>
        <v>191740</v>
      </c>
      <c r="O54" s="5">
        <f>H54-N54</f>
        <v>0</v>
      </c>
    </row>
    <row r="55" spans="1:15" x14ac:dyDescent="0.2">
      <c r="A55" s="2" t="s">
        <v>11</v>
      </c>
      <c r="B55" s="5">
        <v>826188.13</v>
      </c>
      <c r="C55" s="5"/>
      <c r="D55" s="5"/>
      <c r="E55" s="5"/>
      <c r="F55" s="5"/>
      <c r="G55" s="5">
        <v>75775.13</v>
      </c>
      <c r="H55" s="5">
        <f t="shared" ref="H55:H58" si="15">B55+C55-D55+E55-F55-G55</f>
        <v>750413</v>
      </c>
      <c r="I55" s="5">
        <v>725933</v>
      </c>
      <c r="J55" s="5">
        <v>1561800</v>
      </c>
      <c r="K55" s="5">
        <v>34500</v>
      </c>
      <c r="L55" s="5">
        <v>20</v>
      </c>
      <c r="M55" s="5">
        <v>1571800</v>
      </c>
      <c r="N55" s="5">
        <f>I55+J55+K55-L55-M55</f>
        <v>750413</v>
      </c>
      <c r="O55" s="5">
        <f t="shared" ref="O55:O59" si="16">H55-N55</f>
        <v>0</v>
      </c>
    </row>
    <row r="56" spans="1:15" x14ac:dyDescent="0.2">
      <c r="A56" s="2" t="s">
        <v>18</v>
      </c>
      <c r="B56" s="5">
        <v>492439.44</v>
      </c>
      <c r="C56" s="5"/>
      <c r="D56" s="5"/>
      <c r="E56" s="5"/>
      <c r="F56" s="5"/>
      <c r="G56" s="5"/>
      <c r="H56" s="5">
        <f t="shared" si="15"/>
        <v>492439.44</v>
      </c>
      <c r="I56" s="5">
        <v>492439.44</v>
      </c>
      <c r="J56" s="5"/>
      <c r="K56" s="5"/>
      <c r="L56" s="5"/>
      <c r="M56" s="5"/>
      <c r="N56" s="5">
        <f t="shared" ref="N56:N58" si="17">I56+K56-L56-M56</f>
        <v>492439.44</v>
      </c>
      <c r="O56" s="5">
        <f t="shared" si="16"/>
        <v>0</v>
      </c>
    </row>
    <row r="57" spans="1:15" x14ac:dyDescent="0.2">
      <c r="A57" s="2" t="s">
        <v>12</v>
      </c>
      <c r="B57" s="5">
        <v>75775.13</v>
      </c>
      <c r="C57" s="5"/>
      <c r="D57" s="5"/>
      <c r="E57" s="5"/>
      <c r="F57" s="5"/>
      <c r="G57" s="5"/>
      <c r="H57" s="5">
        <f t="shared" si="15"/>
        <v>75775.13</v>
      </c>
      <c r="I57" s="5">
        <v>75775.13</v>
      </c>
      <c r="J57" s="5"/>
      <c r="K57" s="5"/>
      <c r="L57" s="5"/>
      <c r="M57" s="5"/>
      <c r="N57" s="5">
        <f t="shared" si="17"/>
        <v>75775.13</v>
      </c>
      <c r="O57" s="5">
        <f t="shared" si="16"/>
        <v>0</v>
      </c>
    </row>
    <row r="58" spans="1:15" x14ac:dyDescent="0.2">
      <c r="A58" s="2" t="s">
        <v>13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/>
      <c r="M58" s="5"/>
      <c r="N58" s="5">
        <f t="shared" si="17"/>
        <v>0</v>
      </c>
      <c r="O58" s="5">
        <f t="shared" si="16"/>
        <v>0</v>
      </c>
    </row>
    <row r="59" spans="1:15" x14ac:dyDescent="0.2">
      <c r="A59" s="6" t="s">
        <v>15</v>
      </c>
      <c r="B59" s="2"/>
      <c r="C59" s="2"/>
      <c r="D59" s="2"/>
      <c r="E59" s="2"/>
      <c r="F59" s="2"/>
      <c r="G59" s="2"/>
      <c r="H59" s="7">
        <f>H54+H55-H56+H57+H58</f>
        <v>525488.68999999994</v>
      </c>
      <c r="I59" s="2"/>
      <c r="J59" s="2"/>
      <c r="K59" s="2"/>
      <c r="L59" s="2"/>
      <c r="M59" s="2"/>
      <c r="N59" s="7">
        <f>N54+N55-N56+N57+N58</f>
        <v>525488.68999999994</v>
      </c>
      <c r="O59" s="5">
        <f t="shared" si="16"/>
        <v>0</v>
      </c>
    </row>
    <row r="61" spans="1:15" ht="27" customHeight="1" x14ac:dyDescent="0.2">
      <c r="A61" s="12" t="s">
        <v>29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9"/>
      <c r="N61" s="3"/>
    </row>
    <row r="62" spans="1:15" x14ac:dyDescent="0.2">
      <c r="A62" s="1"/>
      <c r="B62" s="13" t="s">
        <v>8</v>
      </c>
      <c r="C62" s="14"/>
      <c r="D62" s="14"/>
      <c r="E62" s="14"/>
      <c r="F62" s="14"/>
      <c r="G62" s="14"/>
      <c r="H62" s="15"/>
      <c r="I62" s="13" t="s">
        <v>9</v>
      </c>
      <c r="J62" s="14"/>
      <c r="K62" s="14"/>
      <c r="L62" s="14"/>
      <c r="M62" s="14"/>
      <c r="N62" s="15"/>
      <c r="O62" s="8" t="s">
        <v>16</v>
      </c>
    </row>
    <row r="63" spans="1:15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14</v>
      </c>
      <c r="I63" s="4" t="s">
        <v>21</v>
      </c>
      <c r="J63" s="4" t="s">
        <v>22</v>
      </c>
      <c r="K63" s="4" t="s">
        <v>6</v>
      </c>
      <c r="L63" s="4" t="s">
        <v>7</v>
      </c>
      <c r="M63" s="4" t="s">
        <v>19</v>
      </c>
      <c r="N63" s="4" t="s">
        <v>14</v>
      </c>
      <c r="O63" s="8" t="s">
        <v>17</v>
      </c>
    </row>
    <row r="64" spans="1:15" ht="13.5" customHeight="1" x14ac:dyDescent="0.2">
      <c r="A64" s="2" t="s">
        <v>10</v>
      </c>
      <c r="B64" s="5">
        <v>198010</v>
      </c>
      <c r="C64" s="5"/>
      <c r="D64" s="5"/>
      <c r="E64" s="5"/>
      <c r="F64" s="5"/>
      <c r="G64" s="5"/>
      <c r="H64" s="5">
        <f>B64+C64-D64+E64-F64-G64</f>
        <v>198010</v>
      </c>
      <c r="I64" s="5">
        <v>201550</v>
      </c>
      <c r="J64" s="5"/>
      <c r="K64" s="5">
        <v>960</v>
      </c>
      <c r="L64" s="5">
        <v>4500</v>
      </c>
      <c r="M64" s="5"/>
      <c r="N64" s="5">
        <f>I64+J64+K64-L64-M64</f>
        <v>198010</v>
      </c>
      <c r="O64" s="5">
        <f>H64-N64</f>
        <v>0</v>
      </c>
    </row>
    <row r="65" spans="1:15" x14ac:dyDescent="0.2">
      <c r="A65" s="2" t="s">
        <v>11</v>
      </c>
      <c r="B65" s="5">
        <v>855482.31</v>
      </c>
      <c r="C65" s="5"/>
      <c r="D65" s="5"/>
      <c r="E65" s="5"/>
      <c r="F65" s="5"/>
      <c r="G65" s="5">
        <v>71029.31</v>
      </c>
      <c r="H65" s="5">
        <f t="shared" ref="H65:H68" si="18">B65+C65-D65+E65-F65-G65</f>
        <v>784453</v>
      </c>
      <c r="I65" s="5">
        <v>808453</v>
      </c>
      <c r="J65" s="5">
        <v>1369000</v>
      </c>
      <c r="K65" s="5">
        <v>500</v>
      </c>
      <c r="L65" s="5">
        <v>34500</v>
      </c>
      <c r="M65" s="5">
        <v>1359000</v>
      </c>
      <c r="N65" s="5">
        <f>I65+J65+K65-L65-M65</f>
        <v>784453</v>
      </c>
      <c r="O65" s="5">
        <f t="shared" ref="O65:O69" si="19">H65-N65</f>
        <v>0</v>
      </c>
    </row>
    <row r="66" spans="1:15" x14ac:dyDescent="0.2">
      <c r="A66" s="2" t="s">
        <v>18</v>
      </c>
      <c r="B66" s="5">
        <v>662112.07999999996</v>
      </c>
      <c r="C66" s="5"/>
      <c r="D66" s="5"/>
      <c r="E66" s="5"/>
      <c r="F66" s="5"/>
      <c r="G66" s="5"/>
      <c r="H66" s="5">
        <f t="shared" si="18"/>
        <v>662112.07999999996</v>
      </c>
      <c r="I66" s="5">
        <v>662112.07999999996</v>
      </c>
      <c r="J66" s="5"/>
      <c r="K66" s="5"/>
      <c r="L66" s="5"/>
      <c r="M66" s="5"/>
      <c r="N66" s="5">
        <f t="shared" ref="N66:N68" si="20">I66+K66-L66-M66</f>
        <v>662112.07999999996</v>
      </c>
      <c r="O66" s="5">
        <f t="shared" si="19"/>
        <v>0</v>
      </c>
    </row>
    <row r="67" spans="1:15" x14ac:dyDescent="0.2">
      <c r="A67" s="2" t="s">
        <v>12</v>
      </c>
      <c r="B67" s="5">
        <v>71029.31</v>
      </c>
      <c r="C67" s="5">
        <v>6791.3</v>
      </c>
      <c r="D67" s="5">
        <v>33830.18</v>
      </c>
      <c r="E67" s="5"/>
      <c r="F67" s="5"/>
      <c r="G67" s="5"/>
      <c r="H67" s="5">
        <f t="shared" si="18"/>
        <v>43990.43</v>
      </c>
      <c r="I67" s="5">
        <v>43990.43</v>
      </c>
      <c r="J67" s="5"/>
      <c r="K67" s="5"/>
      <c r="L67" s="5"/>
      <c r="M67" s="5"/>
      <c r="N67" s="5">
        <f t="shared" si="20"/>
        <v>43990.43</v>
      </c>
      <c r="O67" s="5">
        <f t="shared" si="19"/>
        <v>0</v>
      </c>
    </row>
    <row r="68" spans="1:15" x14ac:dyDescent="0.2">
      <c r="A68" s="2" t="s">
        <v>13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/>
      <c r="M68" s="5"/>
      <c r="N68" s="5">
        <f t="shared" si="20"/>
        <v>0</v>
      </c>
      <c r="O68" s="5">
        <f t="shared" si="19"/>
        <v>0</v>
      </c>
    </row>
    <row r="69" spans="1:15" x14ac:dyDescent="0.2">
      <c r="A69" s="6" t="s">
        <v>15</v>
      </c>
      <c r="B69" s="2"/>
      <c r="C69" s="2"/>
      <c r="D69" s="2"/>
      <c r="E69" s="2"/>
      <c r="F69" s="2"/>
      <c r="G69" s="2"/>
      <c r="H69" s="7">
        <f>H64+H65-H66+H67+H68</f>
        <v>364341.35000000003</v>
      </c>
      <c r="I69" s="2"/>
      <c r="J69" s="2"/>
      <c r="K69" s="2"/>
      <c r="L69" s="2"/>
      <c r="M69" s="2"/>
      <c r="N69" s="7">
        <f>N64+N65-N66+N67+N68</f>
        <v>364341.35000000003</v>
      </c>
      <c r="O69" s="5">
        <f t="shared" si="19"/>
        <v>0</v>
      </c>
    </row>
    <row r="71" spans="1:15" ht="27" customHeight="1" x14ac:dyDescent="0.2">
      <c r="A71" s="12" t="s">
        <v>30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9"/>
      <c r="N71" s="3"/>
    </row>
    <row r="72" spans="1:15" x14ac:dyDescent="0.2">
      <c r="A72" s="1"/>
      <c r="B72" s="13" t="s">
        <v>8</v>
      </c>
      <c r="C72" s="14"/>
      <c r="D72" s="14"/>
      <c r="E72" s="14"/>
      <c r="F72" s="14"/>
      <c r="G72" s="14"/>
      <c r="H72" s="15"/>
      <c r="I72" s="13" t="s">
        <v>9</v>
      </c>
      <c r="J72" s="14"/>
      <c r="K72" s="14"/>
      <c r="L72" s="14"/>
      <c r="M72" s="14"/>
      <c r="N72" s="15"/>
      <c r="O72" s="8" t="s">
        <v>16</v>
      </c>
    </row>
    <row r="73" spans="1:15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14</v>
      </c>
      <c r="I73" s="4" t="s">
        <v>21</v>
      </c>
      <c r="J73" s="4" t="s">
        <v>22</v>
      </c>
      <c r="K73" s="4" t="s">
        <v>6</v>
      </c>
      <c r="L73" s="4" t="s">
        <v>7</v>
      </c>
      <c r="M73" s="4" t="s">
        <v>19</v>
      </c>
      <c r="N73" s="4" t="s">
        <v>14</v>
      </c>
      <c r="O73" s="8" t="s">
        <v>17</v>
      </c>
    </row>
    <row r="74" spans="1:15" ht="13.5" customHeight="1" x14ac:dyDescent="0.2">
      <c r="A74" s="2" t="s">
        <v>10</v>
      </c>
      <c r="B74" s="5">
        <v>163970</v>
      </c>
      <c r="C74" s="5"/>
      <c r="D74" s="5"/>
      <c r="E74" s="5"/>
      <c r="F74" s="5">
        <v>100</v>
      </c>
      <c r="G74" s="5"/>
      <c r="H74" s="5">
        <f>B74+C74-D74+E74-F74-G74</f>
        <v>163870</v>
      </c>
      <c r="I74" s="5">
        <v>160670</v>
      </c>
      <c r="J74" s="5"/>
      <c r="K74" s="5">
        <v>4160</v>
      </c>
      <c r="L74" s="5">
        <v>960</v>
      </c>
      <c r="M74" s="5"/>
      <c r="N74" s="5">
        <f>I74+J74+K74-L74-M74</f>
        <v>163870</v>
      </c>
      <c r="O74" s="5">
        <f>H74-N74</f>
        <v>0</v>
      </c>
    </row>
    <row r="75" spans="1:15" x14ac:dyDescent="0.2">
      <c r="A75" s="2" t="s">
        <v>11</v>
      </c>
      <c r="B75" s="5">
        <v>695984.06</v>
      </c>
      <c r="C75" s="5"/>
      <c r="D75" s="5"/>
      <c r="E75" s="5"/>
      <c r="F75" s="5"/>
      <c r="G75" s="5">
        <v>77720.06</v>
      </c>
      <c r="H75" s="5">
        <f t="shared" ref="H75:H78" si="21">B75+C75-D75+E75-F75-G75</f>
        <v>618264</v>
      </c>
      <c r="I75" s="5">
        <v>617464</v>
      </c>
      <c r="J75" s="5">
        <v>1480300</v>
      </c>
      <c r="K75" s="5">
        <v>1300</v>
      </c>
      <c r="L75" s="5">
        <v>500</v>
      </c>
      <c r="M75" s="5">
        <v>1480300</v>
      </c>
      <c r="N75" s="5">
        <f>I75+J75+K75-L75-M75</f>
        <v>618264</v>
      </c>
      <c r="O75" s="5">
        <f t="shared" ref="O75:O79" si="22">H75-N75</f>
        <v>0</v>
      </c>
    </row>
    <row r="76" spans="1:15" x14ac:dyDescent="0.2">
      <c r="A76" s="2" t="s">
        <v>18</v>
      </c>
      <c r="B76" s="5">
        <v>602464.36</v>
      </c>
      <c r="C76" s="5"/>
      <c r="D76" s="5"/>
      <c r="E76" s="5"/>
      <c r="F76" s="5"/>
      <c r="G76" s="5"/>
      <c r="H76" s="5">
        <f t="shared" si="21"/>
        <v>602464.36</v>
      </c>
      <c r="I76" s="5">
        <v>602464.36</v>
      </c>
      <c r="J76" s="5"/>
      <c r="K76" s="5"/>
      <c r="L76" s="5"/>
      <c r="M76" s="5"/>
      <c r="N76" s="5">
        <f t="shared" ref="N76:N78" si="23">I76+K76-L76-M76</f>
        <v>602464.36</v>
      </c>
      <c r="O76" s="5">
        <f t="shared" si="22"/>
        <v>0</v>
      </c>
    </row>
    <row r="77" spans="1:15" x14ac:dyDescent="0.2">
      <c r="A77" s="2" t="s">
        <v>12</v>
      </c>
      <c r="B77" s="5">
        <v>77720.06</v>
      </c>
      <c r="C77" s="5">
        <v>2771.5</v>
      </c>
      <c r="D77" s="5">
        <v>4791.3</v>
      </c>
      <c r="E77" s="5"/>
      <c r="F77" s="5"/>
      <c r="G77" s="5"/>
      <c r="H77" s="5">
        <f t="shared" si="21"/>
        <v>75700.259999999995</v>
      </c>
      <c r="I77" s="5">
        <v>75700.259999999995</v>
      </c>
      <c r="J77" s="5"/>
      <c r="K77" s="5"/>
      <c r="L77" s="5"/>
      <c r="M77" s="5"/>
      <c r="N77" s="5">
        <f t="shared" si="23"/>
        <v>75700.259999999995</v>
      </c>
      <c r="O77" s="5">
        <f t="shared" si="22"/>
        <v>0</v>
      </c>
    </row>
    <row r="78" spans="1:15" x14ac:dyDescent="0.2">
      <c r="A78" s="2" t="s">
        <v>13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/>
      <c r="M78" s="5"/>
      <c r="N78" s="5">
        <f t="shared" si="23"/>
        <v>0</v>
      </c>
      <c r="O78" s="5">
        <f t="shared" si="22"/>
        <v>0</v>
      </c>
    </row>
    <row r="79" spans="1:15" x14ac:dyDescent="0.2">
      <c r="A79" s="6" t="s">
        <v>15</v>
      </c>
      <c r="B79" s="2"/>
      <c r="C79" s="2"/>
      <c r="D79" s="2"/>
      <c r="E79" s="2"/>
      <c r="F79" s="2"/>
      <c r="G79" s="2"/>
      <c r="H79" s="7">
        <f>H74+H75-H76+H77+H78</f>
        <v>255369.90000000002</v>
      </c>
      <c r="I79" s="2"/>
      <c r="J79" s="2"/>
      <c r="K79" s="2"/>
      <c r="L79" s="2"/>
      <c r="M79" s="2"/>
      <c r="N79" s="7">
        <f>N74+N75-N76+N77+N78</f>
        <v>255369.90000000002</v>
      </c>
      <c r="O79" s="5">
        <f t="shared" si="22"/>
        <v>0</v>
      </c>
    </row>
    <row r="81" spans="1:15" ht="27" customHeight="1" x14ac:dyDescent="0.2">
      <c r="A81" s="12" t="s">
        <v>31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9"/>
      <c r="N81" s="3"/>
    </row>
    <row r="82" spans="1:15" x14ac:dyDescent="0.2">
      <c r="A82" s="1"/>
      <c r="B82" s="13" t="s">
        <v>8</v>
      </c>
      <c r="C82" s="14"/>
      <c r="D82" s="14"/>
      <c r="E82" s="14"/>
      <c r="F82" s="14"/>
      <c r="G82" s="14"/>
      <c r="H82" s="15"/>
      <c r="I82" s="13" t="s">
        <v>9</v>
      </c>
      <c r="J82" s="14"/>
      <c r="K82" s="14"/>
      <c r="L82" s="14"/>
      <c r="M82" s="14"/>
      <c r="N82" s="15"/>
      <c r="O82" s="8" t="s">
        <v>16</v>
      </c>
    </row>
    <row r="83" spans="1:15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14</v>
      </c>
      <c r="I83" s="4" t="s">
        <v>21</v>
      </c>
      <c r="J83" s="4" t="s">
        <v>22</v>
      </c>
      <c r="K83" s="4" t="s">
        <v>6</v>
      </c>
      <c r="L83" s="4" t="s">
        <v>7</v>
      </c>
      <c r="M83" s="4" t="s">
        <v>19</v>
      </c>
      <c r="N83" s="4" t="s">
        <v>14</v>
      </c>
      <c r="O83" s="8" t="s">
        <v>17</v>
      </c>
    </row>
    <row r="84" spans="1:15" ht="13.5" customHeight="1" x14ac:dyDescent="0.2">
      <c r="A84" s="2" t="s">
        <v>10</v>
      </c>
      <c r="B84" s="5">
        <v>85560</v>
      </c>
      <c r="C84" s="5"/>
      <c r="D84" s="5"/>
      <c r="E84" s="5">
        <v>-10</v>
      </c>
      <c r="F84" s="5"/>
      <c r="G84" s="5"/>
      <c r="H84" s="5">
        <f>B84+C84-D84+E84-F84-G84</f>
        <v>85550</v>
      </c>
      <c r="I84" s="5">
        <v>85520</v>
      </c>
      <c r="J84" s="5"/>
      <c r="K84" s="5">
        <v>4190</v>
      </c>
      <c r="L84" s="5">
        <v>4160</v>
      </c>
      <c r="M84" s="5"/>
      <c r="N84" s="5">
        <f>I84+J84+K84-L84-M84</f>
        <v>85550</v>
      </c>
      <c r="O84" s="5">
        <f>H84-N84</f>
        <v>0</v>
      </c>
    </row>
    <row r="85" spans="1:15" x14ac:dyDescent="0.2">
      <c r="A85" s="2" t="s">
        <v>11</v>
      </c>
      <c r="B85" s="5">
        <v>446357</v>
      </c>
      <c r="C85" s="5"/>
      <c r="D85" s="5"/>
      <c r="E85" s="5"/>
      <c r="F85" s="5"/>
      <c r="G85" s="5">
        <v>6</v>
      </c>
      <c r="H85" s="5">
        <f t="shared" ref="H85:H88" si="24">B85+C85-D85+E85-F85-G85</f>
        <v>446351</v>
      </c>
      <c r="I85" s="5">
        <v>437651</v>
      </c>
      <c r="J85" s="5">
        <v>445100</v>
      </c>
      <c r="K85" s="5">
        <v>10000</v>
      </c>
      <c r="L85" s="5">
        <v>1300</v>
      </c>
      <c r="M85" s="5">
        <v>445100</v>
      </c>
      <c r="N85" s="5">
        <f>I85+J85+K85-L85-M85</f>
        <v>446351</v>
      </c>
      <c r="O85" s="5">
        <f t="shared" ref="O85:O89" si="25">H85-N85</f>
        <v>0</v>
      </c>
    </row>
    <row r="86" spans="1:15" x14ac:dyDescent="0.2">
      <c r="A86" s="2" t="s">
        <v>18</v>
      </c>
      <c r="B86" s="5">
        <v>151774.01999999999</v>
      </c>
      <c r="C86" s="5"/>
      <c r="D86" s="5"/>
      <c r="E86" s="5"/>
      <c r="F86" s="5"/>
      <c r="G86" s="5"/>
      <c r="H86" s="5">
        <f t="shared" si="24"/>
        <v>151774.01999999999</v>
      </c>
      <c r="I86" s="5">
        <v>151774.01999999999</v>
      </c>
      <c r="J86" s="5"/>
      <c r="K86" s="5"/>
      <c r="L86" s="5"/>
      <c r="M86" s="5"/>
      <c r="N86" s="5">
        <f t="shared" ref="N86:N88" si="26">I86+K86-L86-M86</f>
        <v>151774.01999999999</v>
      </c>
      <c r="O86" s="5">
        <f t="shared" si="25"/>
        <v>0</v>
      </c>
    </row>
    <row r="87" spans="1:15" x14ac:dyDescent="0.2">
      <c r="A87" s="2" t="s">
        <v>12</v>
      </c>
      <c r="B87" s="5">
        <v>6</v>
      </c>
      <c r="C87" s="5"/>
      <c r="D87" s="5">
        <v>6</v>
      </c>
      <c r="E87" s="5"/>
      <c r="F87" s="5"/>
      <c r="G87" s="5"/>
      <c r="H87" s="5">
        <f t="shared" si="24"/>
        <v>0</v>
      </c>
      <c r="I87" s="5"/>
      <c r="J87" s="5"/>
      <c r="K87" s="5"/>
      <c r="L87" s="5"/>
      <c r="M87" s="5"/>
      <c r="N87" s="5">
        <f t="shared" si="26"/>
        <v>0</v>
      </c>
      <c r="O87" s="5">
        <f t="shared" si="25"/>
        <v>0</v>
      </c>
    </row>
    <row r="88" spans="1:15" x14ac:dyDescent="0.2">
      <c r="A88" s="2" t="s">
        <v>13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/>
      <c r="M88" s="5"/>
      <c r="N88" s="5">
        <f t="shared" si="26"/>
        <v>0</v>
      </c>
      <c r="O88" s="5">
        <f t="shared" si="25"/>
        <v>0</v>
      </c>
    </row>
    <row r="89" spans="1:15" x14ac:dyDescent="0.2">
      <c r="A89" s="6" t="s">
        <v>15</v>
      </c>
      <c r="B89" s="2"/>
      <c r="C89" s="2"/>
      <c r="D89" s="2"/>
      <c r="E89" s="2"/>
      <c r="F89" s="2"/>
      <c r="G89" s="2"/>
      <c r="H89" s="7">
        <f>H84+H85-H86+H87+H88</f>
        <v>380126.98</v>
      </c>
      <c r="I89" s="2"/>
      <c r="J89" s="2"/>
      <c r="K89" s="2"/>
      <c r="L89" s="2"/>
      <c r="M89" s="2"/>
      <c r="N89" s="7">
        <f>N84+N85-N86+N87+N88</f>
        <v>380126.98</v>
      </c>
      <c r="O89" s="5">
        <f t="shared" si="25"/>
        <v>0</v>
      </c>
    </row>
    <row r="90" spans="1:15" x14ac:dyDescent="0.2">
      <c r="C90" s="10"/>
    </row>
    <row r="91" spans="1:15" ht="27" customHeight="1" x14ac:dyDescent="0.2">
      <c r="A91" s="12" t="s">
        <v>32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9"/>
      <c r="N91" s="3"/>
    </row>
    <row r="92" spans="1:15" x14ac:dyDescent="0.2">
      <c r="A92" s="1"/>
      <c r="B92" s="13" t="s">
        <v>8</v>
      </c>
      <c r="C92" s="14"/>
      <c r="D92" s="14"/>
      <c r="E92" s="14"/>
      <c r="F92" s="14"/>
      <c r="G92" s="14"/>
      <c r="H92" s="15"/>
      <c r="I92" s="13" t="s">
        <v>9</v>
      </c>
      <c r="J92" s="14"/>
      <c r="K92" s="14"/>
      <c r="L92" s="14"/>
      <c r="M92" s="14"/>
      <c r="N92" s="15"/>
      <c r="O92" s="8" t="s">
        <v>16</v>
      </c>
    </row>
    <row r="93" spans="1:15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14</v>
      </c>
      <c r="I93" s="4" t="s">
        <v>21</v>
      </c>
      <c r="J93" s="4" t="s">
        <v>22</v>
      </c>
      <c r="K93" s="4" t="s">
        <v>6</v>
      </c>
      <c r="L93" s="4" t="s">
        <v>7</v>
      </c>
      <c r="M93" s="4" t="s">
        <v>19</v>
      </c>
      <c r="N93" s="4" t="s">
        <v>14</v>
      </c>
      <c r="O93" s="8" t="s">
        <v>17</v>
      </c>
    </row>
    <row r="94" spans="1:15" ht="13.5" customHeight="1" x14ac:dyDescent="0.2">
      <c r="A94" s="2" t="s">
        <v>10</v>
      </c>
      <c r="B94" s="5">
        <v>39610</v>
      </c>
      <c r="C94" s="5"/>
      <c r="D94" s="5"/>
      <c r="E94" s="5"/>
      <c r="F94" s="5"/>
      <c r="G94" s="5"/>
      <c r="H94" s="5">
        <f>B94+C94-D94+E94-F94-G94</f>
        <v>39610</v>
      </c>
      <c r="I94" s="5">
        <v>39540</v>
      </c>
      <c r="J94" s="5"/>
      <c r="K94" s="5">
        <v>4260</v>
      </c>
      <c r="L94" s="5">
        <v>4190</v>
      </c>
      <c r="M94" s="5"/>
      <c r="N94" s="5">
        <f>I94+J94+K94-L94-M94</f>
        <v>39610</v>
      </c>
      <c r="O94" s="5">
        <f>H94-N94</f>
        <v>0</v>
      </c>
    </row>
    <row r="95" spans="1:15" x14ac:dyDescent="0.2">
      <c r="A95" s="2" t="s">
        <v>11</v>
      </c>
      <c r="B95" s="5">
        <v>300620</v>
      </c>
      <c r="C95" s="5"/>
      <c r="D95" s="5"/>
      <c r="E95" s="5"/>
      <c r="F95" s="5"/>
      <c r="G95" s="5"/>
      <c r="H95" s="5">
        <f t="shared" ref="H95:H98" si="27">B95+C95-D95+E95-F95-G95</f>
        <v>300620</v>
      </c>
      <c r="I95" s="5">
        <v>306070</v>
      </c>
      <c r="J95" s="5">
        <v>367500</v>
      </c>
      <c r="K95" s="5">
        <v>4550</v>
      </c>
      <c r="L95" s="5">
        <v>10000</v>
      </c>
      <c r="M95" s="5">
        <v>367500</v>
      </c>
      <c r="N95" s="5">
        <f>I95+J95+K95-L95-M95</f>
        <v>300620</v>
      </c>
      <c r="O95" s="5">
        <f t="shared" ref="O95:O99" si="28">H95-N95</f>
        <v>0</v>
      </c>
    </row>
    <row r="96" spans="1:15" x14ac:dyDescent="0.2">
      <c r="A96" s="2" t="s">
        <v>18</v>
      </c>
      <c r="B96" s="5">
        <v>79564.77</v>
      </c>
      <c r="C96" s="5"/>
      <c r="D96" s="5"/>
      <c r="E96" s="5"/>
      <c r="F96" s="5"/>
      <c r="G96" s="5"/>
      <c r="H96" s="5">
        <f t="shared" si="27"/>
        <v>79564.77</v>
      </c>
      <c r="I96" s="5">
        <v>79564.77</v>
      </c>
      <c r="J96" s="5"/>
      <c r="K96" s="5"/>
      <c r="L96" s="5"/>
      <c r="M96" s="5"/>
      <c r="N96" s="5">
        <f t="shared" ref="N96:N98" si="29">I96+K96-L96-M96</f>
        <v>79564.77</v>
      </c>
      <c r="O96" s="5">
        <f t="shared" si="28"/>
        <v>0</v>
      </c>
    </row>
    <row r="97" spans="1:15" x14ac:dyDescent="0.2">
      <c r="A97" s="2" t="s">
        <v>12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/>
      <c r="M97" s="5"/>
      <c r="N97" s="5">
        <f t="shared" si="29"/>
        <v>0</v>
      </c>
      <c r="O97" s="5">
        <f t="shared" si="28"/>
        <v>0</v>
      </c>
    </row>
    <row r="98" spans="1:15" x14ac:dyDescent="0.2">
      <c r="A98" s="2" t="s">
        <v>13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/>
      <c r="M98" s="5"/>
      <c r="N98" s="5">
        <f t="shared" si="29"/>
        <v>0</v>
      </c>
      <c r="O98" s="5">
        <f t="shared" si="28"/>
        <v>0</v>
      </c>
    </row>
    <row r="99" spans="1:15" x14ac:dyDescent="0.2">
      <c r="A99" s="6" t="s">
        <v>15</v>
      </c>
      <c r="B99" s="2"/>
      <c r="C99" s="2"/>
      <c r="D99" s="2"/>
      <c r="E99" s="2"/>
      <c r="F99" s="2"/>
      <c r="G99" s="2"/>
      <c r="H99" s="7">
        <f>H94+H95-H96+H97+H98</f>
        <v>260665.22999999998</v>
      </c>
      <c r="I99" s="2"/>
      <c r="J99" s="2"/>
      <c r="K99" s="2"/>
      <c r="L99" s="2"/>
      <c r="M99" s="2"/>
      <c r="N99" s="7">
        <f>N94+N95-N96+N97+N98</f>
        <v>260665.22999999998</v>
      </c>
      <c r="O99" s="5">
        <f t="shared" si="28"/>
        <v>0</v>
      </c>
    </row>
    <row r="101" spans="1:15" ht="27" customHeight="1" x14ac:dyDescent="0.2">
      <c r="A101" s="12" t="s">
        <v>33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9"/>
      <c r="N101" s="3"/>
    </row>
    <row r="102" spans="1:15" x14ac:dyDescent="0.2">
      <c r="A102" s="1"/>
      <c r="B102" s="13" t="s">
        <v>8</v>
      </c>
      <c r="C102" s="14"/>
      <c r="D102" s="14"/>
      <c r="E102" s="14"/>
      <c r="F102" s="14"/>
      <c r="G102" s="14"/>
      <c r="H102" s="15"/>
      <c r="I102" s="13" t="s">
        <v>9</v>
      </c>
      <c r="J102" s="14"/>
      <c r="K102" s="14"/>
      <c r="L102" s="14"/>
      <c r="M102" s="14"/>
      <c r="N102" s="15"/>
      <c r="O102" s="8" t="s">
        <v>16</v>
      </c>
    </row>
    <row r="103" spans="1:15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14</v>
      </c>
      <c r="I103" s="4" t="s">
        <v>21</v>
      </c>
      <c r="J103" s="4" t="s">
        <v>22</v>
      </c>
      <c r="K103" s="4" t="s">
        <v>6</v>
      </c>
      <c r="L103" s="4" t="s">
        <v>7</v>
      </c>
      <c r="M103" s="4" t="s">
        <v>19</v>
      </c>
      <c r="N103" s="4" t="s">
        <v>14</v>
      </c>
      <c r="O103" s="8" t="s">
        <v>17</v>
      </c>
    </row>
    <row r="104" spans="1:15" ht="13.5" customHeight="1" x14ac:dyDescent="0.2">
      <c r="A104" s="2" t="s">
        <v>10</v>
      </c>
      <c r="B104" s="5">
        <v>250900</v>
      </c>
      <c r="C104" s="5"/>
      <c r="D104" s="5"/>
      <c r="E104" s="5">
        <v>10</v>
      </c>
      <c r="F104" s="5"/>
      <c r="G104" s="5"/>
      <c r="H104" s="5">
        <f>B104+C104-D104+E104-F104-G104</f>
        <v>250910</v>
      </c>
      <c r="I104" s="5">
        <v>250790</v>
      </c>
      <c r="J104" s="5"/>
      <c r="K104" s="5">
        <v>4380</v>
      </c>
      <c r="L104" s="5">
        <v>4260</v>
      </c>
      <c r="M104" s="5"/>
      <c r="N104" s="5">
        <f>I104+J104+K104-L104-M104</f>
        <v>250910</v>
      </c>
      <c r="O104" s="5">
        <f>H104-N104</f>
        <v>0</v>
      </c>
    </row>
    <row r="105" spans="1:15" x14ac:dyDescent="0.2">
      <c r="A105" s="2" t="s">
        <v>11</v>
      </c>
      <c r="B105" s="5">
        <v>1056368.31</v>
      </c>
      <c r="C105" s="5"/>
      <c r="D105" s="5"/>
      <c r="E105" s="5"/>
      <c r="F105" s="5"/>
      <c r="G105" s="5">
        <v>48648.31</v>
      </c>
      <c r="H105" s="5">
        <f t="shared" ref="H105:H108" si="30">B105+C105-D105+E105-F105-G105</f>
        <v>1007720</v>
      </c>
      <c r="I105" s="5">
        <v>1011640</v>
      </c>
      <c r="J105" s="5">
        <v>2450200</v>
      </c>
      <c r="K105" s="5">
        <v>630</v>
      </c>
      <c r="L105" s="5">
        <v>4550</v>
      </c>
      <c r="M105" s="5">
        <v>2450200</v>
      </c>
      <c r="N105" s="5">
        <f>I105+J105+K105-L105-M105</f>
        <v>1007720</v>
      </c>
      <c r="O105" s="5">
        <f t="shared" ref="O105:O109" si="31">H105-N105</f>
        <v>0</v>
      </c>
    </row>
    <row r="106" spans="1:15" x14ac:dyDescent="0.2">
      <c r="A106" s="2" t="s">
        <v>18</v>
      </c>
      <c r="B106" s="5">
        <v>765309.58</v>
      </c>
      <c r="C106" s="5"/>
      <c r="D106" s="5"/>
      <c r="E106" s="5"/>
      <c r="F106" s="5"/>
      <c r="G106" s="5"/>
      <c r="H106" s="5">
        <f t="shared" si="30"/>
        <v>765309.58</v>
      </c>
      <c r="I106" s="5">
        <v>765309.58</v>
      </c>
      <c r="J106" s="5"/>
      <c r="K106" s="5"/>
      <c r="L106" s="5"/>
      <c r="M106" s="5"/>
      <c r="N106" s="5">
        <f t="shared" ref="N106:N108" si="32">I106+K106-L106-M106</f>
        <v>765309.58</v>
      </c>
      <c r="O106" s="5">
        <f t="shared" si="31"/>
        <v>0</v>
      </c>
    </row>
    <row r="107" spans="1:15" x14ac:dyDescent="0.2">
      <c r="A107" s="2" t="s">
        <v>12</v>
      </c>
      <c r="B107" s="5">
        <v>48648.31</v>
      </c>
      <c r="C107" s="5">
        <v>3019.59</v>
      </c>
      <c r="D107" s="5"/>
      <c r="E107" s="5"/>
      <c r="F107" s="5"/>
      <c r="G107" s="5"/>
      <c r="H107" s="5">
        <f t="shared" si="30"/>
        <v>51667.899999999994</v>
      </c>
      <c r="I107" s="5">
        <v>51667.9</v>
      </c>
      <c r="J107" s="5"/>
      <c r="K107" s="5"/>
      <c r="L107" s="5"/>
      <c r="M107" s="5"/>
      <c r="N107" s="5">
        <f t="shared" si="32"/>
        <v>51667.9</v>
      </c>
      <c r="O107" s="5">
        <f t="shared" si="31"/>
        <v>0</v>
      </c>
    </row>
    <row r="108" spans="1:15" x14ac:dyDescent="0.2">
      <c r="A108" s="2" t="s">
        <v>13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/>
      <c r="M108" s="5"/>
      <c r="N108" s="5">
        <f t="shared" si="32"/>
        <v>0</v>
      </c>
      <c r="O108" s="5">
        <f t="shared" si="31"/>
        <v>0</v>
      </c>
    </row>
    <row r="109" spans="1:15" x14ac:dyDescent="0.2">
      <c r="A109" s="6" t="s">
        <v>15</v>
      </c>
      <c r="B109" s="2"/>
      <c r="C109" s="2"/>
      <c r="D109" s="2"/>
      <c r="E109" s="2"/>
      <c r="F109" s="2"/>
      <c r="G109" s="2"/>
      <c r="H109" s="7">
        <f>H104+H105-H106+H107+H108</f>
        <v>544988.32000000007</v>
      </c>
      <c r="I109" s="2"/>
      <c r="J109" s="2"/>
      <c r="K109" s="2"/>
      <c r="L109" s="2"/>
      <c r="M109" s="2"/>
      <c r="N109" s="7">
        <f>N104+N105-N106+N107+N108</f>
        <v>544988.32000000007</v>
      </c>
      <c r="O109" s="5">
        <f t="shared" si="31"/>
        <v>0</v>
      </c>
    </row>
    <row r="111" spans="1:15" ht="27" customHeight="1" x14ac:dyDescent="0.2">
      <c r="A111" s="12" t="s">
        <v>34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1"/>
      <c r="N111" s="11"/>
    </row>
    <row r="112" spans="1:15" x14ac:dyDescent="0.2">
      <c r="A112" s="1"/>
      <c r="B112" s="13" t="s">
        <v>8</v>
      </c>
      <c r="C112" s="14"/>
      <c r="D112" s="14"/>
      <c r="E112" s="14"/>
      <c r="F112" s="14"/>
      <c r="G112" s="14"/>
      <c r="H112" s="15"/>
      <c r="I112" s="13" t="s">
        <v>9</v>
      </c>
      <c r="J112" s="14"/>
      <c r="K112" s="14"/>
      <c r="L112" s="14"/>
      <c r="M112" s="14"/>
      <c r="N112" s="15"/>
      <c r="O112" s="8" t="s">
        <v>16</v>
      </c>
    </row>
    <row r="113" spans="1:15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20</v>
      </c>
      <c r="H113" s="4" t="s">
        <v>14</v>
      </c>
      <c r="I113" s="4" t="s">
        <v>21</v>
      </c>
      <c r="J113" s="4" t="s">
        <v>22</v>
      </c>
      <c r="K113" s="4" t="s">
        <v>6</v>
      </c>
      <c r="L113" s="4" t="s">
        <v>7</v>
      </c>
      <c r="M113" s="4" t="s">
        <v>19</v>
      </c>
      <c r="N113" s="4" t="s">
        <v>14</v>
      </c>
      <c r="O113" s="8" t="s">
        <v>17</v>
      </c>
    </row>
    <row r="114" spans="1:15" ht="13.5" customHeight="1" x14ac:dyDescent="0.2">
      <c r="A114" s="2" t="s">
        <v>10</v>
      </c>
      <c r="B114" s="5">
        <v>201310</v>
      </c>
      <c r="C114" s="5"/>
      <c r="D114" s="5"/>
      <c r="E114" s="5"/>
      <c r="F114" s="5"/>
      <c r="G114" s="5"/>
      <c r="H114" s="5">
        <f>B114+C114-D114+E114-F114-G114</f>
        <v>201310</v>
      </c>
      <c r="I114" s="5">
        <v>202180</v>
      </c>
      <c r="J114" s="5"/>
      <c r="K114" s="5">
        <v>3510</v>
      </c>
      <c r="L114" s="5">
        <v>4380</v>
      </c>
      <c r="M114" s="5"/>
      <c r="N114" s="5">
        <f>I114+J114+K114-L114-M114</f>
        <v>201310</v>
      </c>
      <c r="O114" s="5">
        <f>H114-N114</f>
        <v>0</v>
      </c>
    </row>
    <row r="115" spans="1:15" x14ac:dyDescent="0.2">
      <c r="A115" s="2" t="s">
        <v>11</v>
      </c>
      <c r="B115" s="5">
        <v>777021.56</v>
      </c>
      <c r="C115" s="5"/>
      <c r="D115" s="5"/>
      <c r="E115" s="5"/>
      <c r="F115" s="5"/>
      <c r="G115" s="5">
        <v>65372.56</v>
      </c>
      <c r="H115" s="5">
        <f t="shared" ref="H115:H118" si="33">B115+C115-D115+E115-F115-G115</f>
        <v>711649</v>
      </c>
      <c r="I115" s="5">
        <v>712199</v>
      </c>
      <c r="J115" s="5">
        <v>1763400</v>
      </c>
      <c r="K115" s="5">
        <v>80</v>
      </c>
      <c r="L115" s="5">
        <v>630</v>
      </c>
      <c r="M115" s="5">
        <v>1763400</v>
      </c>
      <c r="N115" s="5">
        <f>I115+J115+K115-L115-M115</f>
        <v>711649</v>
      </c>
      <c r="O115" s="5">
        <f t="shared" ref="O115:O119" si="34">H115-N115</f>
        <v>0</v>
      </c>
    </row>
    <row r="116" spans="1:15" x14ac:dyDescent="0.2">
      <c r="A116" s="2" t="s">
        <v>18</v>
      </c>
      <c r="B116" s="5">
        <v>529225.94999999995</v>
      </c>
      <c r="C116" s="5"/>
      <c r="D116" s="5"/>
      <c r="E116" s="5"/>
      <c r="F116" s="5"/>
      <c r="G116" s="5"/>
      <c r="H116" s="5">
        <f t="shared" si="33"/>
        <v>529225.94999999995</v>
      </c>
      <c r="I116" s="5">
        <v>529225.94999999995</v>
      </c>
      <c r="J116" s="5"/>
      <c r="K116" s="5"/>
      <c r="L116" s="5"/>
      <c r="M116" s="5"/>
      <c r="N116" s="5">
        <f t="shared" ref="N116:N118" si="35">I116+K116-L116-M116</f>
        <v>529225.94999999995</v>
      </c>
      <c r="O116" s="5">
        <f t="shared" si="34"/>
        <v>0</v>
      </c>
    </row>
    <row r="117" spans="1:15" x14ac:dyDescent="0.2">
      <c r="A117" s="2" t="s">
        <v>12</v>
      </c>
      <c r="B117" s="5">
        <v>65372.56</v>
      </c>
      <c r="C117" s="5">
        <v>10230.219999999999</v>
      </c>
      <c r="D117" s="5"/>
      <c r="E117" s="5"/>
      <c r="F117" s="5"/>
      <c r="G117" s="5"/>
      <c r="H117" s="5">
        <f t="shared" si="33"/>
        <v>75602.78</v>
      </c>
      <c r="I117" s="5">
        <v>75602.78</v>
      </c>
      <c r="J117" s="5"/>
      <c r="K117" s="5"/>
      <c r="L117" s="5"/>
      <c r="M117" s="5"/>
      <c r="N117" s="5">
        <f t="shared" si="35"/>
        <v>75602.78</v>
      </c>
      <c r="O117" s="5">
        <f t="shared" si="34"/>
        <v>0</v>
      </c>
    </row>
    <row r="118" spans="1:15" x14ac:dyDescent="0.2">
      <c r="A118" s="2" t="s">
        <v>13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/>
      <c r="M118" s="5"/>
      <c r="N118" s="5">
        <f t="shared" si="35"/>
        <v>0</v>
      </c>
      <c r="O118" s="5">
        <f t="shared" si="34"/>
        <v>0</v>
      </c>
    </row>
    <row r="119" spans="1:15" x14ac:dyDescent="0.2">
      <c r="A119" s="6" t="s">
        <v>15</v>
      </c>
      <c r="B119" s="2"/>
      <c r="C119" s="2"/>
      <c r="D119" s="2"/>
      <c r="E119" s="2"/>
      <c r="F119" s="2"/>
      <c r="G119" s="2"/>
      <c r="H119" s="7">
        <f>H114+H115-H116+H117+H118</f>
        <v>459335.83000000007</v>
      </c>
      <c r="I119" s="2"/>
      <c r="J119" s="2"/>
      <c r="K119" s="2"/>
      <c r="L119" s="2"/>
      <c r="M119" s="2"/>
      <c r="N119" s="7">
        <f>N114+N115-N116+N117+N118</f>
        <v>459335.83000000007</v>
      </c>
      <c r="O119" s="5">
        <f t="shared" si="34"/>
        <v>0</v>
      </c>
    </row>
    <row r="121" spans="1:15" ht="27" customHeight="1" x14ac:dyDescent="0.2">
      <c r="A121" s="12" t="s">
        <v>35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1"/>
      <c r="N121" s="11"/>
    </row>
    <row r="122" spans="1:15" x14ac:dyDescent="0.2">
      <c r="A122" s="1"/>
      <c r="B122" s="13" t="s">
        <v>8</v>
      </c>
      <c r="C122" s="14"/>
      <c r="D122" s="14"/>
      <c r="E122" s="14"/>
      <c r="F122" s="14"/>
      <c r="G122" s="14"/>
      <c r="H122" s="15"/>
      <c r="I122" s="13" t="s">
        <v>9</v>
      </c>
      <c r="J122" s="14"/>
      <c r="K122" s="14"/>
      <c r="L122" s="14"/>
      <c r="M122" s="14"/>
      <c r="N122" s="15"/>
      <c r="O122" s="8" t="s">
        <v>16</v>
      </c>
    </row>
    <row r="123" spans="1:15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20</v>
      </c>
      <c r="H123" s="4" t="s">
        <v>14</v>
      </c>
      <c r="I123" s="4" t="s">
        <v>21</v>
      </c>
      <c r="J123" s="4" t="s">
        <v>22</v>
      </c>
      <c r="K123" s="4" t="s">
        <v>6</v>
      </c>
      <c r="L123" s="4" t="s">
        <v>7</v>
      </c>
      <c r="M123" s="4" t="s">
        <v>19</v>
      </c>
      <c r="N123" s="4" t="s">
        <v>14</v>
      </c>
      <c r="O123" s="8" t="s">
        <v>17</v>
      </c>
    </row>
    <row r="124" spans="1:15" ht="13.5" customHeight="1" x14ac:dyDescent="0.2">
      <c r="A124" s="2" t="s">
        <v>10</v>
      </c>
      <c r="B124" s="5">
        <v>174290</v>
      </c>
      <c r="C124" s="5"/>
      <c r="D124" s="5"/>
      <c r="E124" s="5"/>
      <c r="F124" s="5"/>
      <c r="G124" s="5"/>
      <c r="H124" s="5">
        <f>B124+C124-D124+E124-F124-G124</f>
        <v>174290</v>
      </c>
      <c r="I124" s="5">
        <v>172680</v>
      </c>
      <c r="J124" s="5"/>
      <c r="K124" s="5">
        <v>5120</v>
      </c>
      <c r="L124" s="5">
        <v>3510</v>
      </c>
      <c r="M124" s="5"/>
      <c r="N124" s="5">
        <f>I124+J124+K124-L124-M124</f>
        <v>174290</v>
      </c>
      <c r="O124" s="5">
        <f>H124-N124</f>
        <v>0</v>
      </c>
    </row>
    <row r="125" spans="1:15" x14ac:dyDescent="0.2">
      <c r="A125" s="2" t="s">
        <v>11</v>
      </c>
      <c r="B125" s="5">
        <v>850558.11</v>
      </c>
      <c r="C125" s="5"/>
      <c r="D125" s="5"/>
      <c r="E125" s="5"/>
      <c r="F125" s="5"/>
      <c r="G125" s="5">
        <v>34922.11</v>
      </c>
      <c r="H125" s="5">
        <f t="shared" ref="H125:H128" si="36">B125+C125-D125+E125-F125-G125</f>
        <v>815636</v>
      </c>
      <c r="I125" s="5">
        <v>815666</v>
      </c>
      <c r="J125" s="5">
        <v>1659300</v>
      </c>
      <c r="K125" s="5">
        <v>17050</v>
      </c>
      <c r="L125" s="5">
        <v>80</v>
      </c>
      <c r="M125" s="5">
        <v>1676300</v>
      </c>
      <c r="N125" s="5">
        <f>I125+J125+K125-L125-M125</f>
        <v>815636</v>
      </c>
      <c r="O125" s="5">
        <f t="shared" ref="O125:O129" si="37">H125-N125</f>
        <v>0</v>
      </c>
    </row>
    <row r="126" spans="1:15" x14ac:dyDescent="0.2">
      <c r="A126" s="2" t="s">
        <v>18</v>
      </c>
      <c r="B126" s="5">
        <v>585309.35</v>
      </c>
      <c r="C126" s="5"/>
      <c r="D126" s="5"/>
      <c r="E126" s="5"/>
      <c r="F126" s="5"/>
      <c r="G126" s="5"/>
      <c r="H126" s="5">
        <f t="shared" si="36"/>
        <v>585309.35</v>
      </c>
      <c r="I126" s="5">
        <v>585309.35</v>
      </c>
      <c r="J126" s="5"/>
      <c r="K126" s="5"/>
      <c r="L126" s="5"/>
      <c r="M126" s="5"/>
      <c r="N126" s="5">
        <f t="shared" ref="N126:N128" si="38">I126+K126-L126-M126</f>
        <v>585309.35</v>
      </c>
      <c r="O126" s="5">
        <f t="shared" si="37"/>
        <v>0</v>
      </c>
    </row>
    <row r="127" spans="1:15" x14ac:dyDescent="0.2">
      <c r="A127" s="2" t="s">
        <v>12</v>
      </c>
      <c r="B127" s="5">
        <v>34922.11</v>
      </c>
      <c r="C127" s="5"/>
      <c r="D127" s="5">
        <v>2015</v>
      </c>
      <c r="E127" s="5"/>
      <c r="F127" s="5"/>
      <c r="G127" s="5"/>
      <c r="H127" s="5">
        <f t="shared" si="36"/>
        <v>32907.11</v>
      </c>
      <c r="I127" s="5">
        <v>32907.11</v>
      </c>
      <c r="J127" s="5"/>
      <c r="K127" s="5"/>
      <c r="L127" s="5"/>
      <c r="M127" s="5"/>
      <c r="N127" s="5">
        <f t="shared" si="38"/>
        <v>32907.11</v>
      </c>
      <c r="O127" s="5">
        <f t="shared" si="37"/>
        <v>0</v>
      </c>
    </row>
    <row r="128" spans="1:15" x14ac:dyDescent="0.2">
      <c r="A128" s="2" t="s">
        <v>13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/>
      <c r="M128" s="5"/>
      <c r="N128" s="5">
        <f t="shared" si="38"/>
        <v>0</v>
      </c>
      <c r="O128" s="5">
        <f t="shared" si="37"/>
        <v>0</v>
      </c>
    </row>
    <row r="129" spans="1:15" x14ac:dyDescent="0.2">
      <c r="A129" s="6" t="s">
        <v>15</v>
      </c>
      <c r="B129" s="2"/>
      <c r="C129" s="2"/>
      <c r="D129" s="2"/>
      <c r="E129" s="2"/>
      <c r="F129" s="2"/>
      <c r="G129" s="2"/>
      <c r="H129" s="7">
        <f>H124+H125-H126+H127+H128</f>
        <v>437523.76</v>
      </c>
      <c r="I129" s="2"/>
      <c r="J129" s="2"/>
      <c r="K129" s="2"/>
      <c r="L129" s="2"/>
      <c r="M129" s="2"/>
      <c r="N129" s="7">
        <f>N124+N125-N126+N127+N128</f>
        <v>437523.76</v>
      </c>
      <c r="O129" s="5">
        <f t="shared" si="37"/>
        <v>0</v>
      </c>
    </row>
    <row r="130" spans="1:15" x14ac:dyDescent="0.2">
      <c r="C130" s="10"/>
    </row>
    <row r="131" spans="1:15" ht="27" customHeight="1" x14ac:dyDescent="0.2">
      <c r="A131" s="12" t="s">
        <v>36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1"/>
      <c r="N131" s="11"/>
    </row>
    <row r="132" spans="1:15" x14ac:dyDescent="0.2">
      <c r="A132" s="1"/>
      <c r="B132" s="13" t="s">
        <v>8</v>
      </c>
      <c r="C132" s="14"/>
      <c r="D132" s="14"/>
      <c r="E132" s="14"/>
      <c r="F132" s="14"/>
      <c r="G132" s="14"/>
      <c r="H132" s="15"/>
      <c r="I132" s="13" t="s">
        <v>9</v>
      </c>
      <c r="J132" s="14"/>
      <c r="K132" s="14"/>
      <c r="L132" s="14"/>
      <c r="M132" s="14"/>
      <c r="N132" s="15"/>
      <c r="O132" s="8" t="s">
        <v>16</v>
      </c>
    </row>
    <row r="133" spans="1:15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20</v>
      </c>
      <c r="H133" s="4" t="s">
        <v>14</v>
      </c>
      <c r="I133" s="4" t="s">
        <v>21</v>
      </c>
      <c r="J133" s="4" t="s">
        <v>22</v>
      </c>
      <c r="K133" s="4" t="s">
        <v>6</v>
      </c>
      <c r="L133" s="4" t="s">
        <v>7</v>
      </c>
      <c r="M133" s="4" t="s">
        <v>19</v>
      </c>
      <c r="N133" s="4" t="s">
        <v>14</v>
      </c>
      <c r="O133" s="8" t="s">
        <v>17</v>
      </c>
    </row>
    <row r="134" spans="1:15" ht="13.5" customHeight="1" x14ac:dyDescent="0.2">
      <c r="A134" s="2" t="s">
        <v>10</v>
      </c>
      <c r="B134" s="5">
        <v>149920</v>
      </c>
      <c r="C134" s="5"/>
      <c r="D134" s="5"/>
      <c r="E134" s="5"/>
      <c r="F134" s="5">
        <v>100</v>
      </c>
      <c r="G134" s="5"/>
      <c r="H134" s="5">
        <f>B134+C134-D134+E134-F134-G134</f>
        <v>149820</v>
      </c>
      <c r="I134" s="5">
        <v>151650</v>
      </c>
      <c r="J134" s="5"/>
      <c r="K134" s="5">
        <v>3290</v>
      </c>
      <c r="L134" s="5">
        <v>5120</v>
      </c>
      <c r="M134" s="5"/>
      <c r="N134" s="5">
        <f>I134+J134+K134-L134-M134</f>
        <v>149820</v>
      </c>
      <c r="O134" s="5">
        <f>H134-N134</f>
        <v>0</v>
      </c>
    </row>
    <row r="135" spans="1:15" x14ac:dyDescent="0.2">
      <c r="A135" s="2" t="s">
        <v>11</v>
      </c>
      <c r="B135" s="5">
        <v>665290.37</v>
      </c>
      <c r="C135" s="5"/>
      <c r="D135" s="5"/>
      <c r="E135" s="5"/>
      <c r="F135" s="5"/>
      <c r="G135" s="5">
        <v>22325.37</v>
      </c>
      <c r="H135" s="5">
        <f t="shared" ref="H135:H138" si="39">B135+C135-D135+E135-F135-G135</f>
        <v>642965</v>
      </c>
      <c r="I135" s="5">
        <v>640315</v>
      </c>
      <c r="J135" s="5">
        <v>1512800</v>
      </c>
      <c r="K135" s="5">
        <v>3700</v>
      </c>
      <c r="L135" s="5">
        <v>17050</v>
      </c>
      <c r="M135" s="5">
        <v>1496800</v>
      </c>
      <c r="N135" s="5">
        <f>I135+J135+K135-L135-M135</f>
        <v>642965</v>
      </c>
      <c r="O135" s="5">
        <f t="shared" ref="O135:O139" si="40">H135-N135</f>
        <v>0</v>
      </c>
    </row>
    <row r="136" spans="1:15" x14ac:dyDescent="0.2">
      <c r="A136" s="2" t="s">
        <v>18</v>
      </c>
      <c r="B136" s="5">
        <v>480802.82</v>
      </c>
      <c r="C136" s="5"/>
      <c r="D136" s="5"/>
      <c r="E136" s="5"/>
      <c r="F136" s="5"/>
      <c r="G136" s="5"/>
      <c r="H136" s="5">
        <f t="shared" si="39"/>
        <v>480802.82</v>
      </c>
      <c r="I136" s="5">
        <v>480802.82</v>
      </c>
      <c r="J136" s="5"/>
      <c r="K136" s="5"/>
      <c r="L136" s="5"/>
      <c r="M136" s="5"/>
      <c r="N136" s="5">
        <f t="shared" ref="N136:N138" si="41">I136+K136-L136-M136</f>
        <v>480802.82</v>
      </c>
      <c r="O136" s="5">
        <f t="shared" si="40"/>
        <v>0</v>
      </c>
    </row>
    <row r="137" spans="1:15" x14ac:dyDescent="0.2">
      <c r="A137" s="2" t="s">
        <v>12</v>
      </c>
      <c r="B137" s="5">
        <v>22325.37</v>
      </c>
      <c r="C137" s="5">
        <v>2311.7199999999998</v>
      </c>
      <c r="D137" s="5"/>
      <c r="E137" s="5"/>
      <c r="F137" s="5"/>
      <c r="G137" s="5"/>
      <c r="H137" s="5">
        <f t="shared" si="39"/>
        <v>24637.09</v>
      </c>
      <c r="I137" s="5">
        <v>24637.09</v>
      </c>
      <c r="J137" s="5"/>
      <c r="K137" s="5"/>
      <c r="L137" s="5"/>
      <c r="M137" s="5"/>
      <c r="N137" s="5">
        <f t="shared" si="41"/>
        <v>24637.09</v>
      </c>
      <c r="O137" s="5">
        <f t="shared" si="40"/>
        <v>0</v>
      </c>
    </row>
    <row r="138" spans="1:15" x14ac:dyDescent="0.2">
      <c r="A138" s="2" t="s">
        <v>13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/>
      <c r="M138" s="5"/>
      <c r="N138" s="5">
        <f t="shared" si="41"/>
        <v>0</v>
      </c>
      <c r="O138" s="5">
        <f t="shared" si="40"/>
        <v>0</v>
      </c>
    </row>
    <row r="139" spans="1:15" x14ac:dyDescent="0.2">
      <c r="A139" s="6" t="s">
        <v>15</v>
      </c>
      <c r="B139" s="2"/>
      <c r="C139" s="2"/>
      <c r="D139" s="2"/>
      <c r="E139" s="2"/>
      <c r="F139" s="2"/>
      <c r="G139" s="2"/>
      <c r="H139" s="7">
        <f>H134+H135-H136+H137+H138</f>
        <v>336619.27</v>
      </c>
      <c r="I139" s="2"/>
      <c r="J139" s="2"/>
      <c r="K139" s="2"/>
      <c r="L139" s="2"/>
      <c r="M139" s="2"/>
      <c r="N139" s="7">
        <f>N134+N135-N136+N137+N138</f>
        <v>336619.27</v>
      </c>
      <c r="O139" s="5">
        <f t="shared" si="40"/>
        <v>0</v>
      </c>
    </row>
    <row r="141" spans="1:15" ht="27" customHeight="1" x14ac:dyDescent="0.2">
      <c r="A141" s="12" t="s">
        <v>37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1"/>
      <c r="N141" s="11"/>
    </row>
    <row r="142" spans="1:15" x14ac:dyDescent="0.2">
      <c r="A142" s="1"/>
      <c r="B142" s="13" t="s">
        <v>8</v>
      </c>
      <c r="C142" s="14"/>
      <c r="D142" s="14"/>
      <c r="E142" s="14"/>
      <c r="F142" s="14"/>
      <c r="G142" s="14"/>
      <c r="H142" s="15"/>
      <c r="I142" s="13" t="s">
        <v>9</v>
      </c>
      <c r="J142" s="14"/>
      <c r="K142" s="14"/>
      <c r="L142" s="14"/>
      <c r="M142" s="14"/>
      <c r="N142" s="15"/>
      <c r="O142" s="8" t="s">
        <v>16</v>
      </c>
    </row>
    <row r="143" spans="1:15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20</v>
      </c>
      <c r="H143" s="4" t="s">
        <v>14</v>
      </c>
      <c r="I143" s="4" t="s">
        <v>21</v>
      </c>
      <c r="J143" s="4" t="s">
        <v>22</v>
      </c>
      <c r="K143" s="4" t="s">
        <v>6</v>
      </c>
      <c r="L143" s="4" t="s">
        <v>7</v>
      </c>
      <c r="M143" s="4" t="s">
        <v>19</v>
      </c>
      <c r="N143" s="4" t="s">
        <v>14</v>
      </c>
      <c r="O143" s="8" t="s">
        <v>17</v>
      </c>
    </row>
    <row r="144" spans="1:15" ht="13.5" customHeight="1" x14ac:dyDescent="0.2">
      <c r="A144" s="2" t="s">
        <v>10</v>
      </c>
      <c r="B144" s="5">
        <v>151250</v>
      </c>
      <c r="C144" s="5"/>
      <c r="D144" s="5"/>
      <c r="E144" s="5">
        <v>-470</v>
      </c>
      <c r="F144" s="5"/>
      <c r="G144" s="5"/>
      <c r="H144" s="5">
        <f>B144+C144-D144+E144-F144-G144</f>
        <v>150780</v>
      </c>
      <c r="I144" s="5">
        <v>151640</v>
      </c>
      <c r="J144" s="5"/>
      <c r="K144" s="5">
        <v>2430</v>
      </c>
      <c r="L144" s="5">
        <v>3290</v>
      </c>
      <c r="M144" s="5"/>
      <c r="N144" s="5">
        <f>I144+J144+K144-L144-M144</f>
        <v>150780</v>
      </c>
      <c r="O144" s="5">
        <f>H144-N144</f>
        <v>0</v>
      </c>
    </row>
    <row r="145" spans="1:15" x14ac:dyDescent="0.2">
      <c r="A145" s="2" t="s">
        <v>11</v>
      </c>
      <c r="B145" s="5">
        <v>678390.57</v>
      </c>
      <c r="C145" s="5"/>
      <c r="D145" s="5"/>
      <c r="E145" s="5"/>
      <c r="F145" s="5"/>
      <c r="G145" s="5">
        <v>38702.57</v>
      </c>
      <c r="H145" s="5">
        <f t="shared" ref="H145:H148" si="42">B145+C145-D145+E145-F145-G145</f>
        <v>639688</v>
      </c>
      <c r="I145" s="5">
        <v>640388</v>
      </c>
      <c r="J145" s="5">
        <v>2129000</v>
      </c>
      <c r="K145" s="5">
        <v>7000</v>
      </c>
      <c r="L145" s="5">
        <v>3700</v>
      </c>
      <c r="M145" s="5">
        <v>2123000</v>
      </c>
      <c r="N145" s="5">
        <f>I145+J145+K145-L145-M145</f>
        <v>649688</v>
      </c>
      <c r="O145" s="5">
        <f t="shared" ref="O145:O149" si="43">H145-N145</f>
        <v>-10000</v>
      </c>
    </row>
    <row r="146" spans="1:15" x14ac:dyDescent="0.2">
      <c r="A146" s="2" t="s">
        <v>18</v>
      </c>
      <c r="B146" s="5">
        <v>856335.94</v>
      </c>
      <c r="C146" s="5"/>
      <c r="D146" s="5"/>
      <c r="E146" s="5"/>
      <c r="F146" s="5"/>
      <c r="G146" s="5">
        <v>1.01</v>
      </c>
      <c r="H146" s="5">
        <f t="shared" si="42"/>
        <v>856334.92999999993</v>
      </c>
      <c r="I146" s="5">
        <v>856334.93</v>
      </c>
      <c r="J146" s="5"/>
      <c r="K146" s="5"/>
      <c r="L146" s="5"/>
      <c r="M146" s="5"/>
      <c r="N146" s="5">
        <f t="shared" ref="N146:N148" si="44">I146+K146-L146-M146</f>
        <v>856334.93</v>
      </c>
      <c r="O146" s="5">
        <f t="shared" si="43"/>
        <v>0</v>
      </c>
    </row>
    <row r="147" spans="1:15" x14ac:dyDescent="0.2">
      <c r="A147" s="2" t="s">
        <v>12</v>
      </c>
      <c r="B147" s="5">
        <v>38701.56</v>
      </c>
      <c r="C147" s="5"/>
      <c r="D147" s="5"/>
      <c r="E147" s="5"/>
      <c r="F147" s="5"/>
      <c r="G147" s="5"/>
      <c r="H147" s="5">
        <f t="shared" si="42"/>
        <v>38701.56</v>
      </c>
      <c r="I147" s="5">
        <v>38701.56</v>
      </c>
      <c r="J147" s="5"/>
      <c r="K147" s="5"/>
      <c r="L147" s="5"/>
      <c r="M147" s="5"/>
      <c r="N147" s="5">
        <f t="shared" si="44"/>
        <v>38701.56</v>
      </c>
      <c r="O147" s="5">
        <f t="shared" si="43"/>
        <v>0</v>
      </c>
    </row>
    <row r="148" spans="1:15" x14ac:dyDescent="0.2">
      <c r="A148" s="2" t="s">
        <v>13</v>
      </c>
      <c r="B148" s="5">
        <v>1.01</v>
      </c>
      <c r="C148" s="5"/>
      <c r="D148" s="5"/>
      <c r="E148" s="5"/>
      <c r="F148" s="5"/>
      <c r="G148" s="5"/>
      <c r="H148" s="5">
        <f t="shared" si="42"/>
        <v>1.01</v>
      </c>
      <c r="I148" s="5">
        <v>1.01</v>
      </c>
      <c r="J148" s="5"/>
      <c r="K148" s="5"/>
      <c r="L148" s="5"/>
      <c r="M148" s="5"/>
      <c r="N148" s="5">
        <f t="shared" si="44"/>
        <v>1.01</v>
      </c>
      <c r="O148" s="5">
        <f t="shared" si="43"/>
        <v>0</v>
      </c>
    </row>
    <row r="149" spans="1:15" x14ac:dyDescent="0.2">
      <c r="A149" s="6" t="s">
        <v>15</v>
      </c>
      <c r="B149" s="2"/>
      <c r="C149" s="2"/>
      <c r="D149" s="2"/>
      <c r="E149" s="2"/>
      <c r="F149" s="2"/>
      <c r="G149" s="2"/>
      <c r="H149" s="7">
        <f>H144+H145-H146+H147+H148</f>
        <v>-27164.359999999939</v>
      </c>
      <c r="I149" s="2"/>
      <c r="J149" s="2"/>
      <c r="K149" s="2"/>
      <c r="L149" s="2"/>
      <c r="M149" s="2"/>
      <c r="N149" s="7">
        <f>N144+N145-N146+N147+N148</f>
        <v>-17164.360000000055</v>
      </c>
      <c r="O149" s="5">
        <f t="shared" si="43"/>
        <v>-9999.9999999998836</v>
      </c>
    </row>
    <row r="150" spans="1:15" x14ac:dyDescent="0.2">
      <c r="C150" s="10"/>
    </row>
    <row r="151" spans="1:15" ht="27" customHeight="1" x14ac:dyDescent="0.2">
      <c r="A151" s="12" t="s">
        <v>38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1"/>
      <c r="N151" s="11"/>
    </row>
    <row r="152" spans="1:15" x14ac:dyDescent="0.2">
      <c r="A152" s="1"/>
      <c r="B152" s="13" t="s">
        <v>8</v>
      </c>
      <c r="C152" s="14"/>
      <c r="D152" s="14"/>
      <c r="E152" s="14"/>
      <c r="F152" s="14"/>
      <c r="G152" s="14"/>
      <c r="H152" s="15"/>
      <c r="I152" s="13" t="s">
        <v>9</v>
      </c>
      <c r="J152" s="14"/>
      <c r="K152" s="14"/>
      <c r="L152" s="14"/>
      <c r="M152" s="14"/>
      <c r="N152" s="15"/>
      <c r="O152" s="8" t="s">
        <v>16</v>
      </c>
    </row>
    <row r="153" spans="1:15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20</v>
      </c>
      <c r="H153" s="4" t="s">
        <v>14</v>
      </c>
      <c r="I153" s="4" t="s">
        <v>21</v>
      </c>
      <c r="J153" s="4" t="s">
        <v>22</v>
      </c>
      <c r="K153" s="4" t="s">
        <v>6</v>
      </c>
      <c r="L153" s="4" t="s">
        <v>7</v>
      </c>
      <c r="M153" s="4" t="s">
        <v>19</v>
      </c>
      <c r="N153" s="4" t="s">
        <v>14</v>
      </c>
      <c r="O153" s="8" t="s">
        <v>17</v>
      </c>
    </row>
    <row r="154" spans="1:15" ht="13.5" customHeight="1" x14ac:dyDescent="0.2">
      <c r="A154" s="2" t="s">
        <v>10</v>
      </c>
      <c r="B154" s="5">
        <v>61540</v>
      </c>
      <c r="C154" s="5"/>
      <c r="D154" s="5"/>
      <c r="E154" s="5">
        <v>470</v>
      </c>
      <c r="F154" s="5">
        <v>100</v>
      </c>
      <c r="G154" s="5"/>
      <c r="H154" s="5">
        <f>B154+C154-D154+E154-F154-G154</f>
        <v>61910</v>
      </c>
      <c r="I154" s="5">
        <v>62310</v>
      </c>
      <c r="J154" s="5"/>
      <c r="K154" s="5">
        <v>2030</v>
      </c>
      <c r="L154" s="5">
        <v>2430</v>
      </c>
      <c r="M154" s="5"/>
      <c r="N154" s="5">
        <f>I154+J154+K154-L154-M154</f>
        <v>61910</v>
      </c>
      <c r="O154" s="5">
        <f>H154-N154</f>
        <v>0</v>
      </c>
    </row>
    <row r="155" spans="1:15" x14ac:dyDescent="0.2">
      <c r="A155" s="2" t="s">
        <v>11</v>
      </c>
      <c r="B155" s="5">
        <v>483909</v>
      </c>
      <c r="C155" s="5"/>
      <c r="D155" s="5"/>
      <c r="E155" s="5"/>
      <c r="F155" s="5"/>
      <c r="G155" s="5"/>
      <c r="H155" s="5">
        <f t="shared" ref="H155:H158" si="45">B155+C155-D155+E155-F155-G155</f>
        <v>483909</v>
      </c>
      <c r="I155" s="5">
        <v>485859</v>
      </c>
      <c r="J155" s="5">
        <v>700900</v>
      </c>
      <c r="K155" s="5">
        <v>5050</v>
      </c>
      <c r="L155" s="5">
        <v>7000</v>
      </c>
      <c r="M155" s="5">
        <v>700900</v>
      </c>
      <c r="N155" s="5">
        <f>I155+J155+K155-L155-M155</f>
        <v>483909</v>
      </c>
      <c r="O155" s="5">
        <f t="shared" ref="O155:O159" si="46">H155-N155</f>
        <v>0</v>
      </c>
    </row>
    <row r="156" spans="1:15" x14ac:dyDescent="0.2">
      <c r="A156" s="2" t="s">
        <v>18</v>
      </c>
      <c r="B156" s="5">
        <v>146755.67000000001</v>
      </c>
      <c r="C156" s="5"/>
      <c r="D156" s="5"/>
      <c r="E156" s="5"/>
      <c r="F156" s="5"/>
      <c r="G156" s="5"/>
      <c r="H156" s="5">
        <f t="shared" si="45"/>
        <v>146755.67000000001</v>
      </c>
      <c r="I156" s="5">
        <v>146755.67000000001</v>
      </c>
      <c r="J156" s="5"/>
      <c r="K156" s="5"/>
      <c r="L156" s="5"/>
      <c r="M156" s="5"/>
      <c r="N156" s="5">
        <f t="shared" ref="N156:N158" si="47">I156+K156-L156-M156</f>
        <v>146755.67000000001</v>
      </c>
      <c r="O156" s="5">
        <f t="shared" si="46"/>
        <v>0</v>
      </c>
    </row>
    <row r="157" spans="1:15" x14ac:dyDescent="0.2">
      <c r="A157" s="2" t="s">
        <v>12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/>
      <c r="M157" s="5"/>
      <c r="N157" s="5">
        <f t="shared" si="47"/>
        <v>0</v>
      </c>
      <c r="O157" s="5">
        <f t="shared" si="46"/>
        <v>0</v>
      </c>
    </row>
    <row r="158" spans="1:15" x14ac:dyDescent="0.2">
      <c r="A158" s="2" t="s">
        <v>13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/>
      <c r="M158" s="5"/>
      <c r="N158" s="5">
        <f t="shared" si="47"/>
        <v>0</v>
      </c>
      <c r="O158" s="5">
        <f t="shared" si="46"/>
        <v>0</v>
      </c>
    </row>
    <row r="159" spans="1:15" x14ac:dyDescent="0.2">
      <c r="A159" s="6" t="s">
        <v>15</v>
      </c>
      <c r="B159" s="2"/>
      <c r="C159" s="2"/>
      <c r="D159" s="2"/>
      <c r="E159" s="2"/>
      <c r="F159" s="2"/>
      <c r="G159" s="2"/>
      <c r="H159" s="7">
        <f>H154+H155-H156+H157+H158</f>
        <v>399063.32999999996</v>
      </c>
      <c r="I159" s="2"/>
      <c r="J159" s="2"/>
      <c r="K159" s="2"/>
      <c r="L159" s="2"/>
      <c r="M159" s="2"/>
      <c r="N159" s="7">
        <f>N154+N155-N156+N157+N158</f>
        <v>399063.32999999996</v>
      </c>
      <c r="O159" s="5">
        <f t="shared" si="46"/>
        <v>0</v>
      </c>
    </row>
    <row r="160" spans="1:15" x14ac:dyDescent="0.2">
      <c r="C160" s="10"/>
      <c r="D160" s="10"/>
    </row>
    <row r="161" spans="1:15" ht="27" customHeight="1" x14ac:dyDescent="0.2">
      <c r="A161" s="12" t="s">
        <v>39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1"/>
      <c r="N161" s="11"/>
    </row>
    <row r="162" spans="1:15" x14ac:dyDescent="0.2">
      <c r="A162" s="1"/>
      <c r="B162" s="13" t="s">
        <v>8</v>
      </c>
      <c r="C162" s="14"/>
      <c r="D162" s="14"/>
      <c r="E162" s="14"/>
      <c r="F162" s="14"/>
      <c r="G162" s="14"/>
      <c r="H162" s="15"/>
      <c r="I162" s="13" t="s">
        <v>9</v>
      </c>
      <c r="J162" s="14"/>
      <c r="K162" s="14"/>
      <c r="L162" s="14"/>
      <c r="M162" s="14"/>
      <c r="N162" s="15"/>
      <c r="O162" s="8" t="s">
        <v>16</v>
      </c>
    </row>
    <row r="163" spans="1:15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20</v>
      </c>
      <c r="H163" s="4" t="s">
        <v>14</v>
      </c>
      <c r="I163" s="4" t="s">
        <v>21</v>
      </c>
      <c r="J163" s="4" t="s">
        <v>22</v>
      </c>
      <c r="K163" s="4" t="s">
        <v>6</v>
      </c>
      <c r="L163" s="4" t="s">
        <v>7</v>
      </c>
      <c r="M163" s="4" t="s">
        <v>19</v>
      </c>
      <c r="N163" s="4" t="s">
        <v>14</v>
      </c>
      <c r="O163" s="8" t="s">
        <v>17</v>
      </c>
    </row>
    <row r="164" spans="1:15" ht="13.5" customHeight="1" x14ac:dyDescent="0.2">
      <c r="A164" s="2" t="s">
        <v>10</v>
      </c>
      <c r="B164" s="5">
        <v>37710</v>
      </c>
      <c r="C164" s="5"/>
      <c r="D164" s="5"/>
      <c r="E164" s="5"/>
      <c r="F164" s="5"/>
      <c r="G164" s="5"/>
      <c r="H164" s="5">
        <f>B164+C164-D164+E164-F164-G164</f>
        <v>37710</v>
      </c>
      <c r="I164" s="5">
        <v>38480</v>
      </c>
      <c r="J164" s="5"/>
      <c r="K164" s="5">
        <v>1260</v>
      </c>
      <c r="L164" s="5">
        <v>2030</v>
      </c>
      <c r="M164" s="5"/>
      <c r="N164" s="5">
        <f>I164+J164+K164-L164-M164</f>
        <v>37710</v>
      </c>
      <c r="O164" s="5">
        <f>H164-N164</f>
        <v>0</v>
      </c>
    </row>
    <row r="165" spans="1:15" x14ac:dyDescent="0.2">
      <c r="A165" s="2" t="s">
        <v>11</v>
      </c>
      <c r="B165" s="5">
        <v>386453</v>
      </c>
      <c r="C165" s="5"/>
      <c r="D165" s="5"/>
      <c r="E165" s="5"/>
      <c r="F165" s="5"/>
      <c r="G165" s="5"/>
      <c r="H165" s="5">
        <f t="shared" ref="H165:H168" si="48">B165+C165-D165+E165-F165-G165</f>
        <v>386453</v>
      </c>
      <c r="I165" s="5">
        <v>386003</v>
      </c>
      <c r="J165" s="5">
        <v>589100</v>
      </c>
      <c r="K165" s="5">
        <v>500</v>
      </c>
      <c r="L165" s="5">
        <v>5050</v>
      </c>
      <c r="M165" s="5">
        <v>584100</v>
      </c>
      <c r="N165" s="5">
        <f>I165+J165+K165-L165-M165</f>
        <v>386453</v>
      </c>
      <c r="O165" s="5">
        <f t="shared" ref="O165:O169" si="49">H165-N165</f>
        <v>0</v>
      </c>
    </row>
    <row r="166" spans="1:15" x14ac:dyDescent="0.2">
      <c r="A166" s="2" t="s">
        <v>18</v>
      </c>
      <c r="B166" s="5">
        <v>105403.75</v>
      </c>
      <c r="C166" s="5"/>
      <c r="D166" s="5"/>
      <c r="E166" s="5"/>
      <c r="F166" s="5"/>
      <c r="G166" s="5"/>
      <c r="H166" s="5">
        <f t="shared" si="48"/>
        <v>105403.75</v>
      </c>
      <c r="I166" s="5">
        <v>105403.75</v>
      </c>
      <c r="J166" s="5"/>
      <c r="K166" s="5"/>
      <c r="L166" s="5"/>
      <c r="M166" s="5"/>
      <c r="N166" s="5">
        <f t="shared" ref="N166:N168" si="50">I166+K166-L166-M166</f>
        <v>105403.75</v>
      </c>
      <c r="O166" s="5">
        <f t="shared" si="49"/>
        <v>0</v>
      </c>
    </row>
    <row r="167" spans="1:15" x14ac:dyDescent="0.2">
      <c r="A167" s="2" t="s">
        <v>12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/>
      <c r="M167" s="5"/>
      <c r="N167" s="5">
        <f t="shared" si="50"/>
        <v>0</v>
      </c>
      <c r="O167" s="5">
        <f t="shared" si="49"/>
        <v>0</v>
      </c>
    </row>
    <row r="168" spans="1:15" x14ac:dyDescent="0.2">
      <c r="A168" s="2" t="s">
        <v>13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/>
      <c r="M168" s="5"/>
      <c r="N168" s="5">
        <f t="shared" si="50"/>
        <v>0</v>
      </c>
      <c r="O168" s="5">
        <f t="shared" si="49"/>
        <v>0</v>
      </c>
    </row>
    <row r="169" spans="1:15" x14ac:dyDescent="0.2">
      <c r="A169" s="6" t="s">
        <v>15</v>
      </c>
      <c r="B169" s="2"/>
      <c r="C169" s="2"/>
      <c r="D169" s="2"/>
      <c r="E169" s="2"/>
      <c r="F169" s="2"/>
      <c r="G169" s="2"/>
      <c r="H169" s="7">
        <f>H164+H165-H166+H167+H168</f>
        <v>318759.25</v>
      </c>
      <c r="I169" s="2"/>
      <c r="J169" s="2"/>
      <c r="K169" s="2"/>
      <c r="L169" s="2"/>
      <c r="M169" s="2"/>
      <c r="N169" s="7">
        <f>N164+N165-N166+N167+N168</f>
        <v>318759.25</v>
      </c>
      <c r="O169" s="5">
        <f t="shared" si="49"/>
        <v>0</v>
      </c>
    </row>
    <row r="171" spans="1:15" ht="27" customHeight="1" x14ac:dyDescent="0.2">
      <c r="A171" s="12" t="s">
        <v>40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1"/>
      <c r="N171" s="11"/>
    </row>
    <row r="172" spans="1:15" x14ac:dyDescent="0.2">
      <c r="A172" s="1"/>
      <c r="B172" s="13" t="s">
        <v>8</v>
      </c>
      <c r="C172" s="14"/>
      <c r="D172" s="14"/>
      <c r="E172" s="14"/>
      <c r="F172" s="14"/>
      <c r="G172" s="14"/>
      <c r="H172" s="15"/>
      <c r="I172" s="13" t="s">
        <v>9</v>
      </c>
      <c r="J172" s="14"/>
      <c r="K172" s="14"/>
      <c r="L172" s="14"/>
      <c r="M172" s="14"/>
      <c r="N172" s="15"/>
      <c r="O172" s="8" t="s">
        <v>16</v>
      </c>
    </row>
    <row r="173" spans="1:15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20</v>
      </c>
      <c r="H173" s="4" t="s">
        <v>14</v>
      </c>
      <c r="I173" s="4" t="s">
        <v>21</v>
      </c>
      <c r="J173" s="4" t="s">
        <v>22</v>
      </c>
      <c r="K173" s="4" t="s">
        <v>6</v>
      </c>
      <c r="L173" s="4" t="s">
        <v>7</v>
      </c>
      <c r="M173" s="4" t="s">
        <v>19</v>
      </c>
      <c r="N173" s="4" t="s">
        <v>14</v>
      </c>
      <c r="O173" s="8" t="s">
        <v>17</v>
      </c>
    </row>
    <row r="174" spans="1:15" ht="13.5" customHeight="1" x14ac:dyDescent="0.2">
      <c r="A174" s="2" t="s">
        <v>10</v>
      </c>
      <c r="B174" s="5">
        <v>260740</v>
      </c>
      <c r="C174" s="5"/>
      <c r="D174" s="5"/>
      <c r="E174" s="5"/>
      <c r="F174" s="5"/>
      <c r="G174" s="5"/>
      <c r="H174" s="5">
        <f>B174+C174-D174+E174-F174-G174</f>
        <v>260740</v>
      </c>
      <c r="I174" s="5">
        <v>251840</v>
      </c>
      <c r="J174" s="5"/>
      <c r="K174" s="5">
        <v>10160</v>
      </c>
      <c r="L174" s="5">
        <v>1260</v>
      </c>
      <c r="M174" s="5"/>
      <c r="N174" s="5">
        <f>I174+J174+K174-L174-M174</f>
        <v>260740</v>
      </c>
      <c r="O174" s="5">
        <f>H174-N174</f>
        <v>0</v>
      </c>
    </row>
    <row r="175" spans="1:15" x14ac:dyDescent="0.2">
      <c r="A175" s="2" t="s">
        <v>11</v>
      </c>
      <c r="B175" s="5">
        <v>1151794.23</v>
      </c>
      <c r="C175" s="5"/>
      <c r="D175" s="5"/>
      <c r="E175" s="5"/>
      <c r="F175" s="5"/>
      <c r="G175" s="5">
        <v>88309.23</v>
      </c>
      <c r="H175" s="5">
        <f t="shared" ref="H175:H178" si="51">B175+C175-D175+E175-F175-G175</f>
        <v>1063485</v>
      </c>
      <c r="I175" s="5">
        <v>1063885</v>
      </c>
      <c r="J175" s="5">
        <v>3007667.61</v>
      </c>
      <c r="K175" s="5">
        <v>10100</v>
      </c>
      <c r="L175" s="5">
        <v>500</v>
      </c>
      <c r="M175" s="5">
        <v>3017667.61</v>
      </c>
      <c r="N175" s="5">
        <f>I175+J175+K175-L175-M175</f>
        <v>1063485</v>
      </c>
      <c r="O175" s="5">
        <f t="shared" ref="O175:O179" si="52">H175-N175</f>
        <v>0</v>
      </c>
    </row>
    <row r="176" spans="1:15" x14ac:dyDescent="0.2">
      <c r="A176" s="2" t="s">
        <v>18</v>
      </c>
      <c r="B176" s="5">
        <v>851499.89</v>
      </c>
      <c r="C176" s="5"/>
      <c r="D176" s="5"/>
      <c r="E176" s="5"/>
      <c r="F176" s="5"/>
      <c r="G176" s="5"/>
      <c r="H176" s="5">
        <f t="shared" si="51"/>
        <v>851499.89</v>
      </c>
      <c r="I176" s="5">
        <v>851499.89</v>
      </c>
      <c r="J176" s="5"/>
      <c r="K176" s="5"/>
      <c r="L176" s="5"/>
      <c r="M176" s="5"/>
      <c r="N176" s="5">
        <f t="shared" ref="N176:N178" si="53">I176+K176-L176-M176</f>
        <v>851499.89</v>
      </c>
      <c r="O176" s="5">
        <f t="shared" si="52"/>
        <v>0</v>
      </c>
    </row>
    <row r="177" spans="1:15" x14ac:dyDescent="0.2">
      <c r="A177" s="2" t="s">
        <v>12</v>
      </c>
      <c r="B177" s="5">
        <v>88309.23</v>
      </c>
      <c r="C177" s="5">
        <v>18966.61</v>
      </c>
      <c r="D177" s="5">
        <v>8780</v>
      </c>
      <c r="E177" s="5"/>
      <c r="F177" s="5"/>
      <c r="G177" s="5"/>
      <c r="H177" s="5">
        <f t="shared" si="51"/>
        <v>98495.84</v>
      </c>
      <c r="I177" s="5">
        <v>98495.84</v>
      </c>
      <c r="J177" s="5"/>
      <c r="K177" s="5"/>
      <c r="L177" s="5"/>
      <c r="M177" s="5"/>
      <c r="N177" s="5">
        <f t="shared" si="53"/>
        <v>98495.84</v>
      </c>
      <c r="O177" s="5">
        <f t="shared" si="52"/>
        <v>0</v>
      </c>
    </row>
    <row r="178" spans="1:15" x14ac:dyDescent="0.2">
      <c r="A178" s="2" t="s">
        <v>13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/>
      <c r="M178" s="5"/>
      <c r="N178" s="5">
        <f t="shared" si="53"/>
        <v>0</v>
      </c>
      <c r="O178" s="5">
        <f t="shared" si="52"/>
        <v>0</v>
      </c>
    </row>
    <row r="179" spans="1:15" x14ac:dyDescent="0.2">
      <c r="A179" s="6" t="s">
        <v>15</v>
      </c>
      <c r="B179" s="2"/>
      <c r="C179" s="2"/>
      <c r="D179" s="2"/>
      <c r="E179" s="2"/>
      <c r="F179" s="2"/>
      <c r="G179" s="2"/>
      <c r="H179" s="7">
        <f>H174+H175-H176+H177+H178</f>
        <v>571220.94999999995</v>
      </c>
      <c r="I179" s="2"/>
      <c r="J179" s="2"/>
      <c r="K179" s="2"/>
      <c r="L179" s="2"/>
      <c r="M179" s="2"/>
      <c r="N179" s="7">
        <f>N174+N175-N176+N177+N178</f>
        <v>571220.94999999995</v>
      </c>
      <c r="O179" s="5">
        <f t="shared" si="52"/>
        <v>0</v>
      </c>
    </row>
    <row r="181" spans="1:15" ht="27" customHeight="1" x14ac:dyDescent="0.2">
      <c r="A181" s="12" t="s">
        <v>41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1"/>
      <c r="N181" s="11"/>
    </row>
    <row r="182" spans="1:15" x14ac:dyDescent="0.2">
      <c r="A182" s="1"/>
      <c r="B182" s="13" t="s">
        <v>8</v>
      </c>
      <c r="C182" s="14"/>
      <c r="D182" s="14"/>
      <c r="E182" s="14"/>
      <c r="F182" s="14"/>
      <c r="G182" s="14"/>
      <c r="H182" s="15"/>
      <c r="I182" s="13" t="s">
        <v>9</v>
      </c>
      <c r="J182" s="14"/>
      <c r="K182" s="14"/>
      <c r="L182" s="14"/>
      <c r="M182" s="14"/>
      <c r="N182" s="15"/>
      <c r="O182" s="8" t="s">
        <v>16</v>
      </c>
    </row>
    <row r="183" spans="1:15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20</v>
      </c>
      <c r="H183" s="4" t="s">
        <v>14</v>
      </c>
      <c r="I183" s="4" t="s">
        <v>21</v>
      </c>
      <c r="J183" s="4" t="s">
        <v>22</v>
      </c>
      <c r="K183" s="4" t="s">
        <v>6</v>
      </c>
      <c r="L183" s="4" t="s">
        <v>7</v>
      </c>
      <c r="M183" s="4" t="s">
        <v>19</v>
      </c>
      <c r="N183" s="4" t="s">
        <v>14</v>
      </c>
      <c r="O183" s="8" t="s">
        <v>17</v>
      </c>
    </row>
    <row r="184" spans="1:15" ht="13.5" customHeight="1" x14ac:dyDescent="0.2">
      <c r="A184" s="2" t="s">
        <v>10</v>
      </c>
      <c r="B184" s="5">
        <v>174110</v>
      </c>
      <c r="C184" s="5"/>
      <c r="D184" s="5"/>
      <c r="E184" s="5">
        <v>-100</v>
      </c>
      <c r="F184" s="5"/>
      <c r="G184" s="5"/>
      <c r="H184" s="5">
        <f>B184+C184-D184+E184-F184-G184</f>
        <v>174010</v>
      </c>
      <c r="I184" s="5">
        <v>177940</v>
      </c>
      <c r="J184" s="5"/>
      <c r="K184" s="5">
        <v>6230</v>
      </c>
      <c r="L184" s="5">
        <v>10160</v>
      </c>
      <c r="M184" s="5"/>
      <c r="N184" s="5">
        <f>I184+J184+K184-L184-M184</f>
        <v>174010</v>
      </c>
      <c r="O184" s="5">
        <f>H184-N184</f>
        <v>0</v>
      </c>
    </row>
    <row r="185" spans="1:15" x14ac:dyDescent="0.2">
      <c r="A185" s="2" t="s">
        <v>11</v>
      </c>
      <c r="B185" s="5">
        <v>1090131.3700000001</v>
      </c>
      <c r="C185" s="5">
        <v>1050</v>
      </c>
      <c r="D185" s="5"/>
      <c r="E185" s="5"/>
      <c r="F185" s="5"/>
      <c r="G185" s="5">
        <v>123195.37</v>
      </c>
      <c r="H185" s="5">
        <f t="shared" ref="H185:H188" si="54">B185+C185-D185+E185-F185-G185</f>
        <v>967986.00000000012</v>
      </c>
      <c r="I185" s="5">
        <v>968036</v>
      </c>
      <c r="J185" s="5">
        <v>2133550</v>
      </c>
      <c r="K185" s="5">
        <v>9000</v>
      </c>
      <c r="L185" s="5">
        <v>10100</v>
      </c>
      <c r="M185" s="5">
        <v>2132500</v>
      </c>
      <c r="N185" s="5">
        <f>I185+J185+K185-L185-M185</f>
        <v>967986</v>
      </c>
      <c r="O185" s="5">
        <f t="shared" ref="O185:O189" si="55">H185-N185</f>
        <v>0</v>
      </c>
    </row>
    <row r="186" spans="1:15" x14ac:dyDescent="0.2">
      <c r="A186" s="2" t="s">
        <v>18</v>
      </c>
      <c r="B186" s="5">
        <v>571558.47</v>
      </c>
      <c r="C186" s="5"/>
      <c r="D186" s="5"/>
      <c r="E186" s="5"/>
      <c r="F186" s="5"/>
      <c r="G186" s="5"/>
      <c r="H186" s="5">
        <f t="shared" si="54"/>
        <v>571558.47</v>
      </c>
      <c r="I186" s="5">
        <v>571558.47</v>
      </c>
      <c r="J186" s="5"/>
      <c r="K186" s="5"/>
      <c r="L186" s="5"/>
      <c r="M186" s="5"/>
      <c r="N186" s="5">
        <f t="shared" ref="N186:N188" si="56">I186+K186-L186-M186</f>
        <v>571558.47</v>
      </c>
      <c r="O186" s="5">
        <f t="shared" si="55"/>
        <v>0</v>
      </c>
    </row>
    <row r="187" spans="1:15" x14ac:dyDescent="0.2">
      <c r="A187" s="2" t="s">
        <v>12</v>
      </c>
      <c r="B187" s="5">
        <v>123195.37</v>
      </c>
      <c r="C187" s="5">
        <v>29864.85</v>
      </c>
      <c r="D187" s="5">
        <v>46553.440000000002</v>
      </c>
      <c r="E187" s="5"/>
      <c r="F187" s="5"/>
      <c r="G187" s="5"/>
      <c r="H187" s="5">
        <f t="shared" si="54"/>
        <v>106506.78</v>
      </c>
      <c r="I187" s="5">
        <v>106506.78</v>
      </c>
      <c r="J187" s="5"/>
      <c r="K187" s="5"/>
      <c r="L187" s="5"/>
      <c r="M187" s="5"/>
      <c r="N187" s="5">
        <f t="shared" si="56"/>
        <v>106506.78</v>
      </c>
      <c r="O187" s="5">
        <f t="shared" si="55"/>
        <v>0</v>
      </c>
    </row>
    <row r="188" spans="1:15" x14ac:dyDescent="0.2">
      <c r="A188" s="2" t="s">
        <v>13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/>
      <c r="M188" s="5"/>
      <c r="N188" s="5">
        <f t="shared" si="56"/>
        <v>0</v>
      </c>
      <c r="O188" s="5">
        <f t="shared" si="55"/>
        <v>0</v>
      </c>
    </row>
    <row r="189" spans="1:15" x14ac:dyDescent="0.2">
      <c r="A189" s="6" t="s">
        <v>15</v>
      </c>
      <c r="B189" s="2"/>
      <c r="C189" s="2"/>
      <c r="D189" s="2"/>
      <c r="E189" s="2"/>
      <c r="F189" s="2"/>
      <c r="G189" s="2"/>
      <c r="H189" s="7">
        <f>H184+H185-H186+H187+H188</f>
        <v>676944.31</v>
      </c>
      <c r="I189" s="2"/>
      <c r="J189" s="2"/>
      <c r="K189" s="2"/>
      <c r="L189" s="2"/>
      <c r="M189" s="2"/>
      <c r="N189" s="7">
        <f>N184+N185-N186+N187+N188</f>
        <v>676944.31</v>
      </c>
      <c r="O189" s="5">
        <f t="shared" si="55"/>
        <v>0</v>
      </c>
    </row>
    <row r="191" spans="1:15" ht="27" customHeight="1" x14ac:dyDescent="0.2">
      <c r="A191" s="12" t="s">
        <v>42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1"/>
      <c r="N191" s="11"/>
    </row>
    <row r="192" spans="1:15" x14ac:dyDescent="0.2">
      <c r="A192" s="1"/>
      <c r="B192" s="13" t="s">
        <v>8</v>
      </c>
      <c r="C192" s="14"/>
      <c r="D192" s="14"/>
      <c r="E192" s="14"/>
      <c r="F192" s="14"/>
      <c r="G192" s="14"/>
      <c r="H192" s="15"/>
      <c r="I192" s="13" t="s">
        <v>9</v>
      </c>
      <c r="J192" s="14"/>
      <c r="K192" s="14"/>
      <c r="L192" s="14"/>
      <c r="M192" s="14"/>
      <c r="N192" s="15"/>
      <c r="O192" s="8" t="s">
        <v>16</v>
      </c>
    </row>
    <row r="193" spans="1:15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20</v>
      </c>
      <c r="H193" s="4" t="s">
        <v>14</v>
      </c>
      <c r="I193" s="4" t="s">
        <v>21</v>
      </c>
      <c r="J193" s="4" t="s">
        <v>22</v>
      </c>
      <c r="K193" s="4" t="s">
        <v>6</v>
      </c>
      <c r="L193" s="4" t="s">
        <v>7</v>
      </c>
      <c r="M193" s="4" t="s">
        <v>19</v>
      </c>
      <c r="N193" s="4" t="s">
        <v>14</v>
      </c>
      <c r="O193" s="8" t="s">
        <v>17</v>
      </c>
    </row>
    <row r="194" spans="1:15" ht="13.5" customHeight="1" x14ac:dyDescent="0.2">
      <c r="A194" s="2" t="s">
        <v>10</v>
      </c>
      <c r="B194" s="5">
        <v>187060</v>
      </c>
      <c r="C194" s="5"/>
      <c r="D194" s="5"/>
      <c r="E194" s="5">
        <v>-100</v>
      </c>
      <c r="F194" s="5"/>
      <c r="G194" s="5"/>
      <c r="H194" s="5">
        <f>B194+C194-D194+E194-F194-G194</f>
        <v>186960</v>
      </c>
      <c r="I194" s="5">
        <v>190630</v>
      </c>
      <c r="J194" s="5"/>
      <c r="K194" s="5">
        <v>2560</v>
      </c>
      <c r="L194" s="5">
        <v>6230</v>
      </c>
      <c r="M194" s="5"/>
      <c r="N194" s="5">
        <f>I194+J194+K194-L194-M194</f>
        <v>186960</v>
      </c>
      <c r="O194" s="5">
        <f>H194-N194</f>
        <v>0</v>
      </c>
    </row>
    <row r="195" spans="1:15" x14ac:dyDescent="0.2">
      <c r="A195" s="2" t="s">
        <v>11</v>
      </c>
      <c r="B195" s="5">
        <v>799785.38</v>
      </c>
      <c r="C195" s="5"/>
      <c r="D195" s="5">
        <v>1000</v>
      </c>
      <c r="E195" s="5"/>
      <c r="F195" s="5"/>
      <c r="G195" s="5">
        <v>19868.38</v>
      </c>
      <c r="H195" s="5">
        <f t="shared" ref="H195:H198" si="57">B195+C195-D195+E195-F195-G195</f>
        <v>778917</v>
      </c>
      <c r="I195" s="5">
        <v>778417</v>
      </c>
      <c r="J195" s="5">
        <v>1987300</v>
      </c>
      <c r="K195" s="5">
        <v>500</v>
      </c>
      <c r="L195" s="5">
        <v>9000</v>
      </c>
      <c r="M195" s="5">
        <v>1978300</v>
      </c>
      <c r="N195" s="5">
        <f>I195+J195+K195-L195-M195</f>
        <v>778917</v>
      </c>
      <c r="O195" s="5">
        <f t="shared" ref="O195:O199" si="58">H195-N195</f>
        <v>0</v>
      </c>
    </row>
    <row r="196" spans="1:15" x14ac:dyDescent="0.2">
      <c r="A196" s="2" t="s">
        <v>18</v>
      </c>
      <c r="B196" s="5">
        <v>504986.66</v>
      </c>
      <c r="C196" s="5"/>
      <c r="D196" s="5"/>
      <c r="E196" s="5"/>
      <c r="F196" s="5"/>
      <c r="G196" s="5"/>
      <c r="H196" s="5">
        <f t="shared" si="57"/>
        <v>504986.66</v>
      </c>
      <c r="I196" s="5">
        <v>504986.66</v>
      </c>
      <c r="J196" s="5"/>
      <c r="K196" s="5"/>
      <c r="L196" s="5"/>
      <c r="M196" s="5"/>
      <c r="N196" s="5">
        <f t="shared" ref="N196:N198" si="59">I196+K196-L196-M196</f>
        <v>504986.66</v>
      </c>
      <c r="O196" s="5">
        <f t="shared" si="58"/>
        <v>0</v>
      </c>
    </row>
    <row r="197" spans="1:15" x14ac:dyDescent="0.2">
      <c r="A197" s="2" t="s">
        <v>12</v>
      </c>
      <c r="B197" s="5">
        <v>19868.38</v>
      </c>
      <c r="C197" s="5">
        <v>599.57000000000005</v>
      </c>
      <c r="D197" s="5"/>
      <c r="E197" s="5"/>
      <c r="F197" s="5"/>
      <c r="G197" s="5"/>
      <c r="H197" s="5">
        <f t="shared" si="57"/>
        <v>20467.95</v>
      </c>
      <c r="I197" s="5">
        <v>20467.95</v>
      </c>
      <c r="J197" s="5"/>
      <c r="K197" s="5"/>
      <c r="L197" s="5"/>
      <c r="M197" s="5"/>
      <c r="N197" s="5">
        <f t="shared" si="59"/>
        <v>20467.95</v>
      </c>
      <c r="O197" s="5">
        <f t="shared" si="58"/>
        <v>0</v>
      </c>
    </row>
    <row r="198" spans="1:15" x14ac:dyDescent="0.2">
      <c r="A198" s="2" t="s">
        <v>13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/>
      <c r="M198" s="5"/>
      <c r="N198" s="5">
        <f t="shared" si="59"/>
        <v>0</v>
      </c>
      <c r="O198" s="5">
        <f t="shared" si="58"/>
        <v>0</v>
      </c>
    </row>
    <row r="199" spans="1:15" x14ac:dyDescent="0.2">
      <c r="A199" s="6" t="s">
        <v>15</v>
      </c>
      <c r="B199" s="2"/>
      <c r="C199" s="2"/>
      <c r="D199" s="2"/>
      <c r="E199" s="2"/>
      <c r="F199" s="2"/>
      <c r="G199" s="2"/>
      <c r="H199" s="7">
        <f>H194+H195-H196+H197+H198</f>
        <v>481358.29000000004</v>
      </c>
      <c r="I199" s="2"/>
      <c r="J199" s="2"/>
      <c r="K199" s="2"/>
      <c r="L199" s="2"/>
      <c r="M199" s="2"/>
      <c r="N199" s="7">
        <f>N194+N195-N196+N197+N198</f>
        <v>481358.29000000004</v>
      </c>
      <c r="O199" s="5">
        <f t="shared" si="58"/>
        <v>0</v>
      </c>
    </row>
    <row r="200" spans="1:15" x14ac:dyDescent="0.2">
      <c r="C200" s="10"/>
    </row>
    <row r="201" spans="1:15" ht="27" customHeight="1" x14ac:dyDescent="0.2">
      <c r="A201" s="12" t="s">
        <v>43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1"/>
      <c r="N201" s="11"/>
    </row>
    <row r="202" spans="1:15" x14ac:dyDescent="0.2">
      <c r="A202" s="1"/>
      <c r="B202" s="13" t="s">
        <v>8</v>
      </c>
      <c r="C202" s="14"/>
      <c r="D202" s="14"/>
      <c r="E202" s="14"/>
      <c r="F202" s="14"/>
      <c r="G202" s="14"/>
      <c r="H202" s="15"/>
      <c r="I202" s="13" t="s">
        <v>9</v>
      </c>
      <c r="J202" s="14"/>
      <c r="K202" s="14"/>
      <c r="L202" s="14"/>
      <c r="M202" s="14"/>
      <c r="N202" s="15"/>
      <c r="O202" s="8" t="s">
        <v>16</v>
      </c>
    </row>
    <row r="203" spans="1:15" x14ac:dyDescent="0.2">
      <c r="A203" s="1" t="s">
        <v>0</v>
      </c>
      <c r="B203" s="4" t="s">
        <v>1</v>
      </c>
      <c r="C203" s="4" t="s">
        <v>2</v>
      </c>
      <c r="D203" s="4" t="s">
        <v>3</v>
      </c>
      <c r="E203" s="4" t="s">
        <v>4</v>
      </c>
      <c r="F203" s="4" t="s">
        <v>5</v>
      </c>
      <c r="G203" s="4" t="s">
        <v>20</v>
      </c>
      <c r="H203" s="4" t="s">
        <v>14</v>
      </c>
      <c r="I203" s="4" t="s">
        <v>21</v>
      </c>
      <c r="J203" s="4" t="s">
        <v>22</v>
      </c>
      <c r="K203" s="4" t="s">
        <v>6</v>
      </c>
      <c r="L203" s="4" t="s">
        <v>7</v>
      </c>
      <c r="M203" s="4" t="s">
        <v>19</v>
      </c>
      <c r="N203" s="4" t="s">
        <v>14</v>
      </c>
      <c r="O203" s="8" t="s">
        <v>17</v>
      </c>
    </row>
    <row r="204" spans="1:15" ht="13.5" customHeight="1" x14ac:dyDescent="0.2">
      <c r="A204" s="2" t="s">
        <v>10</v>
      </c>
      <c r="B204" s="5">
        <v>175120</v>
      </c>
      <c r="C204" s="5">
        <v>200</v>
      </c>
      <c r="D204" s="5"/>
      <c r="E204" s="5"/>
      <c r="F204" s="5">
        <v>100</v>
      </c>
      <c r="G204" s="5"/>
      <c r="H204" s="5">
        <f>B204+C204-D204+E204-F204-G204</f>
        <v>175220</v>
      </c>
      <c r="I204" s="5">
        <v>170250</v>
      </c>
      <c r="J204" s="5"/>
      <c r="K204" s="5">
        <v>7530</v>
      </c>
      <c r="L204" s="5">
        <v>2560</v>
      </c>
      <c r="M204" s="5"/>
      <c r="N204" s="5">
        <f>I204+J204+K204-L204-M204</f>
        <v>175220</v>
      </c>
      <c r="O204" s="5">
        <f>H204-N204</f>
        <v>0</v>
      </c>
    </row>
    <row r="205" spans="1:15" x14ac:dyDescent="0.2">
      <c r="A205" s="2" t="s">
        <v>11</v>
      </c>
      <c r="B205" s="5">
        <v>890480.23</v>
      </c>
      <c r="C205" s="5">
        <v>1</v>
      </c>
      <c r="D205" s="5"/>
      <c r="E205" s="5"/>
      <c r="F205" s="5"/>
      <c r="G205" s="5">
        <v>80064.23</v>
      </c>
      <c r="H205" s="5">
        <f t="shared" ref="H205:H208" si="60">B205+C205-D205+E205-F205-G205</f>
        <v>810417</v>
      </c>
      <c r="I205" s="5">
        <v>809817</v>
      </c>
      <c r="J205" s="5">
        <v>2035250</v>
      </c>
      <c r="K205" s="5">
        <v>1100</v>
      </c>
      <c r="L205" s="5">
        <v>500</v>
      </c>
      <c r="M205" s="5">
        <v>2035250</v>
      </c>
      <c r="N205" s="5">
        <f>I205+J205+K205-L205-M205</f>
        <v>810417</v>
      </c>
      <c r="O205" s="5">
        <f t="shared" ref="O205:O209" si="61">H205-N205</f>
        <v>0</v>
      </c>
    </row>
    <row r="206" spans="1:15" x14ac:dyDescent="0.2">
      <c r="A206" s="2" t="s">
        <v>18</v>
      </c>
      <c r="B206" s="5">
        <v>839240.31</v>
      </c>
      <c r="C206" s="5"/>
      <c r="D206" s="5"/>
      <c r="E206" s="5"/>
      <c r="F206" s="5"/>
      <c r="G206" s="5"/>
      <c r="H206" s="5">
        <f t="shared" si="60"/>
        <v>839240.31</v>
      </c>
      <c r="I206" s="5">
        <v>839240.31</v>
      </c>
      <c r="J206" s="5"/>
      <c r="K206" s="5"/>
      <c r="L206" s="5"/>
      <c r="M206" s="5"/>
      <c r="N206" s="5">
        <f t="shared" ref="N206:N208" si="62">I206+K206-L206-M206</f>
        <v>839240.31</v>
      </c>
      <c r="O206" s="5">
        <f t="shared" si="61"/>
        <v>0</v>
      </c>
    </row>
    <row r="207" spans="1:15" x14ac:dyDescent="0.2">
      <c r="A207" s="2" t="s">
        <v>12</v>
      </c>
      <c r="B207" s="5">
        <v>80064.23</v>
      </c>
      <c r="C207" s="5">
        <v>6112.16</v>
      </c>
      <c r="D207" s="5">
        <v>23164.85</v>
      </c>
      <c r="E207" s="5"/>
      <c r="F207" s="5"/>
      <c r="G207" s="5"/>
      <c r="H207" s="5">
        <f t="shared" si="60"/>
        <v>63011.54</v>
      </c>
      <c r="I207" s="5">
        <v>63011.54</v>
      </c>
      <c r="J207" s="5"/>
      <c r="K207" s="5"/>
      <c r="L207" s="5"/>
      <c r="M207" s="5"/>
      <c r="N207" s="5">
        <f t="shared" si="62"/>
        <v>63011.54</v>
      </c>
      <c r="O207" s="5">
        <f t="shared" si="61"/>
        <v>0</v>
      </c>
    </row>
    <row r="208" spans="1:15" x14ac:dyDescent="0.2">
      <c r="A208" s="2" t="s">
        <v>13</v>
      </c>
      <c r="B208" s="5"/>
      <c r="C208" s="5"/>
      <c r="D208" s="5"/>
      <c r="E208" s="5"/>
      <c r="F208" s="5"/>
      <c r="G208" s="5"/>
      <c r="H208" s="5">
        <f t="shared" si="60"/>
        <v>0</v>
      </c>
      <c r="I208" s="5"/>
      <c r="J208" s="5"/>
      <c r="K208" s="5"/>
      <c r="L208" s="5"/>
      <c r="M208" s="5"/>
      <c r="N208" s="5">
        <f t="shared" si="62"/>
        <v>0</v>
      </c>
      <c r="O208" s="5">
        <f t="shared" si="61"/>
        <v>0</v>
      </c>
    </row>
    <row r="209" spans="1:15" x14ac:dyDescent="0.2">
      <c r="A209" s="6" t="s">
        <v>15</v>
      </c>
      <c r="B209" s="2"/>
      <c r="C209" s="2"/>
      <c r="D209" s="2"/>
      <c r="E209" s="2"/>
      <c r="F209" s="2"/>
      <c r="G209" s="2"/>
      <c r="H209" s="7">
        <f>H204+H205-H206+H207+H208</f>
        <v>209408.22999999995</v>
      </c>
      <c r="I209" s="2"/>
      <c r="J209" s="2"/>
      <c r="K209" s="2"/>
      <c r="L209" s="2"/>
      <c r="M209" s="2"/>
      <c r="N209" s="7">
        <f>N204+N205-N206+N207+N208</f>
        <v>209408.22999999995</v>
      </c>
      <c r="O209" s="5">
        <f t="shared" si="61"/>
        <v>0</v>
      </c>
    </row>
    <row r="211" spans="1:15" ht="27" customHeight="1" x14ac:dyDescent="0.2">
      <c r="A211" s="12" t="s">
        <v>44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1"/>
      <c r="N211" s="11"/>
    </row>
    <row r="212" spans="1:15" x14ac:dyDescent="0.2">
      <c r="A212" s="1"/>
      <c r="B212" s="13" t="s">
        <v>8</v>
      </c>
      <c r="C212" s="14"/>
      <c r="D212" s="14"/>
      <c r="E212" s="14"/>
      <c r="F212" s="14"/>
      <c r="G212" s="14"/>
      <c r="H212" s="15"/>
      <c r="I212" s="13" t="s">
        <v>9</v>
      </c>
      <c r="J212" s="14"/>
      <c r="K212" s="14"/>
      <c r="L212" s="14"/>
      <c r="M212" s="14"/>
      <c r="N212" s="15"/>
      <c r="O212" s="8" t="s">
        <v>16</v>
      </c>
    </row>
    <row r="213" spans="1:15" x14ac:dyDescent="0.2">
      <c r="A213" s="1" t="s">
        <v>0</v>
      </c>
      <c r="B213" s="4" t="s">
        <v>1</v>
      </c>
      <c r="C213" s="4" t="s">
        <v>2</v>
      </c>
      <c r="D213" s="4" t="s">
        <v>3</v>
      </c>
      <c r="E213" s="4" t="s">
        <v>4</v>
      </c>
      <c r="F213" s="4" t="s">
        <v>5</v>
      </c>
      <c r="G213" s="4" t="s">
        <v>20</v>
      </c>
      <c r="H213" s="4" t="s">
        <v>14</v>
      </c>
      <c r="I213" s="4" t="s">
        <v>21</v>
      </c>
      <c r="J213" s="4" t="s">
        <v>22</v>
      </c>
      <c r="K213" s="4" t="s">
        <v>6</v>
      </c>
      <c r="L213" s="4" t="s">
        <v>7</v>
      </c>
      <c r="M213" s="4" t="s">
        <v>19</v>
      </c>
      <c r="N213" s="4" t="s">
        <v>14</v>
      </c>
      <c r="O213" s="8" t="s">
        <v>17</v>
      </c>
    </row>
    <row r="214" spans="1:15" ht="13.5" customHeight="1" x14ac:dyDescent="0.2">
      <c r="A214" s="2" t="s">
        <v>10</v>
      </c>
      <c r="B214" s="5">
        <v>151180</v>
      </c>
      <c r="C214" s="5"/>
      <c r="D214" s="5"/>
      <c r="E214" s="5">
        <v>-50</v>
      </c>
      <c r="F214" s="5">
        <v>100</v>
      </c>
      <c r="G214" s="5"/>
      <c r="H214" s="5">
        <f>B214+C214-D214+E214-F214-G214</f>
        <v>151030</v>
      </c>
      <c r="I214" s="5">
        <v>154900</v>
      </c>
      <c r="J214" s="5"/>
      <c r="K214" s="5">
        <v>3660</v>
      </c>
      <c r="L214" s="5">
        <v>7530</v>
      </c>
      <c r="M214" s="5"/>
      <c r="N214" s="5">
        <f>I214+J214+K214-L214-M214</f>
        <v>151030</v>
      </c>
      <c r="O214" s="5">
        <f>H214-N214</f>
        <v>0</v>
      </c>
    </row>
    <row r="215" spans="1:15" x14ac:dyDescent="0.2">
      <c r="A215" s="2" t="s">
        <v>11</v>
      </c>
      <c r="B215" s="5">
        <v>886333.47</v>
      </c>
      <c r="C215" s="5"/>
      <c r="D215" s="5"/>
      <c r="E215" s="5"/>
      <c r="F215" s="5"/>
      <c r="G215" s="5">
        <v>129522.47</v>
      </c>
      <c r="H215" s="5">
        <f t="shared" ref="H215:H218" si="63">B215+C215-D215+E215-F215-G215</f>
        <v>756811</v>
      </c>
      <c r="I215" s="5">
        <v>754911</v>
      </c>
      <c r="J215" s="5">
        <v>1917605</v>
      </c>
      <c r="K215" s="5">
        <v>8000</v>
      </c>
      <c r="L215" s="5">
        <v>1100</v>
      </c>
      <c r="M215" s="5">
        <v>1922605</v>
      </c>
      <c r="N215" s="5">
        <f>I215+J215+K215-L215-M215</f>
        <v>756811</v>
      </c>
      <c r="O215" s="5">
        <f t="shared" ref="O215:O219" si="64">H215-N215</f>
        <v>0</v>
      </c>
    </row>
    <row r="216" spans="1:15" x14ac:dyDescent="0.2">
      <c r="A216" s="2" t="s">
        <v>18</v>
      </c>
      <c r="B216" s="5">
        <v>911785.08</v>
      </c>
      <c r="C216" s="5"/>
      <c r="D216" s="5"/>
      <c r="E216" s="5"/>
      <c r="F216" s="5"/>
      <c r="G216" s="5"/>
      <c r="H216" s="5">
        <f t="shared" si="63"/>
        <v>911785.08</v>
      </c>
      <c r="I216" s="5">
        <v>911785.08</v>
      </c>
      <c r="J216" s="5"/>
      <c r="K216" s="5"/>
      <c r="L216" s="5"/>
      <c r="M216" s="5"/>
      <c r="N216" s="5">
        <f t="shared" ref="N216:N218" si="65">I216+K216-L216-M216</f>
        <v>911785.08</v>
      </c>
      <c r="O216" s="5">
        <f t="shared" si="64"/>
        <v>0</v>
      </c>
    </row>
    <row r="217" spans="1:15" x14ac:dyDescent="0.2">
      <c r="A217" s="2" t="s">
        <v>12</v>
      </c>
      <c r="B217" s="5">
        <v>129522.47</v>
      </c>
      <c r="C217" s="5">
        <v>18414.5</v>
      </c>
      <c r="D217" s="5">
        <v>4439.43</v>
      </c>
      <c r="E217" s="5"/>
      <c r="F217" s="5"/>
      <c r="G217" s="5"/>
      <c r="H217" s="5">
        <f t="shared" si="63"/>
        <v>143497.54</v>
      </c>
      <c r="I217" s="5">
        <v>143497.54</v>
      </c>
      <c r="J217" s="5"/>
      <c r="K217" s="5"/>
      <c r="L217" s="5"/>
      <c r="M217" s="5"/>
      <c r="N217" s="5">
        <f t="shared" si="65"/>
        <v>143497.54</v>
      </c>
      <c r="O217" s="5">
        <f t="shared" si="64"/>
        <v>0</v>
      </c>
    </row>
    <row r="218" spans="1:15" x14ac:dyDescent="0.2">
      <c r="A218" s="2" t="s">
        <v>13</v>
      </c>
      <c r="B218" s="5"/>
      <c r="C218" s="5"/>
      <c r="D218" s="5"/>
      <c r="E218" s="5"/>
      <c r="F218" s="5"/>
      <c r="G218" s="5"/>
      <c r="H218" s="5">
        <f t="shared" si="63"/>
        <v>0</v>
      </c>
      <c r="I218" s="5"/>
      <c r="J218" s="5"/>
      <c r="K218" s="5"/>
      <c r="L218" s="5"/>
      <c r="M218" s="5"/>
      <c r="N218" s="5">
        <f t="shared" si="65"/>
        <v>0</v>
      </c>
      <c r="O218" s="5">
        <f t="shared" si="64"/>
        <v>0</v>
      </c>
    </row>
    <row r="219" spans="1:15" x14ac:dyDescent="0.2">
      <c r="A219" s="6" t="s">
        <v>15</v>
      </c>
      <c r="B219" s="2"/>
      <c r="C219" s="2"/>
      <c r="D219" s="2"/>
      <c r="E219" s="2"/>
      <c r="F219" s="2"/>
      <c r="G219" s="2"/>
      <c r="H219" s="7">
        <f>H214+H215-H216+H217+H218</f>
        <v>139553.46000000005</v>
      </c>
      <c r="I219" s="2"/>
      <c r="J219" s="2"/>
      <c r="K219" s="2"/>
      <c r="L219" s="2"/>
      <c r="M219" s="2"/>
      <c r="N219" s="7">
        <f>N214+N215-N216+N217+N218</f>
        <v>139553.46000000005</v>
      </c>
      <c r="O219" s="5">
        <f t="shared" si="64"/>
        <v>0</v>
      </c>
    </row>
    <row r="221" spans="1:15" ht="27" customHeight="1" x14ac:dyDescent="0.2">
      <c r="A221" s="12" t="s">
        <v>45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1"/>
      <c r="N221" s="11"/>
    </row>
    <row r="222" spans="1:15" x14ac:dyDescent="0.2">
      <c r="A222" s="1"/>
      <c r="B222" s="13" t="s">
        <v>8</v>
      </c>
      <c r="C222" s="14"/>
      <c r="D222" s="14"/>
      <c r="E222" s="14"/>
      <c r="F222" s="14"/>
      <c r="G222" s="14"/>
      <c r="H222" s="15"/>
      <c r="I222" s="13" t="s">
        <v>9</v>
      </c>
      <c r="J222" s="14"/>
      <c r="K222" s="14"/>
      <c r="L222" s="14"/>
      <c r="M222" s="14"/>
      <c r="N222" s="15"/>
      <c r="O222" s="8" t="s">
        <v>16</v>
      </c>
    </row>
    <row r="223" spans="1:15" x14ac:dyDescent="0.2">
      <c r="A223" s="1" t="s">
        <v>0</v>
      </c>
      <c r="B223" s="4" t="s">
        <v>1</v>
      </c>
      <c r="C223" s="4" t="s">
        <v>2</v>
      </c>
      <c r="D223" s="4" t="s">
        <v>3</v>
      </c>
      <c r="E223" s="4" t="s">
        <v>4</v>
      </c>
      <c r="F223" s="4" t="s">
        <v>5</v>
      </c>
      <c r="G223" s="4" t="s">
        <v>20</v>
      </c>
      <c r="H223" s="4" t="s">
        <v>14</v>
      </c>
      <c r="I223" s="4" t="s">
        <v>21</v>
      </c>
      <c r="J223" s="4" t="s">
        <v>22</v>
      </c>
      <c r="K223" s="4" t="s">
        <v>6</v>
      </c>
      <c r="L223" s="4" t="s">
        <v>7</v>
      </c>
      <c r="M223" s="4" t="s">
        <v>19</v>
      </c>
      <c r="N223" s="4" t="s">
        <v>14</v>
      </c>
      <c r="O223" s="8" t="s">
        <v>17</v>
      </c>
    </row>
    <row r="224" spans="1:15" ht="13.5" customHeight="1" x14ac:dyDescent="0.2">
      <c r="A224" s="2" t="s">
        <v>10</v>
      </c>
      <c r="B224" s="5">
        <v>71990</v>
      </c>
      <c r="C224" s="5"/>
      <c r="D224" s="5"/>
      <c r="E224" s="5">
        <v>50</v>
      </c>
      <c r="F224" s="5">
        <v>20</v>
      </c>
      <c r="G224" s="5"/>
      <c r="H224" s="5">
        <f>B224+C224-D224+E224-F224-G224</f>
        <v>72020</v>
      </c>
      <c r="I224" s="5">
        <v>72670</v>
      </c>
      <c r="J224" s="5"/>
      <c r="K224" s="5">
        <v>3010</v>
      </c>
      <c r="L224" s="5">
        <v>3660</v>
      </c>
      <c r="M224" s="5"/>
      <c r="N224" s="5">
        <f>I224+J224+K224-L224-M224</f>
        <v>72020</v>
      </c>
      <c r="O224" s="5">
        <f>H224-N224</f>
        <v>0</v>
      </c>
    </row>
    <row r="225" spans="1:15" x14ac:dyDescent="0.2">
      <c r="A225" s="2" t="s">
        <v>11</v>
      </c>
      <c r="B225" s="5">
        <v>714151</v>
      </c>
      <c r="C225" s="5"/>
      <c r="D225" s="5"/>
      <c r="E225" s="5"/>
      <c r="F225" s="5"/>
      <c r="G225" s="5"/>
      <c r="H225" s="5">
        <f t="shared" ref="H225:H228" si="66">B225+C225-D225+E225-F225-G225</f>
        <v>714151</v>
      </c>
      <c r="I225" s="5">
        <v>706651</v>
      </c>
      <c r="J225" s="5">
        <v>931000</v>
      </c>
      <c r="K225" s="5">
        <v>30500</v>
      </c>
      <c r="L225" s="5">
        <v>8000</v>
      </c>
      <c r="M225" s="5">
        <v>946000</v>
      </c>
      <c r="N225" s="5">
        <f>I225+J225+K225-L225-M225</f>
        <v>714151</v>
      </c>
      <c r="O225" s="5">
        <f t="shared" ref="O225:O229" si="67">H225-N225</f>
        <v>0</v>
      </c>
    </row>
    <row r="226" spans="1:15" x14ac:dyDescent="0.2">
      <c r="A226" s="2" t="s">
        <v>18</v>
      </c>
      <c r="B226" s="5">
        <v>249900.99</v>
      </c>
      <c r="C226" s="5"/>
      <c r="D226" s="5"/>
      <c r="E226" s="5"/>
      <c r="F226" s="5"/>
      <c r="G226" s="5"/>
      <c r="H226" s="5">
        <f t="shared" si="66"/>
        <v>249900.99</v>
      </c>
      <c r="I226" s="5">
        <v>249900.99</v>
      </c>
      <c r="J226" s="5"/>
      <c r="K226" s="5"/>
      <c r="L226" s="5"/>
      <c r="M226" s="5"/>
      <c r="N226" s="5">
        <f t="shared" ref="N226:N228" si="68">I226+K226-L226-M226</f>
        <v>249900.99</v>
      </c>
      <c r="O226" s="5">
        <f t="shared" si="67"/>
        <v>0</v>
      </c>
    </row>
    <row r="227" spans="1:15" x14ac:dyDescent="0.2">
      <c r="A227" s="2" t="s">
        <v>12</v>
      </c>
      <c r="B227" s="5"/>
      <c r="C227" s="5"/>
      <c r="D227" s="5"/>
      <c r="E227" s="5"/>
      <c r="F227" s="5"/>
      <c r="G227" s="5"/>
      <c r="H227" s="5">
        <f t="shared" si="66"/>
        <v>0</v>
      </c>
      <c r="I227" s="5"/>
      <c r="J227" s="5"/>
      <c r="K227" s="5"/>
      <c r="L227" s="5"/>
      <c r="M227" s="5"/>
      <c r="N227" s="5">
        <f t="shared" si="68"/>
        <v>0</v>
      </c>
      <c r="O227" s="5">
        <f t="shared" si="67"/>
        <v>0</v>
      </c>
    </row>
    <row r="228" spans="1:15" x14ac:dyDescent="0.2">
      <c r="A228" s="2" t="s">
        <v>13</v>
      </c>
      <c r="B228" s="5"/>
      <c r="C228" s="5"/>
      <c r="D228" s="5"/>
      <c r="E228" s="5"/>
      <c r="F228" s="5"/>
      <c r="G228" s="5"/>
      <c r="H228" s="5">
        <f t="shared" si="66"/>
        <v>0</v>
      </c>
      <c r="I228" s="5"/>
      <c r="J228" s="5"/>
      <c r="K228" s="5"/>
      <c r="L228" s="5"/>
      <c r="M228" s="5"/>
      <c r="N228" s="5">
        <f t="shared" si="68"/>
        <v>0</v>
      </c>
      <c r="O228" s="5">
        <f t="shared" si="67"/>
        <v>0</v>
      </c>
    </row>
    <row r="229" spans="1:15" x14ac:dyDescent="0.2">
      <c r="A229" s="6" t="s">
        <v>15</v>
      </c>
      <c r="B229" s="2"/>
      <c r="C229" s="2"/>
      <c r="D229" s="2"/>
      <c r="E229" s="2"/>
      <c r="F229" s="2"/>
      <c r="G229" s="2"/>
      <c r="H229" s="7">
        <f>H224+H225-H226+H227+H228</f>
        <v>536270.01</v>
      </c>
      <c r="I229" s="2"/>
      <c r="J229" s="2"/>
      <c r="K229" s="2"/>
      <c r="L229" s="2"/>
      <c r="M229" s="2"/>
      <c r="N229" s="7">
        <f>N224+N225-N226+N227+N228</f>
        <v>536270.01</v>
      </c>
      <c r="O229" s="5">
        <f t="shared" si="67"/>
        <v>0</v>
      </c>
    </row>
    <row r="231" spans="1:15" ht="27" customHeight="1" x14ac:dyDescent="0.2">
      <c r="A231" s="12" t="s">
        <v>46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1"/>
      <c r="N231" s="11"/>
    </row>
    <row r="232" spans="1:15" x14ac:dyDescent="0.2">
      <c r="A232" s="1"/>
      <c r="B232" s="13" t="s">
        <v>8</v>
      </c>
      <c r="C232" s="14"/>
      <c r="D232" s="14"/>
      <c r="E232" s="14"/>
      <c r="F232" s="14"/>
      <c r="G232" s="14"/>
      <c r="H232" s="15"/>
      <c r="I232" s="13" t="s">
        <v>9</v>
      </c>
      <c r="J232" s="14"/>
      <c r="K232" s="14"/>
      <c r="L232" s="14"/>
      <c r="M232" s="14"/>
      <c r="N232" s="15"/>
      <c r="O232" s="8" t="s">
        <v>16</v>
      </c>
    </row>
    <row r="233" spans="1:15" x14ac:dyDescent="0.2">
      <c r="A233" s="1" t="s">
        <v>0</v>
      </c>
      <c r="B233" s="4" t="s">
        <v>1</v>
      </c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20</v>
      </c>
      <c r="H233" s="4" t="s">
        <v>14</v>
      </c>
      <c r="I233" s="4" t="s">
        <v>21</v>
      </c>
      <c r="J233" s="4" t="s">
        <v>22</v>
      </c>
      <c r="K233" s="4" t="s">
        <v>6</v>
      </c>
      <c r="L233" s="4" t="s">
        <v>7</v>
      </c>
      <c r="M233" s="4" t="s">
        <v>19</v>
      </c>
      <c r="N233" s="4" t="s">
        <v>14</v>
      </c>
      <c r="O233" s="8" t="s">
        <v>17</v>
      </c>
    </row>
    <row r="234" spans="1:15" ht="13.5" customHeight="1" x14ac:dyDescent="0.2">
      <c r="A234" s="2" t="s">
        <v>10</v>
      </c>
      <c r="B234" s="5">
        <v>40530</v>
      </c>
      <c r="C234" s="5"/>
      <c r="D234" s="5"/>
      <c r="E234" s="5"/>
      <c r="F234" s="5"/>
      <c r="G234" s="5"/>
      <c r="H234" s="5">
        <f>B234+C234-D234+E234-F234-G234</f>
        <v>40530</v>
      </c>
      <c r="I234" s="5">
        <v>39470</v>
      </c>
      <c r="J234" s="5"/>
      <c r="K234" s="5">
        <v>4070</v>
      </c>
      <c r="L234" s="5">
        <v>3010</v>
      </c>
      <c r="M234" s="5"/>
      <c r="N234" s="5">
        <f>I234+J234+K234-L234-M234</f>
        <v>40530</v>
      </c>
      <c r="O234" s="5">
        <f>H234-N234</f>
        <v>0</v>
      </c>
    </row>
    <row r="235" spans="1:15" x14ac:dyDescent="0.2">
      <c r="A235" s="2" t="s">
        <v>11</v>
      </c>
      <c r="B235" s="5">
        <v>660957</v>
      </c>
      <c r="C235" s="5"/>
      <c r="D235" s="5">
        <v>1</v>
      </c>
      <c r="E235" s="5"/>
      <c r="F235" s="5"/>
      <c r="G235" s="5"/>
      <c r="H235" s="5">
        <f t="shared" ref="H235:H238" si="69">B235+C235-D235+E235-F235-G235</f>
        <v>660956</v>
      </c>
      <c r="I235" s="5">
        <v>665436</v>
      </c>
      <c r="J235" s="5">
        <v>928600</v>
      </c>
      <c r="K235" s="5">
        <v>36020</v>
      </c>
      <c r="L235" s="5">
        <v>30500</v>
      </c>
      <c r="M235" s="5">
        <v>938600</v>
      </c>
      <c r="N235" s="5">
        <f>I235+J235+K235-L235-M235</f>
        <v>660956</v>
      </c>
      <c r="O235" s="5">
        <f t="shared" ref="O235:O239" si="70">H235-N235</f>
        <v>0</v>
      </c>
    </row>
    <row r="236" spans="1:15" x14ac:dyDescent="0.2">
      <c r="A236" s="2" t="s">
        <v>18</v>
      </c>
      <c r="B236" s="5">
        <v>221103.44</v>
      </c>
      <c r="C236" s="5"/>
      <c r="D236" s="5"/>
      <c r="E236" s="5"/>
      <c r="F236" s="5"/>
      <c r="G236" s="5"/>
      <c r="H236" s="5">
        <f t="shared" si="69"/>
        <v>221103.44</v>
      </c>
      <c r="I236" s="5">
        <v>221103.44</v>
      </c>
      <c r="J236" s="5"/>
      <c r="K236" s="5"/>
      <c r="L236" s="5"/>
      <c r="M236" s="5"/>
      <c r="N236" s="5">
        <f t="shared" ref="N236:N238" si="71">I236+K236-L236-M236</f>
        <v>221103.44</v>
      </c>
      <c r="O236" s="5">
        <f t="shared" si="70"/>
        <v>0</v>
      </c>
    </row>
    <row r="237" spans="1:15" x14ac:dyDescent="0.2">
      <c r="A237" s="2" t="s">
        <v>12</v>
      </c>
      <c r="B237" s="5"/>
      <c r="C237" s="5"/>
      <c r="D237" s="5"/>
      <c r="E237" s="5"/>
      <c r="F237" s="5"/>
      <c r="G237" s="5"/>
      <c r="H237" s="5">
        <f t="shared" si="69"/>
        <v>0</v>
      </c>
      <c r="I237" s="5"/>
      <c r="J237" s="5"/>
      <c r="K237" s="5"/>
      <c r="L237" s="5"/>
      <c r="M237" s="5"/>
      <c r="N237" s="5">
        <f t="shared" si="71"/>
        <v>0</v>
      </c>
      <c r="O237" s="5">
        <f t="shared" si="70"/>
        <v>0</v>
      </c>
    </row>
    <row r="238" spans="1:15" x14ac:dyDescent="0.2">
      <c r="A238" s="2" t="s">
        <v>13</v>
      </c>
      <c r="B238" s="5"/>
      <c r="C238" s="5"/>
      <c r="D238" s="5"/>
      <c r="E238" s="5"/>
      <c r="F238" s="5"/>
      <c r="G238" s="5"/>
      <c r="H238" s="5">
        <f t="shared" si="69"/>
        <v>0</v>
      </c>
      <c r="I238" s="5"/>
      <c r="J238" s="5"/>
      <c r="K238" s="5"/>
      <c r="L238" s="5"/>
      <c r="M238" s="5"/>
      <c r="N238" s="5">
        <f t="shared" si="71"/>
        <v>0</v>
      </c>
      <c r="O238" s="5">
        <f t="shared" si="70"/>
        <v>0</v>
      </c>
    </row>
    <row r="239" spans="1:15" x14ac:dyDescent="0.2">
      <c r="A239" s="6" t="s">
        <v>15</v>
      </c>
      <c r="B239" s="2"/>
      <c r="C239" s="2"/>
      <c r="D239" s="2"/>
      <c r="E239" s="2"/>
      <c r="F239" s="2"/>
      <c r="G239" s="2"/>
      <c r="H239" s="7">
        <f>H234+H235-H236+H237+H238</f>
        <v>480382.56</v>
      </c>
      <c r="I239" s="2"/>
      <c r="J239" s="2"/>
      <c r="K239" s="2"/>
      <c r="L239" s="2"/>
      <c r="M239" s="2"/>
      <c r="N239" s="7">
        <f>N234+N235-N236+N237+N238</f>
        <v>480382.56</v>
      </c>
      <c r="O239" s="5">
        <f t="shared" si="70"/>
        <v>0</v>
      </c>
    </row>
    <row r="240" spans="1:15" x14ac:dyDescent="0.2">
      <c r="C240" s="10"/>
    </row>
    <row r="241" spans="1:15" ht="27" customHeight="1" x14ac:dyDescent="0.2">
      <c r="A241" s="12" t="s">
        <v>47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1"/>
      <c r="N241" s="11"/>
    </row>
    <row r="242" spans="1:15" x14ac:dyDescent="0.2">
      <c r="A242" s="1"/>
      <c r="B242" s="13" t="s">
        <v>8</v>
      </c>
      <c r="C242" s="14"/>
      <c r="D242" s="14"/>
      <c r="E242" s="14"/>
      <c r="F242" s="14"/>
      <c r="G242" s="14"/>
      <c r="H242" s="15"/>
      <c r="I242" s="13" t="s">
        <v>9</v>
      </c>
      <c r="J242" s="14"/>
      <c r="K242" s="14"/>
      <c r="L242" s="14"/>
      <c r="M242" s="14"/>
      <c r="N242" s="15"/>
      <c r="O242" s="8" t="s">
        <v>16</v>
      </c>
    </row>
    <row r="243" spans="1:15" x14ac:dyDescent="0.2">
      <c r="A243" s="1" t="s">
        <v>0</v>
      </c>
      <c r="B243" s="4" t="s">
        <v>1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20</v>
      </c>
      <c r="H243" s="4" t="s">
        <v>14</v>
      </c>
      <c r="I243" s="4" t="s">
        <v>21</v>
      </c>
      <c r="J243" s="4" t="s">
        <v>22</v>
      </c>
      <c r="K243" s="4" t="s">
        <v>6</v>
      </c>
      <c r="L243" s="4" t="s">
        <v>7</v>
      </c>
      <c r="M243" s="4" t="s">
        <v>19</v>
      </c>
      <c r="N243" s="4" t="s">
        <v>14</v>
      </c>
      <c r="O243" s="8" t="s">
        <v>17</v>
      </c>
    </row>
    <row r="244" spans="1:15" ht="13.5" customHeight="1" x14ac:dyDescent="0.2">
      <c r="A244" s="2" t="s">
        <v>10</v>
      </c>
      <c r="B244" s="5">
        <v>273090</v>
      </c>
      <c r="C244" s="5"/>
      <c r="D244" s="5"/>
      <c r="E244" s="5">
        <v>-100</v>
      </c>
      <c r="F244" s="5"/>
      <c r="G244" s="5"/>
      <c r="H244" s="5">
        <f>B244+C244-D244+E244-F244-G244</f>
        <v>272990</v>
      </c>
      <c r="I244" s="5">
        <v>269590</v>
      </c>
      <c r="J244" s="5"/>
      <c r="K244" s="5">
        <v>7470</v>
      </c>
      <c r="L244" s="5">
        <v>4070</v>
      </c>
      <c r="M244" s="5"/>
      <c r="N244" s="5">
        <f>I244+J244+K244-L244-M244</f>
        <v>272990</v>
      </c>
      <c r="O244" s="5">
        <f>H244-N244</f>
        <v>0</v>
      </c>
    </row>
    <row r="245" spans="1:15" x14ac:dyDescent="0.2">
      <c r="A245" s="2" t="s">
        <v>11</v>
      </c>
      <c r="B245" s="5">
        <v>1351060.93</v>
      </c>
      <c r="C245" s="5"/>
      <c r="D245" s="5"/>
      <c r="E245" s="5"/>
      <c r="F245" s="5"/>
      <c r="G245" s="5">
        <v>99308.93</v>
      </c>
      <c r="H245" s="5">
        <f t="shared" ref="H245:H248" si="72">B245+C245-D245+E245-F245-G245</f>
        <v>1251752</v>
      </c>
      <c r="I245" s="5">
        <v>1256542</v>
      </c>
      <c r="J245" s="5">
        <v>2840700</v>
      </c>
      <c r="K245" s="5">
        <v>15230</v>
      </c>
      <c r="L245" s="5">
        <v>36020</v>
      </c>
      <c r="M245" s="5">
        <v>2824700</v>
      </c>
      <c r="N245" s="5">
        <f>I245+J245+K245-L245-M245</f>
        <v>1251752</v>
      </c>
      <c r="O245" s="5">
        <f t="shared" ref="O245:O249" si="73">H245-N245</f>
        <v>0</v>
      </c>
    </row>
    <row r="246" spans="1:15" x14ac:dyDescent="0.2">
      <c r="A246" s="2" t="s">
        <v>18</v>
      </c>
      <c r="B246" s="5">
        <v>948460.49</v>
      </c>
      <c r="C246" s="5"/>
      <c r="D246" s="5"/>
      <c r="E246" s="5"/>
      <c r="F246" s="5"/>
      <c r="G246" s="5"/>
      <c r="H246" s="5">
        <f t="shared" si="72"/>
        <v>948460.49</v>
      </c>
      <c r="I246" s="5">
        <v>948460.49</v>
      </c>
      <c r="J246" s="5"/>
      <c r="K246" s="5"/>
      <c r="L246" s="5"/>
      <c r="M246" s="5"/>
      <c r="N246" s="5">
        <f t="shared" ref="N246:N248" si="74">I246+K246-L246-M246</f>
        <v>948460.49</v>
      </c>
      <c r="O246" s="5">
        <f t="shared" si="73"/>
        <v>0</v>
      </c>
    </row>
    <row r="247" spans="1:15" x14ac:dyDescent="0.2">
      <c r="A247" s="2" t="s">
        <v>12</v>
      </c>
      <c r="B247" s="5">
        <v>99308.93</v>
      </c>
      <c r="C247" s="5">
        <v>56232.42</v>
      </c>
      <c r="D247" s="5"/>
      <c r="E247" s="5"/>
      <c r="F247" s="5"/>
      <c r="G247" s="5"/>
      <c r="H247" s="5">
        <f t="shared" si="72"/>
        <v>155541.34999999998</v>
      </c>
      <c r="I247" s="5">
        <v>155541.35</v>
      </c>
      <c r="J247" s="5"/>
      <c r="K247" s="5"/>
      <c r="L247" s="5"/>
      <c r="M247" s="5"/>
      <c r="N247" s="5">
        <f t="shared" si="74"/>
        <v>155541.35</v>
      </c>
      <c r="O247" s="5">
        <f t="shared" si="73"/>
        <v>0</v>
      </c>
    </row>
    <row r="248" spans="1:15" x14ac:dyDescent="0.2">
      <c r="A248" s="2" t="s">
        <v>13</v>
      </c>
      <c r="B248" s="5"/>
      <c r="C248" s="5"/>
      <c r="D248" s="5"/>
      <c r="E248" s="5"/>
      <c r="F248" s="5"/>
      <c r="G248" s="5"/>
      <c r="H248" s="5">
        <f t="shared" si="72"/>
        <v>0</v>
      </c>
      <c r="I248" s="5"/>
      <c r="J248" s="5"/>
      <c r="K248" s="5"/>
      <c r="L248" s="5"/>
      <c r="M248" s="5"/>
      <c r="N248" s="5">
        <f t="shared" si="74"/>
        <v>0</v>
      </c>
      <c r="O248" s="5">
        <f t="shared" si="73"/>
        <v>0</v>
      </c>
    </row>
    <row r="249" spans="1:15" x14ac:dyDescent="0.2">
      <c r="A249" s="6" t="s">
        <v>15</v>
      </c>
      <c r="B249" s="2"/>
      <c r="C249" s="2"/>
      <c r="D249" s="2"/>
      <c r="E249" s="2"/>
      <c r="F249" s="2"/>
      <c r="G249" s="2"/>
      <c r="H249" s="7">
        <f>H244+H245-H246+H247+H248</f>
        <v>731822.86</v>
      </c>
      <c r="I249" s="2"/>
      <c r="J249" s="2"/>
      <c r="K249" s="2"/>
      <c r="L249" s="2"/>
      <c r="M249" s="2"/>
      <c r="N249" s="7">
        <f>N244+N245-N246+N247+N248</f>
        <v>731822.86</v>
      </c>
      <c r="O249" s="5">
        <f t="shared" si="73"/>
        <v>0</v>
      </c>
    </row>
    <row r="251" spans="1:15" ht="27" customHeight="1" x14ac:dyDescent="0.2">
      <c r="A251" s="12" t="s">
        <v>48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1"/>
      <c r="N251" s="11"/>
    </row>
    <row r="252" spans="1:15" x14ac:dyDescent="0.2">
      <c r="A252" s="1"/>
      <c r="B252" s="13" t="s">
        <v>8</v>
      </c>
      <c r="C252" s="14"/>
      <c r="D252" s="14"/>
      <c r="E252" s="14"/>
      <c r="F252" s="14"/>
      <c r="G252" s="14"/>
      <c r="H252" s="15"/>
      <c r="I252" s="13" t="s">
        <v>9</v>
      </c>
      <c r="J252" s="14"/>
      <c r="K252" s="14"/>
      <c r="L252" s="14"/>
      <c r="M252" s="14"/>
      <c r="N252" s="15"/>
      <c r="O252" s="8" t="s">
        <v>16</v>
      </c>
    </row>
    <row r="253" spans="1:15" x14ac:dyDescent="0.2">
      <c r="A253" s="1" t="s">
        <v>0</v>
      </c>
      <c r="B253" s="4" t="s">
        <v>1</v>
      </c>
      <c r="C253" s="4" t="s">
        <v>2</v>
      </c>
      <c r="D253" s="4" t="s">
        <v>3</v>
      </c>
      <c r="E253" s="4" t="s">
        <v>4</v>
      </c>
      <c r="F253" s="4" t="s">
        <v>5</v>
      </c>
      <c r="G253" s="4" t="s">
        <v>20</v>
      </c>
      <c r="H253" s="4" t="s">
        <v>14</v>
      </c>
      <c r="I253" s="4" t="s">
        <v>21</v>
      </c>
      <c r="J253" s="4" t="s">
        <v>22</v>
      </c>
      <c r="K253" s="4" t="s">
        <v>6</v>
      </c>
      <c r="L253" s="4" t="s">
        <v>7</v>
      </c>
      <c r="M253" s="4" t="s">
        <v>19</v>
      </c>
      <c r="N253" s="4" t="s">
        <v>14</v>
      </c>
      <c r="O253" s="8" t="s">
        <v>17</v>
      </c>
    </row>
    <row r="254" spans="1:15" ht="13.5" customHeight="1" x14ac:dyDescent="0.2">
      <c r="A254" s="2" t="s">
        <v>10</v>
      </c>
      <c r="B254" s="5">
        <v>162290</v>
      </c>
      <c r="C254" s="5"/>
      <c r="D254" s="5"/>
      <c r="E254" s="5"/>
      <c r="F254" s="5"/>
      <c r="G254" s="5"/>
      <c r="H254" s="5">
        <f>B254+C254-D254+E254-F254-G254</f>
        <v>162290</v>
      </c>
      <c r="I254" s="5">
        <v>165710</v>
      </c>
      <c r="J254" s="5"/>
      <c r="K254" s="5">
        <v>4050</v>
      </c>
      <c r="L254" s="5">
        <v>7470</v>
      </c>
      <c r="M254" s="5"/>
      <c r="N254" s="5">
        <f>I254+J254+K254-L254-M254</f>
        <v>162290</v>
      </c>
      <c r="O254" s="5">
        <f>H254-N254</f>
        <v>0</v>
      </c>
    </row>
    <row r="255" spans="1:15" x14ac:dyDescent="0.2">
      <c r="A255" s="2" t="s">
        <v>11</v>
      </c>
      <c r="B255" s="5">
        <v>993302.82</v>
      </c>
      <c r="C255" s="5"/>
      <c r="D255" s="5"/>
      <c r="E255" s="5"/>
      <c r="F255" s="5"/>
      <c r="G255" s="5">
        <v>44005.82</v>
      </c>
      <c r="H255" s="5">
        <f t="shared" ref="H255:H258" si="75">B255+C255-D255+E255-F255-G255</f>
        <v>949297</v>
      </c>
      <c r="I255" s="5">
        <v>950527</v>
      </c>
      <c r="J255" s="5">
        <v>1831900</v>
      </c>
      <c r="K255" s="5"/>
      <c r="L255" s="5">
        <v>15230</v>
      </c>
      <c r="M255" s="5">
        <v>1817900</v>
      </c>
      <c r="N255" s="5">
        <f>I255+J255+K255-L255-M255</f>
        <v>949297</v>
      </c>
      <c r="O255" s="5">
        <f t="shared" ref="O255:O259" si="76">H255-N255</f>
        <v>0</v>
      </c>
    </row>
    <row r="256" spans="1:15" x14ac:dyDescent="0.2">
      <c r="A256" s="2" t="s">
        <v>18</v>
      </c>
      <c r="B256" s="5">
        <v>730126.55</v>
      </c>
      <c r="C256" s="5"/>
      <c r="D256" s="5"/>
      <c r="E256" s="5"/>
      <c r="F256" s="5"/>
      <c r="G256" s="5"/>
      <c r="H256" s="5">
        <f t="shared" si="75"/>
        <v>730126.55</v>
      </c>
      <c r="I256" s="5">
        <v>730126.55</v>
      </c>
      <c r="J256" s="5"/>
      <c r="K256" s="5"/>
      <c r="L256" s="5"/>
      <c r="M256" s="5"/>
      <c r="N256" s="5">
        <f t="shared" ref="N256:N258" si="77">I256+K256-L256-M256</f>
        <v>730126.55</v>
      </c>
      <c r="O256" s="5">
        <f t="shared" si="76"/>
        <v>0</v>
      </c>
    </row>
    <row r="257" spans="1:15" x14ac:dyDescent="0.2">
      <c r="A257" s="2" t="s">
        <v>12</v>
      </c>
      <c r="B257" s="5">
        <v>44005.82</v>
      </c>
      <c r="C257" s="5">
        <v>20267.080000000002</v>
      </c>
      <c r="D257" s="5"/>
      <c r="E257" s="5"/>
      <c r="F257" s="5"/>
      <c r="G257" s="5"/>
      <c r="H257" s="5">
        <f t="shared" si="75"/>
        <v>64272.9</v>
      </c>
      <c r="I257" s="5">
        <v>64272.9</v>
      </c>
      <c r="J257" s="5"/>
      <c r="K257" s="5"/>
      <c r="L257" s="5"/>
      <c r="M257" s="5"/>
      <c r="N257" s="5">
        <f t="shared" si="77"/>
        <v>64272.9</v>
      </c>
      <c r="O257" s="5">
        <f t="shared" si="76"/>
        <v>0</v>
      </c>
    </row>
    <row r="258" spans="1:15" x14ac:dyDescent="0.2">
      <c r="A258" s="2" t="s">
        <v>13</v>
      </c>
      <c r="B258" s="5"/>
      <c r="C258" s="5"/>
      <c r="D258" s="5"/>
      <c r="E258" s="5"/>
      <c r="F258" s="5"/>
      <c r="G258" s="5"/>
      <c r="H258" s="5">
        <f t="shared" si="75"/>
        <v>0</v>
      </c>
      <c r="I258" s="5"/>
      <c r="J258" s="5"/>
      <c r="K258" s="5"/>
      <c r="L258" s="5"/>
      <c r="M258" s="5"/>
      <c r="N258" s="5">
        <f t="shared" si="77"/>
        <v>0</v>
      </c>
      <c r="O258" s="5">
        <f t="shared" si="76"/>
        <v>0</v>
      </c>
    </row>
    <row r="259" spans="1:15" x14ac:dyDescent="0.2">
      <c r="A259" s="6" t="s">
        <v>15</v>
      </c>
      <c r="B259" s="2"/>
      <c r="C259" s="2"/>
      <c r="D259" s="2"/>
      <c r="E259" s="2"/>
      <c r="F259" s="2"/>
      <c r="G259" s="2"/>
      <c r="H259" s="7">
        <f>H254+H255-H256+H257+H258</f>
        <v>445733.35</v>
      </c>
      <c r="I259" s="2"/>
      <c r="J259" s="2"/>
      <c r="K259" s="2"/>
      <c r="L259" s="2"/>
      <c r="M259" s="2"/>
      <c r="N259" s="7">
        <f>N254+N255-N256+N257+N258</f>
        <v>445733.35</v>
      </c>
      <c r="O259" s="5">
        <f t="shared" si="76"/>
        <v>0</v>
      </c>
    </row>
    <row r="260" spans="1:15" x14ac:dyDescent="0.2">
      <c r="C260" s="10"/>
    </row>
    <row r="261" spans="1:15" ht="27" customHeight="1" x14ac:dyDescent="0.2">
      <c r="A261" s="12" t="s">
        <v>49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1"/>
      <c r="N261" s="11"/>
    </row>
    <row r="262" spans="1:15" x14ac:dyDescent="0.2">
      <c r="A262" s="1"/>
      <c r="B262" s="13" t="s">
        <v>8</v>
      </c>
      <c r="C262" s="14"/>
      <c r="D262" s="14"/>
      <c r="E262" s="14"/>
      <c r="F262" s="14"/>
      <c r="G262" s="14"/>
      <c r="H262" s="15"/>
      <c r="I262" s="13" t="s">
        <v>9</v>
      </c>
      <c r="J262" s="14"/>
      <c r="K262" s="14"/>
      <c r="L262" s="14"/>
      <c r="M262" s="14"/>
      <c r="N262" s="15"/>
      <c r="O262" s="8" t="s">
        <v>16</v>
      </c>
    </row>
    <row r="263" spans="1:15" x14ac:dyDescent="0.2">
      <c r="A263" s="1" t="s">
        <v>0</v>
      </c>
      <c r="B263" s="4" t="s">
        <v>1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20</v>
      </c>
      <c r="H263" s="4" t="s">
        <v>14</v>
      </c>
      <c r="I263" s="4" t="s">
        <v>21</v>
      </c>
      <c r="J263" s="4" t="s">
        <v>22</v>
      </c>
      <c r="K263" s="4" t="s">
        <v>6</v>
      </c>
      <c r="L263" s="4" t="s">
        <v>7</v>
      </c>
      <c r="M263" s="4" t="s">
        <v>19</v>
      </c>
      <c r="N263" s="4" t="s">
        <v>14</v>
      </c>
      <c r="O263" s="8" t="s">
        <v>17</v>
      </c>
    </row>
    <row r="264" spans="1:15" ht="13.5" customHeight="1" x14ac:dyDescent="0.2">
      <c r="A264" s="2" t="s">
        <v>10</v>
      </c>
      <c r="B264" s="5">
        <v>169840</v>
      </c>
      <c r="C264" s="5"/>
      <c r="D264" s="5"/>
      <c r="E264" s="5"/>
      <c r="F264" s="5"/>
      <c r="G264" s="5"/>
      <c r="H264" s="5">
        <f>B264+C264-D264+E264-F264-G264</f>
        <v>169840</v>
      </c>
      <c r="I264" s="5">
        <v>170510</v>
      </c>
      <c r="J264" s="5"/>
      <c r="K264" s="5">
        <v>3380</v>
      </c>
      <c r="L264" s="5">
        <v>4050</v>
      </c>
      <c r="M264" s="5"/>
      <c r="N264" s="5">
        <f>I264+J264+K264-L264-M264</f>
        <v>169840</v>
      </c>
      <c r="O264" s="5">
        <f>H264-N264</f>
        <v>0</v>
      </c>
    </row>
    <row r="265" spans="1:15" x14ac:dyDescent="0.2">
      <c r="A265" s="2" t="s">
        <v>11</v>
      </c>
      <c r="B265" s="5">
        <v>1144126.48</v>
      </c>
      <c r="C265" s="5"/>
      <c r="D265" s="5"/>
      <c r="E265" s="5"/>
      <c r="F265" s="5"/>
      <c r="G265" s="5">
        <v>90938.48</v>
      </c>
      <c r="H265" s="5">
        <f t="shared" ref="H265:H268" si="78">B265+C265-D265+E265-F265-G265</f>
        <v>1053188</v>
      </c>
      <c r="I265" s="5">
        <v>1053068</v>
      </c>
      <c r="J265" s="5">
        <v>2214200</v>
      </c>
      <c r="K265" s="5">
        <v>120</v>
      </c>
      <c r="L265" s="5"/>
      <c r="M265" s="5">
        <v>2214200</v>
      </c>
      <c r="N265" s="5">
        <f>I265+J265+K265-L265-M265</f>
        <v>1053188</v>
      </c>
      <c r="O265" s="5">
        <f t="shared" ref="O265:O269" si="79">H265-N265</f>
        <v>0</v>
      </c>
    </row>
    <row r="266" spans="1:15" x14ac:dyDescent="0.2">
      <c r="A266" s="2" t="s">
        <v>18</v>
      </c>
      <c r="B266" s="5">
        <v>678582.61</v>
      </c>
      <c r="C266" s="5"/>
      <c r="D266" s="5"/>
      <c r="E266" s="5"/>
      <c r="F266" s="5"/>
      <c r="G266" s="5"/>
      <c r="H266" s="5">
        <f t="shared" si="78"/>
        <v>678582.61</v>
      </c>
      <c r="I266" s="5">
        <v>678582.61</v>
      </c>
      <c r="J266" s="5"/>
      <c r="K266" s="5"/>
      <c r="L266" s="5"/>
      <c r="M266" s="5"/>
      <c r="N266" s="5">
        <f t="shared" ref="N266:N268" si="80">I266+K266-L266-M266</f>
        <v>678582.61</v>
      </c>
      <c r="O266" s="5">
        <f t="shared" si="79"/>
        <v>0</v>
      </c>
    </row>
    <row r="267" spans="1:15" x14ac:dyDescent="0.2">
      <c r="A267" s="2" t="s">
        <v>12</v>
      </c>
      <c r="B267" s="5">
        <v>90938.48</v>
      </c>
      <c r="C267" s="5">
        <v>192.6</v>
      </c>
      <c r="D267" s="5">
        <v>737.23</v>
      </c>
      <c r="E267" s="5"/>
      <c r="F267" s="5"/>
      <c r="G267" s="5"/>
      <c r="H267" s="5">
        <f t="shared" si="78"/>
        <v>90393.85</v>
      </c>
      <c r="I267" s="5">
        <v>90393.85</v>
      </c>
      <c r="J267" s="5"/>
      <c r="K267" s="5"/>
      <c r="L267" s="5"/>
      <c r="M267" s="5"/>
      <c r="N267" s="5">
        <f t="shared" si="80"/>
        <v>90393.85</v>
      </c>
      <c r="O267" s="5">
        <f t="shared" si="79"/>
        <v>0</v>
      </c>
    </row>
    <row r="268" spans="1:15" x14ac:dyDescent="0.2">
      <c r="A268" s="2" t="s">
        <v>13</v>
      </c>
      <c r="B268" s="5"/>
      <c r="C268" s="5"/>
      <c r="D268" s="5"/>
      <c r="E268" s="5"/>
      <c r="F268" s="5"/>
      <c r="G268" s="5"/>
      <c r="H268" s="5">
        <f t="shared" si="78"/>
        <v>0</v>
      </c>
      <c r="I268" s="5"/>
      <c r="J268" s="5"/>
      <c r="K268" s="5"/>
      <c r="L268" s="5"/>
      <c r="M268" s="5"/>
      <c r="N268" s="5">
        <f t="shared" si="80"/>
        <v>0</v>
      </c>
      <c r="O268" s="5">
        <f t="shared" si="79"/>
        <v>0</v>
      </c>
    </row>
    <row r="269" spans="1:15" x14ac:dyDescent="0.2">
      <c r="A269" s="6" t="s">
        <v>15</v>
      </c>
      <c r="B269" s="2"/>
      <c r="C269" s="2"/>
      <c r="D269" s="2"/>
      <c r="E269" s="2"/>
      <c r="F269" s="2"/>
      <c r="G269" s="2"/>
      <c r="H269" s="7">
        <f>H264+H265-H266+H267+H268</f>
        <v>634839.24</v>
      </c>
      <c r="I269" s="2"/>
      <c r="J269" s="2"/>
      <c r="K269" s="2"/>
      <c r="L269" s="2"/>
      <c r="M269" s="2"/>
      <c r="N269" s="7">
        <f>N264+N265-N266+N267+N268</f>
        <v>634839.24</v>
      </c>
      <c r="O269" s="5">
        <f t="shared" si="79"/>
        <v>0</v>
      </c>
    </row>
    <row r="270" spans="1:15" x14ac:dyDescent="0.2">
      <c r="C270" s="10"/>
      <c r="D270" s="10"/>
    </row>
    <row r="271" spans="1:15" ht="27" customHeight="1" x14ac:dyDescent="0.2">
      <c r="A271" s="12" t="s">
        <v>50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1"/>
      <c r="N271" s="11"/>
    </row>
    <row r="272" spans="1:15" x14ac:dyDescent="0.2">
      <c r="A272" s="1"/>
      <c r="B272" s="13" t="s">
        <v>8</v>
      </c>
      <c r="C272" s="14"/>
      <c r="D272" s="14"/>
      <c r="E272" s="14"/>
      <c r="F272" s="14"/>
      <c r="G272" s="14"/>
      <c r="H272" s="15"/>
      <c r="I272" s="13" t="s">
        <v>9</v>
      </c>
      <c r="J272" s="14"/>
      <c r="K272" s="14"/>
      <c r="L272" s="14"/>
      <c r="M272" s="14"/>
      <c r="N272" s="15"/>
      <c r="O272" s="8" t="s">
        <v>16</v>
      </c>
    </row>
    <row r="273" spans="1:15" x14ac:dyDescent="0.2">
      <c r="A273" s="1" t="s">
        <v>0</v>
      </c>
      <c r="B273" s="4" t="s">
        <v>1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20</v>
      </c>
      <c r="H273" s="4" t="s">
        <v>14</v>
      </c>
      <c r="I273" s="4" t="s">
        <v>21</v>
      </c>
      <c r="J273" s="4" t="s">
        <v>22</v>
      </c>
      <c r="K273" s="4" t="s">
        <v>6</v>
      </c>
      <c r="L273" s="4" t="s">
        <v>7</v>
      </c>
      <c r="M273" s="4" t="s">
        <v>19</v>
      </c>
      <c r="N273" s="4" t="s">
        <v>14</v>
      </c>
      <c r="O273" s="8" t="s">
        <v>17</v>
      </c>
    </row>
    <row r="274" spans="1:15" ht="13.5" customHeight="1" x14ac:dyDescent="0.2">
      <c r="A274" s="2" t="s">
        <v>10</v>
      </c>
      <c r="B274" s="5">
        <v>142280</v>
      </c>
      <c r="C274" s="5"/>
      <c r="D274" s="5"/>
      <c r="E274" s="5"/>
      <c r="F274" s="5"/>
      <c r="G274" s="5"/>
      <c r="H274" s="5">
        <f>B274+C274-D274+E274-F274-G274</f>
        <v>142280</v>
      </c>
      <c r="I274" s="5">
        <v>142080</v>
      </c>
      <c r="J274" s="5"/>
      <c r="K274" s="5">
        <v>3580</v>
      </c>
      <c r="L274" s="5">
        <v>3380</v>
      </c>
      <c r="M274" s="5"/>
      <c r="N274" s="5">
        <f>I274+J274+K274-L274-M274</f>
        <v>142280</v>
      </c>
      <c r="O274" s="5">
        <f>H274-N274</f>
        <v>0</v>
      </c>
    </row>
    <row r="275" spans="1:15" x14ac:dyDescent="0.2">
      <c r="A275" s="2" t="s">
        <v>11</v>
      </c>
      <c r="B275" s="5">
        <v>1139143.22</v>
      </c>
      <c r="C275" s="5">
        <v>1600</v>
      </c>
      <c r="D275" s="5"/>
      <c r="E275" s="5"/>
      <c r="F275" s="5"/>
      <c r="G275" s="5">
        <v>73790.22</v>
      </c>
      <c r="H275" s="5">
        <f t="shared" ref="H275:H278" si="81">B275+C275-D275+E275-F275-G275</f>
        <v>1066953</v>
      </c>
      <c r="I275" s="5">
        <v>1063873</v>
      </c>
      <c r="J275" s="5">
        <v>1774300</v>
      </c>
      <c r="K275" s="5">
        <v>2600</v>
      </c>
      <c r="L275" s="5">
        <v>120</v>
      </c>
      <c r="M275" s="5">
        <v>1773700</v>
      </c>
      <c r="N275" s="5">
        <f>I275+J275+K275-L275-M275</f>
        <v>1066953</v>
      </c>
      <c r="O275" s="5">
        <f t="shared" ref="O275:O279" si="82">H275-N275</f>
        <v>0</v>
      </c>
    </row>
    <row r="276" spans="1:15" x14ac:dyDescent="0.2">
      <c r="A276" s="2" t="s">
        <v>18</v>
      </c>
      <c r="B276" s="5">
        <v>794397.38</v>
      </c>
      <c r="C276" s="5"/>
      <c r="D276" s="5"/>
      <c r="E276" s="5"/>
      <c r="F276" s="5"/>
      <c r="G276" s="5"/>
      <c r="H276" s="5">
        <f t="shared" si="81"/>
        <v>794397.38</v>
      </c>
      <c r="I276" s="5">
        <v>794397.38</v>
      </c>
      <c r="J276" s="5"/>
      <c r="K276" s="5"/>
      <c r="L276" s="5"/>
      <c r="M276" s="5"/>
      <c r="N276" s="5">
        <f t="shared" ref="N276:N278" si="83">I276+K276-L276-M276</f>
        <v>794397.38</v>
      </c>
      <c r="O276" s="5">
        <f t="shared" si="82"/>
        <v>0</v>
      </c>
    </row>
    <row r="277" spans="1:15" x14ac:dyDescent="0.2">
      <c r="A277" s="2" t="s">
        <v>12</v>
      </c>
      <c r="B277" s="5">
        <v>73790.22</v>
      </c>
      <c r="C277" s="5">
        <v>2650.9</v>
      </c>
      <c r="D277" s="5"/>
      <c r="E277" s="5"/>
      <c r="F277" s="5"/>
      <c r="G277" s="5"/>
      <c r="H277" s="5">
        <f t="shared" si="81"/>
        <v>76441.119999999995</v>
      </c>
      <c r="I277" s="5">
        <v>76441.119999999995</v>
      </c>
      <c r="J277" s="5"/>
      <c r="K277" s="5"/>
      <c r="L277" s="5"/>
      <c r="M277" s="5"/>
      <c r="N277" s="5">
        <f t="shared" si="83"/>
        <v>76441.119999999995</v>
      </c>
      <c r="O277" s="5">
        <f t="shared" si="82"/>
        <v>0</v>
      </c>
    </row>
    <row r="278" spans="1:15" x14ac:dyDescent="0.2">
      <c r="A278" s="2" t="s">
        <v>13</v>
      </c>
      <c r="B278" s="5"/>
      <c r="C278" s="5"/>
      <c r="D278" s="5"/>
      <c r="E278" s="5"/>
      <c r="F278" s="5"/>
      <c r="G278" s="5"/>
      <c r="H278" s="5">
        <f t="shared" si="81"/>
        <v>0</v>
      </c>
      <c r="I278" s="5"/>
      <c r="J278" s="5"/>
      <c r="K278" s="5"/>
      <c r="L278" s="5"/>
      <c r="M278" s="5"/>
      <c r="N278" s="5">
        <f t="shared" si="83"/>
        <v>0</v>
      </c>
      <c r="O278" s="5">
        <f t="shared" si="82"/>
        <v>0</v>
      </c>
    </row>
    <row r="279" spans="1:15" x14ac:dyDescent="0.2">
      <c r="A279" s="6" t="s">
        <v>15</v>
      </c>
      <c r="B279" s="2"/>
      <c r="C279" s="2"/>
      <c r="D279" s="2"/>
      <c r="E279" s="2"/>
      <c r="F279" s="2"/>
      <c r="G279" s="2"/>
      <c r="H279" s="7">
        <f>H274+H275-H276+H277+H278</f>
        <v>491276.74</v>
      </c>
      <c r="I279" s="2"/>
      <c r="J279" s="2"/>
      <c r="K279" s="2"/>
      <c r="L279" s="2"/>
      <c r="M279" s="2"/>
      <c r="N279" s="7">
        <f>N274+N275-N276+N277+N278</f>
        <v>491276.74</v>
      </c>
      <c r="O279" s="5">
        <f t="shared" si="82"/>
        <v>0</v>
      </c>
    </row>
    <row r="281" spans="1:15" ht="27" customHeight="1" x14ac:dyDescent="0.2">
      <c r="A281" s="12" t="s">
        <v>51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1"/>
      <c r="N281" s="11"/>
    </row>
    <row r="282" spans="1:15" x14ac:dyDescent="0.2">
      <c r="A282" s="1"/>
      <c r="B282" s="13" t="s">
        <v>8</v>
      </c>
      <c r="C282" s="14"/>
      <c r="D282" s="14"/>
      <c r="E282" s="14"/>
      <c r="F282" s="14"/>
      <c r="G282" s="14"/>
      <c r="H282" s="15"/>
      <c r="I282" s="13" t="s">
        <v>9</v>
      </c>
      <c r="J282" s="14"/>
      <c r="K282" s="14"/>
      <c r="L282" s="14"/>
      <c r="M282" s="14"/>
      <c r="N282" s="15"/>
      <c r="O282" s="8" t="s">
        <v>16</v>
      </c>
    </row>
    <row r="283" spans="1:15" x14ac:dyDescent="0.2">
      <c r="A283" s="1" t="s">
        <v>0</v>
      </c>
      <c r="B283" s="4" t="s">
        <v>1</v>
      </c>
      <c r="C283" s="4" t="s">
        <v>2</v>
      </c>
      <c r="D283" s="4" t="s">
        <v>3</v>
      </c>
      <c r="E283" s="4" t="s">
        <v>4</v>
      </c>
      <c r="F283" s="4" t="s">
        <v>5</v>
      </c>
      <c r="G283" s="4" t="s">
        <v>20</v>
      </c>
      <c r="H283" s="4" t="s">
        <v>14</v>
      </c>
      <c r="I283" s="4" t="s">
        <v>21</v>
      </c>
      <c r="J283" s="4" t="s">
        <v>22</v>
      </c>
      <c r="K283" s="4" t="s">
        <v>6</v>
      </c>
      <c r="L283" s="4" t="s">
        <v>7</v>
      </c>
      <c r="M283" s="4" t="s">
        <v>19</v>
      </c>
      <c r="N283" s="4" t="s">
        <v>14</v>
      </c>
      <c r="O283" s="8" t="s">
        <v>17</v>
      </c>
    </row>
    <row r="284" spans="1:15" ht="13.5" customHeight="1" x14ac:dyDescent="0.2">
      <c r="A284" s="2" t="s">
        <v>10</v>
      </c>
      <c r="B284" s="5">
        <v>126670</v>
      </c>
      <c r="C284" s="5">
        <v>10</v>
      </c>
      <c r="D284" s="5"/>
      <c r="E284" s="5"/>
      <c r="F284" s="5"/>
      <c r="G284" s="5"/>
      <c r="H284" s="5">
        <f>B284+C284-D284+E284-F284-G284</f>
        <v>126680</v>
      </c>
      <c r="I284" s="5">
        <v>127840</v>
      </c>
      <c r="J284" s="5"/>
      <c r="K284" s="5">
        <v>2420</v>
      </c>
      <c r="L284" s="5">
        <v>3580</v>
      </c>
      <c r="M284" s="5"/>
      <c r="N284" s="5">
        <f>I284+J284+K284-L284-M284</f>
        <v>126680</v>
      </c>
      <c r="O284" s="5">
        <f>H284-N284</f>
        <v>0</v>
      </c>
    </row>
    <row r="285" spans="1:15" x14ac:dyDescent="0.2">
      <c r="A285" s="2" t="s">
        <v>11</v>
      </c>
      <c r="B285" s="5">
        <v>902188.89</v>
      </c>
      <c r="C285" s="5"/>
      <c r="D285" s="5"/>
      <c r="E285" s="5"/>
      <c r="F285" s="5"/>
      <c r="G285" s="5">
        <v>52924.89</v>
      </c>
      <c r="H285" s="5">
        <f t="shared" ref="H285:H288" si="84">B285+C285-D285+E285-F285-G285</f>
        <v>849264</v>
      </c>
      <c r="I285" s="5">
        <v>851864</v>
      </c>
      <c r="J285" s="5">
        <v>1337200</v>
      </c>
      <c r="K285" s="5">
        <v>31500</v>
      </c>
      <c r="L285" s="5">
        <v>2600</v>
      </c>
      <c r="M285" s="5">
        <v>1368700</v>
      </c>
      <c r="N285" s="5">
        <f>I285+J285+K285-L285-M285</f>
        <v>849264</v>
      </c>
      <c r="O285" s="5">
        <f t="shared" ref="O285:O289" si="85">H285-N285</f>
        <v>0</v>
      </c>
    </row>
    <row r="286" spans="1:15" x14ac:dyDescent="0.2">
      <c r="A286" s="2" t="s">
        <v>18</v>
      </c>
      <c r="B286" s="5">
        <v>899085.45</v>
      </c>
      <c r="C286" s="5"/>
      <c r="D286" s="5"/>
      <c r="E286" s="5"/>
      <c r="F286" s="5"/>
      <c r="G286" s="5"/>
      <c r="H286" s="5">
        <f t="shared" si="84"/>
        <v>899085.45</v>
      </c>
      <c r="I286" s="5">
        <v>899085.45</v>
      </c>
      <c r="J286" s="5"/>
      <c r="K286" s="5"/>
      <c r="L286" s="5"/>
      <c r="M286" s="5"/>
      <c r="N286" s="5">
        <f t="shared" ref="N286:N288" si="86">I286+K286-L286-M286</f>
        <v>899085.45</v>
      </c>
      <c r="O286" s="5">
        <f t="shared" si="85"/>
        <v>0</v>
      </c>
    </row>
    <row r="287" spans="1:15" x14ac:dyDescent="0.2">
      <c r="A287" s="2" t="s">
        <v>12</v>
      </c>
      <c r="B287" s="5">
        <v>52924.89</v>
      </c>
      <c r="C287" s="5"/>
      <c r="D287" s="5"/>
      <c r="E287" s="5"/>
      <c r="F287" s="5"/>
      <c r="G287" s="5"/>
      <c r="H287" s="5">
        <f t="shared" si="84"/>
        <v>52924.89</v>
      </c>
      <c r="I287" s="5">
        <v>52924.89</v>
      </c>
      <c r="J287" s="5"/>
      <c r="K287" s="5"/>
      <c r="L287" s="5"/>
      <c r="M287" s="5"/>
      <c r="N287" s="5">
        <f t="shared" si="86"/>
        <v>52924.89</v>
      </c>
      <c r="O287" s="5">
        <f t="shared" si="85"/>
        <v>0</v>
      </c>
    </row>
    <row r="288" spans="1:15" x14ac:dyDescent="0.2">
      <c r="A288" s="2" t="s">
        <v>13</v>
      </c>
      <c r="B288" s="5"/>
      <c r="C288" s="5"/>
      <c r="D288" s="5"/>
      <c r="E288" s="5"/>
      <c r="F288" s="5"/>
      <c r="G288" s="5"/>
      <c r="H288" s="5">
        <f t="shared" si="84"/>
        <v>0</v>
      </c>
      <c r="I288" s="5"/>
      <c r="J288" s="5"/>
      <c r="K288" s="5"/>
      <c r="L288" s="5"/>
      <c r="M288" s="5"/>
      <c r="N288" s="5">
        <f t="shared" si="86"/>
        <v>0</v>
      </c>
      <c r="O288" s="5">
        <f t="shared" si="85"/>
        <v>0</v>
      </c>
    </row>
    <row r="289" spans="1:15" x14ac:dyDescent="0.2">
      <c r="A289" s="6" t="s">
        <v>15</v>
      </c>
      <c r="B289" s="2"/>
      <c r="C289" s="2"/>
      <c r="D289" s="2"/>
      <c r="E289" s="2"/>
      <c r="F289" s="2"/>
      <c r="G289" s="2"/>
      <c r="H289" s="7">
        <f>H284+H285-H286+H287+H288</f>
        <v>129783.44000000005</v>
      </c>
      <c r="I289" s="2"/>
      <c r="J289" s="2"/>
      <c r="K289" s="2"/>
      <c r="L289" s="2"/>
      <c r="M289" s="2"/>
      <c r="N289" s="7">
        <f>N284+N285-N286+N287+N288</f>
        <v>129783.44000000005</v>
      </c>
      <c r="O289" s="5">
        <f t="shared" si="85"/>
        <v>0</v>
      </c>
    </row>
    <row r="291" spans="1:15" ht="27" customHeight="1" x14ac:dyDescent="0.2">
      <c r="A291" s="12" t="s">
        <v>52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1"/>
      <c r="N291" s="11"/>
    </row>
    <row r="292" spans="1:15" x14ac:dyDescent="0.2">
      <c r="A292" s="1"/>
      <c r="B292" s="13" t="s">
        <v>8</v>
      </c>
      <c r="C292" s="14"/>
      <c r="D292" s="14"/>
      <c r="E292" s="14"/>
      <c r="F292" s="14"/>
      <c r="G292" s="14"/>
      <c r="H292" s="15"/>
      <c r="I292" s="13" t="s">
        <v>9</v>
      </c>
      <c r="J292" s="14"/>
      <c r="K292" s="14"/>
      <c r="L292" s="14"/>
      <c r="M292" s="14"/>
      <c r="N292" s="15"/>
      <c r="O292" s="8" t="s">
        <v>16</v>
      </c>
    </row>
    <row r="293" spans="1:15" x14ac:dyDescent="0.2">
      <c r="A293" s="1" t="s">
        <v>0</v>
      </c>
      <c r="B293" s="4" t="s">
        <v>1</v>
      </c>
      <c r="C293" s="4" t="s">
        <v>2</v>
      </c>
      <c r="D293" s="4" t="s">
        <v>3</v>
      </c>
      <c r="E293" s="4" t="s">
        <v>4</v>
      </c>
      <c r="F293" s="4" t="s">
        <v>5</v>
      </c>
      <c r="G293" s="4" t="s">
        <v>20</v>
      </c>
      <c r="H293" s="4" t="s">
        <v>14</v>
      </c>
      <c r="I293" s="4" t="s">
        <v>21</v>
      </c>
      <c r="J293" s="4" t="s">
        <v>22</v>
      </c>
      <c r="K293" s="4" t="s">
        <v>6</v>
      </c>
      <c r="L293" s="4" t="s">
        <v>7</v>
      </c>
      <c r="M293" s="4" t="s">
        <v>19</v>
      </c>
      <c r="N293" s="4" t="s">
        <v>14</v>
      </c>
      <c r="O293" s="8" t="s">
        <v>17</v>
      </c>
    </row>
    <row r="294" spans="1:15" ht="13.5" customHeight="1" x14ac:dyDescent="0.2">
      <c r="A294" s="2" t="s">
        <v>10</v>
      </c>
      <c r="B294" s="5">
        <v>81010</v>
      </c>
      <c r="C294" s="5"/>
      <c r="D294" s="5"/>
      <c r="E294" s="5"/>
      <c r="F294" s="5"/>
      <c r="G294" s="5"/>
      <c r="H294" s="5">
        <f>B294+C294-D294+E294-F294-G294</f>
        <v>81010</v>
      </c>
      <c r="I294" s="5">
        <v>76200</v>
      </c>
      <c r="J294" s="5"/>
      <c r="K294" s="5">
        <v>7230</v>
      </c>
      <c r="L294" s="5">
        <v>2420</v>
      </c>
      <c r="M294" s="5"/>
      <c r="N294" s="5">
        <f>I294+J294+K294-L294-M294</f>
        <v>81010</v>
      </c>
      <c r="O294" s="5">
        <f>H294-N294</f>
        <v>0</v>
      </c>
    </row>
    <row r="295" spans="1:15" x14ac:dyDescent="0.2">
      <c r="A295" s="2" t="s">
        <v>11</v>
      </c>
      <c r="B295" s="5">
        <v>822664.2</v>
      </c>
      <c r="C295" s="5"/>
      <c r="D295" s="5"/>
      <c r="E295" s="5"/>
      <c r="F295" s="5"/>
      <c r="G295" s="5">
        <v>159345.20000000001</v>
      </c>
      <c r="H295" s="5">
        <f t="shared" ref="H295:H298" si="87">B295+C295-D295+E295-F295-G295</f>
        <v>663319</v>
      </c>
      <c r="I295" s="5">
        <v>663319</v>
      </c>
      <c r="J295" s="5">
        <v>1060300</v>
      </c>
      <c r="K295" s="5"/>
      <c r="L295" s="5">
        <v>31500</v>
      </c>
      <c r="M295" s="5">
        <v>1028800</v>
      </c>
      <c r="N295" s="5">
        <f>I295+J295+K295-L295-M295</f>
        <v>663319</v>
      </c>
      <c r="O295" s="5">
        <f t="shared" ref="O295:O299" si="88">H295-N295</f>
        <v>0</v>
      </c>
    </row>
    <row r="296" spans="1:15" x14ac:dyDescent="0.2">
      <c r="A296" s="2" t="s">
        <v>18</v>
      </c>
      <c r="B296" s="5">
        <v>1297096.51</v>
      </c>
      <c r="C296" s="5"/>
      <c r="D296" s="5"/>
      <c r="E296" s="5"/>
      <c r="F296" s="5"/>
      <c r="G296" s="5"/>
      <c r="H296" s="5">
        <f t="shared" si="87"/>
        <v>1297096.51</v>
      </c>
      <c r="I296" s="5">
        <v>1297096.51</v>
      </c>
      <c r="J296" s="5"/>
      <c r="K296" s="5"/>
      <c r="L296" s="5"/>
      <c r="M296" s="5"/>
      <c r="N296" s="5">
        <f t="shared" ref="N296:N298" si="89">I296+K296-L296-M296</f>
        <v>1297096.51</v>
      </c>
      <c r="O296" s="5">
        <f t="shared" si="88"/>
        <v>0</v>
      </c>
    </row>
    <row r="297" spans="1:15" x14ac:dyDescent="0.2">
      <c r="A297" s="2" t="s">
        <v>12</v>
      </c>
      <c r="B297" s="5">
        <v>159345.20000000001</v>
      </c>
      <c r="C297" s="5">
        <v>8486.4</v>
      </c>
      <c r="D297" s="5"/>
      <c r="E297" s="5"/>
      <c r="F297" s="5"/>
      <c r="G297" s="5"/>
      <c r="H297" s="5">
        <f t="shared" si="87"/>
        <v>167831.6</v>
      </c>
      <c r="I297" s="5">
        <v>167831.6</v>
      </c>
      <c r="J297" s="5"/>
      <c r="K297" s="5"/>
      <c r="L297" s="5"/>
      <c r="M297" s="5"/>
      <c r="N297" s="5">
        <f t="shared" si="89"/>
        <v>167831.6</v>
      </c>
      <c r="O297" s="5">
        <f t="shared" si="88"/>
        <v>0</v>
      </c>
    </row>
    <row r="298" spans="1:15" x14ac:dyDescent="0.2">
      <c r="A298" s="2" t="s">
        <v>13</v>
      </c>
      <c r="B298" s="5"/>
      <c r="C298" s="5"/>
      <c r="D298" s="5"/>
      <c r="E298" s="5"/>
      <c r="F298" s="5"/>
      <c r="G298" s="5"/>
      <c r="H298" s="5">
        <f t="shared" si="87"/>
        <v>0</v>
      </c>
      <c r="I298" s="5"/>
      <c r="J298" s="5"/>
      <c r="K298" s="5"/>
      <c r="L298" s="5"/>
      <c r="M298" s="5"/>
      <c r="N298" s="5">
        <f t="shared" si="89"/>
        <v>0</v>
      </c>
      <c r="O298" s="5">
        <f t="shared" si="88"/>
        <v>0</v>
      </c>
    </row>
    <row r="299" spans="1:15" x14ac:dyDescent="0.2">
      <c r="A299" s="6" t="s">
        <v>15</v>
      </c>
      <c r="B299" s="2"/>
      <c r="C299" s="2"/>
      <c r="D299" s="2"/>
      <c r="E299" s="2"/>
      <c r="F299" s="2"/>
      <c r="G299" s="2"/>
      <c r="H299" s="7">
        <f>H294+H295-H296+H297+H298</f>
        <v>-384935.91000000003</v>
      </c>
      <c r="I299" s="2"/>
      <c r="J299" s="2"/>
      <c r="K299" s="2"/>
      <c r="L299" s="2"/>
      <c r="M299" s="2"/>
      <c r="N299" s="7">
        <f>N294+N295-N296+N297+N298</f>
        <v>-384935.91000000003</v>
      </c>
      <c r="O299" s="5">
        <f t="shared" si="88"/>
        <v>0</v>
      </c>
    </row>
  </sheetData>
  <mergeCells count="90">
    <mergeCell ref="A281:L281"/>
    <mergeCell ref="B282:H282"/>
    <mergeCell ref="I282:N282"/>
    <mergeCell ref="A291:L291"/>
    <mergeCell ref="B292:H292"/>
    <mergeCell ref="I292:N292"/>
    <mergeCell ref="A261:L261"/>
    <mergeCell ref="B262:H262"/>
    <mergeCell ref="I262:N262"/>
    <mergeCell ref="A271:L271"/>
    <mergeCell ref="B272:H272"/>
    <mergeCell ref="I272:N272"/>
    <mergeCell ref="A241:L241"/>
    <mergeCell ref="B242:H242"/>
    <mergeCell ref="I242:N242"/>
    <mergeCell ref="A251:L251"/>
    <mergeCell ref="B252:H252"/>
    <mergeCell ref="I252:N252"/>
    <mergeCell ref="A221:L221"/>
    <mergeCell ref="B222:H222"/>
    <mergeCell ref="I222:N222"/>
    <mergeCell ref="A231:L231"/>
    <mergeCell ref="B232:H232"/>
    <mergeCell ref="I232:N232"/>
    <mergeCell ref="A201:L201"/>
    <mergeCell ref="B202:H202"/>
    <mergeCell ref="I202:N202"/>
    <mergeCell ref="A211:L211"/>
    <mergeCell ref="B212:H212"/>
    <mergeCell ref="I212:N212"/>
    <mergeCell ref="A181:L181"/>
    <mergeCell ref="B182:H182"/>
    <mergeCell ref="I182:N182"/>
    <mergeCell ref="A191:L191"/>
    <mergeCell ref="B192:H192"/>
    <mergeCell ref="I192:N192"/>
    <mergeCell ref="A161:L161"/>
    <mergeCell ref="B162:H162"/>
    <mergeCell ref="I162:N162"/>
    <mergeCell ref="A171:L171"/>
    <mergeCell ref="B172:H172"/>
    <mergeCell ref="I172:N172"/>
    <mergeCell ref="A141:L141"/>
    <mergeCell ref="B142:H142"/>
    <mergeCell ref="I142:N142"/>
    <mergeCell ref="A151:L151"/>
    <mergeCell ref="B152:H152"/>
    <mergeCell ref="I152:N152"/>
    <mergeCell ref="A121:L121"/>
    <mergeCell ref="B122:H122"/>
    <mergeCell ref="I122:N122"/>
    <mergeCell ref="A131:L131"/>
    <mergeCell ref="B132:H132"/>
    <mergeCell ref="I132:N132"/>
    <mergeCell ref="A101:L101"/>
    <mergeCell ref="B102:H102"/>
    <mergeCell ref="I102:N102"/>
    <mergeCell ref="A111:L111"/>
    <mergeCell ref="B112:H112"/>
    <mergeCell ref="I112:N112"/>
    <mergeCell ref="A81:L81"/>
    <mergeCell ref="B82:H82"/>
    <mergeCell ref="I82:N82"/>
    <mergeCell ref="A91:L91"/>
    <mergeCell ref="B92:H92"/>
    <mergeCell ref="I92:N92"/>
    <mergeCell ref="A61:L61"/>
    <mergeCell ref="B62:H62"/>
    <mergeCell ref="I62:N62"/>
    <mergeCell ref="A71:L71"/>
    <mergeCell ref="B72:H72"/>
    <mergeCell ref="I72:N72"/>
    <mergeCell ref="A41:L41"/>
    <mergeCell ref="B42:H42"/>
    <mergeCell ref="I42:N42"/>
    <mergeCell ref="A51:L51"/>
    <mergeCell ref="B52:H52"/>
    <mergeCell ref="I52:N52"/>
    <mergeCell ref="A21:L21"/>
    <mergeCell ref="B22:H22"/>
    <mergeCell ref="I22:N22"/>
    <mergeCell ref="A31:L31"/>
    <mergeCell ref="B32:H32"/>
    <mergeCell ref="I32:N32"/>
    <mergeCell ref="A1:L1"/>
    <mergeCell ref="B2:H2"/>
    <mergeCell ref="I2:N2"/>
    <mergeCell ref="A11:L11"/>
    <mergeCell ref="B12:H12"/>
    <mergeCell ref="I12:N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2017-10-16T10:44:05Z</dcterms:modified>
</cp:coreProperties>
</file>