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388" yWindow="12" windowWidth="14760" windowHeight="10236" activeTab="2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J34" i="1" l="1"/>
  <c r="I34" i="1"/>
  <c r="H34" i="1"/>
  <c r="G34" i="1"/>
  <c r="F34" i="1"/>
  <c r="N45" i="1"/>
  <c r="O45" i="1"/>
  <c r="P45" i="1"/>
  <c r="M45" i="1"/>
  <c r="L45" i="1"/>
  <c r="M50" i="1" l="1"/>
  <c r="N50" i="1"/>
  <c r="O50" i="1"/>
  <c r="L50" i="1"/>
  <c r="L46" i="1"/>
  <c r="M33" i="1"/>
  <c r="K33" i="1"/>
  <c r="I33" i="1"/>
  <c r="G33" i="1"/>
  <c r="N32" i="1"/>
  <c r="L32" i="1"/>
  <c r="J32" i="1"/>
  <c r="H32" i="1"/>
  <c r="F32" i="1"/>
  <c r="N46" i="1" l="1"/>
  <c r="P46" i="1"/>
  <c r="O51" i="1"/>
  <c r="O46" i="1"/>
  <c r="P51" i="1"/>
  <c r="N51" i="1"/>
  <c r="M46" i="1"/>
  <c r="L51" i="1"/>
  <c r="M51" i="1"/>
  <c r="AD7" i="1"/>
  <c r="AE7" i="1"/>
  <c r="AF7" i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AC7" i="1"/>
  <c r="AB7" i="1"/>
  <c r="AE3" i="1"/>
  <c r="AF3" i="1"/>
  <c r="AG3" i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AD3" i="1"/>
  <c r="AC3" i="1"/>
  <c r="AB3" i="1"/>
</calcChain>
</file>

<file path=xl/sharedStrings.xml><?xml version="1.0" encoding="utf-8"?>
<sst xmlns="http://schemas.openxmlformats.org/spreadsheetml/2006/main" count="94" uniqueCount="68">
  <si>
    <t>Projet Footing</t>
  </si>
  <si>
    <t>Mise en marche du projet</t>
  </si>
  <si>
    <t xml:space="preserve">Dossier de spécifications fonctionnelles </t>
  </si>
  <si>
    <t xml:space="preserve">Dossier de spécifications techniques </t>
  </si>
  <si>
    <t>Fonctions d’enregistrement des données</t>
  </si>
  <si>
    <t>Concevoir le cahier des charges</t>
  </si>
  <si>
    <t>Création du planning</t>
  </si>
  <si>
    <t>Lettres de missions</t>
  </si>
  <si>
    <t xml:space="preserve">Validation interne </t>
  </si>
  <si>
    <t>Validation Cahier Des Charges</t>
  </si>
  <si>
    <t xml:space="preserve">Création de compte rendu </t>
  </si>
  <si>
    <t>Enregistrement des temps à chaque tour.</t>
  </si>
  <si>
    <t>Enregistrement de la distance</t>
  </si>
  <si>
    <t>Enregistrement du temps toutes les 5 mins et faire la moyenne de la vitesse sur ce temps</t>
  </si>
  <si>
    <t>Enregistrement et visualisation du circuit</t>
  </si>
  <si>
    <t>Enregistrement et visualisation du parcours</t>
  </si>
  <si>
    <t>Moyenne globale de la course</t>
  </si>
  <si>
    <t>Fonction création de statistique</t>
  </si>
  <si>
    <t>Fonction de listage des données</t>
  </si>
  <si>
    <t>Fonction de résumé des données</t>
  </si>
  <si>
    <t>Maquetage de l’application (Iphone/WindowsPhone)</t>
  </si>
  <si>
    <t xml:space="preserve">validation interne </t>
  </si>
  <si>
    <t>Validation ergonomie</t>
  </si>
  <si>
    <t xml:space="preserve">Fiche budget </t>
  </si>
  <si>
    <t>Conception préversion</t>
  </si>
  <si>
    <t>Validation préversion</t>
  </si>
  <si>
    <t>Fiche budget MAJ</t>
  </si>
  <si>
    <t>Dossier communautaire (Optionnel)</t>
  </si>
  <si>
    <t>Dossier fonctionnel communautaire</t>
  </si>
  <si>
    <t>Enregistrement des données communautaire</t>
  </si>
  <si>
    <t>Partage des informations communautaire</t>
  </si>
  <si>
    <t>Schéma de fonctionnement</t>
  </si>
  <si>
    <t>Développement aspect communautaire</t>
  </si>
  <si>
    <t>Ami</t>
  </si>
  <si>
    <t>Parcour</t>
  </si>
  <si>
    <t>Score</t>
  </si>
  <si>
    <t>Progression</t>
  </si>
  <si>
    <t>Partager</t>
  </si>
  <si>
    <t>Mise en place serveur communautaire</t>
  </si>
  <si>
    <t>Test communautaire</t>
  </si>
  <si>
    <t>Réalisation application</t>
  </si>
  <si>
    <t>Programmation</t>
  </si>
  <si>
    <t>Tests application</t>
  </si>
  <si>
    <t>Tests contrôle d’erreur</t>
  </si>
  <si>
    <t>Tests saisis</t>
  </si>
  <si>
    <t>Dossier de validation</t>
  </si>
  <si>
    <t>Validation à pied</t>
  </si>
  <si>
    <t>Validation en vélo</t>
  </si>
  <si>
    <t>Tests utilisateurs</t>
  </si>
  <si>
    <t>Rapport de test (pour/avec le client)</t>
  </si>
  <si>
    <t>Mise en ligne des applications</t>
  </si>
  <si>
    <t>Dossier d’utilisation</t>
  </si>
  <si>
    <t>Création fichier PDF utilisation</t>
  </si>
  <si>
    <t>Création tutoriel intéractif (Optionnel)</t>
  </si>
  <si>
    <t>Validation du projet</t>
  </si>
  <si>
    <t>Livraison</t>
  </si>
  <si>
    <t>jours</t>
  </si>
  <si>
    <t>dates</t>
  </si>
  <si>
    <t>obligatoire</t>
  </si>
  <si>
    <t>optionnel</t>
  </si>
  <si>
    <t>courbe prévision</t>
  </si>
  <si>
    <t>courbe réel</t>
  </si>
  <si>
    <t>courbe d'avancement travail</t>
  </si>
  <si>
    <t>na</t>
  </si>
  <si>
    <t>courbe date</t>
  </si>
  <si>
    <t>nb heure à passer</t>
  </si>
  <si>
    <t>heure passé</t>
  </si>
  <si>
    <t>décallage de 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</si>
</sst>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.###&quot;j&quot;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22" fontId="1" fillId="0" borderId="0" xfId="1" applyNumberFormat="1"/>
    <xf numFmtId="0" fontId="1" fillId="0" borderId="0" xfId="1"/>
    <xf numFmtId="22" fontId="1" fillId="0" borderId="0" xfId="1" applyNumberFormat="1"/>
    <xf numFmtId="164" fontId="1" fillId="0" borderId="0" xfId="1" applyNumberFormat="1" applyFill="1" applyBorder="1" applyAlignment="1" applyProtection="1"/>
    <xf numFmtId="14" fontId="1" fillId="0" borderId="0" xfId="1" applyNumberFormat="1"/>
    <xf numFmtId="0" fontId="1" fillId="0" borderId="0" xfId="1" applyNumberFormat="1" applyFill="1"/>
    <xf numFmtId="22" fontId="0" fillId="0" borderId="0" xfId="0" applyNumberFormat="1"/>
    <xf numFmtId="0" fontId="0" fillId="2" borderId="0" xfId="0" applyFill="1"/>
    <xf numFmtId="14" fontId="0" fillId="3" borderId="1" xfId="0" applyNumberFormat="1" applyFill="1" applyBorder="1"/>
    <xf numFmtId="0" fontId="0" fillId="0" borderId="0" xfId="0" applyFill="1" applyBorder="1"/>
    <xf numFmtId="14" fontId="0" fillId="0" borderId="0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right"/>
    </xf>
  </cellXfs>
  <cellStyles count="3">
    <cellStyle name="Monétaire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Feuil1!$AB$3:$BB$3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120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131</c:v>
                </c:pt>
                <c:pt idx="2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2832"/>
        <c:axId val="55864704"/>
      </c:lineChart>
      <c:catAx>
        <c:axId val="5535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55864704"/>
        <c:crosses val="autoZero"/>
        <c:auto val="1"/>
        <c:lblAlgn val="ctr"/>
        <c:lblOffset val="100"/>
        <c:noMultiLvlLbl val="0"/>
      </c:catAx>
      <c:valAx>
        <c:axId val="5586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5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Feuil1!$AB$7:$BQ$7</c:f>
              <c:numCache>
                <c:formatCode>General</c:formatCode>
                <c:ptCount val="4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48</c:v>
                </c:pt>
                <c:pt idx="16">
                  <c:v>53</c:v>
                </c:pt>
                <c:pt idx="17">
                  <c:v>58</c:v>
                </c:pt>
                <c:pt idx="18">
                  <c:v>60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76</c:v>
                </c:pt>
                <c:pt idx="25">
                  <c:v>81</c:v>
                </c:pt>
                <c:pt idx="26">
                  <c:v>124</c:v>
                </c:pt>
                <c:pt idx="27">
                  <c:v>129</c:v>
                </c:pt>
                <c:pt idx="28">
                  <c:v>134</c:v>
                </c:pt>
                <c:pt idx="29">
                  <c:v>139</c:v>
                </c:pt>
                <c:pt idx="30">
                  <c:v>144</c:v>
                </c:pt>
                <c:pt idx="31">
                  <c:v>149</c:v>
                </c:pt>
                <c:pt idx="32">
                  <c:v>156</c:v>
                </c:pt>
                <c:pt idx="33">
                  <c:v>157</c:v>
                </c:pt>
                <c:pt idx="34">
                  <c:v>158</c:v>
                </c:pt>
                <c:pt idx="35">
                  <c:v>164</c:v>
                </c:pt>
                <c:pt idx="36">
                  <c:v>168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185</c:v>
                </c:pt>
                <c:pt idx="41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0784"/>
        <c:axId val="55866432"/>
      </c:lineChart>
      <c:catAx>
        <c:axId val="5535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5866432"/>
        <c:crosses val="autoZero"/>
        <c:auto val="1"/>
        <c:lblAlgn val="ctr"/>
        <c:lblOffset val="100"/>
        <c:noMultiLvlLbl val="0"/>
      </c:catAx>
      <c:valAx>
        <c:axId val="5586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5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Feuil1!$AB$3:$BB$3</c:f>
              <c:numCache>
                <c:formatCode>General</c:formatCode>
                <c:ptCount val="2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100</c:v>
                </c:pt>
                <c:pt idx="17">
                  <c:v>105</c:v>
                </c:pt>
                <c:pt idx="18">
                  <c:v>112</c:v>
                </c:pt>
                <c:pt idx="19">
                  <c:v>113</c:v>
                </c:pt>
                <c:pt idx="20">
                  <c:v>114</c:v>
                </c:pt>
                <c:pt idx="21">
                  <c:v>120</c:v>
                </c:pt>
                <c:pt idx="22">
                  <c:v>124</c:v>
                </c:pt>
                <c:pt idx="23">
                  <c:v>125</c:v>
                </c:pt>
                <c:pt idx="24">
                  <c:v>126</c:v>
                </c:pt>
                <c:pt idx="25">
                  <c:v>131</c:v>
                </c:pt>
                <c:pt idx="26">
                  <c:v>131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03936"/>
        <c:axId val="60123968"/>
      </c:lineChart>
      <c:catAx>
        <c:axId val="5610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60123968"/>
        <c:crosses val="autoZero"/>
        <c:auto val="1"/>
        <c:lblAlgn val="ctr"/>
        <c:lblOffset val="100"/>
        <c:noMultiLvlLbl val="0"/>
      </c:catAx>
      <c:valAx>
        <c:axId val="6012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0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Feuil1!$AB$7:$BQ$7</c:f>
              <c:numCache>
                <c:formatCode>General</c:formatCode>
                <c:ptCount val="4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37</c:v>
                </c:pt>
                <c:pt idx="12">
                  <c:v>41</c:v>
                </c:pt>
                <c:pt idx="13">
                  <c:v>44</c:v>
                </c:pt>
                <c:pt idx="14">
                  <c:v>47</c:v>
                </c:pt>
                <c:pt idx="15">
                  <c:v>48</c:v>
                </c:pt>
                <c:pt idx="16">
                  <c:v>53</c:v>
                </c:pt>
                <c:pt idx="17">
                  <c:v>58</c:v>
                </c:pt>
                <c:pt idx="18">
                  <c:v>60</c:v>
                </c:pt>
                <c:pt idx="19">
                  <c:v>65</c:v>
                </c:pt>
                <c:pt idx="20">
                  <c:v>67</c:v>
                </c:pt>
                <c:pt idx="21">
                  <c:v>69</c:v>
                </c:pt>
                <c:pt idx="22">
                  <c:v>71</c:v>
                </c:pt>
                <c:pt idx="23">
                  <c:v>73</c:v>
                </c:pt>
                <c:pt idx="24">
                  <c:v>76</c:v>
                </c:pt>
                <c:pt idx="25">
                  <c:v>81</c:v>
                </c:pt>
                <c:pt idx="26">
                  <c:v>124</c:v>
                </c:pt>
                <c:pt idx="27">
                  <c:v>129</c:v>
                </c:pt>
                <c:pt idx="28">
                  <c:v>134</c:v>
                </c:pt>
                <c:pt idx="29">
                  <c:v>139</c:v>
                </c:pt>
                <c:pt idx="30">
                  <c:v>144</c:v>
                </c:pt>
                <c:pt idx="31">
                  <c:v>149</c:v>
                </c:pt>
                <c:pt idx="32">
                  <c:v>156</c:v>
                </c:pt>
                <c:pt idx="33">
                  <c:v>157</c:v>
                </c:pt>
                <c:pt idx="34">
                  <c:v>158</c:v>
                </c:pt>
                <c:pt idx="35">
                  <c:v>164</c:v>
                </c:pt>
                <c:pt idx="36">
                  <c:v>168</c:v>
                </c:pt>
                <c:pt idx="37">
                  <c:v>178</c:v>
                </c:pt>
                <c:pt idx="38">
                  <c:v>179</c:v>
                </c:pt>
                <c:pt idx="39">
                  <c:v>180</c:v>
                </c:pt>
                <c:pt idx="40">
                  <c:v>185</c:v>
                </c:pt>
                <c:pt idx="41">
                  <c:v>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04448"/>
        <c:axId val="60125696"/>
      </c:lineChart>
      <c:catAx>
        <c:axId val="56104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0125696"/>
        <c:crosses val="autoZero"/>
        <c:auto val="1"/>
        <c:lblAlgn val="ctr"/>
        <c:lblOffset val="100"/>
        <c:noMultiLvlLbl val="0"/>
      </c:catAx>
      <c:valAx>
        <c:axId val="6012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104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prevision</c:v>
          </c:tx>
          <c:marker>
            <c:symbol val="none"/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Ref>
              <c:f>Feuil1!$L$39:$P$39</c:f>
              <c:numCache>
                <c:formatCode>General</c:formatCode>
                <c:ptCount val="5"/>
                <c:pt idx="0">
                  <c:v>21</c:v>
                </c:pt>
                <c:pt idx="1">
                  <c:v>41</c:v>
                </c:pt>
                <c:pt idx="2">
                  <c:v>83</c:v>
                </c:pt>
                <c:pt idx="3">
                  <c:v>198</c:v>
                </c:pt>
                <c:pt idx="4">
                  <c:v>219</c:v>
                </c:pt>
              </c:numCache>
            </c:numRef>
          </c:yVal>
          <c:smooth val="1"/>
        </c:ser>
        <c:ser>
          <c:idx val="1"/>
          <c:order val="1"/>
          <c:tx>
            <c:v>réel</c:v>
          </c:tx>
          <c:marker>
            <c:symbol val="none"/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Ref>
              <c:f>Feuil1!$L$45:$P$45</c:f>
              <c:numCache>
                <c:formatCode>General</c:formatCode>
                <c:ptCount val="5"/>
                <c:pt idx="0">
                  <c:v>26</c:v>
                </c:pt>
                <c:pt idx="1">
                  <c:v>55</c:v>
                </c:pt>
                <c:pt idx="2">
                  <c:v>104</c:v>
                </c:pt>
                <c:pt idx="3">
                  <c:v>194</c:v>
                </c:pt>
                <c:pt idx="4">
                  <c:v>359</c:v>
                </c:pt>
              </c:numCache>
            </c:numRef>
          </c:yVal>
          <c:smooth val="1"/>
        </c:ser>
        <c:ser>
          <c:idx val="2"/>
          <c:order val="2"/>
          <c:tx>
            <c:v>date</c:v>
          </c:tx>
          <c:marker>
            <c:symbol val="none"/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Ref>
              <c:f>Feuil1!$F$34:$J$34</c:f>
              <c:numCache>
                <c:formatCode>General</c:formatCode>
                <c:ptCount val="5"/>
                <c:pt idx="0">
                  <c:v>21.375</c:v>
                </c:pt>
                <c:pt idx="1">
                  <c:v>41.708333333335759</c:v>
                </c:pt>
                <c:pt idx="2">
                  <c:v>83.625</c:v>
                </c:pt>
                <c:pt idx="3">
                  <c:v>136.5</c:v>
                </c:pt>
                <c:pt idx="4">
                  <c:v>157.875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5440"/>
        <c:axId val="54724288"/>
      </c:scatterChart>
      <c:valAx>
        <c:axId val="547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724288"/>
        <c:crosses val="autoZero"/>
        <c:crossBetween val="midCat"/>
      </c:valAx>
      <c:valAx>
        <c:axId val="54724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2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5.1400554097404488E-2"/>
          <c:w val="0.77031583552055982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v>Courbe prévision</c:v>
          </c:tx>
          <c:marker>
            <c:symbol val="none"/>
          </c:marker>
          <c:xVal>
            <c:numRef>
              <c:f>Feuil1!$L$38:$P$38</c:f>
              <c:numCache>
                <c:formatCode>General</c:formatCode>
                <c:ptCount val="5"/>
                <c:pt idx="0">
                  <c:v>14</c:v>
                </c:pt>
                <c:pt idx="1">
                  <c:v>27</c:v>
                </c:pt>
                <c:pt idx="2">
                  <c:v>53</c:v>
                </c:pt>
                <c:pt idx="3">
                  <c:v>126</c:v>
                </c:pt>
                <c:pt idx="4">
                  <c:v>140</c:v>
                </c:pt>
              </c:numCache>
            </c:numRef>
          </c:xVal>
          <c:yVal>
            <c:numRef>
              <c:f>Feuil1!$L$39:$P$39</c:f>
              <c:numCache>
                <c:formatCode>General</c:formatCode>
                <c:ptCount val="5"/>
                <c:pt idx="0">
                  <c:v>21</c:v>
                </c:pt>
                <c:pt idx="1">
                  <c:v>41</c:v>
                </c:pt>
                <c:pt idx="2">
                  <c:v>83</c:v>
                </c:pt>
                <c:pt idx="3">
                  <c:v>198</c:v>
                </c:pt>
                <c:pt idx="4">
                  <c:v>219</c:v>
                </c:pt>
              </c:numCache>
            </c:numRef>
          </c:yVal>
          <c:smooth val="1"/>
        </c:ser>
        <c:ser>
          <c:idx val="1"/>
          <c:order val="1"/>
          <c:tx>
            <c:v>Courbe réel</c:v>
          </c:tx>
          <c:marker>
            <c:symbol val="none"/>
          </c:marker>
          <c:xVal>
            <c:numRef>
              <c:f>Feuil1!$L$43:$P$43</c:f>
              <c:numCache>
                <c:formatCode>General</c:formatCode>
                <c:ptCount val="5"/>
                <c:pt idx="0">
                  <c:v>12</c:v>
                </c:pt>
                <c:pt idx="1">
                  <c:v>28</c:v>
                </c:pt>
                <c:pt idx="2">
                  <c:v>51</c:v>
                </c:pt>
                <c:pt idx="3">
                  <c:v>68</c:v>
                </c:pt>
                <c:pt idx="4">
                  <c:v>219</c:v>
                </c:pt>
              </c:numCache>
            </c:numRef>
          </c:xVal>
          <c:yVal>
            <c:numRef>
              <c:f>Feuil1!$L$44:$P$44</c:f>
              <c:numCache>
                <c:formatCode>General</c:formatCode>
                <c:ptCount val="5"/>
                <c:pt idx="0">
                  <c:v>21</c:v>
                </c:pt>
                <c:pt idx="1">
                  <c:v>41</c:v>
                </c:pt>
                <c:pt idx="2">
                  <c:v>83</c:v>
                </c:pt>
                <c:pt idx="3">
                  <c:v>198</c:v>
                </c:pt>
                <c:pt idx="4">
                  <c:v>219</c:v>
                </c:pt>
              </c:numCache>
            </c:numRef>
          </c:yVal>
          <c:smooth val="1"/>
        </c:ser>
        <c:ser>
          <c:idx val="2"/>
          <c:order val="2"/>
          <c:tx>
            <c:v>Courbe date</c:v>
          </c:tx>
          <c:marker>
            <c:symbol val="none"/>
          </c:marker>
          <c:xVal>
            <c:numRef>
              <c:f>Feuil1!$L$48:$P$48</c:f>
              <c:numCache>
                <c:formatCode>General</c:formatCode>
                <c:ptCount val="5"/>
                <c:pt idx="0">
                  <c:v>6</c:v>
                </c:pt>
                <c:pt idx="1">
                  <c:v>5</c:v>
                </c:pt>
                <c:pt idx="2">
                  <c:v>54</c:v>
                </c:pt>
                <c:pt idx="3">
                  <c:v>175</c:v>
                </c:pt>
                <c:pt idx="4">
                  <c:v>219</c:v>
                </c:pt>
              </c:numCache>
            </c:numRef>
          </c:xVal>
          <c:yVal>
            <c:numRef>
              <c:f>Feuil1!$L$49:$P$49</c:f>
              <c:numCache>
                <c:formatCode>General</c:formatCode>
                <c:ptCount val="5"/>
                <c:pt idx="0">
                  <c:v>21</c:v>
                </c:pt>
                <c:pt idx="1">
                  <c:v>41</c:v>
                </c:pt>
                <c:pt idx="2">
                  <c:v>83</c:v>
                </c:pt>
                <c:pt idx="3">
                  <c:v>198</c:v>
                </c:pt>
                <c:pt idx="4">
                  <c:v>219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28000"/>
        <c:axId val="80991296"/>
      </c:scatterChart>
      <c:valAx>
        <c:axId val="6012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991296"/>
        <c:crosses val="autoZero"/>
        <c:crossBetween val="midCat"/>
      </c:valAx>
      <c:valAx>
        <c:axId val="8099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28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prevision</c:v>
          </c:tx>
          <c:marker>
            <c:symbol val="none"/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Ref>
              <c:f>Feuil1!$L$39:$P$39</c:f>
              <c:numCache>
                <c:formatCode>General</c:formatCode>
                <c:ptCount val="5"/>
                <c:pt idx="0">
                  <c:v>21</c:v>
                </c:pt>
                <c:pt idx="1">
                  <c:v>41</c:v>
                </c:pt>
                <c:pt idx="2">
                  <c:v>83</c:v>
                </c:pt>
                <c:pt idx="3">
                  <c:v>198</c:v>
                </c:pt>
                <c:pt idx="4">
                  <c:v>219</c:v>
                </c:pt>
              </c:numCache>
            </c:numRef>
          </c:yVal>
          <c:smooth val="1"/>
        </c:ser>
        <c:ser>
          <c:idx val="1"/>
          <c:order val="1"/>
          <c:tx>
            <c:v>réel</c:v>
          </c:tx>
          <c:marker>
            <c:symbol val="none"/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Ref>
              <c:f>Feuil1!$L$45:$P$45</c:f>
              <c:numCache>
                <c:formatCode>General</c:formatCode>
                <c:ptCount val="5"/>
                <c:pt idx="0">
                  <c:v>26</c:v>
                </c:pt>
                <c:pt idx="1">
                  <c:v>55</c:v>
                </c:pt>
                <c:pt idx="2">
                  <c:v>104</c:v>
                </c:pt>
                <c:pt idx="3">
                  <c:v>194</c:v>
                </c:pt>
                <c:pt idx="4">
                  <c:v>359</c:v>
                </c:pt>
              </c:numCache>
            </c:numRef>
          </c:yVal>
          <c:smooth val="1"/>
        </c:ser>
        <c:ser>
          <c:idx val="2"/>
          <c:order val="2"/>
          <c:tx>
            <c:v>date</c:v>
          </c:tx>
          <c:marker>
            <c:symbol val="none"/>
          </c:marker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xVal>
          <c:yVal>
            <c:numRef>
              <c:f>Feuil1!$F$34:$J$34</c:f>
              <c:numCache>
                <c:formatCode>General</c:formatCode>
                <c:ptCount val="5"/>
                <c:pt idx="0">
                  <c:v>21.375</c:v>
                </c:pt>
                <c:pt idx="1">
                  <c:v>41.708333333335759</c:v>
                </c:pt>
                <c:pt idx="2">
                  <c:v>83.625</c:v>
                </c:pt>
                <c:pt idx="3">
                  <c:v>136.5</c:v>
                </c:pt>
                <c:pt idx="4">
                  <c:v>157.875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35072"/>
        <c:axId val="58235648"/>
      </c:scatterChart>
      <c:valAx>
        <c:axId val="582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8235648"/>
        <c:crosses val="autoZero"/>
        <c:crossBetween val="midCat"/>
      </c:valAx>
      <c:valAx>
        <c:axId val="5823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23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78441</xdr:colOff>
      <xdr:row>10</xdr:row>
      <xdr:rowOff>113178</xdr:rowOff>
    </xdr:from>
    <xdr:to>
      <xdr:col>48</xdr:col>
      <xdr:colOff>89647</xdr:colOff>
      <xdr:row>24</xdr:row>
      <xdr:rowOff>189378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78441</xdr:colOff>
      <xdr:row>10</xdr:row>
      <xdr:rowOff>113179</xdr:rowOff>
    </xdr:from>
    <xdr:to>
      <xdr:col>63</xdr:col>
      <xdr:colOff>56029</xdr:colOff>
      <xdr:row>24</xdr:row>
      <xdr:rowOff>189379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96370</xdr:colOff>
      <xdr:row>30</xdr:row>
      <xdr:rowOff>26894</xdr:rowOff>
    </xdr:from>
    <xdr:to>
      <xdr:col>52</xdr:col>
      <xdr:colOff>663388</xdr:colOff>
      <xdr:row>44</xdr:row>
      <xdr:rowOff>138952</xdr:rowOff>
    </xdr:to>
    <xdr:graphicFrame macro="">
      <xdr:nvGraphicFramePr>
        <xdr:cNvPr id="14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652182</xdr:colOff>
      <xdr:row>30</xdr:row>
      <xdr:rowOff>26895</xdr:rowOff>
    </xdr:from>
    <xdr:to>
      <xdr:col>67</xdr:col>
      <xdr:colOff>307041</xdr:colOff>
      <xdr:row>44</xdr:row>
      <xdr:rowOff>138953</xdr:rowOff>
    </xdr:to>
    <xdr:graphicFrame macro="">
      <xdr:nvGraphicFramePr>
        <xdr:cNvPr id="15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376518</xdr:colOff>
      <xdr:row>52</xdr:row>
      <xdr:rowOff>44823</xdr:rowOff>
    </xdr:from>
    <xdr:to>
      <xdr:col>11</xdr:col>
      <xdr:colOff>502024</xdr:colOff>
      <xdr:row>67</xdr:row>
      <xdr:rowOff>98612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</xdr:colOff>
      <xdr:row>0</xdr:row>
      <xdr:rowOff>91440</xdr:rowOff>
    </xdr:from>
    <xdr:to>
      <xdr:col>13</xdr:col>
      <xdr:colOff>304352</xdr:colOff>
      <xdr:row>29</xdr:row>
      <xdr:rowOff>5378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609600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2"/>
  <sheetViews>
    <sheetView topLeftCell="E29" zoomScale="85" zoomScaleNormal="85" workbookViewId="0">
      <selection activeCell="L40" sqref="L40"/>
    </sheetView>
  </sheetViews>
  <sheetFormatPr defaultColWidth="11.5546875" defaultRowHeight="14.4" x14ac:dyDescent="0.3"/>
  <cols>
    <col min="1" max="1" width="34.6640625" bestFit="1" customWidth="1"/>
    <col min="2" max="2" width="15.44140625" bestFit="1" customWidth="1"/>
    <col min="3" max="4" width="15.33203125" bestFit="1" customWidth="1"/>
    <col min="5" max="5" width="19.44140625" bestFit="1" customWidth="1"/>
    <col min="6" max="6" width="24.77734375" bestFit="1" customWidth="1"/>
    <col min="7" max="15" width="16.21875" bestFit="1" customWidth="1"/>
    <col min="16" max="17" width="10.33203125" bestFit="1" customWidth="1"/>
    <col min="18" max="18" width="3.5546875" customWidth="1"/>
    <col min="19" max="20" width="4.5546875" customWidth="1"/>
    <col min="21" max="22" width="4.44140625" customWidth="1"/>
    <col min="23" max="24" width="4.6640625" customWidth="1"/>
    <col min="25" max="25" width="4.5546875" customWidth="1"/>
    <col min="26" max="26" width="4.33203125" customWidth="1"/>
    <col min="27" max="27" width="10.33203125" bestFit="1" customWidth="1"/>
    <col min="28" max="28" width="7.109375" customWidth="1"/>
    <col min="29" max="29" width="4" customWidth="1"/>
    <col min="30" max="30" width="4.44140625" customWidth="1"/>
    <col min="31" max="31" width="3.6640625" customWidth="1"/>
    <col min="32" max="32" width="4.44140625" customWidth="1"/>
    <col min="33" max="56" width="10.33203125" bestFit="1" customWidth="1"/>
    <col min="57" max="57" width="3.5546875" customWidth="1"/>
    <col min="58" max="58" width="10.33203125" bestFit="1" customWidth="1"/>
    <col min="59" max="60" width="4.5546875" customWidth="1"/>
    <col min="61" max="61" width="8.44140625" customWidth="1"/>
  </cols>
  <sheetData>
    <row r="1" spans="1:69" ht="15" x14ac:dyDescent="0.25">
      <c r="E1" t="s">
        <v>58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</row>
    <row r="2" spans="1:69" ht="15" x14ac:dyDescent="0.25">
      <c r="A2" s="2" t="s">
        <v>0</v>
      </c>
      <c r="B2" s="4">
        <v>140</v>
      </c>
      <c r="C2" s="3">
        <v>41205.375</v>
      </c>
      <c r="D2" s="3">
        <v>41428.75</v>
      </c>
      <c r="F2" t="s">
        <v>56</v>
      </c>
      <c r="G2">
        <v>2</v>
      </c>
      <c r="H2">
        <v>3</v>
      </c>
      <c r="I2">
        <v>1</v>
      </c>
      <c r="J2">
        <v>1</v>
      </c>
      <c r="K2">
        <v>1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1</v>
      </c>
      <c r="S2">
        <v>2</v>
      </c>
      <c r="T2">
        <v>2</v>
      </c>
      <c r="U2">
        <v>2</v>
      </c>
      <c r="V2">
        <v>1</v>
      </c>
      <c r="W2">
        <v>1</v>
      </c>
      <c r="X2">
        <v>2</v>
      </c>
      <c r="Y2">
        <v>1</v>
      </c>
      <c r="Z2">
        <v>4</v>
      </c>
      <c r="AA2">
        <v>2</v>
      </c>
      <c r="AB2">
        <v>2</v>
      </c>
      <c r="AC2">
        <v>2</v>
      </c>
      <c r="AD2">
        <v>4</v>
      </c>
      <c r="AE2">
        <v>4</v>
      </c>
      <c r="AF2">
        <v>1</v>
      </c>
      <c r="AG2">
        <v>3</v>
      </c>
      <c r="AH2">
        <v>3</v>
      </c>
      <c r="AI2">
        <v>3</v>
      </c>
      <c r="AJ2">
        <v>10</v>
      </c>
      <c r="AK2">
        <v>2</v>
      </c>
      <c r="AL2">
        <v>2</v>
      </c>
      <c r="AM2">
        <v>1</v>
      </c>
      <c r="AN2">
        <v>43</v>
      </c>
      <c r="AO2">
        <v>5</v>
      </c>
      <c r="AP2">
        <v>5</v>
      </c>
      <c r="AQ2">
        <v>5</v>
      </c>
      <c r="AR2">
        <v>5</v>
      </c>
      <c r="AS2">
        <v>5</v>
      </c>
      <c r="AT2">
        <v>7</v>
      </c>
      <c r="AU2">
        <v>1</v>
      </c>
      <c r="AV2">
        <v>1</v>
      </c>
      <c r="AW2">
        <v>6</v>
      </c>
      <c r="AX2">
        <v>4</v>
      </c>
      <c r="AY2">
        <v>1</v>
      </c>
      <c r="AZ2">
        <v>1</v>
      </c>
      <c r="BA2">
        <v>5</v>
      </c>
      <c r="BB2">
        <v>0</v>
      </c>
    </row>
    <row r="3" spans="1:69" ht="15" x14ac:dyDescent="0.25">
      <c r="A3" s="2"/>
      <c r="B3" s="4"/>
      <c r="C3" s="3"/>
      <c r="D3" s="3"/>
      <c r="AB3">
        <f>AB2</f>
        <v>2</v>
      </c>
      <c r="AC3">
        <f>AB3+AC2</f>
        <v>4</v>
      </c>
      <c r="AD3">
        <f>AC3+AD2</f>
        <v>8</v>
      </c>
      <c r="AE3">
        <f t="shared" ref="AE3:BB3" si="0">AD3+AE2</f>
        <v>12</v>
      </c>
      <c r="AF3">
        <f t="shared" si="0"/>
        <v>13</v>
      </c>
      <c r="AG3">
        <f t="shared" si="0"/>
        <v>16</v>
      </c>
      <c r="AH3">
        <f t="shared" si="0"/>
        <v>19</v>
      </c>
      <c r="AI3">
        <f t="shared" si="0"/>
        <v>22</v>
      </c>
      <c r="AJ3">
        <f t="shared" si="0"/>
        <v>32</v>
      </c>
      <c r="AK3">
        <f t="shared" si="0"/>
        <v>34</v>
      </c>
      <c r="AL3">
        <f t="shared" si="0"/>
        <v>36</v>
      </c>
      <c r="AM3">
        <f t="shared" si="0"/>
        <v>37</v>
      </c>
      <c r="AN3">
        <f t="shared" si="0"/>
        <v>80</v>
      </c>
      <c r="AO3">
        <f t="shared" si="0"/>
        <v>85</v>
      </c>
      <c r="AP3">
        <f t="shared" si="0"/>
        <v>90</v>
      </c>
      <c r="AQ3">
        <f t="shared" si="0"/>
        <v>95</v>
      </c>
      <c r="AR3">
        <f t="shared" si="0"/>
        <v>100</v>
      </c>
      <c r="AS3">
        <f t="shared" si="0"/>
        <v>105</v>
      </c>
      <c r="AT3">
        <f t="shared" si="0"/>
        <v>112</v>
      </c>
      <c r="AU3">
        <f t="shared" si="0"/>
        <v>113</v>
      </c>
      <c r="AV3">
        <f t="shared" si="0"/>
        <v>114</v>
      </c>
      <c r="AW3">
        <f t="shared" si="0"/>
        <v>120</v>
      </c>
      <c r="AX3">
        <f t="shared" si="0"/>
        <v>124</v>
      </c>
      <c r="AY3">
        <f t="shared" si="0"/>
        <v>125</v>
      </c>
      <c r="AZ3">
        <f t="shared" si="0"/>
        <v>126</v>
      </c>
      <c r="BA3">
        <f t="shared" si="0"/>
        <v>131</v>
      </c>
      <c r="BB3">
        <f t="shared" si="0"/>
        <v>131</v>
      </c>
    </row>
    <row r="4" spans="1:69" ht="15" x14ac:dyDescent="0.25">
      <c r="A4" s="2" t="s">
        <v>1</v>
      </c>
      <c r="B4" s="4">
        <v>8</v>
      </c>
      <c r="C4" s="3">
        <v>41205.375</v>
      </c>
      <c r="D4" s="3">
        <v>41218.416666666664</v>
      </c>
      <c r="F4" t="s">
        <v>57</v>
      </c>
      <c r="G4" s="5">
        <v>41205.375</v>
      </c>
      <c r="H4" s="5">
        <v>41207.458333333336</v>
      </c>
      <c r="I4" s="5">
        <v>41212.666666666664</v>
      </c>
      <c r="J4" s="5">
        <v>41213.708333333336</v>
      </c>
      <c r="K4" s="5">
        <v>41215.375</v>
      </c>
      <c r="L4" s="5">
        <v>41218.416666666664</v>
      </c>
      <c r="M4" s="5">
        <v>41218.416666666664</v>
      </c>
      <c r="N4" s="5">
        <v>41218.416666666664</v>
      </c>
      <c r="O4" s="5">
        <v>41218.416666666664</v>
      </c>
      <c r="P4" s="5">
        <v>41218.416666666664</v>
      </c>
      <c r="Q4" s="5">
        <v>41218.416666666664</v>
      </c>
      <c r="R4" s="5">
        <v>41220.583333333336</v>
      </c>
      <c r="S4" s="5">
        <v>41221.625</v>
      </c>
      <c r="T4" s="5">
        <v>41221.625</v>
      </c>
      <c r="U4" s="5">
        <v>41225.708333333336</v>
      </c>
      <c r="V4" s="5">
        <v>41228.416666666664</v>
      </c>
      <c r="W4" s="5">
        <v>41229.458333333336</v>
      </c>
      <c r="X4" s="5">
        <v>41232.583333333336</v>
      </c>
      <c r="Y4" s="5">
        <v>41234.666666666664</v>
      </c>
      <c r="Z4" s="5">
        <v>41235.708333333336</v>
      </c>
      <c r="AA4" s="5">
        <v>41235.708333333336</v>
      </c>
      <c r="AB4" s="5">
        <v>41235.708333333336</v>
      </c>
      <c r="AC4" s="5">
        <v>41235.708333333336</v>
      </c>
      <c r="AD4" s="5">
        <v>41235.708333333336</v>
      </c>
      <c r="AE4" s="5">
        <v>41235.708333333336</v>
      </c>
      <c r="AF4" s="5">
        <v>41242.583333333336</v>
      </c>
      <c r="AG4" s="5">
        <v>41243.625</v>
      </c>
      <c r="AH4" s="5">
        <v>41243.625</v>
      </c>
      <c r="AI4" s="5">
        <v>41249.375</v>
      </c>
      <c r="AJ4" s="5">
        <v>41254.583333333336</v>
      </c>
      <c r="AK4" s="5">
        <v>41269.708333333336</v>
      </c>
      <c r="AL4" s="5">
        <v>41274.416666666664</v>
      </c>
      <c r="AM4" s="5">
        <v>41276.583333333336</v>
      </c>
      <c r="AN4" s="5">
        <v>41277.625</v>
      </c>
      <c r="AO4" s="5">
        <v>41283.375</v>
      </c>
      <c r="AP4" s="5">
        <v>41284.416666666664</v>
      </c>
      <c r="AQ4" s="5">
        <v>41284.416666666664</v>
      </c>
      <c r="AR4" s="5">
        <v>41284.416666666664</v>
      </c>
      <c r="AS4" s="5">
        <v>41284.416666666664</v>
      </c>
      <c r="AT4" s="5">
        <v>41284.416666666664</v>
      </c>
      <c r="AU4" s="5">
        <v>41284.416666666664</v>
      </c>
      <c r="AV4" s="5">
        <v>41284.416666666664</v>
      </c>
      <c r="AW4" s="5">
        <v>41284.416666666664</v>
      </c>
      <c r="AX4" s="5">
        <v>41284.416666666664</v>
      </c>
      <c r="AY4" s="5">
        <v>41277.625</v>
      </c>
      <c r="AZ4" s="5">
        <v>41277.625</v>
      </c>
      <c r="BA4" s="5">
        <v>41346.666666666664</v>
      </c>
      <c r="BB4" s="5">
        <v>41428.75</v>
      </c>
    </row>
    <row r="5" spans="1:69" ht="15" x14ac:dyDescent="0.25">
      <c r="A5" s="2" t="s">
        <v>5</v>
      </c>
      <c r="B5" s="4">
        <v>2</v>
      </c>
      <c r="C5" s="3">
        <v>41205.375</v>
      </c>
      <c r="D5" s="3">
        <v>41207.458333333336</v>
      </c>
      <c r="E5" s="1" t="s">
        <v>59</v>
      </c>
      <c r="G5" s="6">
        <v>1</v>
      </c>
      <c r="H5" s="6">
        <v>2</v>
      </c>
      <c r="I5" s="6">
        <v>3</v>
      </c>
      <c r="J5" s="6">
        <v>4</v>
      </c>
      <c r="K5" s="6">
        <v>5</v>
      </c>
      <c r="L5" s="6">
        <v>6</v>
      </c>
      <c r="M5" s="6">
        <v>7</v>
      </c>
      <c r="N5" s="6">
        <v>8</v>
      </c>
      <c r="O5" s="6">
        <v>9</v>
      </c>
      <c r="P5" s="6">
        <v>10</v>
      </c>
      <c r="Q5" s="6">
        <v>11</v>
      </c>
      <c r="R5" s="6">
        <v>12</v>
      </c>
      <c r="S5" s="6">
        <v>13</v>
      </c>
      <c r="T5" s="6">
        <v>14</v>
      </c>
      <c r="U5" s="6">
        <v>15</v>
      </c>
      <c r="V5" s="6">
        <v>16</v>
      </c>
      <c r="W5" s="6">
        <v>17</v>
      </c>
      <c r="X5" s="6">
        <v>18</v>
      </c>
      <c r="Y5" s="6">
        <v>19</v>
      </c>
      <c r="Z5" s="6">
        <v>20</v>
      </c>
      <c r="AA5" s="6">
        <v>21</v>
      </c>
      <c r="AB5" s="6">
        <v>22</v>
      </c>
      <c r="AC5" s="6">
        <v>23</v>
      </c>
      <c r="AD5" s="6">
        <v>24</v>
      </c>
      <c r="AE5" s="6">
        <v>25</v>
      </c>
      <c r="AF5" s="6">
        <v>26</v>
      </c>
      <c r="AG5" s="6">
        <v>27</v>
      </c>
      <c r="AH5" s="6">
        <v>28</v>
      </c>
      <c r="AI5" s="6">
        <v>29</v>
      </c>
      <c r="AJ5" s="6">
        <v>30</v>
      </c>
      <c r="AK5" s="6">
        <v>31</v>
      </c>
      <c r="AL5" s="6">
        <v>32</v>
      </c>
      <c r="AM5" s="6">
        <v>33</v>
      </c>
      <c r="AN5" s="6">
        <v>34</v>
      </c>
      <c r="AO5" s="6">
        <v>35</v>
      </c>
      <c r="AP5" s="6">
        <v>36</v>
      </c>
      <c r="AQ5" s="6">
        <v>37</v>
      </c>
      <c r="AR5" s="6">
        <v>38</v>
      </c>
      <c r="AS5" s="6">
        <v>39</v>
      </c>
      <c r="AT5" s="6">
        <v>40</v>
      </c>
      <c r="AU5" s="6">
        <v>41</v>
      </c>
      <c r="AV5" s="6">
        <v>42</v>
      </c>
      <c r="AW5" s="6">
        <v>43</v>
      </c>
      <c r="AX5" s="6">
        <v>44</v>
      </c>
      <c r="AY5" s="6">
        <v>45</v>
      </c>
      <c r="AZ5" s="6">
        <v>46</v>
      </c>
      <c r="BA5" s="6">
        <v>47</v>
      </c>
      <c r="BB5" s="6">
        <v>48</v>
      </c>
      <c r="BC5" s="6">
        <v>49</v>
      </c>
      <c r="BD5" s="6">
        <v>50</v>
      </c>
      <c r="BE5" s="6">
        <v>51</v>
      </c>
      <c r="BF5" s="6">
        <v>52</v>
      </c>
      <c r="BG5" s="6">
        <v>53</v>
      </c>
      <c r="BH5" s="6">
        <v>54</v>
      </c>
      <c r="BI5" s="6">
        <v>55</v>
      </c>
      <c r="BJ5" s="6">
        <v>56</v>
      </c>
      <c r="BK5" s="6">
        <v>57</v>
      </c>
      <c r="BL5" s="6">
        <v>58</v>
      </c>
      <c r="BM5" s="6">
        <v>59</v>
      </c>
      <c r="BN5" s="6">
        <v>60</v>
      </c>
      <c r="BO5" s="6">
        <v>61</v>
      </c>
      <c r="BP5" s="6">
        <v>62</v>
      </c>
      <c r="BQ5" s="6">
        <v>63</v>
      </c>
    </row>
    <row r="6" spans="1:69" x14ac:dyDescent="0.3">
      <c r="A6" s="2" t="s">
        <v>6</v>
      </c>
      <c r="B6" s="4">
        <v>3</v>
      </c>
      <c r="C6" s="3">
        <v>41207.458333333336</v>
      </c>
      <c r="D6" s="3">
        <v>41212.666666666664</v>
      </c>
      <c r="F6" t="s">
        <v>56</v>
      </c>
      <c r="G6">
        <v>2</v>
      </c>
      <c r="H6">
        <v>3</v>
      </c>
      <c r="I6">
        <v>1</v>
      </c>
      <c r="J6">
        <v>1</v>
      </c>
      <c r="K6">
        <v>1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1</v>
      </c>
      <c r="S6">
        <v>2</v>
      </c>
      <c r="T6">
        <v>2</v>
      </c>
      <c r="U6">
        <v>2</v>
      </c>
      <c r="V6">
        <v>1</v>
      </c>
      <c r="W6">
        <v>1</v>
      </c>
      <c r="X6">
        <v>2</v>
      </c>
      <c r="Y6">
        <v>1</v>
      </c>
      <c r="Z6">
        <v>4</v>
      </c>
      <c r="AA6">
        <v>2</v>
      </c>
      <c r="AB6">
        <v>2</v>
      </c>
      <c r="AC6">
        <v>2</v>
      </c>
      <c r="AD6">
        <v>4</v>
      </c>
      <c r="AE6">
        <v>4</v>
      </c>
      <c r="AF6">
        <v>1</v>
      </c>
      <c r="AG6">
        <v>3</v>
      </c>
      <c r="AH6">
        <v>3</v>
      </c>
      <c r="AI6">
        <v>3</v>
      </c>
      <c r="AJ6">
        <v>10</v>
      </c>
      <c r="AK6">
        <v>2</v>
      </c>
      <c r="AL6">
        <v>2</v>
      </c>
      <c r="AM6">
        <v>1</v>
      </c>
      <c r="AN6">
        <v>4</v>
      </c>
      <c r="AO6">
        <v>3</v>
      </c>
      <c r="AP6">
        <v>3</v>
      </c>
      <c r="AQ6">
        <v>1</v>
      </c>
      <c r="AR6">
        <v>5</v>
      </c>
      <c r="AS6">
        <v>5</v>
      </c>
      <c r="AT6">
        <v>2</v>
      </c>
      <c r="AU6">
        <v>5</v>
      </c>
      <c r="AV6">
        <v>2</v>
      </c>
      <c r="AW6">
        <v>2</v>
      </c>
      <c r="AX6">
        <v>2</v>
      </c>
      <c r="AY6">
        <v>2</v>
      </c>
      <c r="AZ6">
        <v>3</v>
      </c>
      <c r="BA6">
        <v>5</v>
      </c>
      <c r="BB6">
        <v>43</v>
      </c>
      <c r="BC6">
        <v>5</v>
      </c>
      <c r="BD6">
        <v>5</v>
      </c>
      <c r="BE6">
        <v>5</v>
      </c>
      <c r="BF6">
        <v>5</v>
      </c>
      <c r="BG6">
        <v>5</v>
      </c>
      <c r="BH6">
        <v>7</v>
      </c>
      <c r="BI6">
        <v>1</v>
      </c>
      <c r="BJ6">
        <v>1</v>
      </c>
      <c r="BK6">
        <v>6</v>
      </c>
      <c r="BL6">
        <v>4</v>
      </c>
      <c r="BM6">
        <v>10</v>
      </c>
      <c r="BN6">
        <v>1</v>
      </c>
      <c r="BO6">
        <v>1</v>
      </c>
      <c r="BP6">
        <v>5</v>
      </c>
      <c r="BQ6">
        <v>0</v>
      </c>
    </row>
    <row r="7" spans="1:69" ht="15" x14ac:dyDescent="0.25">
      <c r="A7" s="2"/>
      <c r="B7" s="4"/>
      <c r="C7" s="3"/>
      <c r="D7" s="3"/>
      <c r="AB7">
        <f>AB6</f>
        <v>2</v>
      </c>
      <c r="AC7">
        <f>AB7+AC6</f>
        <v>4</v>
      </c>
      <c r="AD7">
        <f t="shared" ref="AD7:BQ7" si="1">AC7+AD6</f>
        <v>8</v>
      </c>
      <c r="AE7">
        <f t="shared" si="1"/>
        <v>12</v>
      </c>
      <c r="AF7">
        <f t="shared" si="1"/>
        <v>13</v>
      </c>
      <c r="AG7">
        <f t="shared" si="1"/>
        <v>16</v>
      </c>
      <c r="AH7">
        <f t="shared" si="1"/>
        <v>19</v>
      </c>
      <c r="AI7">
        <f t="shared" si="1"/>
        <v>22</v>
      </c>
      <c r="AJ7">
        <f t="shared" si="1"/>
        <v>32</v>
      </c>
      <c r="AK7">
        <f t="shared" si="1"/>
        <v>34</v>
      </c>
      <c r="AL7">
        <f t="shared" si="1"/>
        <v>36</v>
      </c>
      <c r="AM7">
        <f t="shared" si="1"/>
        <v>37</v>
      </c>
      <c r="AN7">
        <f t="shared" si="1"/>
        <v>41</v>
      </c>
      <c r="AO7">
        <f t="shared" si="1"/>
        <v>44</v>
      </c>
      <c r="AP7">
        <f t="shared" si="1"/>
        <v>47</v>
      </c>
      <c r="AQ7">
        <f t="shared" si="1"/>
        <v>48</v>
      </c>
      <c r="AR7">
        <f t="shared" si="1"/>
        <v>53</v>
      </c>
      <c r="AS7">
        <f t="shared" si="1"/>
        <v>58</v>
      </c>
      <c r="AT7">
        <f t="shared" si="1"/>
        <v>60</v>
      </c>
      <c r="AU7">
        <f t="shared" si="1"/>
        <v>65</v>
      </c>
      <c r="AV7">
        <f t="shared" si="1"/>
        <v>67</v>
      </c>
      <c r="AW7">
        <f t="shared" si="1"/>
        <v>69</v>
      </c>
      <c r="AX7">
        <f t="shared" si="1"/>
        <v>71</v>
      </c>
      <c r="AY7">
        <f t="shared" si="1"/>
        <v>73</v>
      </c>
      <c r="AZ7">
        <f t="shared" si="1"/>
        <v>76</v>
      </c>
      <c r="BA7">
        <f t="shared" si="1"/>
        <v>81</v>
      </c>
      <c r="BB7">
        <f t="shared" si="1"/>
        <v>124</v>
      </c>
      <c r="BC7">
        <f t="shared" si="1"/>
        <v>129</v>
      </c>
      <c r="BD7">
        <f t="shared" si="1"/>
        <v>134</v>
      </c>
      <c r="BE7">
        <f t="shared" si="1"/>
        <v>139</v>
      </c>
      <c r="BF7">
        <f t="shared" si="1"/>
        <v>144</v>
      </c>
      <c r="BG7">
        <f t="shared" si="1"/>
        <v>149</v>
      </c>
      <c r="BH7">
        <f t="shared" si="1"/>
        <v>156</v>
      </c>
      <c r="BI7">
        <f t="shared" si="1"/>
        <v>157</v>
      </c>
      <c r="BJ7">
        <f t="shared" si="1"/>
        <v>158</v>
      </c>
      <c r="BK7">
        <f t="shared" si="1"/>
        <v>164</v>
      </c>
      <c r="BL7">
        <f t="shared" si="1"/>
        <v>168</v>
      </c>
      <c r="BM7">
        <f t="shared" si="1"/>
        <v>178</v>
      </c>
      <c r="BN7">
        <f t="shared" si="1"/>
        <v>179</v>
      </c>
      <c r="BO7">
        <f t="shared" si="1"/>
        <v>180</v>
      </c>
      <c r="BP7">
        <f t="shared" si="1"/>
        <v>185</v>
      </c>
      <c r="BQ7">
        <f t="shared" si="1"/>
        <v>185</v>
      </c>
    </row>
    <row r="8" spans="1:69" ht="15" x14ac:dyDescent="0.25">
      <c r="A8" s="2" t="s">
        <v>7</v>
      </c>
      <c r="B8" s="4">
        <v>1</v>
      </c>
      <c r="C8" s="3">
        <v>41212.666666666664</v>
      </c>
      <c r="D8" s="3">
        <v>41213.708333333336</v>
      </c>
      <c r="F8" t="s">
        <v>57</v>
      </c>
      <c r="G8" s="5">
        <v>41205.375</v>
      </c>
      <c r="H8" s="5">
        <v>41207.458333333336</v>
      </c>
      <c r="I8" s="5">
        <v>41212.666666666664</v>
      </c>
      <c r="J8" s="5">
        <v>41213.708333333336</v>
      </c>
      <c r="K8" s="5">
        <v>41215.375</v>
      </c>
      <c r="L8" s="5">
        <v>41218.416666666664</v>
      </c>
      <c r="M8" s="5">
        <v>41218.416666666664</v>
      </c>
      <c r="N8" s="5">
        <v>41218.416666666664</v>
      </c>
      <c r="O8" s="5">
        <v>41218.416666666664</v>
      </c>
      <c r="P8" s="5">
        <v>41218.416666666664</v>
      </c>
      <c r="Q8" s="5">
        <v>41218.416666666664</v>
      </c>
      <c r="R8" s="5">
        <v>41220.583333333336</v>
      </c>
      <c r="S8" s="5">
        <v>41221.625</v>
      </c>
      <c r="T8" s="5">
        <v>41221.625</v>
      </c>
      <c r="U8" s="5">
        <v>41225.708333333336</v>
      </c>
      <c r="V8" s="5">
        <v>41228.416666666664</v>
      </c>
      <c r="W8" s="5">
        <v>41229.458333333336</v>
      </c>
      <c r="X8" s="5">
        <v>41232.583333333336</v>
      </c>
      <c r="Y8" s="5">
        <v>41234.666666666664</v>
      </c>
      <c r="Z8" s="5">
        <v>41235.708333333336</v>
      </c>
      <c r="AA8" s="5">
        <v>41235.708333333336</v>
      </c>
      <c r="AB8" s="5">
        <v>41235.708333333336</v>
      </c>
      <c r="AC8" s="5">
        <v>41235.708333333336</v>
      </c>
      <c r="AD8" s="5">
        <v>41235.708333333336</v>
      </c>
      <c r="AE8" s="5">
        <v>41235.708333333336</v>
      </c>
      <c r="AF8" s="5">
        <v>41242.583333333336</v>
      </c>
      <c r="AG8" s="5">
        <v>41243.625</v>
      </c>
      <c r="AH8" s="5">
        <v>41243.625</v>
      </c>
      <c r="AI8" s="5">
        <v>41249.375</v>
      </c>
      <c r="AJ8" s="5">
        <v>41254.583333333336</v>
      </c>
      <c r="AK8" s="5">
        <v>41269.708333333336</v>
      </c>
      <c r="AL8" s="5">
        <v>41274.416666666664</v>
      </c>
      <c r="AM8" s="5">
        <v>41276.583333333336</v>
      </c>
      <c r="AN8" s="5">
        <v>41277.625</v>
      </c>
      <c r="AO8" s="5">
        <v>41277.625</v>
      </c>
      <c r="AP8" s="5">
        <v>41277.625</v>
      </c>
      <c r="AQ8" s="5">
        <v>41283.375</v>
      </c>
      <c r="AR8" s="5">
        <v>41284.416666666664</v>
      </c>
      <c r="AS8" s="5">
        <v>41284.416666666664</v>
      </c>
      <c r="AT8" s="5">
        <v>41284.416666666664</v>
      </c>
      <c r="AU8" s="5">
        <v>41284.416666666664</v>
      </c>
      <c r="AV8" s="5">
        <v>41284.416666666664</v>
      </c>
      <c r="AW8" s="5">
        <v>41284.416666666664</v>
      </c>
      <c r="AX8" s="5">
        <v>41284.416666666664</v>
      </c>
      <c r="AY8" s="5">
        <v>41284.416666666664</v>
      </c>
      <c r="AZ8" s="5">
        <v>41284.416666666664</v>
      </c>
      <c r="BA8" s="5">
        <v>41291.708333333336</v>
      </c>
      <c r="BB8" s="5">
        <v>41277.625</v>
      </c>
      <c r="BC8" s="5">
        <v>41283.375</v>
      </c>
      <c r="BD8" s="5">
        <v>41284.416666666664</v>
      </c>
      <c r="BE8" s="5">
        <v>41284.416666666664</v>
      </c>
      <c r="BF8" s="5">
        <v>41284.416666666664</v>
      </c>
      <c r="BG8" s="5">
        <v>41284.416666666664</v>
      </c>
      <c r="BH8" s="5">
        <v>41284.416666666664</v>
      </c>
      <c r="BI8" s="5">
        <v>41284.416666666664</v>
      </c>
      <c r="BJ8" s="5">
        <v>41284.416666666664</v>
      </c>
      <c r="BK8" s="5">
        <v>41284.416666666664</v>
      </c>
      <c r="BL8" s="5">
        <v>41284.416666666664</v>
      </c>
      <c r="BM8" s="5">
        <v>41401.625</v>
      </c>
      <c r="BN8" s="5">
        <v>41277.625</v>
      </c>
      <c r="BO8" s="5">
        <v>41277.625</v>
      </c>
      <c r="BP8" s="5">
        <v>41346.666666666664</v>
      </c>
      <c r="BQ8" s="5">
        <v>41428.75</v>
      </c>
    </row>
    <row r="9" spans="1:69" ht="15" x14ac:dyDescent="0.25">
      <c r="A9" s="2" t="s">
        <v>8</v>
      </c>
      <c r="B9" s="4">
        <v>0</v>
      </c>
      <c r="C9" s="3">
        <v>41213.708333333336</v>
      </c>
      <c r="D9" s="3">
        <v>41213.708333333336</v>
      </c>
    </row>
    <row r="10" spans="1:69" ht="15" x14ac:dyDescent="0.25">
      <c r="A10" s="2" t="s">
        <v>9</v>
      </c>
      <c r="B10" s="4">
        <v>1</v>
      </c>
      <c r="C10" s="3">
        <v>41213.708333333336</v>
      </c>
      <c r="D10" s="3">
        <v>41214.75</v>
      </c>
      <c r="AC10" s="2"/>
      <c r="AD10" s="4"/>
      <c r="AE10" s="3"/>
    </row>
    <row r="11" spans="1:69" x14ac:dyDescent="0.3">
      <c r="A11" s="2" t="s">
        <v>10</v>
      </c>
      <c r="B11" s="4">
        <v>1</v>
      </c>
      <c r="C11" s="3">
        <v>41215.375</v>
      </c>
      <c r="D11" s="3">
        <v>41218.416666666664</v>
      </c>
      <c r="AC11" s="2"/>
      <c r="AD11" s="4"/>
      <c r="AE11" s="3"/>
    </row>
    <row r="12" spans="1:69" x14ac:dyDescent="0.3">
      <c r="A12" s="2" t="s">
        <v>2</v>
      </c>
      <c r="B12" s="4">
        <v>12</v>
      </c>
      <c r="C12" s="3">
        <v>41218.416666666664</v>
      </c>
      <c r="D12" s="3">
        <v>41235.708333333336</v>
      </c>
      <c r="AC12" s="2"/>
      <c r="AD12" s="4"/>
      <c r="AE12" s="3"/>
    </row>
    <row r="13" spans="1:69" x14ac:dyDescent="0.3">
      <c r="A13" s="2" t="s">
        <v>4</v>
      </c>
      <c r="B13" s="4">
        <v>2</v>
      </c>
      <c r="C13" s="3">
        <v>41218.416666666664</v>
      </c>
      <c r="D13" s="3">
        <v>41220.5</v>
      </c>
      <c r="AC13" s="2"/>
      <c r="AD13" s="4"/>
      <c r="AE13" s="3"/>
    </row>
    <row r="14" spans="1:69" x14ac:dyDescent="0.3">
      <c r="A14" s="2" t="s">
        <v>11</v>
      </c>
      <c r="B14" s="4">
        <v>2</v>
      </c>
      <c r="C14" s="3">
        <v>41218.416666666664</v>
      </c>
      <c r="D14" s="3">
        <v>41220.5</v>
      </c>
      <c r="AC14" s="2"/>
      <c r="AD14" s="4"/>
      <c r="AE14" s="3"/>
      <c r="AX14" s="2"/>
      <c r="AY14" s="4"/>
      <c r="AZ14" s="3"/>
    </row>
    <row r="15" spans="1:69" ht="15" x14ac:dyDescent="0.25">
      <c r="A15" s="2" t="s">
        <v>12</v>
      </c>
      <c r="B15" s="4">
        <v>2</v>
      </c>
      <c r="C15" s="3">
        <v>41218.416666666664</v>
      </c>
      <c r="D15" s="3">
        <v>41220.5</v>
      </c>
      <c r="AC15" s="2"/>
      <c r="AD15" s="4"/>
      <c r="AE15" s="3"/>
      <c r="AX15" s="2"/>
      <c r="AY15" s="4"/>
      <c r="AZ15" s="3"/>
    </row>
    <row r="16" spans="1:69" ht="15" x14ac:dyDescent="0.25">
      <c r="A16" s="2" t="s">
        <v>13</v>
      </c>
      <c r="B16" s="4">
        <v>2</v>
      </c>
      <c r="C16" s="3">
        <v>41218.416666666664</v>
      </c>
      <c r="D16" s="3">
        <v>41220.5</v>
      </c>
      <c r="AC16" s="2"/>
      <c r="AD16" s="4"/>
      <c r="AE16" s="3"/>
      <c r="AX16" s="2"/>
      <c r="AY16" s="4"/>
      <c r="AZ16" s="3"/>
    </row>
    <row r="17" spans="1:53" ht="15" x14ac:dyDescent="0.25">
      <c r="A17" s="2" t="s">
        <v>14</v>
      </c>
      <c r="B17" s="4">
        <v>2</v>
      </c>
      <c r="C17" s="3">
        <v>41218.416666666664</v>
      </c>
      <c r="D17" s="3">
        <v>41220.5</v>
      </c>
      <c r="AC17" s="2"/>
      <c r="AD17" s="4"/>
      <c r="AE17" s="3"/>
      <c r="AX17" s="2"/>
      <c r="AY17" s="4"/>
      <c r="AZ17" s="3"/>
    </row>
    <row r="18" spans="1:53" ht="15" x14ac:dyDescent="0.25">
      <c r="A18" s="2" t="s">
        <v>15</v>
      </c>
      <c r="B18" s="4">
        <v>2</v>
      </c>
      <c r="C18" s="3">
        <v>41218.416666666664</v>
      </c>
      <c r="D18" s="3">
        <v>41220.5</v>
      </c>
      <c r="AC18" s="2"/>
      <c r="AD18" s="4"/>
      <c r="AE18" s="3"/>
      <c r="AX18" s="2"/>
      <c r="AY18" s="4"/>
      <c r="AZ18" s="3"/>
    </row>
    <row r="19" spans="1:53" ht="15" x14ac:dyDescent="0.25">
      <c r="A19" s="2" t="s">
        <v>16</v>
      </c>
      <c r="B19" s="4">
        <v>1</v>
      </c>
      <c r="C19" s="3">
        <v>41220.583333333336</v>
      </c>
      <c r="D19" s="3">
        <v>41221.625</v>
      </c>
      <c r="AC19" s="2"/>
      <c r="AD19" s="4"/>
      <c r="AE19" s="3"/>
      <c r="AX19" s="2"/>
      <c r="AY19" s="4"/>
      <c r="AZ19" s="3"/>
    </row>
    <row r="20" spans="1:53" x14ac:dyDescent="0.3">
      <c r="A20" s="2" t="s">
        <v>17</v>
      </c>
      <c r="B20" s="4">
        <v>2</v>
      </c>
      <c r="C20" s="3">
        <v>41221.625</v>
      </c>
      <c r="D20" s="3">
        <v>41225.708333333336</v>
      </c>
      <c r="AC20" s="2"/>
      <c r="AD20" s="4"/>
      <c r="AE20" s="3"/>
      <c r="AX20" s="2"/>
      <c r="AY20" s="4"/>
      <c r="AZ20" s="3"/>
    </row>
    <row r="21" spans="1:53" x14ac:dyDescent="0.3">
      <c r="A21" s="2" t="s">
        <v>18</v>
      </c>
      <c r="B21" s="4">
        <v>2</v>
      </c>
      <c r="C21" s="3">
        <v>41221.625</v>
      </c>
      <c r="D21" s="3">
        <v>41225.708333333336</v>
      </c>
      <c r="AC21" s="2"/>
      <c r="AD21" s="4"/>
      <c r="AE21" s="3"/>
      <c r="AX21" s="2"/>
      <c r="AY21" s="4"/>
      <c r="AZ21" s="3"/>
    </row>
    <row r="22" spans="1:53" x14ac:dyDescent="0.3">
      <c r="A22" s="2" t="s">
        <v>19</v>
      </c>
      <c r="B22" s="4">
        <v>2</v>
      </c>
      <c r="C22" s="3">
        <v>41225.708333333336</v>
      </c>
      <c r="D22" s="3">
        <v>41228.416666666664</v>
      </c>
      <c r="AC22" s="2"/>
      <c r="AD22" s="4"/>
      <c r="AE22" s="3"/>
      <c r="AX22" s="2"/>
      <c r="AY22" s="4"/>
      <c r="AZ22" s="3"/>
    </row>
    <row r="23" spans="1:53" x14ac:dyDescent="0.3">
      <c r="A23" s="2" t="s">
        <v>20</v>
      </c>
      <c r="B23" s="4">
        <v>1</v>
      </c>
      <c r="C23" s="3">
        <v>41228.416666666664</v>
      </c>
      <c r="D23" s="3">
        <v>41229.458333333336</v>
      </c>
      <c r="AC23" s="2"/>
      <c r="AD23" s="4"/>
      <c r="AE23" s="3"/>
      <c r="AX23" s="2"/>
      <c r="AY23" s="4"/>
      <c r="AZ23" s="3"/>
    </row>
    <row r="24" spans="1:53" ht="15" x14ac:dyDescent="0.25">
      <c r="A24" s="2" t="s">
        <v>21</v>
      </c>
      <c r="B24" s="4">
        <v>0</v>
      </c>
      <c r="C24" s="3">
        <v>41229.458333333336</v>
      </c>
      <c r="D24" s="3">
        <v>41229.458333333336</v>
      </c>
      <c r="AC24" s="2"/>
      <c r="AD24" s="4"/>
      <c r="AE24" s="3"/>
      <c r="AX24" s="2"/>
      <c r="AY24" s="4"/>
      <c r="AZ24" s="3"/>
    </row>
    <row r="25" spans="1:53" ht="15" x14ac:dyDescent="0.25">
      <c r="A25" s="2" t="s">
        <v>22</v>
      </c>
      <c r="B25" s="4">
        <v>1</v>
      </c>
      <c r="C25" s="3">
        <v>41229.458333333336</v>
      </c>
      <c r="D25" s="3">
        <v>41232.5</v>
      </c>
      <c r="AC25" s="2"/>
      <c r="AD25" s="4"/>
      <c r="AE25" s="3"/>
      <c r="AX25" s="2"/>
      <c r="AY25" s="4"/>
      <c r="AZ25" s="3"/>
    </row>
    <row r="26" spans="1:53" ht="15" x14ac:dyDescent="0.25">
      <c r="A26" s="2" t="s">
        <v>23</v>
      </c>
      <c r="B26" s="4">
        <v>2</v>
      </c>
      <c r="C26" s="3">
        <v>41232.583333333336</v>
      </c>
      <c r="D26" s="3">
        <v>41234.666666666664</v>
      </c>
      <c r="AC26" s="2"/>
      <c r="AD26" s="4"/>
      <c r="AE26" s="3"/>
      <c r="AX26" s="2"/>
      <c r="AY26" s="4"/>
      <c r="AZ26" s="3"/>
    </row>
    <row r="27" spans="1:53" x14ac:dyDescent="0.3">
      <c r="A27" s="2" t="s">
        <v>10</v>
      </c>
      <c r="B27" s="4">
        <v>1</v>
      </c>
      <c r="C27" s="3">
        <v>41234.666666666664</v>
      </c>
      <c r="D27" s="3">
        <v>41235.708333333336</v>
      </c>
      <c r="AC27" s="2"/>
      <c r="AD27" s="4"/>
      <c r="AE27" s="3"/>
      <c r="AX27" s="2"/>
      <c r="AY27" s="4"/>
      <c r="AZ27" s="3"/>
    </row>
    <row r="28" spans="1:53" x14ac:dyDescent="0.3">
      <c r="A28" s="2" t="s">
        <v>3</v>
      </c>
      <c r="B28" s="4">
        <v>26</v>
      </c>
      <c r="C28" s="3">
        <v>41235.708333333336</v>
      </c>
      <c r="D28" s="3">
        <v>41277.625</v>
      </c>
      <c r="F28" t="s">
        <v>62</v>
      </c>
      <c r="AC28" s="2"/>
      <c r="AD28" s="4"/>
      <c r="AE28" s="3"/>
      <c r="AX28" s="2"/>
      <c r="AY28" s="4"/>
      <c r="AZ28" s="3"/>
    </row>
    <row r="29" spans="1:53" x14ac:dyDescent="0.3">
      <c r="A29" s="2" t="s">
        <v>4</v>
      </c>
      <c r="B29" s="4">
        <v>4</v>
      </c>
      <c r="C29" s="3">
        <v>41235.708333333336</v>
      </c>
      <c r="D29" s="3">
        <v>41242.5</v>
      </c>
      <c r="F29">
        <v>1</v>
      </c>
      <c r="H29">
        <v>2</v>
      </c>
      <c r="J29">
        <v>3</v>
      </c>
      <c r="L29">
        <v>4</v>
      </c>
      <c r="N29">
        <v>5</v>
      </c>
    </row>
    <row r="30" spans="1:53" x14ac:dyDescent="0.3">
      <c r="A30" s="2" t="s">
        <v>11</v>
      </c>
      <c r="B30" s="4">
        <v>2</v>
      </c>
      <c r="C30" s="3">
        <v>41235.708333333336</v>
      </c>
      <c r="D30" s="3">
        <v>41240.416666666664</v>
      </c>
      <c r="F30">
        <v>14</v>
      </c>
      <c r="G30" s="8">
        <v>12</v>
      </c>
      <c r="H30">
        <v>13</v>
      </c>
      <c r="I30" s="8">
        <v>16</v>
      </c>
      <c r="J30">
        <v>26</v>
      </c>
      <c r="K30" s="8">
        <v>23</v>
      </c>
      <c r="L30">
        <v>73</v>
      </c>
      <c r="M30" s="8">
        <v>17</v>
      </c>
      <c r="N30">
        <v>14</v>
      </c>
      <c r="O30">
        <v>0</v>
      </c>
      <c r="AC30" s="2"/>
      <c r="AD30" s="4"/>
      <c r="AE30" s="3"/>
      <c r="AX30" s="2"/>
      <c r="AY30" s="4"/>
      <c r="AZ30" s="3"/>
    </row>
    <row r="31" spans="1:53" x14ac:dyDescent="0.3">
      <c r="A31" s="2" t="s">
        <v>12</v>
      </c>
      <c r="B31" s="4">
        <v>2</v>
      </c>
      <c r="C31" s="3">
        <v>41235.708333333336</v>
      </c>
      <c r="D31" s="3">
        <v>41240.416666666664</v>
      </c>
      <c r="F31" s="7">
        <v>41205.375</v>
      </c>
      <c r="G31" s="7">
        <v>41226.75</v>
      </c>
      <c r="H31" s="7">
        <v>41227.375</v>
      </c>
      <c r="I31" s="7">
        <v>41247.708333333336</v>
      </c>
      <c r="J31" s="7">
        <v>41247.708333333336</v>
      </c>
      <c r="K31" s="7">
        <v>41289.625</v>
      </c>
      <c r="L31" s="7">
        <v>41289.625</v>
      </c>
      <c r="M31" s="7">
        <v>41404.75</v>
      </c>
      <c r="N31" s="7">
        <v>41407.375</v>
      </c>
      <c r="O31" s="7">
        <v>41428.75</v>
      </c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</row>
    <row r="32" spans="1:53" ht="15" thickBot="1" x14ac:dyDescent="0.35">
      <c r="A32" s="2" t="s">
        <v>14</v>
      </c>
      <c r="B32" s="4">
        <v>2</v>
      </c>
      <c r="C32" s="3">
        <v>41235.708333333336</v>
      </c>
      <c r="D32" s="3">
        <v>41240.416666666664</v>
      </c>
      <c r="F32">
        <f>G31-F31</f>
        <v>21.375</v>
      </c>
      <c r="H32">
        <f>I31-H31</f>
        <v>20.333333333335759</v>
      </c>
      <c r="J32">
        <f>K31-J31</f>
        <v>41.916666666664241</v>
      </c>
      <c r="L32">
        <f>M31-L31</f>
        <v>115.125</v>
      </c>
      <c r="N32">
        <f>O31-N31</f>
        <v>21.375</v>
      </c>
      <c r="AC32" s="2"/>
      <c r="AD32" s="4"/>
      <c r="AE32" s="3"/>
    </row>
    <row r="33" spans="1:31" ht="15" thickBot="1" x14ac:dyDescent="0.35">
      <c r="A33" s="2" t="s">
        <v>13</v>
      </c>
      <c r="B33" s="4">
        <v>4</v>
      </c>
      <c r="C33" s="3">
        <v>41235.708333333336</v>
      </c>
      <c r="D33" s="3">
        <v>41242.5</v>
      </c>
      <c r="F33" s="9">
        <v>41212</v>
      </c>
      <c r="G33" s="10">
        <f>F33-F31</f>
        <v>6.625</v>
      </c>
      <c r="H33" s="9">
        <v>41226</v>
      </c>
      <c r="I33" s="10">
        <f>H33-H31</f>
        <v>-1.375</v>
      </c>
      <c r="J33" s="12">
        <v>41297</v>
      </c>
      <c r="K33" s="10">
        <f>J33-J31</f>
        <v>49.291666666664241</v>
      </c>
      <c r="L33" s="11">
        <v>41411</v>
      </c>
      <c r="M33" s="10">
        <f>L33-L31</f>
        <v>121.375</v>
      </c>
      <c r="N33" t="s">
        <v>63</v>
      </c>
      <c r="AC33" s="2"/>
      <c r="AD33" s="4"/>
      <c r="AE33" s="3"/>
    </row>
    <row r="34" spans="1:31" x14ac:dyDescent="0.3">
      <c r="A34" s="2" t="s">
        <v>15</v>
      </c>
      <c r="B34" s="4">
        <v>4</v>
      </c>
      <c r="C34" s="3">
        <v>41235.708333333336</v>
      </c>
      <c r="D34" s="3">
        <v>41242.5</v>
      </c>
      <c r="F34">
        <f>F32</f>
        <v>21.375</v>
      </c>
      <c r="G34">
        <f>F34+H32</f>
        <v>41.708333333335759</v>
      </c>
      <c r="H34">
        <f>G34+J32</f>
        <v>83.625</v>
      </c>
      <c r="I34">
        <f>L32+N32</f>
        <v>136.5</v>
      </c>
      <c r="J34">
        <f>I34+N32</f>
        <v>157.875</v>
      </c>
      <c r="AC34" s="2"/>
      <c r="AD34" s="4"/>
      <c r="AE34" s="3"/>
    </row>
    <row r="35" spans="1:31" x14ac:dyDescent="0.3">
      <c r="A35" s="2" t="s">
        <v>16</v>
      </c>
      <c r="B35" s="4">
        <v>1</v>
      </c>
      <c r="C35" s="3">
        <v>41242.583333333336</v>
      </c>
      <c r="D35" s="3">
        <v>41243.625</v>
      </c>
      <c r="AC35" s="2"/>
      <c r="AD35" s="4"/>
      <c r="AE35" s="3"/>
    </row>
    <row r="36" spans="1:31" x14ac:dyDescent="0.3">
      <c r="A36" s="2" t="s">
        <v>17</v>
      </c>
      <c r="B36" s="4">
        <v>3</v>
      </c>
      <c r="C36" s="3">
        <v>41243.625</v>
      </c>
      <c r="D36" s="3">
        <v>41248.75</v>
      </c>
      <c r="AC36" s="2"/>
      <c r="AD36" s="4"/>
      <c r="AE36" s="3"/>
    </row>
    <row r="37" spans="1:31" x14ac:dyDescent="0.3">
      <c r="A37" s="2" t="s">
        <v>18</v>
      </c>
      <c r="B37" s="4">
        <v>3</v>
      </c>
      <c r="C37" s="3">
        <v>41243.625</v>
      </c>
      <c r="D37" s="3">
        <v>41248.75</v>
      </c>
      <c r="F37" t="s">
        <v>60</v>
      </c>
      <c r="AE37" s="3"/>
    </row>
    <row r="38" spans="1:31" x14ac:dyDescent="0.3">
      <c r="A38" s="2" t="s">
        <v>19</v>
      </c>
      <c r="B38" s="4">
        <v>3</v>
      </c>
      <c r="C38" s="3">
        <v>41249.375</v>
      </c>
      <c r="D38" s="3">
        <v>41254.5</v>
      </c>
      <c r="E38" t="s">
        <v>65</v>
      </c>
      <c r="F38">
        <v>14</v>
      </c>
      <c r="G38">
        <v>13</v>
      </c>
      <c r="H38">
        <v>26</v>
      </c>
      <c r="I38">
        <v>73</v>
      </c>
      <c r="J38">
        <v>14</v>
      </c>
      <c r="L38">
        <v>14</v>
      </c>
      <c r="M38">
        <v>27</v>
      </c>
      <c r="N38">
        <v>53</v>
      </c>
      <c r="O38">
        <v>126</v>
      </c>
      <c r="P38">
        <v>140</v>
      </c>
      <c r="AC38" s="2"/>
      <c r="AD38" s="4"/>
      <c r="AE38" s="3"/>
    </row>
    <row r="39" spans="1:31" x14ac:dyDescent="0.3">
      <c r="A39" s="2" t="s">
        <v>24</v>
      </c>
      <c r="B39" s="4">
        <v>10</v>
      </c>
      <c r="C39" s="3">
        <v>41254.583333333336</v>
      </c>
      <c r="D39" s="3">
        <v>41269.708333333336</v>
      </c>
      <c r="F39">
        <v>21</v>
      </c>
      <c r="G39">
        <v>20</v>
      </c>
      <c r="H39">
        <v>42</v>
      </c>
      <c r="I39">
        <v>115</v>
      </c>
      <c r="J39">
        <v>21</v>
      </c>
      <c r="L39">
        <v>21</v>
      </c>
      <c r="M39">
        <v>41</v>
      </c>
      <c r="N39">
        <v>83</v>
      </c>
      <c r="O39">
        <v>198</v>
      </c>
      <c r="P39">
        <v>219</v>
      </c>
      <c r="AC39" s="2"/>
      <c r="AD39" s="4"/>
      <c r="AE39" s="3"/>
    </row>
    <row r="40" spans="1:31" x14ac:dyDescent="0.3">
      <c r="A40" s="2" t="s">
        <v>21</v>
      </c>
      <c r="B40" s="4">
        <v>0</v>
      </c>
      <c r="C40" s="3">
        <v>41269.708333333336</v>
      </c>
      <c r="D40" s="3">
        <v>41269.708333333336</v>
      </c>
      <c r="AC40" s="2"/>
      <c r="AD40" s="4"/>
      <c r="AE40" s="3"/>
    </row>
    <row r="41" spans="1:31" x14ac:dyDescent="0.3">
      <c r="A41" s="2" t="s">
        <v>25</v>
      </c>
      <c r="B41" s="4">
        <v>2</v>
      </c>
      <c r="C41" s="3">
        <v>41269.708333333336</v>
      </c>
      <c r="D41" s="3">
        <v>41274.416666666664</v>
      </c>
      <c r="AC41" s="2"/>
      <c r="AD41" s="4"/>
      <c r="AE41" s="3"/>
    </row>
    <row r="42" spans="1:31" x14ac:dyDescent="0.3">
      <c r="A42" s="2" t="s">
        <v>26</v>
      </c>
      <c r="B42" s="4">
        <v>2</v>
      </c>
      <c r="C42" s="3">
        <v>41274.416666666664</v>
      </c>
      <c r="D42" s="3">
        <v>41276.5</v>
      </c>
      <c r="F42" t="s">
        <v>61</v>
      </c>
      <c r="AE42" s="3"/>
    </row>
    <row r="43" spans="1:31" x14ac:dyDescent="0.3">
      <c r="A43" s="2" t="s">
        <v>10</v>
      </c>
      <c r="B43" s="4">
        <v>1</v>
      </c>
      <c r="C43" s="3">
        <v>41276.583333333336</v>
      </c>
      <c r="D43" s="3">
        <v>41277.625</v>
      </c>
      <c r="E43" t="s">
        <v>66</v>
      </c>
      <c r="F43" s="8">
        <v>12</v>
      </c>
      <c r="G43" s="8">
        <v>16</v>
      </c>
      <c r="H43" s="8">
        <v>23</v>
      </c>
      <c r="I43" s="8">
        <v>17</v>
      </c>
      <c r="J43" s="8">
        <v>0</v>
      </c>
      <c r="L43" s="8">
        <v>12</v>
      </c>
      <c r="M43" s="8">
        <v>28</v>
      </c>
      <c r="N43" s="8">
        <v>51</v>
      </c>
      <c r="O43" s="8">
        <v>68</v>
      </c>
      <c r="P43">
        <v>219</v>
      </c>
      <c r="AE43" s="3"/>
    </row>
    <row r="44" spans="1:31" x14ac:dyDescent="0.3">
      <c r="A44" s="2" t="s">
        <v>27</v>
      </c>
      <c r="B44" s="4">
        <v>14</v>
      </c>
      <c r="C44" s="3">
        <v>41277.625</v>
      </c>
      <c r="D44" s="3">
        <v>41299.625</v>
      </c>
      <c r="F44">
        <v>21</v>
      </c>
      <c r="G44">
        <v>20</v>
      </c>
      <c r="H44">
        <v>42</v>
      </c>
      <c r="I44">
        <v>115</v>
      </c>
      <c r="J44">
        <v>21</v>
      </c>
      <c r="L44">
        <v>21</v>
      </c>
      <c r="M44">
        <v>41</v>
      </c>
      <c r="N44">
        <v>83</v>
      </c>
      <c r="O44">
        <v>198</v>
      </c>
      <c r="P44">
        <v>219</v>
      </c>
      <c r="AE44" s="3"/>
    </row>
    <row r="45" spans="1:31" x14ac:dyDescent="0.3">
      <c r="A45" s="2" t="s">
        <v>28</v>
      </c>
      <c r="B45" s="4">
        <v>4</v>
      </c>
      <c r="C45" s="3">
        <v>41277.625</v>
      </c>
      <c r="D45" s="3">
        <v>41284.416666666664</v>
      </c>
      <c r="L45">
        <f>L43+L$38</f>
        <v>26</v>
      </c>
      <c r="M45">
        <f>M43+M$38</f>
        <v>55</v>
      </c>
      <c r="N45">
        <f t="shared" ref="N45:P45" si="2">N43+N$38</f>
        <v>104</v>
      </c>
      <c r="O45">
        <f t="shared" si="2"/>
        <v>194</v>
      </c>
      <c r="P45">
        <f t="shared" si="2"/>
        <v>359</v>
      </c>
      <c r="AE45" s="3"/>
    </row>
    <row r="46" spans="1:31" x14ac:dyDescent="0.3">
      <c r="A46" s="2" t="s">
        <v>29</v>
      </c>
      <c r="B46" s="4">
        <v>3</v>
      </c>
      <c r="C46" s="3">
        <v>41277.625</v>
      </c>
      <c r="D46" s="3">
        <v>41282.75</v>
      </c>
      <c r="L46">
        <f>L45</f>
        <v>26</v>
      </c>
      <c r="M46">
        <f>L45+M45</f>
        <v>81</v>
      </c>
      <c r="N46">
        <f>L45+M45+N45</f>
        <v>185</v>
      </c>
      <c r="O46">
        <f>L45+M45+N45+O45</f>
        <v>379</v>
      </c>
      <c r="P46">
        <f>L45+M45+N45+O45+P45</f>
        <v>738</v>
      </c>
      <c r="AE46" s="3"/>
    </row>
    <row r="47" spans="1:31" x14ac:dyDescent="0.3">
      <c r="A47" s="2" t="s">
        <v>30</v>
      </c>
      <c r="B47" s="4">
        <v>3</v>
      </c>
      <c r="C47" s="3">
        <v>41277.625</v>
      </c>
      <c r="D47" s="3">
        <v>41282.75</v>
      </c>
      <c r="F47" t="s">
        <v>64</v>
      </c>
      <c r="AE47" s="3"/>
    </row>
    <row r="48" spans="1:31" x14ac:dyDescent="0.3">
      <c r="A48" s="2" t="s">
        <v>31</v>
      </c>
      <c r="B48" s="4">
        <v>1</v>
      </c>
      <c r="C48" s="3">
        <v>41283.375</v>
      </c>
      <c r="D48" s="3">
        <v>41284.416666666664</v>
      </c>
      <c r="E48" t="s">
        <v>67</v>
      </c>
      <c r="F48">
        <v>6</v>
      </c>
      <c r="G48">
        <v>-1</v>
      </c>
      <c r="H48">
        <v>49</v>
      </c>
      <c r="I48">
        <v>121</v>
      </c>
      <c r="J48">
        <v>0</v>
      </c>
      <c r="L48">
        <v>6</v>
      </c>
      <c r="M48">
        <v>5</v>
      </c>
      <c r="N48">
        <v>54</v>
      </c>
      <c r="O48">
        <v>175</v>
      </c>
      <c r="P48">
        <v>219</v>
      </c>
      <c r="AE48" s="3"/>
    </row>
    <row r="49" spans="1:31" x14ac:dyDescent="0.3">
      <c r="A49" s="2" t="s">
        <v>21</v>
      </c>
      <c r="B49" s="4">
        <v>0</v>
      </c>
      <c r="C49" s="3">
        <v>41284.416666666664</v>
      </c>
      <c r="D49" s="3">
        <v>41284.416666666664</v>
      </c>
      <c r="F49">
        <v>21</v>
      </c>
      <c r="G49">
        <v>20</v>
      </c>
      <c r="H49">
        <v>42</v>
      </c>
      <c r="I49">
        <v>115</v>
      </c>
      <c r="J49">
        <v>21</v>
      </c>
      <c r="L49">
        <v>21</v>
      </c>
      <c r="M49">
        <v>41</v>
      </c>
      <c r="N49">
        <v>83</v>
      </c>
      <c r="O49">
        <v>198</v>
      </c>
      <c r="P49">
        <v>219</v>
      </c>
      <c r="AE49" s="3"/>
    </row>
    <row r="50" spans="1:31" x14ac:dyDescent="0.3">
      <c r="A50" s="2" t="s">
        <v>32</v>
      </c>
      <c r="B50" s="4">
        <v>10</v>
      </c>
      <c r="C50" s="3">
        <v>41284.416666666664</v>
      </c>
      <c r="D50" s="3">
        <v>41299.625</v>
      </c>
      <c r="L50">
        <f>L48-L$38</f>
        <v>-8</v>
      </c>
      <c r="M50">
        <f t="shared" ref="M50:O50" si="3">M48-M$38</f>
        <v>-22</v>
      </c>
      <c r="N50">
        <f t="shared" si="3"/>
        <v>1</v>
      </c>
      <c r="O50">
        <f t="shared" si="3"/>
        <v>49</v>
      </c>
      <c r="P50">
        <v>79</v>
      </c>
      <c r="AE50" s="3"/>
    </row>
    <row r="51" spans="1:31" x14ac:dyDescent="0.3">
      <c r="A51" s="2" t="s">
        <v>33</v>
      </c>
      <c r="B51" s="4">
        <v>5</v>
      </c>
      <c r="C51" s="3">
        <v>41284.416666666664</v>
      </c>
      <c r="D51" s="3">
        <v>41291.708333333336</v>
      </c>
      <c r="L51">
        <f>L50</f>
        <v>-8</v>
      </c>
      <c r="M51">
        <f>L50+M50</f>
        <v>-30</v>
      </c>
      <c r="N51">
        <f>L50+M50+N50</f>
        <v>-29</v>
      </c>
      <c r="O51">
        <f>L50+M50+N50+O50</f>
        <v>20</v>
      </c>
      <c r="P51">
        <f>L50+M50+N50+O50+P50</f>
        <v>99</v>
      </c>
      <c r="AE51" s="3"/>
    </row>
    <row r="52" spans="1:31" x14ac:dyDescent="0.3">
      <c r="A52" s="2" t="s">
        <v>34</v>
      </c>
      <c r="B52" s="4">
        <v>5</v>
      </c>
      <c r="C52" s="3">
        <v>41284.416666666664</v>
      </c>
      <c r="D52" s="3">
        <v>41291.708333333336</v>
      </c>
      <c r="AE52" s="3"/>
    </row>
    <row r="53" spans="1:31" x14ac:dyDescent="0.3">
      <c r="A53" s="2" t="s">
        <v>35</v>
      </c>
      <c r="B53" s="4">
        <v>2</v>
      </c>
      <c r="C53" s="3">
        <v>41284.416666666664</v>
      </c>
      <c r="D53" s="3">
        <v>41288.5</v>
      </c>
      <c r="AE53" s="3"/>
    </row>
    <row r="54" spans="1:31" x14ac:dyDescent="0.3">
      <c r="A54" s="2" t="s">
        <v>36</v>
      </c>
      <c r="B54" s="4">
        <v>5</v>
      </c>
      <c r="C54" s="3">
        <v>41284.416666666664</v>
      </c>
      <c r="D54" s="3">
        <v>41291.708333333336</v>
      </c>
      <c r="AE54" s="3"/>
    </row>
    <row r="55" spans="1:31" x14ac:dyDescent="0.3">
      <c r="A55" s="2" t="s">
        <v>37</v>
      </c>
      <c r="B55" s="4">
        <v>2</v>
      </c>
      <c r="C55" s="3">
        <v>41284.416666666664</v>
      </c>
      <c r="D55" s="3">
        <v>41288.5</v>
      </c>
      <c r="AE55" s="3"/>
    </row>
    <row r="56" spans="1:31" x14ac:dyDescent="0.3">
      <c r="A56" s="2" t="s">
        <v>34</v>
      </c>
      <c r="B56" s="4">
        <v>2</v>
      </c>
      <c r="C56" s="3">
        <v>41284.416666666664</v>
      </c>
      <c r="D56" s="3">
        <v>41288.5</v>
      </c>
      <c r="AE56" s="3"/>
    </row>
    <row r="57" spans="1:31" x14ac:dyDescent="0.3">
      <c r="A57" s="2" t="s">
        <v>35</v>
      </c>
      <c r="B57" s="4">
        <v>2</v>
      </c>
      <c r="C57" s="3">
        <v>41284.416666666664</v>
      </c>
      <c r="D57" s="3">
        <v>41288.5</v>
      </c>
      <c r="AE57" s="3"/>
    </row>
    <row r="58" spans="1:31" x14ac:dyDescent="0.3">
      <c r="A58" s="2" t="s">
        <v>36</v>
      </c>
      <c r="B58" s="4">
        <v>2</v>
      </c>
      <c r="C58" s="3">
        <v>41284.416666666664</v>
      </c>
      <c r="D58" s="3">
        <v>41288.5</v>
      </c>
      <c r="AE58" s="3"/>
    </row>
    <row r="59" spans="1:31" x14ac:dyDescent="0.3">
      <c r="A59" s="2" t="s">
        <v>38</v>
      </c>
      <c r="B59" s="4">
        <v>3</v>
      </c>
      <c r="C59" s="3">
        <v>41284.416666666664</v>
      </c>
      <c r="D59" s="3">
        <v>41289.625</v>
      </c>
      <c r="AE59" s="3"/>
    </row>
    <row r="60" spans="1:31" x14ac:dyDescent="0.3">
      <c r="A60" s="2" t="s">
        <v>39</v>
      </c>
      <c r="B60" s="4">
        <v>5</v>
      </c>
      <c r="C60" s="3">
        <v>41291.708333333336</v>
      </c>
      <c r="D60" s="3">
        <v>41299.625</v>
      </c>
    </row>
    <row r="61" spans="1:31" x14ac:dyDescent="0.3">
      <c r="A61" s="2" t="s">
        <v>21</v>
      </c>
      <c r="B61" s="4">
        <v>0</v>
      </c>
      <c r="C61" s="3">
        <v>41299.625</v>
      </c>
      <c r="D61" s="3">
        <v>41299.625</v>
      </c>
    </row>
    <row r="62" spans="1:31" x14ac:dyDescent="0.3">
      <c r="A62" s="2" t="s">
        <v>40</v>
      </c>
      <c r="B62" s="4">
        <v>73</v>
      </c>
      <c r="C62" s="3">
        <v>41277.625</v>
      </c>
      <c r="D62" s="3">
        <v>41394.75</v>
      </c>
    </row>
    <row r="63" spans="1:31" x14ac:dyDescent="0.3">
      <c r="A63" s="2" t="s">
        <v>41</v>
      </c>
      <c r="B63" s="4">
        <v>43</v>
      </c>
      <c r="C63" s="3">
        <v>41277.625</v>
      </c>
      <c r="D63" s="3">
        <v>41346.666666666664</v>
      </c>
    </row>
    <row r="64" spans="1:31" x14ac:dyDescent="0.3">
      <c r="A64" s="2" t="s">
        <v>21</v>
      </c>
      <c r="B64" s="4">
        <v>0</v>
      </c>
      <c r="C64" s="3">
        <v>41346.666666666664</v>
      </c>
      <c r="D64" s="3">
        <v>41346.666666666664</v>
      </c>
    </row>
    <row r="65" spans="1:4" x14ac:dyDescent="0.3">
      <c r="A65" s="2" t="s">
        <v>42</v>
      </c>
      <c r="B65" s="4">
        <v>10</v>
      </c>
      <c r="C65" s="3">
        <v>41346.666666666664</v>
      </c>
      <c r="D65" s="3">
        <v>41362.416666666664</v>
      </c>
    </row>
    <row r="66" spans="1:4" x14ac:dyDescent="0.3">
      <c r="A66" s="2" t="s">
        <v>43</v>
      </c>
      <c r="B66" s="4">
        <v>5</v>
      </c>
      <c r="C66" s="3">
        <v>41346.666666666664</v>
      </c>
      <c r="D66" s="3">
        <v>41354.5</v>
      </c>
    </row>
    <row r="67" spans="1:4" x14ac:dyDescent="0.3">
      <c r="A67" s="2" t="s">
        <v>44</v>
      </c>
      <c r="B67" s="4">
        <v>5</v>
      </c>
      <c r="C67" s="3">
        <v>41354.583333333336</v>
      </c>
      <c r="D67" s="3">
        <v>41362.416666666664</v>
      </c>
    </row>
    <row r="68" spans="1:4" x14ac:dyDescent="0.3">
      <c r="A68" s="2" t="s">
        <v>45</v>
      </c>
      <c r="B68" s="4">
        <v>5</v>
      </c>
      <c r="C68" s="3">
        <v>41362.416666666664</v>
      </c>
      <c r="D68" s="3">
        <v>41369.708333333336</v>
      </c>
    </row>
    <row r="69" spans="1:4" x14ac:dyDescent="0.3">
      <c r="A69" s="2" t="s">
        <v>46</v>
      </c>
      <c r="B69" s="4">
        <v>5</v>
      </c>
      <c r="C69" s="3">
        <v>41362.416666666664</v>
      </c>
      <c r="D69" s="3">
        <v>41369.708333333336</v>
      </c>
    </row>
    <row r="70" spans="1:4" x14ac:dyDescent="0.3">
      <c r="A70" s="2" t="s">
        <v>47</v>
      </c>
      <c r="B70" s="4">
        <v>5</v>
      </c>
      <c r="C70" s="3">
        <v>41362.416666666664</v>
      </c>
      <c r="D70" s="3">
        <v>41369.708333333336</v>
      </c>
    </row>
    <row r="71" spans="1:4" x14ac:dyDescent="0.3">
      <c r="A71" s="2" t="s">
        <v>48</v>
      </c>
      <c r="B71" s="4">
        <v>7</v>
      </c>
      <c r="C71" s="3">
        <v>41369.708333333336</v>
      </c>
      <c r="D71" s="3">
        <v>41381.708333333336</v>
      </c>
    </row>
    <row r="72" spans="1:4" x14ac:dyDescent="0.3">
      <c r="A72" s="2" t="s">
        <v>49</v>
      </c>
      <c r="B72" s="4">
        <v>1</v>
      </c>
      <c r="C72" s="3">
        <v>41381.708333333336</v>
      </c>
      <c r="D72" s="3">
        <v>41382.75</v>
      </c>
    </row>
    <row r="73" spans="1:4" x14ac:dyDescent="0.3">
      <c r="A73" s="2" t="s">
        <v>10</v>
      </c>
      <c r="B73" s="4">
        <v>1</v>
      </c>
      <c r="C73" s="3">
        <v>41383.375</v>
      </c>
      <c r="D73" s="3">
        <v>41386.416666666664</v>
      </c>
    </row>
    <row r="74" spans="1:4" x14ac:dyDescent="0.3">
      <c r="A74" s="2" t="s">
        <v>50</v>
      </c>
      <c r="B74" s="4">
        <v>6</v>
      </c>
      <c r="C74" s="3">
        <v>41386.416666666664</v>
      </c>
      <c r="D74" s="3">
        <v>41394.75</v>
      </c>
    </row>
    <row r="75" spans="1:4" x14ac:dyDescent="0.3">
      <c r="A75" s="2" t="s">
        <v>21</v>
      </c>
      <c r="B75" s="4">
        <v>0</v>
      </c>
      <c r="C75" s="3">
        <v>41394.75</v>
      </c>
      <c r="D75" s="3">
        <v>41394.75</v>
      </c>
    </row>
    <row r="76" spans="1:4" x14ac:dyDescent="0.3">
      <c r="A76" s="2" t="s">
        <v>51</v>
      </c>
      <c r="B76" s="4">
        <v>14</v>
      </c>
      <c r="C76" s="3">
        <v>41395.375</v>
      </c>
      <c r="D76" s="3">
        <v>41416.75</v>
      </c>
    </row>
    <row r="77" spans="1:4" x14ac:dyDescent="0.3">
      <c r="A77" s="2" t="s">
        <v>52</v>
      </c>
      <c r="B77" s="4">
        <v>4</v>
      </c>
      <c r="C77" s="3">
        <v>41395.375</v>
      </c>
      <c r="D77" s="3">
        <v>41401.625</v>
      </c>
    </row>
    <row r="78" spans="1:4" x14ac:dyDescent="0.3">
      <c r="A78" s="2" t="s">
        <v>53</v>
      </c>
      <c r="B78" s="4">
        <v>10</v>
      </c>
      <c r="C78" s="3">
        <v>41401.625</v>
      </c>
      <c r="D78" s="3">
        <v>41416.75</v>
      </c>
    </row>
    <row r="79" spans="1:4" x14ac:dyDescent="0.3">
      <c r="A79" s="2" t="s">
        <v>21</v>
      </c>
      <c r="B79" s="4">
        <v>0</v>
      </c>
      <c r="C79" s="3">
        <v>41416.75</v>
      </c>
      <c r="D79" s="3">
        <v>41416.75</v>
      </c>
    </row>
    <row r="80" spans="1:4" x14ac:dyDescent="0.3">
      <c r="A80" s="2" t="s">
        <v>54</v>
      </c>
      <c r="B80" s="4">
        <v>1</v>
      </c>
      <c r="C80" s="3">
        <v>41417.375</v>
      </c>
      <c r="D80" s="3">
        <v>41418.416666666664</v>
      </c>
    </row>
    <row r="81" spans="1:31" x14ac:dyDescent="0.3">
      <c r="A81" s="2" t="s">
        <v>10</v>
      </c>
      <c r="B81" s="4">
        <v>1</v>
      </c>
      <c r="C81" s="3">
        <v>41418.416666666664</v>
      </c>
      <c r="D81" s="3">
        <v>41421.458333333336</v>
      </c>
    </row>
    <row r="82" spans="1:31" x14ac:dyDescent="0.3">
      <c r="A82" s="2" t="s">
        <v>55</v>
      </c>
      <c r="B82" s="4">
        <v>5</v>
      </c>
      <c r="C82" s="3">
        <v>41421.458333333336</v>
      </c>
      <c r="D82" s="3">
        <v>41428.75</v>
      </c>
      <c r="AC82" s="2" t="s">
        <v>53</v>
      </c>
      <c r="AD82" s="4">
        <v>10</v>
      </c>
      <c r="AE82" s="3">
        <v>41401.625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defaultColWidth="11.5546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ColWidth="11.5546875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croniea</dc:creator>
  <cp:lastModifiedBy>harckline</cp:lastModifiedBy>
  <dcterms:created xsi:type="dcterms:W3CDTF">2013-01-24T13:05:52Z</dcterms:created>
  <dcterms:modified xsi:type="dcterms:W3CDTF">2013-06-24T08:42:29Z</dcterms:modified>
</cp:coreProperties>
</file>