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https://d.docs.live.net/24fc3769912c5e43/Desktop/"/>
    </mc:Choice>
  </mc:AlternateContent>
  <xr:revisionPtr revIDLastSave="25" documentId="8_{0E31A943-733A-4C65-82A2-1782017213C3}" xr6:coauthVersionLast="47" xr6:coauthVersionMax="47" xr10:uidLastSave="{3416FAEC-6BC9-4B73-AADF-06DE0320DDDF}"/>
  <bookViews>
    <workbookView xWindow="-120" yWindow="-120" windowWidth="20730" windowHeight="11040" activeTab="2" xr2:uid="{26D4546B-D2A1-4444-8EAF-A6228F96F0C1}"/>
  </bookViews>
  <sheets>
    <sheet name="Sheet5" sheetId="9" r:id="rId1"/>
    <sheet name="Data" sheetId="2" r:id="rId2"/>
    <sheet name="portfolio" sheetId="5" r:id="rId3"/>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156" r:id="rId7"/>
    <pivotCache cacheId="159" r:id="rId8"/>
    <pivotCache cacheId="162" r:id="rId9"/>
    <pivotCache cacheId="165" r:id="rId10"/>
    <pivotCache cacheId="168" r:id="rId11"/>
    <pivotCache cacheId="171"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8" i="5" l="1"/>
  <c r="R18" i="5"/>
  <c r="S18" i="5"/>
  <c r="Q19" i="5"/>
  <c r="R19" i="5"/>
  <c r="S19" i="5"/>
  <c r="Q20" i="5"/>
  <c r="R20" i="5"/>
  <c r="S20" i="5"/>
  <c r="Q21" i="5"/>
  <c r="R21" i="5"/>
  <c r="S21" i="5"/>
  <c r="Q23" i="5"/>
  <c r="R23" i="5"/>
  <c r="S23" i="5"/>
  <c r="Q24" i="5"/>
  <c r="R24" i="5"/>
  <c r="S24" i="5"/>
  <c r="Q25" i="5"/>
  <c r="R25" i="5"/>
  <c r="S25" i="5"/>
  <c r="Q26" i="5"/>
  <c r="R26" i="5"/>
  <c r="S26" i="5"/>
  <c r="Q27" i="5"/>
  <c r="R27" i="5"/>
  <c r="S27" i="5"/>
  <c r="Q28" i="5"/>
  <c r="R28" i="5"/>
  <c r="S28" i="5"/>
  <c r="Q30" i="5"/>
  <c r="R30" i="5"/>
  <c r="S30" i="5"/>
  <c r="Q31" i="5"/>
  <c r="R31" i="5"/>
  <c r="S31" i="5"/>
  <c r="Q32" i="5"/>
  <c r="R32" i="5"/>
  <c r="S32" i="5"/>
  <c r="Q33" i="5"/>
  <c r="R33" i="5"/>
  <c r="S33" i="5"/>
  <c r="B53" i="9"/>
  <c r="N16" i="5" a="1"/>
  <c r="N16" i="5" s="1"/>
  <c r="M17" i="5"/>
  <c r="M18" i="5"/>
  <c r="N18" i="5"/>
  <c r="O18" i="5"/>
  <c r="P18" i="5"/>
  <c r="M19" i="5"/>
  <c r="N19" i="5"/>
  <c r="O19" i="5"/>
  <c r="P19" i="5"/>
  <c r="M20" i="5"/>
  <c r="N20" i="5"/>
  <c r="O20" i="5"/>
  <c r="P20" i="5"/>
  <c r="M21" i="5"/>
  <c r="N21" i="5"/>
  <c r="O21" i="5"/>
  <c r="P21" i="5"/>
  <c r="M22" i="5"/>
  <c r="M23" i="5"/>
  <c r="N23" i="5"/>
  <c r="O23" i="5"/>
  <c r="P23" i="5"/>
  <c r="M24" i="5"/>
  <c r="N24" i="5"/>
  <c r="O24" i="5"/>
  <c r="P24" i="5"/>
  <c r="M25" i="5"/>
  <c r="N25" i="5"/>
  <c r="O25" i="5"/>
  <c r="P25" i="5"/>
  <c r="M26" i="5"/>
  <c r="N26" i="5"/>
  <c r="O26" i="5"/>
  <c r="P26" i="5"/>
  <c r="M27" i="5"/>
  <c r="N27" i="5"/>
  <c r="O27" i="5"/>
  <c r="P27" i="5"/>
  <c r="M28" i="5"/>
  <c r="N28" i="5"/>
  <c r="O28" i="5"/>
  <c r="P28" i="5"/>
  <c r="M29" i="5"/>
  <c r="M30" i="5"/>
  <c r="N30" i="5"/>
  <c r="O30" i="5"/>
  <c r="P30" i="5"/>
  <c r="M31" i="5"/>
  <c r="N31" i="5"/>
  <c r="O31" i="5"/>
  <c r="P31" i="5"/>
  <c r="M32" i="5"/>
  <c r="N32" i="5"/>
  <c r="O32" i="5"/>
  <c r="P32" i="5"/>
  <c r="M33" i="5"/>
  <c r="N33" i="5"/>
  <c r="O33" i="5"/>
  <c r="P33" i="5"/>
  <c r="M34" i="5"/>
  <c r="N34" i="5"/>
  <c r="O34" i="5"/>
  <c r="P34" i="5"/>
  <c r="Q34" i="5"/>
  <c r="R34" i="5"/>
  <c r="S34" i="5"/>
  <c r="E38" i="9" a="1"/>
  <c r="E38" i="9" s="1"/>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84D030-A72A-438B-B282-48B5CE8C59F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CB30811-3CF4-4BED-B7A5-727D805A14C8}" name="WorksheetConnection_07.sample-data-excel-portfolio-project.xlsx!calls" type="102" refreshedVersion="8" minRefreshableVersion="5">
    <extLst>
      <ext xmlns:x15="http://schemas.microsoft.com/office/spreadsheetml/2010/11/main" uri="{DE250136-89BD-433C-8126-D09CA5730AF9}">
        <x15:connection id="calls">
          <x15:rangePr sourceName="_xlcn.WorksheetConnection_07.sampledataexcelportfolioproject.xlsxcalls1"/>
        </x15:connection>
      </ext>
    </extLst>
  </connection>
  <connection id="3" xr16:uid="{2B878FB0-0F3B-4242-AD44-F21784EA293E}"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calls].[Rating rounded].[All]}"/>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<sst xmlns="http://schemas.openxmlformats.org/spreadsheetml/2006/main" count="3153" uniqueCount="1077">
  <si>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</si>
  <si>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</si>
  <si>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</si>
  <si>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</si>
  <si>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</si>
  <si>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</si>
  <si>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</si>
  <si>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</si>
  <si>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</si>
  <si>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</si>
  <si>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</si>
  <si>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</si>
  <si>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</si>
  <si>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</si>
  <si>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</si>
  <si>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</si>
  <si>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</si>
  <si>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</si>
  <si>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</si>
  <si>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</si>
  <si>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</si>
  <si>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</si>
  <si>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</si>
  <si>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</si>
  <si>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</si>
  <si>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</si>
  <si>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</si>
  <si>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</si>
  <si>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</si>
  <si>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</si>
  <si>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</si>
  <si>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</si>
  <si>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</si>
  <si>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</si>
  <si>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</si>
  <si>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</si>
  <si>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</si>
  <si>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</si>
  <si>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</si>
  <si>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</si>
  <si>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</si>
  <si>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</si>
  <si>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</si>
  <si>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</si>
  <si>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</si>
  <si>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</si>
  <si>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</si>
  <si>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</si>
  <si>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</si>
  <si>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</si>
  <si>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</si>
  <si>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</si>
  <si>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</si>
  <si>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</si>
  <si>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</si>
  <si>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</si>
  <si>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</si>
  <si>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</si>
  <si>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</si>
  <si>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</si>
  <si>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</si>
  <si>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</si>
  <si>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</si>
  <si>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</si>
  <si>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</si>
  <si>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</si>
  <si>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</si>
  <si>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</si>
  <si>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</si>
  <si>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</si>
  <si>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</si>
  <si>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</si>
  <si>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</si>
  <si>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</si>
  <si>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</si>
  <si>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</si>
  <si>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</si>
  <si>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</si>
  <si>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</si>
  <si>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</si>
  <si>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</si>
  <si>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</si>
  <si>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</si>
  <si>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</si>
  <si>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</si>
  <si>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</si>
  <si>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</si>
  <si>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</si>
  <si>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</si>
  <si>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</si>
  <si>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</si>
  <si>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</si>
  <si>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</si>
  <si>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</si>
  <si>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</si>
  <si>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</si>
  <si>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</si>
  <si>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</si>
  <si>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</si>
  <si>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</si>
  <si>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</si>
  <si>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</si>
  <si>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</si>
  <si>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</si>
  <si>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</si>
  <si>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</si>
  <si>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</si>
  <si>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</si>
  <si>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</si>
  <si>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</si>
  <si>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</si>
  <si>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</si>
  <si>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</si>
  <si>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</si>
  <si>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</si>
  <si>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</si>
  <si>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</si>
  <si>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</si>
  <si>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</si>
  <si>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</si>
  <si>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</si>
  <si>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</si>
  <si>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</si>
  <si>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</si>
  <si>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</si>
  <si>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</si>
  <si>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</si>
  <si>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</si>
  <si>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</si>
  <si>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</si>
  <si>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</si>
  <si>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</si>
  <si>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</si>
  <si>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</si>
  <si>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</si>
  <si>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</si>
  <si>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</si>
  <si>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</si>
  <si>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</si>
  <si>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</si>
  <si>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</si>
  <si>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</si>
  <si>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</si>
  <si>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</si>
  <si>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</si>
  <si>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</si>
  <si>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</si>
  <si>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</si>
  <si>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</si>
  <si>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</si>
  <si>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</si>
  <si>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</si>
  <si>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</si>
  <si>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</si>
  <si>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</si>
  <si>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</si>
  <si>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</si>
  <si>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</si>
  <si>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</si>
  <si>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</si>
  <si>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</si>
  <si>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</si>
  <si>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</si>
  <si>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</si>
  <si>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</si>
  <si>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</si>
  <si>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</si>
  <si>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</si>
  <si>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</si>
  <si>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</si>
  <si>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</si>
  <si>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</si>
  <si>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</si>
  <si>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</si>
  <si>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</si>
  <si>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</si>
  <si>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</si>
  <si>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</si>
  <si>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</si>
  <si>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</si>
  <si>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</si>
  <si>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</si>
  <si>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</si>
  <si>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</si>
  <si>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</si>
  <si>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</si>
  <si>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</si>
  <si>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</si>
  <si>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</si>
  <si>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</si>
  <si>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</si>
  <si>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</si>
  <si>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</si>
  <si>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</si>
  <si>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</si>
  <si>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</si>
  <si>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</si>
  <si>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</si>
  <si>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</si>
  <si>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</si>
  <si>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</si>
  <si>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</si>
  <si>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</si>
  <si>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</si>
  <si>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</si>
  <si>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</si>
  <si>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</si>
  <si>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</si>
  <si>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</si>
  <si>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</si>
  <si>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</si>
  <si>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</si>
  <si>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</si>
  <si>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</si>
  <si>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</si>
  <si>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</si>
  <si>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</si>
  <si>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</si>
  <si>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</si>
  <si>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</si>
  <si>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</si>
  <si>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</si>
  <si>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</si>
  <si>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</si>
  <si>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</si>
  <si>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</si>
  <si>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</si>
  <si>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</si>
  <si>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</si>
  <si>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</si>
  <si>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</si>
  <si>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</si>
  <si>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</si>
  <si>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</si>
  <si>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</si>
  <si>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</si>
  <si>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</si>
  <si>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</si>
  <si>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</si>
  <si>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</si>
  <si>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</si>
  <si>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</si>
  <si>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</si>
  <si>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</si>
  <si>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</si>
  <si>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</si>
  <si>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</si>
  <si>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</si>
  <si>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</si>
  <si>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</si>
  <si>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</si>
  <si>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</si>
  <si>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</si>
  <si>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</si>
  <si>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</si>
  <si>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</si>
  <si>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</si>
  <si>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</si>
  <si>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</si>
  <si>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</si>
  <si>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</si>
  <si>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</si>
  <si>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</si>
  <si>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</si>
  <si>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</si>
  <si>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</si>
  <si>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</si>
  <si>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</si>
  <si>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</si>
  <si>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</si>
  <si>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</si>
  <si>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</si>
  <si>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</si>
  <si>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</si>
  <si>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</si>
  <si>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</si>
  <si>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</si>
  <si>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</si>
  <si>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</si>
  <si>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</si>
  <si>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</si>
  <si>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</si>
  <si>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</si>
  <si>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</si>
  <si>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</si>
  <si>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</si>
  <si>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</si>
  <si>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</si>
  <si>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</si>
  <si>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</si>
  <si>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</si>
  <si>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</si>
  <si>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</si>
  <si>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</si>
  <si>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</si>
  <si>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</si>
  <si>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</si>
  <si>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</si>
  <si>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</si>
  <si>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</si>
  <si>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</si>
  <si>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</si>
  <si>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</si>
  <si>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</si>
  <si>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</si>
  <si>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</si>
  <si>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</si>
  <si>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</si>
  <si>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</si>
  <si>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</si>
  <si>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</si>
  <si>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</si>
  <si>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</si>
  <si>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</si>
  <si>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</si>
  <si>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</si>
  <si>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</si>
  <si>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</si>
  <si>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</si>
  <si>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</si>
  <si>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</si>
  <si>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</si>
  <si>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</si>
  <si>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</si>
  <si>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</si>
  <si>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</si>
  <si>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</si>
  <si>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</si>
  <si>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</si>
  <si>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</si>
  <si>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</si>
  <si>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</si>
  <si>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</si>
  <si>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</si>
  <si>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</si>
  <si>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</si>
  <si>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</si>
  <si>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</si>
  <si>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</si>
  <si>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</si>
  <si>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</si>
  <si>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</si>
  <si>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</si>
  <si>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</si>
  <si>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</si>
  <si>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</si>
  <si>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</si>
  <si>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</si>
  <si>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</si>
  <si>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</si>
  <si>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</si>
  <si>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</si>
  <si>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</si>
  <si>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</si>
  <si>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</si>
  <si>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</si>
  <si>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</si>
  <si>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</si>
  <si>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</si>
  <si>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</si>
  <si>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</si>
  <si>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</si>
  <si>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</si>
  <si>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</si>
  <si>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</si>
  <si>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</si>
  <si>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</si>
  <si>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</si>
  <si>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</si>
  <si>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</si>
  <si>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</si>
  <si>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</si>
  <si>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</si>
  <si>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</si>
  <si>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</si>
  <si>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</si>
  <si>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</si>
  <si>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</si>
  <si>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</si>
  <si>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</si>
  <si>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</si>
  <si>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</si>
  <si>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</si>
  <si>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</si>
  <si>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</si>
  <si>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</si>
  <si>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</si>
  <si>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</si>
  <si>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</si>
  <si>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</si>
  <si>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</si>
  <si>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</si>
  <si>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</si>
  <si>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</si>
  <si>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</si>
  <si>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</si>
  <si>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</si>
  <si>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</si>
  <si>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</si>
  <si>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</si>
  <si>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</si>
  <si>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</si>
  <si>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</si>
  <si>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</si>
  <si>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</si>
  <si>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</si>
  <si>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</si>
  <si>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</si>
  <si>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</si>
  <si>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</si>
  <si>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</si>
  <si>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</si>
  <si>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</si>
  <si>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</si>
  <si>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</si>
  <si>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</si>
  <si>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</si>
  <si>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</si>
  <si>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</si>
  <si>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</si>
  <si>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</si>
  <si>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</si>
  <si>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</si>
  <si>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</si>
  <si>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</si>
  <si>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</si>
  <si>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</si>
  <si>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</si>
  <si>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</si>
  <si>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</si>
  <si>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</si>
  <si>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</si>
  <si>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</si>
  <si>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</si>
  <si>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</si>
  <si>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</si>
  <si>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</si>
  <si>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</si>
  <si>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</si>
  <si>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</si>
  <si>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</si>
  <si>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</si>
  <si>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</si>
  <si>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</si>
  <si>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</si>
  <si>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</si>
  <si>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</si>
  <si>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</si>
  <si>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</si>
  <si>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</si>
  <si>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</si>
  <si>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</si>
  <si>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</si>
  <si>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</si>
  <si>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</si>
  <si>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</si>
  <si>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</si>
  <si>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</si>
  <si>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</si>
  <si>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</si>
  <si>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</si>
  <si>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</si>
  <si>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</si>
  <si>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</si>
  <si>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</si>
  <si>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</si>
  <si>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</si>
  <si>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</si>
  <si>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</si>
  <si>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</si>
  <si>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</si>
  <si>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</si>
  <si>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</si>
  <si>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</si>
  <si>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</si>
  <si>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</si>
  <si>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</si>
  <si>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</si>
  <si>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</si>
  <si>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</si>
  <si>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</si>
  <si>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</si>
  <si>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</si>
  <si>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</si>
  <si>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</si>
  <si>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</si>
  <si>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</si>
  <si>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</si>
  <si>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</si>
  <si>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</si>
  <si>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</si>
  <si>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</si>
  <si>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</si>
  <si>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</si>
  <si>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</si>
  <si>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</si>
  <si>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</si>
  <si>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</si>
  <si>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</si>
  <si>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</si>
  <si>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</si>
  <si>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</si>
  <si>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</si>
  <si>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</si>
  <si>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</si>
  <si>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</si>
  <si>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</si>
  <si>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</si>
  <si>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</si>
  <si>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</si>
  <si>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</si>
  <si>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</si>
  <si>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</si>
  <si>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</si>
  <si>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</si>
  <si>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</si>
  <si>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</si>
  <si>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</si>
  <si>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</si>
  <si>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</si>
  <si>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</si>
  <si>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</si>
  <si>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</si>
  <si>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</si>
  <si>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</si>
  <si>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</si>
  <si>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</si>
  <si>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</si>
  <si>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</si>
  <si>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</si>
  <si>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</si>
  <si>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</si>
  <si>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</si>
  <si>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</si>
  <si>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</si>
  <si>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</si>
  <si>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</si>
  <si>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</si>
  <si>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</si>
  <si>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</si>
  <si>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</si>
  <si>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</si>
  <si>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</si>
  <si>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</si>
  <si>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</si>
  <si>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</si>
  <si>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</si>
  <si>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</si>
  <si>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</si>
  <si>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</si>
  <si>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</si>
  <si>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</si>
  <si>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</si>
  <si>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</si>
  <si>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</si>
  <si>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</si>
  <si>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</si>
  <si>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</si>
  <si>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</si>
  <si>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</si>
  <si>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</si>
  <si>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</si>
  <si>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</si>
  <si>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</si>
  <si>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</si>
  <si>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</si>
  <si>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</si>
  <si>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</si>
  <si>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</si>
  <si>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</si>
  <si>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</si>
  <si>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</si>
  <si>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</si>
  <si>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</si>
  <si>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</si>
  <si>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</si>
  <si>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</si>
  <si>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</si>
  <si>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</si>
  <si>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</si>
  <si>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</si>
  <si>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</si>
  <si>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</si>
  <si>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</si>
  <si>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</si>
  <si>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</si>
  <si>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</si>
  <si>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</si>
  <si>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</si>
  <si>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</si>
  <si>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</si>
  <si>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</si>
  <si>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</si>
  <si>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</si>
  <si>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</si>
  <si>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</si>
  <si>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</si>
  <si>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</si>
  <si>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</si>
  <si>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</si>
  <si>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</si>
  <si>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</si>
  <si>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</si>
  <si>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</si>
  <si>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</si>
  <si>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</si>
  <si>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</si>
  <si>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</si>
  <si>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</si>
  <si>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</si>
  <si>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</si>
  <si>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</si>
  <si>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</si>
  <si>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</si>
  <si>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</si>
  <si>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</si>
  <si>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</si>
  <si>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</si>
  <si>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</si>
  <si>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</si>
  <si>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</si>
  <si>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</si>
  <si>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</si>
  <si>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</si>
  <si>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</si>
  <si>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</si>
  <si>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</si>
  <si>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</si>
  <si>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</si>
  <si>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</si>
  <si>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</si>
  <si>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</si>
  <si>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</si>
  <si>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</si>
  <si>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</si>
  <si>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</si>
  <si>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</si>
  <si>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</si>
  <si>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</si>
  <si>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</si>
  <si>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</si>
  <si>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</si>
  <si>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</si>
  <si>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</si>
  <si>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</si>
  <si>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</si>
  <si>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</si>
  <si>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</si>
  <si>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</si>
  <si>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</si>
  <si>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</si>
  <si>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</si>
  <si>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</si>
  <si>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</si>
  <si>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</si>
  <si>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</si>
  <si>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</si>
  <si>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</si>
  <si>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</si>
  <si>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</si>
  <si>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</si>
  <si>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</si>
  <si>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</si>
  <si>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</si>
  <si>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</si>
  <si>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</si>
  <si>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</si>
  <si>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</si>
  <si>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</si>
  <si>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</si>
  <si>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</si>
  <si>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</si>
  <si>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</si>
  <si>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</si>
  <si>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</si>
  <si>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</si>
  <si>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</si>
  <si>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</si>
  <si>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</si>
  <si>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</si>
  <si>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</si>
  <si>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</si>
  <si>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</si>
  <si>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</si>
  <si>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</si>
  <si>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</si>
  <si>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</si>
  <si>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</si>
  <si>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</si>
  <si>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</si>
  <si>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</si>
  <si>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</si>
  <si>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</si>
  <si>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</si>
  <si>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</si>
  <si>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</si>
  <si>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</si>
  <si>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</si>
  <si>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</si>
  <si>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</si>
  <si>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</si>
  <si>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</si>
  <si>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</si>
  <si>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</si>
  <si>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</si>
  <si>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</si>
  <si>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</si>
  <si>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</si>
  <si>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</si>
  <si>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</si>
  <si>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</si>
  <si>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</si>
  <si>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</si>
  <si>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</si>
  <si>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</si>
  <si>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</si>
  <si>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</si>
  <si>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</si>
  <si>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</si>
  <si>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</si>
  <si>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</si>
  <si>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</si>
  <si>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</si>
  <si>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</si>
  <si>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</si>
  <si>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</si>
  <si>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</si>
  <si>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</si>
  <si>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</si>
  <si>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</si>
  <si>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</si>
  <si>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</si>
  <si>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</si>
  <si>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</si>
  <si>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</si>
  <si>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</si>
  <si>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</si>
  <si>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</si>
  <si>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</si>
  <si>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</si>
  <si>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</si>
  <si>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</si>
  <si>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</si>
  <si>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</si>
  <si>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</si>
  <si>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</si>
  <si>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</si>
  <si>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</si>
  <si>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</si>
  <si>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</si>
  <si>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</si>
  <si>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</si>
  <si>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</si>
  <si>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</si>
  <si>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</si>
  <si>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</si>
  <si>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</si>
  <si>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</si>
  <si>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</si>
  <si>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</si>
  <si>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</si>
  <si>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</si>
  <si>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</si>
  <si>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</si>
  <si>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</si>
  <si>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</si>
  <si>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</si>
  <si>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</si>
  <si>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</si>
  <si>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</si>
  <si>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</si>
  <si>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</si>
  <si>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</si>
  <si>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</si>
  <si>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</si>
  <si>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</si>
  <si>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</si>
  <si>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</si>
  <si>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</si>
  <si>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</si>
  <si>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</si>
  <si>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</si>
  <si>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</si>
  <si>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</si>
  <si>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</si>
  <si>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</si>
  <si>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</si>
  <si>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</si>
  <si>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</si>
  <si>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</si>
  <si>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</si>
  <si>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</si>
  <si>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</si>
  <si>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</si>
  <si>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</si>
  <si>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</si>
  <si>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</si>
  <si>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</si>
  <si>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</si>
  <si>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</si>
  <si>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</si>
  <si>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</si>
  <si>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</si>
  <si>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</si>
  <si>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</si>
  <si>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</si>
  <si>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</si>
  <si>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</si>
  <si>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</si>
  <si>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</si>
  <si>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</si>
  <si>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</si>
  <si>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</si>
  <si>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</si>
  <si>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</si>
  <si>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</si>
  <si>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</si>
  <si>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</si>
  <si>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</si>
  <si>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</si>
  <si>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</si>
  <si>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</si>
  <si>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</si>
  <si>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</si>
  <si>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</si>
  <si>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</si>
  <si>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</si>
  <si>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</si>
  <si>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</si>
  <si>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</si>
  <si>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</si>
  <si>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</si>
  <si>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</si>
  <si>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</si>
  <si>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</si>
  <si>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</si>
  <si>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</si>
  <si>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</si>
  <si>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</si>
  <si>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</si>
  <si>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</si>
  <si>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</si>
  <si>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</si>
  <si>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</si>
  <si>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</si>
  <si>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</si>
  <si>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</si>
  <si>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</si>
  <si>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</si>
  <si>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</si>
  <si>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</si>
  <si>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</si>
  <si>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</si>
  <si>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</si>
  <si>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</si>
  <si>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</si>
  <si>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</si>
  <si>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</si>
  <si>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</si>
  <si>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</si>
  <si>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</si>
  <si>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</si>
  <si>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</si>
  <si>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</si>
  <si>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</si>
  <si>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</si>
  <si>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</si>
  <si>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</si>
  <si>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</si>
  <si>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</si>
  <si>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</si>
  <si>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</si>
  <si>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</si>
  <si>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</si>
  <si>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</si>
  <si>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</si>
  <si>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</si>
  <si>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</si>
  <si>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</si>
  <si>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</si>
  <si>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</si>
  <si>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</si>
  <si>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</si>
  <si>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</si>
  <si>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</si>
  <si>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</si>
  <si>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</si>
  <si>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</si>
  <si>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</si>
  <si>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</si>
  <si>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</si>
  <si>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</si>
  <si>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</si>
  <si>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</si>
  <si>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</si>
  <si>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</si>
  <si>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</si>
  <si>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</si>
  <si>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</si>
  <si>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</si>
  <si>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</si>
  <si>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</si>
  <si>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</si>
  <si>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</si>
  <si>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</si>
  <si>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</si>
  <si>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</si>
  <si>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</si>
  <si>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</si>
  <si>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</si>
  <si>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</si>
  <si>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</si>
  <si>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</si>
  <si>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</si>
  <si>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</si>
  <si>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</si>
  <si>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</si>
  <si>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</si>
  <si>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</si>
  <si>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</si>
  <si>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</si>
  <si>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</si>
  <si>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</si>
  <si>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</si>
  <si>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</si>
  <si>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</si>
  <si>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</si>
  <si>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</si>
  <si>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</si>
  <si>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</si>
  <si>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</si>
  <si>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</si>
  <si>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</si>
  <si>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</si>
  <si>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</si>
  <si>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</si>
  <si>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</si>
  <si>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</si>
  <si>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</si>
  <si>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</si>
  <si>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</si>
  <si>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</si>
  <si>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</si>
  <si>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</si>
  <si>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</si>
  <si>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</si>
  <si>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</si>
  <si>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</si>
  <si>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</si>
  <si>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</si>
  <si>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</si>
  <si>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</si>
  <si>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</si>
  <si>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</si>
  <si>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</si>
  <si>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</si>
  <si>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</si>
  <si>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</si>
  <si>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</si>
  <si>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</si>
  <si>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</si>
  <si>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</si>
  <si>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</si>
  <si>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</si>
  <si>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</si>
  <si>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</si>
  <si>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</si>
  <si>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</si>
  <si>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</si>
  <si>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</si>
  <si>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</si>
  <si>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</si>
  <si>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</si>
  <si>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</si>
  <si>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</si>
  <si>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</si>
  <si>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</si>
  <si>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</si>
  <si>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</si>
  <si>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</si>
  <si>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</si>
  <si>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</si>
  <si>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</si>
  <si>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</si>
  <si>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</si>
  <si>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</si>
  <si>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</si>
  <si>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</si>
  <si>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</si>
  <si>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</si>
  <si>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</si>
  <si>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</si>
  <si>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</si>
  <si>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</si>
  <si>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</si>
  <si>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</si>
  <si>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</si>
  <si>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</si>
  <si>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</si>
  <si>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</si>
  <si>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</si>
  <si>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</si>
  <si>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</si>
  <si>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</si>
  <si>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</si>
  <si>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</si>
  <si>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</si>
  <si>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</si>
  <si>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</si>
  <si>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</si>
  <si>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</si>
  <si>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</si>
  <si>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</si>
  <si>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</si>
  <si>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</si>
  <si>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</si>
  <si>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</si>
  <si>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</si>
  <si>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</si>
  <si>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</si>
  <si>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</si>
  <si>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</si>
  <si>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</si>
  <si>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</si>
  <si>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</si>
  <si>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</si>
  <si>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</si>
  <si>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</si>
  <si>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</si>
  <si>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</si>
  <si>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</si>
  <si>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</si>
  <si>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</si>
  <si>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</si>
  <si>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</si>
  <si>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</si>
  <si>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</si>
  <si>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</si>
  <si>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</si>
  <si>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Gender</t>
  </si>
  <si>
    <t>Row Labels</t>
  </si>
  <si>
    <t>Grand Total</t>
  </si>
  <si>
    <t>calls count</t>
  </si>
  <si>
    <t>Count of Call number</t>
  </si>
  <si>
    <t>Sum of Purchase Amount</t>
  </si>
  <si>
    <t>Sum of Duration</t>
  </si>
  <si>
    <t>Average of Satisfaction Rating</t>
  </si>
  <si>
    <t>All</t>
  </si>
  <si>
    <t>Jan</t>
  </si>
  <si>
    <t>Feb</t>
  </si>
  <si>
    <t>Mar</t>
  </si>
  <si>
    <t>Apr</t>
  </si>
  <si>
    <t>May</t>
  </si>
  <si>
    <t>Jun</t>
  </si>
  <si>
    <t>Jul</t>
  </si>
  <si>
    <t>Aug</t>
  </si>
  <si>
    <t>Sep</t>
  </si>
  <si>
    <t>Oct</t>
  </si>
  <si>
    <t>Nov</t>
  </si>
  <si>
    <t>Dec</t>
  </si>
  <si>
    <t>Friday</t>
  </si>
  <si>
    <t>Monday</t>
  </si>
  <si>
    <t>Saturday</t>
  </si>
  <si>
    <t>Sunday</t>
  </si>
  <si>
    <t>Thursday</t>
  </si>
  <si>
    <t>Tuesday</t>
  </si>
  <si>
    <t>Wednesday</t>
  </si>
  <si>
    <t>rep</t>
  </si>
  <si>
    <t>calls</t>
  </si>
  <si>
    <t>amt</t>
  </si>
  <si>
    <t>sel.calls</t>
  </si>
  <si>
    <t>sel. amt</t>
  </si>
  <si>
    <t>Column Labels</t>
  </si>
  <si>
    <t>rating</t>
  </si>
  <si>
    <t xml:space="preserve"> Total</t>
  </si>
  <si>
    <t>selescted rep</t>
  </si>
  <si>
    <t>CALL CENTRE REPORT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</si>
</sst>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quot;$&quot;* #,##0.00_-;_-&quot;$&quot;* &quot;-&quot;??_-;_-@_-"/>
    <numFmt numFmtId="164" formatCode="[$-409]d\-mmm\-yy;@"/>
    <numFmt numFmtId="165" formatCode="_-&quot;$&quot;* #,##0_-;\-&quot;$&quot;* #,##0_-;_-&quot;$&quot;* &quot;-&quot;??_-;_-@_-"/>
    <numFmt numFmtId="166" formatCode="0.0"/>
    <numFmt numFmtId="167" formatCode="_-* #,##0_-;\-* #,##0_-;_-* &quot;-&quot;??_-;_-@_-"/>
    <numFmt numFmtId="168" formatCode="&quot;$&quot;#,###.0,&quot;k&quot;"/>
    <numFmt numFmtId="169" formatCode="&quot;$&quot;#,##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b/>
      <sz val="36"/>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2">
    <xf numFmtId="0" fontId="0" fillId="0" borderId="0"/>
    <xf numFmtId="44"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44" fontId="0" fillId="0" borderId="0" xfId="0" applyNumberFormat="1"/>
    <xf numFmtId="44" fontId="0" fillId="0" borderId="0" xfId="1" applyFont="1"/>
    <xf numFmtId="165" fontId="0" fillId="0" borderId="0" xfId="1" applyNumberFormat="1" applyFont="1"/>
    <xf numFmtId="0" fontId="0" fillId="0" borderId="0" xfId="0" applyAlignment="1">
      <alignment horizontal="center"/>
    </xf>
    <xf numFmtId="168" fontId="0" fillId="0" borderId="0" xfId="1" applyNumberFormat="1" applyFont="1" applyAlignment="1">
      <alignment horizontal="center"/>
    </xf>
    <xf numFmtId="165" fontId="0" fillId="0" borderId="0" xfId="0" applyNumberFormat="1" applyAlignment="1">
      <alignment horizontal="center"/>
    </xf>
    <xf numFmtId="0" fontId="0" fillId="0" borderId="0" xfId="0" pivotButton="1"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1" fillId="4" borderId="0" xfId="0" applyFont="1" applyFill="1" applyAlignment="1">
      <alignment horizontal="center"/>
    </xf>
    <xf numFmtId="44" fontId="0" fillId="0" borderId="0" xfId="1" applyFont="1" applyAlignment="1">
      <alignment horizontal="center"/>
    </xf>
    <xf numFmtId="0" fontId="0" fillId="5" borderId="9" xfId="0" applyFill="1" applyBorder="1"/>
    <xf numFmtId="0" fontId="0" fillId="5" borderId="13" xfId="0" applyFill="1" applyBorder="1"/>
    <xf numFmtId="0" fontId="0" fillId="5" borderId="7" xfId="0" applyFill="1" applyBorder="1"/>
    <xf numFmtId="0" fontId="0" fillId="5" borderId="10" xfId="0" applyFill="1" applyBorder="1"/>
    <xf numFmtId="0" fontId="1" fillId="5" borderId="0" xfId="0" applyFont="1" applyFill="1" applyAlignment="1">
      <alignment horizontal="right"/>
    </xf>
    <xf numFmtId="0" fontId="1" fillId="5" borderId="11" xfId="0" applyFont="1" applyFill="1" applyBorder="1" applyAlignment="1">
      <alignment horizontal="right"/>
    </xf>
    <xf numFmtId="0" fontId="6" fillId="5" borderId="10" xfId="0" applyFont="1" applyFill="1" applyBorder="1"/>
    <xf numFmtId="0" fontId="5" fillId="5" borderId="0" xfId="0" applyFont="1" applyFill="1"/>
    <xf numFmtId="0" fontId="0" fillId="5" borderId="11" xfId="0" applyFill="1" applyBorder="1"/>
    <xf numFmtId="169" fontId="5" fillId="5" borderId="0" xfId="0" applyNumberFormat="1" applyFont="1" applyFill="1"/>
    <xf numFmtId="0" fontId="6" fillId="5" borderId="6" xfId="0" applyFont="1" applyFill="1" applyBorder="1"/>
    <xf numFmtId="169" fontId="5" fillId="5" borderId="12" xfId="0" applyNumberFormat="1" applyFont="1" applyFill="1" applyBorder="1"/>
    <xf numFmtId="0" fontId="0" fillId="5" borderId="4" xfId="0" applyFill="1" applyBorder="1"/>
    <xf numFmtId="0" fontId="7" fillId="3" borderId="0" xfId="0" applyFont="1" applyFill="1"/>
    <xf numFmtId="0" fontId="0" fillId="0" borderId="0" xfId="0" applyNumberFormat="1" applyAlignment="1">
      <alignment horizontal="center"/>
    </xf>
  </cellXfs>
  <cellStyles count="2">
    <cellStyle name="Currency" xfId="1" builtinId="4"/>
    <cellStyle name="Normal" xfId="0" builtinId="0"/>
  </cellStyles>
  <dxfs count="86">
    <dxf>
      <fill>
        <patternFill>
          <bgColor theme="9" tint="0.39994506668294322"/>
        </patternFill>
      </fill>
      <border>
        <left style="thin">
          <color auto="1"/>
        </left>
        <right style="thin">
          <color auto="1"/>
        </right>
        <top style="thin">
          <color auto="1"/>
        </top>
        <bottom style="thin">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ill>
        <patternFill patternType="solid">
          <bgColor theme="8" tint="-0.249977111117893"/>
        </patternFill>
      </fill>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167" formatCode="_-* #,##0_-;\-* #,##0_-;_-* &quot;-&quot;??_-;_-@_-"/>
    </dxf>
    <dxf>
      <numFmt numFmtId="166" formatCode="0.0"/>
    </dxf>
    <dxf>
      <numFmt numFmtId="165" formatCode="_-&quot;$&quot;* #,##0_-;\-&quot;$&quot;* #,##0_-;_-&quot;$&quot;* &quot;-&quot;??_-;_-@_-"/>
    </dxf>
    <dxf>
      <alignment horizontal="center" indent="0"/>
    </dxf>
    <dxf>
      <alignment horizontal="center" indent="0"/>
    </dxf>
    <dxf>
      <alignment horizontal="center" indent="0"/>
    </dxf>
    <dxf>
      <numFmt numFmtId="167" formatCode="_-* #,##0_-;\-* #,##0_-;_-* &quot;-&quot;??_-;_-@_-"/>
    </dxf>
    <dxf>
      <numFmt numFmtId="166" formatCode="0.0"/>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8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BY PIVOT.xlsx]Sheet5!monthly trend</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Call</a:t>
            </a:r>
            <a:r>
              <a:rPr lang="en-IN" b="1" baseline="0">
                <a:solidFill>
                  <a:sysClr val="windowText" lastClr="000000"/>
                </a:solidFill>
              </a:rPr>
              <a:t> trend</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alpha val="10000"/>
                </a:schemeClr>
              </a:gs>
              <a:gs pos="0">
                <a:schemeClr val="accent1">
                  <a:lumMod val="45000"/>
                  <a:lumOff val="55000"/>
                </a:schemeClr>
              </a:gs>
              <a:gs pos="0">
                <a:schemeClr val="accent5">
                  <a:lumMod val="75000"/>
                </a:schemeClr>
              </a:gs>
              <a:gs pos="100000">
                <a:schemeClr val="accent6">
                  <a:lumMod val="50000"/>
                </a:schemeClr>
              </a:gs>
            </a:gsLst>
            <a:lin ang="16200000" scaled="1"/>
            <a:tileRect/>
          </a:gradFill>
          <a:ln>
            <a:solidFill>
              <a:schemeClr val="tx1">
                <a:alpha val="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Sheet5!$C$15</c:f>
              <c:strCache>
                <c:ptCount val="1"/>
                <c:pt idx="0">
                  <c:v>calls count</c:v>
                </c:pt>
              </c:strCache>
            </c:strRef>
          </c:tx>
          <c:spPr>
            <a:gradFill flip="none" rotWithShape="1">
              <a:gsLst>
                <a:gs pos="0">
                  <a:schemeClr val="accent1">
                    <a:lumMod val="5000"/>
                    <a:lumOff val="95000"/>
                    <a:alpha val="10000"/>
                  </a:schemeClr>
                </a:gs>
                <a:gs pos="0">
                  <a:schemeClr val="accent1">
                    <a:lumMod val="45000"/>
                    <a:lumOff val="55000"/>
                  </a:schemeClr>
                </a:gs>
                <a:gs pos="0">
                  <a:schemeClr val="accent5">
                    <a:lumMod val="75000"/>
                  </a:schemeClr>
                </a:gs>
                <a:gs pos="100000">
                  <a:schemeClr val="accent6">
                    <a:lumMod val="50000"/>
                  </a:schemeClr>
                </a:gs>
              </a:gsLst>
              <a:lin ang="16200000" scaled="1"/>
              <a:tileRect/>
            </a:gradFill>
            <a:ln>
              <a:solidFill>
                <a:schemeClr val="tx1">
                  <a:alpha val="0"/>
                </a:schemeClr>
              </a:solidFill>
            </a:ln>
            <a:effectLst/>
          </c:spPr>
          <c:cat>
            <c:strRef>
              <c:f>Sheet5!$A$16:$A$28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Sheet5!$C$16:$C$28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9BDE-4C7C-A12E-B1C8768163A3}"/>
            </c:ext>
          </c:extLst>
        </c:ser>
        <c:dLbls>
          <c:showLegendKey val="0"/>
          <c:showVal val="0"/>
          <c:showCatName val="0"/>
          <c:showSerName val="0"/>
          <c:showPercent val="0"/>
          <c:showBubbleSize val="0"/>
        </c:dLbls>
        <c:axId val="254345040"/>
        <c:axId val="254348400"/>
      </c:areaChart>
      <c:lineChart>
        <c:grouping val="standard"/>
        <c:varyColors val="0"/>
        <c:ser>
          <c:idx val="0"/>
          <c:order val="0"/>
          <c:tx>
            <c:strRef>
              <c:f>Sheet5!$B$15</c:f>
              <c:strCache>
                <c:ptCount val="1"/>
                <c:pt idx="0">
                  <c:v>Count of Call number</c:v>
                </c:pt>
              </c:strCache>
            </c:strRef>
          </c:tx>
          <c:spPr>
            <a:ln w="28575" cap="rnd">
              <a:solidFill>
                <a:schemeClr val="tx1"/>
              </a:solidFill>
              <a:round/>
            </a:ln>
            <a:effectLst/>
          </c:spPr>
          <c:marker>
            <c:symbol val="circle"/>
            <c:size val="7"/>
            <c:spPr>
              <a:solidFill>
                <a:schemeClr val="bg1"/>
              </a:solidFill>
              <a:ln w="25400">
                <a:solidFill>
                  <a:schemeClr val="tx1"/>
                </a:solidFill>
              </a:ln>
              <a:effectLst/>
            </c:spPr>
          </c:marker>
          <c:cat>
            <c:strRef>
              <c:f>Sheet5!$A$16:$A$28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Sheet5!$B$16:$B$28</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9BDE-4C7C-A12E-B1C8768163A3}"/>
            </c:ext>
          </c:extLst>
        </c:ser>
        <c:dLbls>
          <c:showLegendKey val="0"/>
          <c:showVal val="0"/>
          <c:showCatName val="0"/>
          <c:showSerName val="0"/>
          <c:showPercent val="0"/>
          <c:showBubbleSize val="0"/>
        </c:dLbls>
        <c:marker val="1"/>
        <c:smooth val="0"/>
        <c:axId val="254345040"/>
        <c:axId val="254348400"/>
      </c:lineChart>
      <c:catAx>
        <c:axId val="25434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48400"/>
        <c:crosses val="autoZero"/>
        <c:auto val="1"/>
        <c:lblAlgn val="ctr"/>
        <c:lblOffset val="100"/>
        <c:noMultiLvlLbl val="0"/>
      </c:catAx>
      <c:valAx>
        <c:axId val="254348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4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BY PIVOT.xlsx]Sheet5!weekday trend</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25400">
            <a:solidFill>
              <a:schemeClr val="tx1"/>
            </a:solidFill>
          </a:ln>
          <a:effectLst/>
        </c:spPr>
      </c:pivotFmt>
      <c:pivotFmt>
        <c:idx val="4"/>
        <c:spPr>
          <a:solidFill>
            <a:schemeClr val="accent5"/>
          </a:solidFill>
          <a:ln w="25400">
            <a:solidFill>
              <a:schemeClr val="tx1"/>
            </a:solidFill>
          </a:ln>
          <a:effectLst/>
        </c:spPr>
      </c:pivotFmt>
      <c:pivotFmt>
        <c:idx val="5"/>
        <c:spPr>
          <a:solidFill>
            <a:schemeClr val="accent5"/>
          </a:solidFill>
          <a:ln w="25400">
            <a:solidFill>
              <a:schemeClr val="tx1"/>
            </a:solidFill>
          </a:ln>
          <a:effectLst/>
        </c:spPr>
      </c:pivotFmt>
      <c:pivotFmt>
        <c:idx val="6"/>
        <c:spPr>
          <a:solidFill>
            <a:schemeClr val="accent5"/>
          </a:solidFill>
          <a:ln w="25400">
            <a:solidFill>
              <a:schemeClr val="tx1"/>
            </a:solidFill>
          </a:ln>
          <a:effectLst/>
        </c:spPr>
      </c:pivotFmt>
      <c:pivotFmt>
        <c:idx val="7"/>
        <c:spPr>
          <a:solidFill>
            <a:schemeClr val="accent5"/>
          </a:solidFill>
          <a:ln w="25400">
            <a:solidFill>
              <a:schemeClr val="tx1"/>
            </a:solidFill>
          </a:ln>
          <a:effectLst/>
        </c:spPr>
      </c:pivotFmt>
      <c:pivotFmt>
        <c:idx val="8"/>
        <c:spPr>
          <a:solidFill>
            <a:schemeClr val="accent5"/>
          </a:solidFill>
          <a:ln w="25400">
            <a:solidFill>
              <a:schemeClr val="tx1"/>
            </a:solidFill>
          </a:ln>
          <a:effectLst/>
        </c:spPr>
      </c:pivotFmt>
      <c:pivotFmt>
        <c:idx val="9"/>
        <c:spPr>
          <a:solidFill>
            <a:schemeClr val="accent5"/>
          </a:solidFill>
          <a:ln w="25400">
            <a:solidFill>
              <a:schemeClr val="tx1"/>
            </a:solidFill>
          </a:ln>
          <a:effectLst/>
        </c:spPr>
      </c:pivotFmt>
    </c:pivotFmts>
    <c:plotArea>
      <c:layout>
        <c:manualLayout>
          <c:layoutTarget val="inner"/>
          <c:xMode val="edge"/>
          <c:yMode val="edge"/>
          <c:x val="0.31845706665733448"/>
          <c:y val="0.12186827212610901"/>
          <c:w val="0.67641004543264216"/>
          <c:h val="0.75894746356147713"/>
        </c:manualLayout>
      </c:layout>
      <c:barChart>
        <c:barDir val="bar"/>
        <c:grouping val="stacked"/>
        <c:varyColors val="0"/>
        <c:ser>
          <c:idx val="0"/>
          <c:order val="0"/>
          <c:tx>
            <c:strRef>
              <c:f>Sheet5!$F$16</c:f>
              <c:strCache>
                <c:ptCount val="1"/>
                <c:pt idx="0">
                  <c:v>Total</c:v>
                </c:pt>
              </c:strCache>
            </c:strRef>
          </c:tx>
          <c:spPr>
            <a:solidFill>
              <a:schemeClr val="accent5"/>
            </a:solidFill>
            <a:ln w="254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Sheet5!$E$17:$E$24</c:f>
              <c:strCache>
                <c:ptCount val="7"/>
                <c:pt idx="0">
                  <c:v>Sunday</c:v>
                </c:pt>
                <c:pt idx="1">
                  <c:v>Monday</c:v>
                </c:pt>
                <c:pt idx="2">
                  <c:v>Tuesday</c:v>
                </c:pt>
                <c:pt idx="3">
                  <c:v>Wednesday</c:v>
                </c:pt>
                <c:pt idx="4">
                  <c:v>Thursday</c:v>
                </c:pt>
                <c:pt idx="5">
                  <c:v>Friday</c:v>
                </c:pt>
                <c:pt idx="6">
                  <c:v>Saturday</c:v>
                </c:pt>
              </c:strCache>
            </c:strRef>
          </c:cat>
          <c:val>
            <c:numRef>
              <c:f>Sheet5!$F$17:$F$24</c:f>
              <c:numCache>
                <c:formatCode>General</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80F-4C7B-BADF-9463BF6D0DC9}"/>
            </c:ext>
          </c:extLst>
        </c:ser>
        <c:dLbls>
          <c:showLegendKey val="0"/>
          <c:showVal val="0"/>
          <c:showCatName val="0"/>
          <c:showSerName val="0"/>
          <c:showPercent val="0"/>
          <c:showBubbleSize val="0"/>
        </c:dLbls>
        <c:gapWidth val="50"/>
        <c:overlap val="100"/>
        <c:axId val="254385360"/>
        <c:axId val="254388240"/>
      </c:barChart>
      <c:catAx>
        <c:axId val="2543853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88240"/>
        <c:crosses val="autoZero"/>
        <c:auto val="1"/>
        <c:lblAlgn val="ctr"/>
        <c:lblOffset val="100"/>
        <c:noMultiLvlLbl val="0"/>
      </c:catAx>
      <c:valAx>
        <c:axId val="254388240"/>
        <c:scaling>
          <c:orientation val="minMax"/>
        </c:scaling>
        <c:delete val="1"/>
        <c:axPos val="b"/>
        <c:numFmt formatCode="General" sourceLinked="1"/>
        <c:majorTickMark val="out"/>
        <c:minorTickMark val="none"/>
        <c:tickLblPos val="nextTo"/>
        <c:crossAx val="25438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Calls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gradFill>
              <a:gsLst>
                <a:gs pos="0">
                  <a:schemeClr val="accent1">
                    <a:lumMod val="5000"/>
                    <a:lumOff val="95000"/>
                    <a:alpha val="10000"/>
                  </a:schemeClr>
                </a:gs>
                <a:gs pos="0">
                  <a:schemeClr val="accent1">
                    <a:lumMod val="45000"/>
                    <a:lumOff val="55000"/>
                  </a:schemeClr>
                </a:gs>
                <a:gs pos="0">
                  <a:schemeClr val="accent5">
                    <a:lumMod val="75000"/>
                  </a:schemeClr>
                </a:gs>
                <a:gs pos="100000">
                  <a:schemeClr val="bg1">
                    <a:lumMod val="95000"/>
                  </a:schemeClr>
                </a:gs>
              </a:gsLst>
              <a:lin ang="16200000" scaled="1"/>
            </a:gradFill>
            <a:ln w="254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Sheet5!$E$38:$E$42</c:f>
              <c:strCache>
                <c:ptCount val="5"/>
                <c:pt idx="0">
                  <c:v>R01</c:v>
                </c:pt>
                <c:pt idx="1">
                  <c:v>R02</c:v>
                </c:pt>
                <c:pt idx="2">
                  <c:v>R03</c:v>
                </c:pt>
                <c:pt idx="3">
                  <c:v>R04</c:v>
                </c:pt>
                <c:pt idx="4">
                  <c:v>R05</c:v>
                </c:pt>
              </c:strCache>
            </c:strRef>
          </c:cat>
          <c:val>
            <c:numRef>
              <c:f>Sheet5!$F$38:$F$42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F69-4E00-BE62-DD40FE8989B6}"/>
            </c:ext>
          </c:extLst>
        </c:ser>
        <c:dLbls>
          <c:showLegendKey val="0"/>
          <c:showVal val="1"/>
          <c:showCatName val="0"/>
          <c:showSerName val="0"/>
          <c:showPercent val="0"/>
          <c:showBubbleSize val="0"/>
        </c:dLbls>
        <c:gapWidth val="50"/>
        <c:overlap val="100"/>
        <c:axId val="254316720"/>
        <c:axId val="254300400"/>
      </c:barChart>
      <c:catAx>
        <c:axId val="254316720"/>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4300400"/>
        <c:crosses val="autoZero"/>
        <c:auto val="1"/>
        <c:lblAlgn val="ctr"/>
        <c:lblOffset val="100"/>
        <c:noMultiLvlLbl val="0"/>
      </c:catAx>
      <c:valAx>
        <c:axId val="254300400"/>
        <c:scaling>
          <c:orientation val="minMax"/>
          <c:min val="0"/>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25431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a:gsLst>
                <a:gs pos="0">
                  <a:schemeClr val="accent1">
                    <a:lumMod val="5000"/>
                    <a:lumOff val="95000"/>
                    <a:alpha val="10000"/>
                  </a:schemeClr>
                </a:gs>
                <a:gs pos="0">
                  <a:schemeClr val="accent1">
                    <a:lumMod val="45000"/>
                    <a:lumOff val="55000"/>
                  </a:schemeClr>
                </a:gs>
                <a:gs pos="0">
                  <a:schemeClr val="accent5">
                    <a:lumMod val="75000"/>
                  </a:schemeClr>
                </a:gs>
                <a:gs pos="100000">
                  <a:schemeClr val="bg1">
                    <a:lumMod val="95000"/>
                  </a:schemeClr>
                </a:gs>
              </a:gsLst>
              <a:lin ang="16200000" scaled="1"/>
            </a:gradFill>
            <a:ln w="254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Sheet5!$E$38:$E$42</c:f>
              <c:strCache>
                <c:ptCount val="5"/>
                <c:pt idx="0">
                  <c:v>R01</c:v>
                </c:pt>
                <c:pt idx="1">
                  <c:v>R02</c:v>
                </c:pt>
                <c:pt idx="2">
                  <c:v>R03</c:v>
                </c:pt>
                <c:pt idx="3">
                  <c:v>R04</c:v>
                </c:pt>
                <c:pt idx="4">
                  <c:v>R05</c:v>
                </c:pt>
              </c:strCache>
            </c:strRef>
          </c:cat>
          <c:val>
            <c:numRef>
              <c:f>Sheet5!$G$38:$G$42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C7C-4758-87AC-B1DBE67C0083}"/>
            </c:ext>
          </c:extLst>
        </c:ser>
        <c:dLbls>
          <c:showLegendKey val="0"/>
          <c:showVal val="1"/>
          <c:showCatName val="0"/>
          <c:showSerName val="0"/>
          <c:showPercent val="0"/>
          <c:showBubbleSize val="0"/>
        </c:dLbls>
        <c:gapWidth val="50"/>
        <c:axId val="254316720"/>
        <c:axId val="254300400"/>
      </c:barChart>
      <c:catAx>
        <c:axId val="2543167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4300400"/>
        <c:crosses val="autoZero"/>
        <c:auto val="1"/>
        <c:lblAlgn val="ctr"/>
        <c:lblOffset val="100"/>
        <c:noMultiLvlLbl val="0"/>
      </c:catAx>
      <c:valAx>
        <c:axId val="254300400"/>
        <c:scaling>
          <c:orientation val="minMax"/>
        </c:scaling>
        <c:delete val="1"/>
        <c:axPos val="t"/>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25431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BY PIVOT.xlsx]Sheet5!PivotTable12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7030A0"/>
                </a:solidFill>
              </a:rPr>
              <a:t>Female</a:t>
            </a:r>
            <a:r>
              <a:rPr lang="en-IN" b="1">
                <a:solidFill>
                  <a:sysClr val="windowText" lastClr="000000"/>
                </a:solidFill>
              </a:rPr>
              <a:t> vs </a:t>
            </a:r>
            <a:r>
              <a:rPr lang="en-IN" b="1">
                <a:solidFill>
                  <a:schemeClr val="accent3">
                    <a:lumMod val="50000"/>
                  </a:schemeClr>
                </a:solidFill>
              </a:rPr>
              <a:t>Male</a:t>
            </a:r>
            <a:r>
              <a:rPr lang="en-IN" b="1">
                <a:solidFill>
                  <a:sysClr val="windowText" lastClr="000000"/>
                </a:solidFill>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2540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lumMod val="60000"/>
              <a:lumOff val="40000"/>
            </a:schemeClr>
          </a:solidFill>
          <a:ln w="2540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5">
              <a:lumMod val="50000"/>
            </a:scheme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50000"/>
            </a:scheme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Sheet5!$E$45:$E$46</c:f>
              <c:strCache>
                <c:ptCount val="1"/>
                <c:pt idx="0">
                  <c:v>Female</c:v>
                </c:pt>
              </c:strCache>
            </c:strRef>
          </c:tx>
          <c:spPr>
            <a:solidFill>
              <a:srgbClr val="7030A0"/>
            </a:solidFill>
            <a:ln w="254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Sheet5!$D$47:$D$50</c:f>
              <c:strCache>
                <c:ptCount val="3"/>
                <c:pt idx="0">
                  <c:v>Cincinnati</c:v>
                </c:pt>
                <c:pt idx="1">
                  <c:v>Cleveland</c:v>
                </c:pt>
                <c:pt idx="2">
                  <c:v>Columbus</c:v>
                </c:pt>
              </c:strCache>
            </c:strRef>
          </c:cat>
          <c:val>
            <c:numRef>
              <c:f>Sheet5!$E$47:$E$50</c:f>
              <c:numCache>
                <c:formatCode>General</c:formatCode>
                <c:ptCount val="3"/>
                <c:pt idx="0">
                  <c:v>144</c:v>
                </c:pt>
                <c:pt idx="1">
                  <c:v>326</c:v>
                </c:pt>
                <c:pt idx="2">
                  <c:v>129</c:v>
                </c:pt>
              </c:numCache>
            </c:numRef>
          </c:val>
          <c:extLst>
            <c:ext xmlns:c16="http://schemas.microsoft.com/office/drawing/2014/chart" uri="{C3380CC4-5D6E-409C-BE32-E72D297353CC}">
              <c16:uniqueId val="{00000000-3EB0-4FA0-A113-1CB60DC79D27}"/>
            </c:ext>
          </c:extLst>
        </c:ser>
        <c:ser>
          <c:idx val="1"/>
          <c:order val="1"/>
          <c:tx>
            <c:strRef>
              <c:f>Sheet5!$F$45:$F$46</c:f>
              <c:strCache>
                <c:ptCount val="1"/>
                <c:pt idx="0">
                  <c:v>Male</c:v>
                </c:pt>
              </c:strCache>
            </c:strRef>
          </c:tx>
          <c:spPr>
            <a:solidFill>
              <a:schemeClr val="accent3">
                <a:lumMod val="50000"/>
              </a:schemeClr>
            </a:solidFill>
            <a:ln w="254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Sheet5!$D$47:$D$50</c:f>
              <c:strCache>
                <c:ptCount val="3"/>
                <c:pt idx="0">
                  <c:v>Cincinnati</c:v>
                </c:pt>
                <c:pt idx="1">
                  <c:v>Cleveland</c:v>
                </c:pt>
                <c:pt idx="2">
                  <c:v>Columbus</c:v>
                </c:pt>
              </c:strCache>
            </c:strRef>
          </c:cat>
          <c:val>
            <c:numRef>
              <c:f>Sheet5!$F$47:$F$50</c:f>
              <c:numCache>
                <c:formatCode>General</c:formatCode>
                <c:ptCount val="3"/>
                <c:pt idx="0">
                  <c:v>132</c:v>
                </c:pt>
                <c:pt idx="1">
                  <c:v>63</c:v>
                </c:pt>
                <c:pt idx="2">
                  <c:v>206</c:v>
                </c:pt>
              </c:numCache>
            </c:numRef>
          </c:val>
          <c:extLst>
            <c:ext xmlns:c16="http://schemas.microsoft.com/office/drawing/2014/chart" uri="{C3380CC4-5D6E-409C-BE32-E72D297353CC}">
              <c16:uniqueId val="{00000001-3EB0-4FA0-A113-1CB60DC79D27}"/>
            </c:ext>
          </c:extLst>
        </c:ser>
        <c:dLbls>
          <c:dLblPos val="inBase"/>
          <c:showLegendKey val="0"/>
          <c:showVal val="1"/>
          <c:showCatName val="0"/>
          <c:showSerName val="0"/>
          <c:showPercent val="0"/>
          <c:showBubbleSize val="0"/>
        </c:dLbls>
        <c:gapWidth val="50"/>
        <c:overlap val="100"/>
        <c:axId val="254403120"/>
        <c:axId val="254410320"/>
      </c:barChart>
      <c:catAx>
        <c:axId val="254403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54410320"/>
        <c:crosses val="autoZero"/>
        <c:auto val="1"/>
        <c:lblAlgn val="ctr"/>
        <c:lblOffset val="100"/>
        <c:noMultiLvlLbl val="0"/>
      </c:catAx>
      <c:valAx>
        <c:axId val="254410320"/>
        <c:scaling>
          <c:orientation val="minMax"/>
        </c:scaling>
        <c:delete val="1"/>
        <c:axPos val="l"/>
        <c:numFmt formatCode="0%" sourceLinked="1"/>
        <c:majorTickMark val="out"/>
        <c:minorTickMark val="none"/>
        <c:tickLblPos val="nextTo"/>
        <c:crossAx val="254403120"/>
        <c:crosses val="autoZero"/>
        <c:crossBetween val="between"/>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BY PIVOT.xlsx]Sheet5!rep satisafaction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bg2">
                    <a:lumMod val="10000"/>
                  </a:schemeClr>
                </a:solidFill>
              </a:rPr>
              <a:t>Rating</a:t>
            </a:r>
          </a:p>
        </c:rich>
      </c:tx>
      <c:layout>
        <c:manualLayout>
          <c:xMode val="edge"/>
          <c:yMode val="edge"/>
          <c:x val="0.41855710924065526"/>
          <c:y val="6.27779527559055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Sheet5!$J$45</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Sheet5!$I$46:$I$51</c:f>
              <c:strCache>
                <c:ptCount val="5"/>
                <c:pt idx="0">
                  <c:v>1</c:v>
                </c:pt>
                <c:pt idx="1">
                  <c:v>2</c:v>
                </c:pt>
                <c:pt idx="2">
                  <c:v>3</c:v>
                </c:pt>
                <c:pt idx="3">
                  <c:v>4</c:v>
                </c:pt>
                <c:pt idx="4">
                  <c:v>5</c:v>
                </c:pt>
              </c:strCache>
            </c:strRef>
          </c:cat>
          <c:val>
            <c:numRef>
              <c:f>Sheet5!$J$46:$J$51</c:f>
              <c:numCache>
                <c:formatCode>General</c:formatCode>
                <c:ptCount val="5"/>
                <c:pt idx="0">
                  <c:v>3</c:v>
                </c:pt>
                <c:pt idx="1">
                  <c:v>19</c:v>
                </c:pt>
                <c:pt idx="2">
                  <c:v>35</c:v>
                </c:pt>
                <c:pt idx="3">
                  <c:v>87</c:v>
                </c:pt>
                <c:pt idx="4">
                  <c:v>74</c:v>
                </c:pt>
              </c:numCache>
            </c:numRef>
          </c:val>
          <c:extLst>
            <c:ext xmlns:c16="http://schemas.microsoft.com/office/drawing/2014/chart" uri="{C3380CC4-5D6E-409C-BE32-E72D297353CC}">
              <c16:uniqueId val="{00000000-072E-4C59-8794-B0B40A2E0CB0}"/>
            </c:ext>
          </c:extLst>
        </c:ser>
        <c:dLbls>
          <c:showLegendKey val="0"/>
          <c:showVal val="0"/>
          <c:showCatName val="0"/>
          <c:showSerName val="0"/>
          <c:showPercent val="0"/>
          <c:showBubbleSize val="0"/>
        </c:dLbls>
        <c:gapWidth val="10"/>
        <c:overlap val="100"/>
        <c:axId val="254335920"/>
        <c:axId val="254336880"/>
      </c:barChart>
      <c:catAx>
        <c:axId val="25433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36880"/>
        <c:crosses val="autoZero"/>
        <c:auto val="1"/>
        <c:lblAlgn val="ctr"/>
        <c:lblOffset val="100"/>
        <c:noMultiLvlLbl val="0"/>
      </c:catAx>
      <c:valAx>
        <c:axId val="254336880"/>
        <c:scaling>
          <c:orientation val="minMax"/>
        </c:scaling>
        <c:delete val="1"/>
        <c:axPos val="l"/>
        <c:numFmt formatCode="General" sourceLinked="1"/>
        <c:majorTickMark val="none"/>
        <c:minorTickMark val="none"/>
        <c:tickLblPos val="nextTo"/>
        <c:crossAx val="25433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3</xdr:col>
      <xdr:colOff>38100</xdr:colOff>
      <xdr:row>5</xdr:row>
      <xdr:rowOff>161925</xdr:rowOff>
    </xdr:from>
    <xdr:ext cx="184731" cy="264560"/>
    <xdr:sp macro="" textlink="">
      <xdr:nvSpPr>
        <xdr:cNvPr id="3" name="TextBox 2">
          <a:extLst>
            <a:ext uri="{FF2B5EF4-FFF2-40B4-BE49-F238E27FC236}">
              <a16:creationId xmlns:a16="http://schemas.microsoft.com/office/drawing/2014/main" id="{49CD4F61-38F7-FCDC-8C9D-94C7FA931D9E}"/>
            </a:ext>
          </a:extLst>
        </xdr:cNvPr>
        <xdr:cNvSpPr txBox="1"/>
      </xdr:nvSpPr>
      <xdr:spPr>
        <a:xfrm>
          <a:off x="1133475" y="1114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304800</xdr:colOff>
      <xdr:row>2</xdr:row>
      <xdr:rowOff>38100</xdr:rowOff>
    </xdr:from>
    <xdr:to>
      <xdr:col>5</xdr:col>
      <xdr:colOff>219075</xdr:colOff>
      <xdr:row>7</xdr:row>
      <xdr:rowOff>38100</xdr:rowOff>
    </xdr:to>
    <xdr:sp macro="" textlink="Sheet5!A4">
      <xdr:nvSpPr>
        <xdr:cNvPr id="6" name="Rectangle 5">
          <a:extLst>
            <a:ext uri="{FF2B5EF4-FFF2-40B4-BE49-F238E27FC236}">
              <a16:creationId xmlns:a16="http://schemas.microsoft.com/office/drawing/2014/main" id="{3E378AD0-EB9B-9CFE-3563-60BF5BD813A6}"/>
            </a:ext>
          </a:extLst>
        </xdr:cNvPr>
        <xdr:cNvSpPr/>
      </xdr:nvSpPr>
      <xdr:spPr>
        <a:xfrm>
          <a:off x="714375" y="419100"/>
          <a:ext cx="1971675" cy="952500"/>
        </a:xfrm>
        <a:prstGeom prst="rect">
          <a:avLst/>
        </a:prstGeom>
        <a:solidFill>
          <a:schemeClr val="accent5">
            <a:lumMod val="7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12CFB5A-9563-48F8-9C4C-2ACC31493475}" type="TxLink">
            <a:rPr lang="en-US" sz="2800" b="0" i="0" u="none" strike="noStrike">
              <a:solidFill>
                <a:srgbClr val="000000"/>
              </a:solidFill>
              <a:latin typeface="+mj-lt"/>
            </a:rPr>
            <a:pPr algn="ctr"/>
            <a:t>1,000</a:t>
          </a:fld>
          <a:endParaRPr lang="en-IN" sz="2800">
            <a:latin typeface="+mj-lt"/>
          </a:endParaRPr>
        </a:p>
      </xdr:txBody>
    </xdr:sp>
    <xdr:clientData/>
  </xdr:twoCellAnchor>
  <xdr:oneCellAnchor>
    <xdr:from>
      <xdr:col>3</xdr:col>
      <xdr:colOff>361950</xdr:colOff>
      <xdr:row>2</xdr:row>
      <xdr:rowOff>85725</xdr:rowOff>
    </xdr:from>
    <xdr:ext cx="711403" cy="280205"/>
    <xdr:sp macro="" textlink="">
      <xdr:nvSpPr>
        <xdr:cNvPr id="7" name="TextBox 6">
          <a:extLst>
            <a:ext uri="{FF2B5EF4-FFF2-40B4-BE49-F238E27FC236}">
              <a16:creationId xmlns:a16="http://schemas.microsoft.com/office/drawing/2014/main" id="{FCA6B4B9-6279-9D32-587B-589C633A6459}"/>
            </a:ext>
          </a:extLst>
        </xdr:cNvPr>
        <xdr:cNvSpPr txBox="1"/>
      </xdr:nvSpPr>
      <xdr:spPr>
        <a:xfrm>
          <a:off x="1457325" y="466725"/>
          <a:ext cx="71140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mj-lt"/>
            </a:rPr>
            <a:t>CALLS</a:t>
          </a:r>
        </a:p>
      </xdr:txBody>
    </xdr:sp>
    <xdr:clientData/>
  </xdr:oneCellAnchor>
  <xdr:twoCellAnchor editAs="oneCell">
    <xdr:from>
      <xdr:col>3</xdr:col>
      <xdr:colOff>219075</xdr:colOff>
      <xdr:row>2</xdr:row>
      <xdr:rowOff>123825</xdr:rowOff>
    </xdr:from>
    <xdr:to>
      <xdr:col>3</xdr:col>
      <xdr:colOff>428624</xdr:colOff>
      <xdr:row>3</xdr:row>
      <xdr:rowOff>142875</xdr:rowOff>
    </xdr:to>
    <xdr:pic>
      <xdr:nvPicPr>
        <xdr:cNvPr id="8" name="Graphic 7" descr="Receiver with solid fill">
          <a:extLst>
            <a:ext uri="{FF2B5EF4-FFF2-40B4-BE49-F238E27FC236}">
              <a16:creationId xmlns:a16="http://schemas.microsoft.com/office/drawing/2014/main" id="{5F1B1F8A-5A20-4FB1-9A23-2D4D5D747C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14450" y="504825"/>
          <a:ext cx="209549" cy="209549"/>
        </a:xfrm>
        <a:prstGeom prst="rect">
          <a:avLst/>
        </a:prstGeom>
      </xdr:spPr>
    </xdr:pic>
    <xdr:clientData/>
  </xdr:twoCellAnchor>
  <xdr:oneCellAnchor>
    <xdr:from>
      <xdr:col>3</xdr:col>
      <xdr:colOff>390525</xdr:colOff>
      <xdr:row>5</xdr:row>
      <xdr:rowOff>123825</xdr:rowOff>
    </xdr:from>
    <xdr:ext cx="528350" cy="264560"/>
    <xdr:sp macro="" textlink="Sheet5!A10">
      <xdr:nvSpPr>
        <xdr:cNvPr id="9" name="TextBox 8">
          <a:extLst>
            <a:ext uri="{FF2B5EF4-FFF2-40B4-BE49-F238E27FC236}">
              <a16:creationId xmlns:a16="http://schemas.microsoft.com/office/drawing/2014/main" id="{318A5343-11E1-AF22-8453-6F3F27C02201}"/>
            </a:ext>
          </a:extLst>
        </xdr:cNvPr>
        <xdr:cNvSpPr txBox="1"/>
      </xdr:nvSpPr>
      <xdr:spPr>
        <a:xfrm>
          <a:off x="1481291" y="1045599"/>
          <a:ext cx="5283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F97E0D0-71FE-4416-BB65-F9778C41FFE7}" type="TxLink">
            <a:rPr lang="en-US" sz="1100" b="1" i="0" u="none" strike="noStrike">
              <a:solidFill>
                <a:srgbClr val="000000"/>
              </a:solidFill>
              <a:latin typeface="Aptos"/>
            </a:rPr>
            <a:pPr/>
            <a:t>218</a:t>
          </a:fld>
          <a:endParaRPr lang="en-IN" sz="1100" b="1"/>
        </a:p>
      </xdr:txBody>
    </xdr:sp>
    <xdr:clientData/>
  </xdr:oneCellAnchor>
  <xdr:oneCellAnchor>
    <xdr:from>
      <xdr:col>3</xdr:col>
      <xdr:colOff>19050</xdr:colOff>
      <xdr:row>14</xdr:row>
      <xdr:rowOff>19050</xdr:rowOff>
    </xdr:from>
    <xdr:ext cx="184731" cy="264560"/>
    <xdr:sp macro="" textlink="">
      <xdr:nvSpPr>
        <xdr:cNvPr id="15" name="TextBox 14">
          <a:extLst>
            <a:ext uri="{FF2B5EF4-FFF2-40B4-BE49-F238E27FC236}">
              <a16:creationId xmlns:a16="http://schemas.microsoft.com/office/drawing/2014/main" id="{74200F68-2011-4914-B8F3-FAF7371DDB87}"/>
            </a:ext>
          </a:extLst>
        </xdr:cNvPr>
        <xdr:cNvSpPr txBox="1"/>
      </xdr:nvSpPr>
      <xdr:spPr>
        <a:xfrm>
          <a:off x="1114425" y="268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285750</xdr:colOff>
      <xdr:row>10</xdr:row>
      <xdr:rowOff>85725</xdr:rowOff>
    </xdr:from>
    <xdr:to>
      <xdr:col>5</xdr:col>
      <xdr:colOff>200025</xdr:colOff>
      <xdr:row>15</xdr:row>
      <xdr:rowOff>85725</xdr:rowOff>
    </xdr:to>
    <xdr:sp macro="" textlink="Sheet5!D4">
      <xdr:nvSpPr>
        <xdr:cNvPr id="16" name="Rectangle 15">
          <a:extLst>
            <a:ext uri="{FF2B5EF4-FFF2-40B4-BE49-F238E27FC236}">
              <a16:creationId xmlns:a16="http://schemas.microsoft.com/office/drawing/2014/main" id="{FA80EC21-47C8-4729-94D1-2FE5511ADABF}"/>
            </a:ext>
          </a:extLst>
        </xdr:cNvPr>
        <xdr:cNvSpPr/>
      </xdr:nvSpPr>
      <xdr:spPr>
        <a:xfrm>
          <a:off x="695325" y="1990725"/>
          <a:ext cx="1971675" cy="952500"/>
        </a:xfrm>
        <a:prstGeom prst="rect">
          <a:avLst/>
        </a:prstGeom>
        <a:solidFill>
          <a:schemeClr val="accent5">
            <a:lumMod val="7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7F7E578-55AB-42B5-8230-1F2D2B4F3C91}" type="TxLink">
            <a:rPr lang="en-US" sz="2800" b="0" i="0" u="none" strike="noStrike">
              <a:solidFill>
                <a:srgbClr val="000000"/>
              </a:solidFill>
              <a:latin typeface="+mj-lt"/>
              <a:ea typeface="+mn-ea"/>
              <a:cs typeface="+mn-cs"/>
            </a:rPr>
            <a:pPr marL="0" indent="0" algn="ctr"/>
            <a:t> $96,623 </a:t>
          </a:fld>
          <a:endParaRPr lang="en-IN" sz="2800" b="0" i="0" u="none" strike="noStrike">
            <a:solidFill>
              <a:srgbClr val="000000"/>
            </a:solidFill>
            <a:latin typeface="+mj-lt"/>
            <a:ea typeface="+mn-ea"/>
            <a:cs typeface="+mn-cs"/>
          </a:endParaRPr>
        </a:p>
      </xdr:txBody>
    </xdr:sp>
    <xdr:clientData/>
  </xdr:twoCellAnchor>
  <xdr:oneCellAnchor>
    <xdr:from>
      <xdr:col>3</xdr:col>
      <xdr:colOff>304799</xdr:colOff>
      <xdr:row>10</xdr:row>
      <xdr:rowOff>133350</xdr:rowOff>
    </xdr:from>
    <xdr:ext cx="866775" cy="280205"/>
    <xdr:sp macro="" textlink="">
      <xdr:nvSpPr>
        <xdr:cNvPr id="17" name="TextBox 16">
          <a:extLst>
            <a:ext uri="{FF2B5EF4-FFF2-40B4-BE49-F238E27FC236}">
              <a16:creationId xmlns:a16="http://schemas.microsoft.com/office/drawing/2014/main" id="{6E59182A-1A3C-4010-9E36-D5AF833627F7}"/>
            </a:ext>
          </a:extLst>
        </xdr:cNvPr>
        <xdr:cNvSpPr txBox="1"/>
      </xdr:nvSpPr>
      <xdr:spPr>
        <a:xfrm>
          <a:off x="1400174" y="2038350"/>
          <a:ext cx="8667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mj-lt"/>
            </a:rPr>
            <a:t>AMOUNT</a:t>
          </a:r>
        </a:p>
      </xdr:txBody>
    </xdr:sp>
    <xdr:clientData/>
  </xdr:oneCellAnchor>
  <xdr:oneCellAnchor>
    <xdr:from>
      <xdr:col>3</xdr:col>
      <xdr:colOff>228600</xdr:colOff>
      <xdr:row>13</xdr:row>
      <xdr:rowOff>152400</xdr:rowOff>
    </xdr:from>
    <xdr:ext cx="734304" cy="264560"/>
    <xdr:sp macro="" textlink="Sheet5!D10">
      <xdr:nvSpPr>
        <xdr:cNvPr id="19" name="TextBox 18">
          <a:extLst>
            <a:ext uri="{FF2B5EF4-FFF2-40B4-BE49-F238E27FC236}">
              <a16:creationId xmlns:a16="http://schemas.microsoft.com/office/drawing/2014/main" id="{12C08342-1912-476D-81D4-5A9FDF1D4253}"/>
            </a:ext>
          </a:extLst>
        </xdr:cNvPr>
        <xdr:cNvSpPr txBox="1"/>
      </xdr:nvSpPr>
      <xdr:spPr>
        <a:xfrm>
          <a:off x="1323975" y="2628900"/>
          <a:ext cx="7343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A66DFAD4-262E-4C5C-9019-04DD7D1ADB60}" type="TxLink">
            <a:rPr lang="en-US" sz="1100" b="1" i="0" u="none" strike="noStrike">
              <a:solidFill>
                <a:srgbClr val="000000"/>
              </a:solidFill>
              <a:latin typeface="Aptos"/>
            </a:rPr>
            <a:pPr algn="ctr"/>
            <a:t> $20,581 </a:t>
          </a:fld>
          <a:endParaRPr lang="en-IN" sz="1100" b="1"/>
        </a:p>
      </xdr:txBody>
    </xdr:sp>
    <xdr:clientData/>
  </xdr:oneCellAnchor>
  <xdr:oneCellAnchor>
    <xdr:from>
      <xdr:col>2</xdr:col>
      <xdr:colOff>419100</xdr:colOff>
      <xdr:row>22</xdr:row>
      <xdr:rowOff>123825</xdr:rowOff>
    </xdr:from>
    <xdr:ext cx="184731" cy="264560"/>
    <xdr:sp macro="" textlink="">
      <xdr:nvSpPr>
        <xdr:cNvPr id="20" name="TextBox 19">
          <a:extLst>
            <a:ext uri="{FF2B5EF4-FFF2-40B4-BE49-F238E27FC236}">
              <a16:creationId xmlns:a16="http://schemas.microsoft.com/office/drawing/2014/main" id="{35EB29D5-42F1-4623-AEBF-053959BB812F}"/>
            </a:ext>
          </a:extLst>
        </xdr:cNvPr>
        <xdr:cNvSpPr txBox="1"/>
      </xdr:nvSpPr>
      <xdr:spPr>
        <a:xfrm>
          <a:off x="828675" y="4314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304800</xdr:colOff>
      <xdr:row>19</xdr:row>
      <xdr:rowOff>28575</xdr:rowOff>
    </xdr:from>
    <xdr:to>
      <xdr:col>5</xdr:col>
      <xdr:colOff>219075</xdr:colOff>
      <xdr:row>24</xdr:row>
      <xdr:rowOff>28575</xdr:rowOff>
    </xdr:to>
    <xdr:sp macro="" textlink="Sheet5!C4">
      <xdr:nvSpPr>
        <xdr:cNvPr id="21" name="Rectangle 20">
          <a:extLst>
            <a:ext uri="{FF2B5EF4-FFF2-40B4-BE49-F238E27FC236}">
              <a16:creationId xmlns:a16="http://schemas.microsoft.com/office/drawing/2014/main" id="{8C33E23C-AD86-4AB1-95B1-7851CF87FA74}"/>
            </a:ext>
          </a:extLst>
        </xdr:cNvPr>
        <xdr:cNvSpPr/>
      </xdr:nvSpPr>
      <xdr:spPr>
        <a:xfrm>
          <a:off x="714375" y="3648075"/>
          <a:ext cx="1971675" cy="952500"/>
        </a:xfrm>
        <a:prstGeom prst="rect">
          <a:avLst/>
        </a:prstGeom>
        <a:solidFill>
          <a:schemeClr val="accent5">
            <a:lumMod val="7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F27E3D7-5BE7-4FB4-9717-BF18175D5080}" type="TxLink">
            <a:rPr lang="en-US" sz="2800" b="0" i="0" u="none" strike="noStrike">
              <a:solidFill>
                <a:srgbClr val="000000"/>
              </a:solidFill>
              <a:latin typeface="+mj-lt"/>
              <a:ea typeface="+mn-ea"/>
              <a:cs typeface="+mn-cs"/>
            </a:rPr>
            <a:pPr marL="0" indent="0" algn="ctr"/>
            <a:t> 89,850 </a:t>
          </a:fld>
          <a:endParaRPr lang="en-IN" sz="2800" b="0" i="0" u="none" strike="noStrike">
            <a:solidFill>
              <a:srgbClr val="000000"/>
            </a:solidFill>
            <a:latin typeface="+mj-lt"/>
            <a:ea typeface="+mn-ea"/>
            <a:cs typeface="+mn-cs"/>
          </a:endParaRPr>
        </a:p>
      </xdr:txBody>
    </xdr:sp>
    <xdr:clientData/>
  </xdr:twoCellAnchor>
  <xdr:oneCellAnchor>
    <xdr:from>
      <xdr:col>3</xdr:col>
      <xdr:colOff>57150</xdr:colOff>
      <xdr:row>19</xdr:row>
      <xdr:rowOff>95250</xdr:rowOff>
    </xdr:from>
    <xdr:ext cx="1333500" cy="280205"/>
    <xdr:sp macro="" textlink="">
      <xdr:nvSpPr>
        <xdr:cNvPr id="22" name="TextBox 21">
          <a:extLst>
            <a:ext uri="{FF2B5EF4-FFF2-40B4-BE49-F238E27FC236}">
              <a16:creationId xmlns:a16="http://schemas.microsoft.com/office/drawing/2014/main" id="{66799486-4ABC-4FB7-B2E9-D92652614F1D}"/>
            </a:ext>
          </a:extLst>
        </xdr:cNvPr>
        <xdr:cNvSpPr txBox="1"/>
      </xdr:nvSpPr>
      <xdr:spPr>
        <a:xfrm>
          <a:off x="1152525" y="3714750"/>
          <a:ext cx="13335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mj-lt"/>
            </a:rPr>
            <a:t>         DURATION</a:t>
          </a:r>
        </a:p>
      </xdr:txBody>
    </xdr:sp>
    <xdr:clientData/>
  </xdr:oneCellAnchor>
  <xdr:oneCellAnchor>
    <xdr:from>
      <xdr:col>3</xdr:col>
      <xdr:colOff>276225</xdr:colOff>
      <xdr:row>22</xdr:row>
      <xdr:rowOff>85725</xdr:rowOff>
    </xdr:from>
    <xdr:ext cx="658963" cy="264560"/>
    <xdr:sp macro="" textlink="Sheet5!C10">
      <xdr:nvSpPr>
        <xdr:cNvPr id="24" name="TextBox 23">
          <a:extLst>
            <a:ext uri="{FF2B5EF4-FFF2-40B4-BE49-F238E27FC236}">
              <a16:creationId xmlns:a16="http://schemas.microsoft.com/office/drawing/2014/main" id="{63345B71-9EEF-440B-B6C2-7E9C69002F23}"/>
            </a:ext>
          </a:extLst>
        </xdr:cNvPr>
        <xdr:cNvSpPr txBox="1"/>
      </xdr:nvSpPr>
      <xdr:spPr>
        <a:xfrm>
          <a:off x="1371600" y="4276725"/>
          <a:ext cx="65896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79EDEFFF-73AE-494D-9BB2-5DD7980B9EF3}" type="TxLink">
            <a:rPr lang="en-US" sz="1100" b="1" i="0" u="none" strike="noStrike">
              <a:solidFill>
                <a:srgbClr val="000000"/>
              </a:solidFill>
              <a:latin typeface="Aptos"/>
            </a:rPr>
            <a:pPr algn="ctr"/>
            <a:t> 19,300 </a:t>
          </a:fld>
          <a:endParaRPr lang="en-IN" sz="1100" b="1"/>
        </a:p>
      </xdr:txBody>
    </xdr:sp>
    <xdr:clientData/>
  </xdr:oneCellAnchor>
  <xdr:oneCellAnchor>
    <xdr:from>
      <xdr:col>3</xdr:col>
      <xdr:colOff>419100</xdr:colOff>
      <xdr:row>31</xdr:row>
      <xdr:rowOff>123825</xdr:rowOff>
    </xdr:from>
    <xdr:ext cx="184731" cy="264560"/>
    <xdr:sp macro="" textlink="">
      <xdr:nvSpPr>
        <xdr:cNvPr id="25" name="TextBox 24">
          <a:extLst>
            <a:ext uri="{FF2B5EF4-FFF2-40B4-BE49-F238E27FC236}">
              <a16:creationId xmlns:a16="http://schemas.microsoft.com/office/drawing/2014/main" id="{BF8BEE3A-5C65-442F-A963-08E609A3F9C6}"/>
            </a:ext>
          </a:extLst>
        </xdr:cNvPr>
        <xdr:cNvSpPr txBox="1"/>
      </xdr:nvSpPr>
      <xdr:spPr>
        <a:xfrm>
          <a:off x="1514475" y="602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304800</xdr:colOff>
      <xdr:row>27</xdr:row>
      <xdr:rowOff>142875</xdr:rowOff>
    </xdr:from>
    <xdr:to>
      <xdr:col>5</xdr:col>
      <xdr:colOff>219075</xdr:colOff>
      <xdr:row>32</xdr:row>
      <xdr:rowOff>142875</xdr:rowOff>
    </xdr:to>
    <xdr:sp macro="" textlink="Sheet5!B4">
      <xdr:nvSpPr>
        <xdr:cNvPr id="26" name="Rectangle 25">
          <a:extLst>
            <a:ext uri="{FF2B5EF4-FFF2-40B4-BE49-F238E27FC236}">
              <a16:creationId xmlns:a16="http://schemas.microsoft.com/office/drawing/2014/main" id="{D3E2113C-D0D1-48E0-B6F3-7FED87E1BCF5}"/>
            </a:ext>
          </a:extLst>
        </xdr:cNvPr>
        <xdr:cNvSpPr/>
      </xdr:nvSpPr>
      <xdr:spPr>
        <a:xfrm>
          <a:off x="714375" y="5286375"/>
          <a:ext cx="1971675" cy="952500"/>
        </a:xfrm>
        <a:prstGeom prst="rect">
          <a:avLst/>
        </a:prstGeom>
        <a:solidFill>
          <a:schemeClr val="accent5">
            <a:lumMod val="75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9D3968-1151-4227-85CA-494560D9B296}" type="TxLink">
            <a:rPr lang="en-US" sz="2800" b="0" i="0" u="none" strike="noStrike">
              <a:solidFill>
                <a:srgbClr val="000000"/>
              </a:solidFill>
              <a:latin typeface="+mj-lt"/>
              <a:ea typeface="+mn-ea"/>
              <a:cs typeface="+mn-cs"/>
            </a:rPr>
            <a:pPr marL="0" indent="0" algn="ctr"/>
            <a:t>3.9</a:t>
          </a:fld>
          <a:endParaRPr lang="en-IN" sz="2800" b="0" i="0" u="none" strike="noStrike">
            <a:solidFill>
              <a:srgbClr val="000000"/>
            </a:solidFill>
            <a:latin typeface="+mj-lt"/>
            <a:ea typeface="+mn-ea"/>
            <a:cs typeface="+mn-cs"/>
          </a:endParaRPr>
        </a:p>
      </xdr:txBody>
    </xdr:sp>
    <xdr:clientData/>
  </xdr:twoCellAnchor>
  <xdr:oneCellAnchor>
    <xdr:from>
      <xdr:col>3</xdr:col>
      <xdr:colOff>228600</xdr:colOff>
      <xdr:row>27</xdr:row>
      <xdr:rowOff>180975</xdr:rowOff>
    </xdr:from>
    <xdr:ext cx="1314450" cy="280205"/>
    <xdr:sp macro="" textlink="">
      <xdr:nvSpPr>
        <xdr:cNvPr id="27" name="TextBox 26">
          <a:extLst>
            <a:ext uri="{FF2B5EF4-FFF2-40B4-BE49-F238E27FC236}">
              <a16:creationId xmlns:a16="http://schemas.microsoft.com/office/drawing/2014/main" id="{46ADF7BA-55A8-45C3-92F8-95CE50AAD695}"/>
            </a:ext>
          </a:extLst>
        </xdr:cNvPr>
        <xdr:cNvSpPr txBox="1"/>
      </xdr:nvSpPr>
      <xdr:spPr>
        <a:xfrm>
          <a:off x="1323975" y="5324475"/>
          <a:ext cx="13144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mj-lt"/>
            </a:rPr>
            <a:t>AVG RATING</a:t>
          </a:r>
        </a:p>
      </xdr:txBody>
    </xdr:sp>
    <xdr:clientData/>
  </xdr:oneCellAnchor>
  <xdr:oneCellAnchor>
    <xdr:from>
      <xdr:col>3</xdr:col>
      <xdr:colOff>428625</xdr:colOff>
      <xdr:row>31</xdr:row>
      <xdr:rowOff>28575</xdr:rowOff>
    </xdr:from>
    <xdr:ext cx="375616" cy="264560"/>
    <xdr:sp macro="" textlink="Sheet5!B10">
      <xdr:nvSpPr>
        <xdr:cNvPr id="29" name="TextBox 28">
          <a:extLst>
            <a:ext uri="{FF2B5EF4-FFF2-40B4-BE49-F238E27FC236}">
              <a16:creationId xmlns:a16="http://schemas.microsoft.com/office/drawing/2014/main" id="{DC98CD0C-6BB4-4E38-B04A-9CF15D82C802}"/>
            </a:ext>
          </a:extLst>
        </xdr:cNvPr>
        <xdr:cNvSpPr txBox="1"/>
      </xdr:nvSpPr>
      <xdr:spPr>
        <a:xfrm>
          <a:off x="1524000" y="5934075"/>
          <a:ext cx="3756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613FB03-D67B-49C5-926F-0E168ADF010F}" type="TxLink">
            <a:rPr lang="en-US" sz="1100" b="1" i="0" u="none" strike="noStrike">
              <a:solidFill>
                <a:srgbClr val="000000"/>
              </a:solidFill>
              <a:latin typeface="Aptos"/>
            </a:rPr>
            <a:pPr/>
            <a:t>3.9</a:t>
          </a:fld>
          <a:endParaRPr lang="en-IN" sz="1100" b="1"/>
        </a:p>
      </xdr:txBody>
    </xdr:sp>
    <xdr:clientData/>
  </xdr:oneCellAnchor>
  <xdr:oneCellAnchor>
    <xdr:from>
      <xdr:col>3</xdr:col>
      <xdr:colOff>419100</xdr:colOff>
      <xdr:row>39</xdr:row>
      <xdr:rowOff>123825</xdr:rowOff>
    </xdr:from>
    <xdr:ext cx="184731" cy="264560"/>
    <xdr:sp macro="" textlink="">
      <xdr:nvSpPr>
        <xdr:cNvPr id="30" name="TextBox 29">
          <a:extLst>
            <a:ext uri="{FF2B5EF4-FFF2-40B4-BE49-F238E27FC236}">
              <a16:creationId xmlns:a16="http://schemas.microsoft.com/office/drawing/2014/main" id="{522EA10E-C598-42CE-B817-42795D6B159E}"/>
            </a:ext>
          </a:extLst>
        </xdr:cNvPr>
        <xdr:cNvSpPr txBox="1"/>
      </xdr:nvSpPr>
      <xdr:spPr>
        <a:xfrm>
          <a:off x="1514475" y="755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3</xdr:col>
      <xdr:colOff>57150</xdr:colOff>
      <xdr:row>19</xdr:row>
      <xdr:rowOff>95250</xdr:rowOff>
    </xdr:from>
    <xdr:to>
      <xdr:col>3</xdr:col>
      <xdr:colOff>323850</xdr:colOff>
      <xdr:row>20</xdr:row>
      <xdr:rowOff>171449</xdr:rowOff>
    </xdr:to>
    <xdr:pic>
      <xdr:nvPicPr>
        <xdr:cNvPr id="57" name="Graphic 56" descr="Hourglass Finished with solid fill">
          <a:extLst>
            <a:ext uri="{FF2B5EF4-FFF2-40B4-BE49-F238E27FC236}">
              <a16:creationId xmlns:a16="http://schemas.microsoft.com/office/drawing/2014/main" id="{D6074909-8602-475B-97F9-02A6EBCC487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52525" y="3714750"/>
          <a:ext cx="266700" cy="266700"/>
        </a:xfrm>
        <a:prstGeom prst="rect">
          <a:avLst/>
        </a:prstGeom>
      </xdr:spPr>
    </xdr:pic>
    <xdr:clientData/>
  </xdr:twoCellAnchor>
  <xdr:twoCellAnchor editAs="oneCell">
    <xdr:from>
      <xdr:col>3</xdr:col>
      <xdr:colOff>38100</xdr:colOff>
      <xdr:row>28</xdr:row>
      <xdr:rowOff>9525</xdr:rowOff>
    </xdr:from>
    <xdr:to>
      <xdr:col>3</xdr:col>
      <xdr:colOff>304800</xdr:colOff>
      <xdr:row>29</xdr:row>
      <xdr:rowOff>85725</xdr:rowOff>
    </xdr:to>
    <xdr:pic>
      <xdr:nvPicPr>
        <xdr:cNvPr id="59" name="Graphic 58" descr="Star-struck face outline with solid fill">
          <a:extLst>
            <a:ext uri="{FF2B5EF4-FFF2-40B4-BE49-F238E27FC236}">
              <a16:creationId xmlns:a16="http://schemas.microsoft.com/office/drawing/2014/main" id="{EC4C9D58-386B-40E3-87D6-2FD3C216A6C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33475" y="5343525"/>
          <a:ext cx="266700" cy="266700"/>
        </a:xfrm>
        <a:prstGeom prst="rect">
          <a:avLst/>
        </a:prstGeom>
      </xdr:spPr>
    </xdr:pic>
    <xdr:clientData/>
  </xdr:twoCellAnchor>
  <xdr:twoCellAnchor editAs="oneCell">
    <xdr:from>
      <xdr:col>3</xdr:col>
      <xdr:colOff>152400</xdr:colOff>
      <xdr:row>10</xdr:row>
      <xdr:rowOff>152401</xdr:rowOff>
    </xdr:from>
    <xdr:to>
      <xdr:col>3</xdr:col>
      <xdr:colOff>361950</xdr:colOff>
      <xdr:row>11</xdr:row>
      <xdr:rowOff>170454</xdr:rowOff>
    </xdr:to>
    <xdr:pic>
      <xdr:nvPicPr>
        <xdr:cNvPr id="60" name="Graphic 59" descr="Call center with solid fill">
          <a:extLst>
            <a:ext uri="{FF2B5EF4-FFF2-40B4-BE49-F238E27FC236}">
              <a16:creationId xmlns:a16="http://schemas.microsoft.com/office/drawing/2014/main" id="{F18F607C-4293-423E-AA97-D6A76CCE508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7775" y="2057401"/>
          <a:ext cx="209550" cy="208553"/>
        </a:xfrm>
        <a:prstGeom prst="rect">
          <a:avLst/>
        </a:prstGeom>
      </xdr:spPr>
    </xdr:pic>
    <xdr:clientData/>
  </xdr:twoCellAnchor>
  <xdr:twoCellAnchor editAs="oneCell">
    <xdr:from>
      <xdr:col>5</xdr:col>
      <xdr:colOff>661092</xdr:colOff>
      <xdr:row>26</xdr:row>
      <xdr:rowOff>170599</xdr:rowOff>
    </xdr:from>
    <xdr:to>
      <xdr:col>10</xdr:col>
      <xdr:colOff>552173</xdr:colOff>
      <xdr:row>36</xdr:row>
      <xdr:rowOff>151848</xdr:rowOff>
    </xdr:to>
    <mc:AlternateContent xmlns:mc="http://schemas.openxmlformats.org/markup-compatibility/2006" xmlns:a14="http://schemas.microsoft.com/office/drawing/2010/main">
      <mc:Choice Requires="a14">
        <xdr:graphicFrame macro="">
          <xdr:nvGraphicFramePr>
            <xdr:cNvPr id="61" name="Representative">
              <a:extLst>
                <a:ext uri="{FF2B5EF4-FFF2-40B4-BE49-F238E27FC236}">
                  <a16:creationId xmlns:a16="http://schemas.microsoft.com/office/drawing/2014/main" id="{F7D5955A-4B13-42AB-987E-7381B8D0A65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145875" y="5940816"/>
              <a:ext cx="3342168" cy="1913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438150</xdr:colOff>
      <xdr:row>1</xdr:row>
      <xdr:rowOff>120752</xdr:rowOff>
    </xdr:from>
    <xdr:to>
      <xdr:col>11</xdr:col>
      <xdr:colOff>295275</xdr:colOff>
      <xdr:row>13</xdr:row>
      <xdr:rowOff>50697</xdr:rowOff>
    </xdr:to>
    <xdr:graphicFrame macro="">
      <xdr:nvGraphicFramePr>
        <xdr:cNvPr id="62" name="Chart 61">
          <a:extLst>
            <a:ext uri="{FF2B5EF4-FFF2-40B4-BE49-F238E27FC236}">
              <a16:creationId xmlns:a16="http://schemas.microsoft.com/office/drawing/2014/main" id="{3F134D9D-9D45-4E6A-AF55-1B7D2F34B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369326</xdr:colOff>
      <xdr:row>1</xdr:row>
      <xdr:rowOff>109076</xdr:rowOff>
    </xdr:from>
    <xdr:to>
      <xdr:col>15</xdr:col>
      <xdr:colOff>83575</xdr:colOff>
      <xdr:row>13</xdr:row>
      <xdr:rowOff>10445</xdr:rowOff>
    </xdr:to>
    <xdr:graphicFrame macro="">
      <xdr:nvGraphicFramePr>
        <xdr:cNvPr id="63" name="Chart 62">
          <a:extLst>
            <a:ext uri="{FF2B5EF4-FFF2-40B4-BE49-F238E27FC236}">
              <a16:creationId xmlns:a16="http://schemas.microsoft.com/office/drawing/2014/main" id="{4A39CD97-FA5C-4B08-BFCD-304542C34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470412</xdr:colOff>
      <xdr:row>13</xdr:row>
      <xdr:rowOff>185891</xdr:rowOff>
    </xdr:from>
    <xdr:to>
      <xdr:col>11</xdr:col>
      <xdr:colOff>13981</xdr:colOff>
      <xdr:row>26</xdr:row>
      <xdr:rowOff>63449</xdr:rowOff>
    </xdr:to>
    <xdr:graphicFrame macro="">
      <xdr:nvGraphicFramePr>
        <xdr:cNvPr id="64" name="Chart 63">
          <a:extLst>
            <a:ext uri="{FF2B5EF4-FFF2-40B4-BE49-F238E27FC236}">
              <a16:creationId xmlns:a16="http://schemas.microsoft.com/office/drawing/2014/main" id="{82D393B6-D166-45CC-8A35-82EC21BDD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128142</xdr:colOff>
      <xdr:row>14</xdr:row>
      <xdr:rowOff>5896</xdr:rowOff>
    </xdr:from>
    <xdr:to>
      <xdr:col>25</xdr:col>
      <xdr:colOff>69022</xdr:colOff>
      <xdr:row>34</xdr:row>
      <xdr:rowOff>13803</xdr:rowOff>
    </xdr:to>
    <xdr:graphicFrame macro="">
      <xdr:nvGraphicFramePr>
        <xdr:cNvPr id="65" name="Chart 64">
          <a:extLst>
            <a:ext uri="{FF2B5EF4-FFF2-40B4-BE49-F238E27FC236}">
              <a16:creationId xmlns:a16="http://schemas.microsoft.com/office/drawing/2014/main" id="{A7872C86-59DF-41BD-90F0-4ACBD6CB0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238124</xdr:colOff>
      <xdr:row>1</xdr:row>
      <xdr:rowOff>114300</xdr:rowOff>
    </xdr:from>
    <xdr:to>
      <xdr:col>19</xdr:col>
      <xdr:colOff>571499</xdr:colOff>
      <xdr:row>13</xdr:row>
      <xdr:rowOff>28575</xdr:rowOff>
    </xdr:to>
    <xdr:graphicFrame macro="">
      <xdr:nvGraphicFramePr>
        <xdr:cNvPr id="66" name="Chart 65">
          <a:extLst>
            <a:ext uri="{FF2B5EF4-FFF2-40B4-BE49-F238E27FC236}">
              <a16:creationId xmlns:a16="http://schemas.microsoft.com/office/drawing/2014/main" id="{F9A7334A-8EE1-42F9-936B-C537F1CB3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19050</xdr:colOff>
      <xdr:row>1</xdr:row>
      <xdr:rowOff>114300</xdr:rowOff>
    </xdr:from>
    <xdr:to>
      <xdr:col>25</xdr:col>
      <xdr:colOff>12700</xdr:colOff>
      <xdr:row>13</xdr:row>
      <xdr:rowOff>38100</xdr:rowOff>
    </xdr:to>
    <xdr:graphicFrame macro="">
      <xdr:nvGraphicFramePr>
        <xdr:cNvPr id="67" name="Chart 66">
          <a:extLst>
            <a:ext uri="{FF2B5EF4-FFF2-40B4-BE49-F238E27FC236}">
              <a16:creationId xmlns:a16="http://schemas.microsoft.com/office/drawing/2014/main" id="{CCBE824D-FC49-48FE-BE98-C49C4DA4F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60.413904166664" backgroundQuery="1" createdVersion="8" refreshedVersion="8" minRefreshableVersion="3" recordCount="0" supportSubquery="1" supportAdvancedDrill="1" xr:uid="{EC2955C7-BDAD-4153-8F0B-04D8B20C8D0B}">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ount of Call number]" caption="Count of Call number"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60.413782523145" backgroundQuery="1" createdVersion="8" refreshedVersion="8" minRefreshableVersion="3" recordCount="0" supportSubquery="1" supportAdvancedDrill="1" xr:uid="{4E493932-9006-4751-BF26-1FAD9093DA89}">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1" level="32767"/>
    <cacheField name="[Measures].[Sum of Purchase Amount]" caption="Sum of Purchase Amount"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60.413784143515" backgroundQuery="1" createdVersion="8" refreshedVersion="8" minRefreshableVersion="3" recordCount="0" supportSubquery="1" supportAdvancedDrill="1" xr:uid="{36C18FDA-6141-4AF2-8D21-E540D2DE4D9E}">
  <cacheSource type="external" connectionId="1"/>
  <cacheFields count="5">
    <cacheField name="[Measures].[calls count]" caption="calls count" numFmtId="0" hierarchy="17" level="32767"/>
    <cacheField name="[Measures].[Sum of Purchase Amount]" caption="Sum of Purchase Amount" numFmtId="0" hierarchy="22" level="32767"/>
    <cacheField name="[Measures].[Sum of Duration]" caption="Sum of Duration" numFmtId="0" hierarchy="23" level="32767"/>
    <cacheField name="[calls].[Rating rounded].[Rating rounded]" caption="Rating rounded" numFmtId="0" hierarchy="10" level="1">
      <sharedItems containsSemiMixedTypes="0" containsNonDate="0" containsString="0"/>
    </cacheField>
    <cacheField name="[Measures].[Average of Satisfaction Rating]" caption="Average of Satisfaction Rating" numFmtId="0" hierarchy="25"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4"/>
      </fieldsUsage>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3634257" backgroundQuery="1" createdVersion="8" refreshedVersion="8" minRefreshableVersion="3" recordCount="0" supportSubquery="1" supportAdvancedDrill="1" xr:uid="{F37DF882-FAAD-45B1-9DF2-BD3FB36BBEB2}">
  <cacheSource type="external" connectionId="1"/>
  <cacheFields count="6">
    <cacheField name="[Measures].[calls count]" caption="calls count" numFmtId="0" hierarchy="17" level="32767"/>
    <cacheField name="[Measures].[Sum of Purchase Amount]" caption="Sum of Purchase Amount" numFmtId="0" hierarchy="22" level="32767"/>
    <cacheField name="[Measures].[Sum of Duration]" caption="Sum of Duration" numFmtId="0" hierarchy="23" level="32767"/>
    <cacheField name="[Measures].[Average of Satisfaction Rating]" caption="Average of Satisfaction Rating" numFmtId="0" hierarchy="25" level="32767"/>
    <cacheField name="[calls].[Rating rounded].[Rating rounded]" caption="Rating rounded" numFmtId="0" hierarchy="10" level="1">
      <sharedItems containsSemiMixedTypes="0" containsNonDate="0" containsString="0"/>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4"/>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4212965" backgroundQuery="1" createdVersion="8" refreshedVersion="8" minRefreshableVersion="3" recordCount="0" supportSubquery="1" supportAdvancedDrill="1" xr:uid="{13A9754F-259B-4E2F-A3B6-22E27FE6C089}">
  <cacheSource type="external" connectionId="1"/>
  <cacheFields count="5">
    <cacheField name="[calls].[Date of Call].[Date of Call]" caption="Date of Call" numFmtId="0" hierarchy="4" level="1">
      <sharedItems containsSemiMixedTypes="0" containsNonDate="0" containsDate="1" containsString="0" minDate="2023-05-01T00:00:00" maxDate="2023-06-01T00:00:00" count="12">
        <d v="2023-05-01T00:00:00"/>
        <d v="2023-05-03T00:00:00"/>
        <d v="2023-05-04T00:00:00"/>
        <d v="2023-05-08T00:00:00"/>
        <d v="2023-05-09T00:00:00"/>
        <d v="2023-05-14T00:00:00"/>
        <d v="2023-05-16T00:00:00"/>
        <d v="2023-05-17T00:00:00"/>
        <d v="2023-05-24T00:00:00"/>
        <d v="2023-05-26T00:00:00"/>
        <d v="2023-05-30T00:00:00"/>
        <d v="2023-05-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1" level="32767"/>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4907411" backgroundQuery="1" createdVersion="8" refreshedVersion="8" minRefreshableVersion="3" recordCount="0" supportSubquery="1" supportAdvancedDrill="1" xr:uid="{2AE5A023-2309-43CB-975B-7CCF57DA570C}">
  <cacheSource type="external" connectionId="1"/>
  <cacheFields count="3">
    <cacheField name="[Measures].[Count of Call number]" caption="Count of Call number" numFmtId="0" hierarchy="21"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5370373" backgroundQuery="1" createdVersion="8" refreshedVersion="8" minRefreshableVersion="3" recordCount="0" supportSubquery="1" supportAdvancedDrill="1" xr:uid="{71297827-727E-4F95-965F-3CE7348DCBDF}">
  <cacheSource type="external" connectionId="1"/>
  <cacheFields count="1">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5949074" backgroundQuery="1" createdVersion="8" refreshedVersion="8" minRefreshableVersion="3" recordCount="0" supportSubquery="1" supportAdvancedDrill="1" xr:uid="{E68136D4-7D73-4F7F-86E7-05E8697CB0F2}">
  <cacheSource type="external" connectionId="1"/>
  <cacheFields count="3">
    <cacheField name="[Measures].[Count of Call number]" caption="Count of Call number" numFmtId="0" hierarchy="21"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71.248296527781" backgroundQuery="1" createdVersion="8" refreshedVersion="8" minRefreshableVersion="3" recordCount="0" supportSubquery="1" supportAdvancedDrill="1" xr:uid="{5FD4C14B-BCA8-4611-AFA6-880897E3EDCB}">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1">
        <s v="R02"/>
      </sharedItems>
    </cacheField>
    <cacheField name="[Measures].[Sum of Purchase Amount]" caption="Sum of Purchase Amount"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si Kala" refreshedDate="45860.413773379631" backgroundQuery="1" createdVersion="3" refreshedVersion="8" minRefreshableVersion="3" recordCount="0" supportSubquery="1" supportAdvancedDrill="1" xr:uid="{F616466B-A6B3-4B76-A1C5-15BA41676265}">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826398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62BF9A-822C-4A3A-849C-466C1709A1EA}" name="monthly trend" cacheId="1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A15:C28" firstHeaderRow="0" firstDataRow="1" firstDataCol="1"/>
  <pivotFields count="5">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2" subtotal="count" baseField="0" baseItem="0"/>
    <dataField fld="3" subtotal="count" baseField="0" baseItem="0"/>
  </dataFields>
  <formats count="6">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outline="0" fieldPosition="0">
        <references count="1">
          <reference field="4294967294" count="2">
            <x v="0"/>
            <x v="1"/>
          </reference>
        </references>
      </pivotArea>
    </format>
  </formats>
  <chartFormats count="2">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tisfaction Rating"/>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91F8FE-9AFF-4C89-940A-6480C6D087DB}" name="selected rep" cacheId="16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6:A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5">
    <format dxfId="25">
      <pivotArea dataOnly="0" labelOnly="1" fieldPosition="0">
        <references count="1">
          <reference field="0" count="0"/>
        </references>
      </pivotArea>
    </format>
    <format dxfId="24">
      <pivotArea dataOnly="0" labelOnly="1" fieldPosition="0">
        <references count="1">
          <reference field="0" count="0"/>
        </references>
      </pivotArea>
    </format>
    <format dxfId="23">
      <pivotArea type="all" dataOnly="0" outline="0" fieldPosition="0"/>
    </format>
    <format dxfId="22">
      <pivotArea field="0" type="button" dataOnly="0" labelOnly="1" outline="0" axis="axisRow" fieldPosition="0"/>
    </format>
    <format dxfId="21">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8981B5-A9A4-4E23-A818-172CE38E7478}" name="reps pivot 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7:C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Call number" fld="1" subtotal="count" baseField="0" baseItem="0"/>
    <dataField name="Sum of Purchase Amount" fld="2" baseField="0" baseItem="0"/>
  </dataFields>
  <formats count="6">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CA0CA6-75A2-4527-8250-F4DF34803B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45:G5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formats count="10">
    <format dxfId="41">
      <pivotArea type="all" dataOnly="0" outline="0" fieldPosition="0"/>
    </format>
    <format dxfId="40">
      <pivotArea outline="0" collapsedLevelsAreSubtotals="1" fieldPosition="0"/>
    </format>
    <format dxfId="39">
      <pivotArea type="origin" dataOnly="0" labelOnly="1" outline="0" fieldPosition="0"/>
    </format>
    <format dxfId="38">
      <pivotArea field="1" type="button" dataOnly="0" labelOnly="1" outline="0" axis="axisCol" fieldPosition="0"/>
    </format>
    <format dxfId="37">
      <pivotArea type="topRight" dataOnly="0" labelOnly="1" outline="0"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grandRow="1" outline="0" fieldPosition="0"/>
    </format>
    <format dxfId="33">
      <pivotArea dataOnly="0" labelOnly="1" fieldPosition="0">
        <references count="1">
          <reference field="1" count="0"/>
        </references>
      </pivotArea>
    </format>
    <format dxfId="32">
      <pivotArea dataOnly="0" labelOnly="1" grandCol="1" outline="0" fieldPosition="0"/>
    </format>
  </format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C49804-1FDD-43B9-9A08-0797825FBB3D}" name="weekday trend" cacheId="1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5">
  <location ref="E16:F24"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name="Count of Call number" fld="0" subtotal="count" baseField="0" baseItem="0"/>
  </dataFields>
  <formats count="6">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0" format="3">
      <pivotArea type="data" outline="0" fieldPosition="0">
        <references count="2">
          <reference field="4294967294" count="1" selected="0">
            <x v="0"/>
          </reference>
          <reference field="2" count="1" selected="0">
            <x v="3"/>
          </reference>
        </references>
      </pivotArea>
    </chartFormat>
    <chartFormat chart="40" format="4">
      <pivotArea type="data" outline="0" fieldPosition="0">
        <references count="2">
          <reference field="4294967294" count="1" selected="0">
            <x v="0"/>
          </reference>
          <reference field="2" count="1" selected="0">
            <x v="0"/>
          </reference>
        </references>
      </pivotArea>
    </chartFormat>
    <chartFormat chart="40" format="5">
      <pivotArea type="data" outline="0" fieldPosition="0">
        <references count="2">
          <reference field="4294967294" count="1" selected="0">
            <x v="0"/>
          </reference>
          <reference field="2" count="1" selected="0">
            <x v="1"/>
          </reference>
        </references>
      </pivotArea>
    </chartFormat>
    <chartFormat chart="40" format="6">
      <pivotArea type="data" outline="0" fieldPosition="0">
        <references count="2">
          <reference field="4294967294" count="1" selected="0">
            <x v="0"/>
          </reference>
          <reference field="2" count="1" selected="0">
            <x v="2"/>
          </reference>
        </references>
      </pivotArea>
    </chartFormat>
    <chartFormat chart="40" format="7">
      <pivotArea type="data" outline="0" fieldPosition="0">
        <references count="2">
          <reference field="4294967294" count="1" selected="0">
            <x v="0"/>
          </reference>
          <reference field="2" count="1" selected="0">
            <x v="4"/>
          </reference>
        </references>
      </pivotArea>
    </chartFormat>
    <chartFormat chart="40" format="8">
      <pivotArea type="data" outline="0" fieldPosition="0">
        <references count="2">
          <reference field="4294967294" count="1" selected="0">
            <x v="0"/>
          </reference>
          <reference field="2" count="1" selected="0">
            <x v="5"/>
          </reference>
        </references>
      </pivotArea>
    </chartFormat>
    <chartFormat chart="40" format="9">
      <pivotArea type="data" outline="0" fieldPosition="0">
        <references count="2">
          <reference field="4294967294" count="1" selected="0">
            <x v="0"/>
          </reference>
          <reference field="2" count="1" selected="0">
            <x v="6"/>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tisfaction Rating"/>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B11D48-D7CA-4D66-87EF-A39D3CC183E2}" name="rep pivot" cacheId="1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D10" firstHeaderRow="0" firstDataRow="1" firstDataCol="0" rowPageCount="1" colPageCount="1"/>
  <pivotFields count="6">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pageFields count="1">
    <pageField fld="4" hier="10" name="[calls].[Rating rounded].[All]" cap="All"/>
  </pageFields>
  <dataFields count="4">
    <dataField fld="0" subtotal="count" baseField="0" baseItem="0"/>
    <dataField name="Average of Satisfaction Rating" fld="3" subtotal="average" baseField="0" baseItem="2" numFmtId="166"/>
    <dataField name="Sum of Duration" fld="2" baseField="0" baseItem="0" numFmtId="167"/>
    <dataField name="Sum of Purchase Amount" fld="1" baseField="0" baseItem="0" numFmtId="165"/>
  </dataFields>
  <formats count="6">
    <format dxfId="53">
      <pivotArea outline="0" collapsedLevelsAreSubtotals="1" fieldPosition="0">
        <references count="1">
          <reference field="4294967294" count="1" selected="0">
            <x v="3"/>
          </reference>
        </references>
      </pivotArea>
    </format>
    <format dxfId="52">
      <pivotArea outline="0" collapsedLevelsAreSubtotals="1" fieldPosition="0">
        <references count="1">
          <reference field="4294967294" count="1" selected="0">
            <x v="1"/>
          </reference>
        </references>
      </pivotArea>
    </format>
    <format dxfId="51">
      <pivotArea outline="0" collapsedLevelsAreSubtotals="1" fieldPosition="0">
        <references count="1">
          <reference field="4294967294" count="1" selected="0">
            <x v="2"/>
          </reference>
        </references>
      </pivotArea>
    </format>
    <format dxfId="50">
      <pivotArea type="all" dataOnly="0" outline="0" fieldPosition="0"/>
    </format>
    <format dxfId="49">
      <pivotArea outline="0" collapsedLevelsAreSubtotals="1" fieldPosition="0"/>
    </format>
    <format dxfId="48">
      <pivotArea dataOnly="0" labelOnly="1" outline="0" fieldPosition="0">
        <references count="1">
          <reference field="4294967294" count="4">
            <x v="0"/>
            <x v="1"/>
            <x v="2"/>
            <x v="3"/>
          </reference>
        </references>
      </pivotArea>
    </format>
  </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tisfaction Rating"/>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2A1EF5-DF22-4E93-8DAE-AB69A0919E73}"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rowPageCount="1" colPageCount="1"/>
  <pivotFields count="5">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dataField="1" subtotalTop="0" showAll="0" defaultSubtotal="0"/>
  </pivotFields>
  <rowItems count="1">
    <i/>
  </rowItems>
  <colFields count="1">
    <field x="-2"/>
  </colFields>
  <colItems count="4">
    <i>
      <x/>
    </i>
    <i i="1">
      <x v="1"/>
    </i>
    <i i="2">
      <x v="2"/>
    </i>
    <i i="3">
      <x v="3"/>
    </i>
  </colItems>
  <pageFields count="1">
    <pageField fld="3" hier="10" name="[calls].[Rating rounded].[All]" cap="All"/>
  </pageFields>
  <dataFields count="4">
    <dataField fld="0" subtotal="count" baseField="0" baseItem="0"/>
    <dataField name="Average of Satisfaction Rating" fld="4" subtotal="average" baseField="0" baseItem="2" numFmtId="166"/>
    <dataField name="Sum of Duration" fld="2" baseField="0" baseItem="0" numFmtId="167"/>
    <dataField name="Sum of Purchase Amount" fld="1" baseField="0" baseItem="0" numFmtId="165"/>
  </dataFields>
  <formats count="6">
    <format dxfId="59">
      <pivotArea outline="0" collapsedLevelsAreSubtotals="1" fieldPosition="0">
        <references count="1">
          <reference field="4294967294" count="1" selected="0">
            <x v="3"/>
          </reference>
        </references>
      </pivotArea>
    </format>
    <format dxfId="58">
      <pivotArea outline="0" collapsedLevelsAreSubtotals="1" fieldPosition="0">
        <references count="1">
          <reference field="4294967294" count="1" selected="0">
            <x v="1"/>
          </reference>
        </references>
      </pivotArea>
    </format>
    <format dxfId="57">
      <pivotArea outline="0" collapsedLevelsAreSubtotals="1" fieldPosition="0">
        <references count="1">
          <reference field="4294967294" count="1" selected="0">
            <x v="2"/>
          </reference>
        </references>
      </pivotArea>
    </format>
    <format dxfId="56">
      <pivotArea type="all" dataOnly="0" outline="0" fieldPosition="0"/>
    </format>
    <format dxfId="55">
      <pivotArea outline="0" collapsedLevelsAreSubtotals="1" fieldPosition="0"/>
    </format>
    <format dxfId="54">
      <pivotArea dataOnly="0" labelOnly="1" outline="0" fieldPosition="0">
        <references count="1">
          <reference field="4294967294" count="4">
            <x v="0"/>
            <x v="1"/>
            <x v="2"/>
            <x v="3"/>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tisfaction Rating"/>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B2B9DB-B413-4CD4-B51D-7B6772481768}" name="summary" cacheId="171" applyNumberFormats="0" applyBorderFormats="0" applyFontFormats="0" applyPatternFormats="0" applyAlignmentFormats="0" applyWidthHeightFormats="1" dataCaption="Values" grandTotalCaption=" Total" updatedVersion="8" minRefreshableVersion="3" useAutoFormatting="1" subtotalHiddenItems="1" rowGrandTotals="0" itemPrintTitles="1" createdVersion="8" indent="0" outline="1" outlineData="1" multipleFieldFilters="0" chartFormat="11" rowHeaderCaption="rating">
  <location ref="D53:F72"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1">
        <item s="1" x="0"/>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2">
    <i>
      <x/>
    </i>
    <i t="grand">
      <x/>
    </i>
  </colItems>
  <dataFields count="1">
    <dataField name="Sum of Purchase Amount" fld="3" baseField="0" baseItem="0"/>
  </dataFields>
  <formats count="19">
    <format dxfId="78">
      <pivotArea type="all" dataOnly="0" outline="0" fieldPosition="0"/>
    </format>
    <format dxfId="77">
      <pivotArea outline="0" collapsedLevelsAreSubtotals="1" fieldPosition="0"/>
    </format>
    <format dxfId="76">
      <pivotArea type="origin" dataOnly="0" labelOnly="1" outline="0" fieldPosition="0"/>
    </format>
    <format dxfId="75">
      <pivotArea field="2" type="button" dataOnly="0" labelOnly="1" outline="0" axis="axisCol" fieldPosition="0"/>
    </format>
    <format dxfId="74">
      <pivotArea type="topRight" dataOnly="0" labelOnly="1" outline="0"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grandRow="1" outline="0" fieldPosition="0"/>
    </format>
    <format dxfId="70">
      <pivotArea dataOnly="0" labelOnly="1" fieldPosition="0">
        <references count="2">
          <reference field="0" count="1" selected="0">
            <x v="0"/>
          </reference>
          <reference field="1" count="4">
            <x v="0"/>
            <x v="1"/>
            <x v="2"/>
            <x v="3"/>
          </reference>
        </references>
      </pivotArea>
    </format>
    <format dxfId="69">
      <pivotArea dataOnly="0" labelOnly="1" fieldPosition="0">
        <references count="2">
          <reference field="0" count="1" selected="0">
            <x v="1"/>
          </reference>
          <reference field="1" count="6">
            <x v="4"/>
            <x v="5"/>
            <x v="6"/>
            <x v="7"/>
            <x v="8"/>
            <x v="9"/>
          </reference>
        </references>
      </pivotArea>
    </format>
    <format dxfId="68">
      <pivotArea dataOnly="0" labelOnly="1" fieldPosition="0">
        <references count="2">
          <reference field="0" count="1" selected="0">
            <x v="2"/>
          </reference>
          <reference field="1" count="5">
            <x v="10"/>
            <x v="11"/>
            <x v="12"/>
            <x v="13"/>
            <x v="14"/>
          </reference>
        </references>
      </pivotArea>
    </format>
    <format dxfId="67">
      <pivotArea dataOnly="0" labelOnly="1" fieldPosition="0">
        <references count="1">
          <reference field="2" count="0"/>
        </references>
      </pivotArea>
    </format>
    <format dxfId="66">
      <pivotArea dataOnly="0" labelOnly="1" grandCol="1" outline="0" fieldPosition="0"/>
    </format>
    <format dxfId="65">
      <pivotArea collapsedLevelsAreSubtotals="1" fieldPosition="0">
        <references count="2">
          <reference field="0" count="1" selected="0">
            <x v="0"/>
          </reference>
          <reference field="1" count="4">
            <x v="0"/>
            <x v="1"/>
            <x v="2"/>
            <x v="3"/>
          </reference>
        </references>
      </pivotArea>
    </format>
    <format dxfId="64">
      <pivotArea collapsedLevelsAreSubtotals="1" fieldPosition="0">
        <references count="1">
          <reference field="0" count="1">
            <x v="1"/>
          </reference>
        </references>
      </pivotArea>
    </format>
    <format dxfId="63">
      <pivotArea collapsedLevelsAreSubtotals="1" fieldPosition="0">
        <references count="2">
          <reference field="0" count="1" selected="0">
            <x v="1"/>
          </reference>
          <reference field="1" count="6">
            <x v="4"/>
            <x v="5"/>
            <x v="6"/>
            <x v="7"/>
            <x v="8"/>
            <x v="9"/>
          </reference>
        </references>
      </pivotArea>
    </format>
    <format dxfId="62">
      <pivotArea collapsedLevelsAreSubtotals="1" fieldPosition="0">
        <references count="1">
          <reference field="0" count="1">
            <x v="2"/>
          </reference>
        </references>
      </pivotArea>
    </format>
    <format dxfId="61">
      <pivotArea collapsedLevelsAreSubtotals="1" fieldPosition="0">
        <references count="2">
          <reference field="0" count="1" selected="0">
            <x v="2"/>
          </reference>
          <reference field="1" count="5">
            <x v="10"/>
            <x v="11"/>
            <x v="12"/>
            <x v="13"/>
            <x v="14"/>
          </reference>
        </references>
      </pivotArea>
    </format>
    <format dxfId="60">
      <pivotArea grandRow="1" outline="0" collapsedLevelsAreSubtotals="1"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Satisfaction Rating"/>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AFBF33-F4AE-4101-BBAF-D6B97165DB19}" name="rep satisafaction" cacheId="16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rowHeaderCaption="rating">
  <location ref="I45:J5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Count of Call number" fld="0" subtotal="count" baseField="0" baseItem="0"/>
  </dataFields>
  <formats count="6">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axis="axisValues" fieldPosition="0"/>
    </format>
  </formats>
  <chartFormats count="1">
    <chartFormat chart="10"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Satisfaction Rating"/>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F676D4A-7601-44F7-B6C8-A33EBC159AA7}" sourceName="[calls].[Representative]">
  <pivotTables>
    <pivotTable tabId="9" name="rep pivot"/>
    <pivotTable tabId="9" name="monthly trend"/>
    <pivotTable tabId="9" name="weekday trend"/>
    <pivotTable tabId="9" name="selected rep"/>
    <pivotTable tabId="9" name="rep satisafaction"/>
    <pivotTable tabId="9" name="summary"/>
  </pivotTables>
  <data>
    <olap pivotCacheId="18263985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C6DCDEC-CCD4-45A7-B219-B5C37F229D4B}" cache="Slicer_Representative" caption="Representative" level="1"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nd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2E21-8164-4505-823F-D2B348C03C13}">
  <dimension ref="A1:P74"/>
  <sheetViews>
    <sheetView topLeftCell="A38" zoomScale="86" zoomScaleNormal="86" workbookViewId="0">
      <selection activeCell="A49" sqref="A49"/>
    </sheetView>
  </sheetViews>
  <sheetFormatPr defaultColWidth="12.875" defaultRowHeight="15" x14ac:dyDescent="0.25"/>
  <cols>
    <col min="1" max="1" width="15.5" style="24" bestFit="1" customWidth="1"/>
    <col min="2" max="2" width="20" style="24" bestFit="1" customWidth="1"/>
    <col min="3" max="3" width="10.75" style="24" bestFit="1" customWidth="1"/>
    <col min="4" max="4" width="23.625" style="24" bestFit="1" customWidth="1"/>
    <col min="5" max="5" width="19" style="24" bestFit="1" customWidth="1"/>
    <col min="6" max="8" width="7.875" style="24" bestFit="1" customWidth="1"/>
    <col min="9" max="9" width="11.125" style="24" bestFit="1" customWidth="1"/>
    <col min="10" max="10" width="20" style="24" bestFit="1" customWidth="1"/>
    <col min="11" max="11" width="19.5" style="24" bestFit="1" customWidth="1"/>
    <col min="12" max="12" width="22.875" style="24" bestFit="1" customWidth="1"/>
    <col min="13" max="13" width="19.5" style="24" bestFit="1" customWidth="1"/>
    <col min="14" max="14" width="22.875" style="24" bestFit="1" customWidth="1"/>
    <col min="15" max="15" width="24.25" style="24" bestFit="1" customWidth="1"/>
    <col min="16" max="16" width="27.625" style="24" bestFit="1" customWidth="1"/>
    <col min="17" max="16384" width="12.875" style="24"/>
  </cols>
  <sheetData>
    <row r="1" spans="1:6" x14ac:dyDescent="0.25">
      <c r="A1" s="27" t="s">
        <v>1038</v>
      </c>
      <c r="B1" s="24" t="s" vm="1">
        <v>1047</v>
      </c>
    </row>
    <row r="3" spans="1:6" x14ac:dyDescent="0.25">
      <c r="A3" s="24" t="s">
        <v>1042</v>
      </c>
      <c r="B3" s="24" t="s">
        <v>1046</v>
      </c>
      <c r="C3" s="24" t="s">
        <v>1045</v>
      </c>
      <c r="D3" s="24" t="s">
        <v>1044</v>
      </c>
    </row>
    <row r="4" spans="1:6" x14ac:dyDescent="0.25">
      <c r="A4" s="28">
        <v>1000</v>
      </c>
      <c r="B4" s="29">
        <v>3.8854000000000033</v>
      </c>
      <c r="C4" s="30">
        <v>89850</v>
      </c>
      <c r="D4" s="26">
        <v>96623</v>
      </c>
    </row>
    <row r="7" spans="1:6" x14ac:dyDescent="0.25">
      <c r="A7" s="27" t="s">
        <v>1038</v>
      </c>
      <c r="B7" s="24" t="s" vm="1">
        <v>1047</v>
      </c>
    </row>
    <row r="9" spans="1:6" x14ac:dyDescent="0.25">
      <c r="A9" s="24" t="s">
        <v>1042</v>
      </c>
      <c r="B9" s="24" t="s">
        <v>1046</v>
      </c>
      <c r="C9" s="24" t="s">
        <v>1045</v>
      </c>
      <c r="D9" s="24" t="s">
        <v>1044</v>
      </c>
    </row>
    <row r="10" spans="1:6" x14ac:dyDescent="0.25">
      <c r="A10" s="28">
        <v>218</v>
      </c>
      <c r="B10" s="29">
        <v>3.8706422018348627</v>
      </c>
      <c r="C10" s="30">
        <v>19300</v>
      </c>
      <c r="D10" s="26">
        <v>20581</v>
      </c>
    </row>
    <row r="15" spans="1:6" x14ac:dyDescent="0.25">
      <c r="A15" s="27" t="s">
        <v>1040</v>
      </c>
      <c r="B15" s="24" t="s">
        <v>1043</v>
      </c>
      <c r="C15" s="24" t="s">
        <v>1042</v>
      </c>
    </row>
    <row r="16" spans="1:6" x14ac:dyDescent="0.25">
      <c r="A16" s="24" t="s">
        <v>1048</v>
      </c>
      <c r="B16" s="47">
        <v>19</v>
      </c>
      <c r="C16" s="28">
        <v>19</v>
      </c>
      <c r="E16" s="27" t="s">
        <v>1040</v>
      </c>
      <c r="F16" s="24" t="s">
        <v>1043</v>
      </c>
    </row>
    <row r="17" spans="1:6" x14ac:dyDescent="0.25">
      <c r="A17" s="24" t="s">
        <v>1049</v>
      </c>
      <c r="B17" s="47">
        <v>10</v>
      </c>
      <c r="C17" s="28">
        <v>10</v>
      </c>
      <c r="E17" s="24" t="s">
        <v>1063</v>
      </c>
      <c r="F17" s="47">
        <v>28</v>
      </c>
    </row>
    <row r="18" spans="1:6" x14ac:dyDescent="0.25">
      <c r="A18" s="24" t="s">
        <v>1050</v>
      </c>
      <c r="B18" s="47">
        <v>40</v>
      </c>
      <c r="C18" s="28">
        <v>40</v>
      </c>
      <c r="E18" s="24" t="s">
        <v>1061</v>
      </c>
      <c r="F18" s="47">
        <v>24</v>
      </c>
    </row>
    <row r="19" spans="1:6" x14ac:dyDescent="0.25">
      <c r="A19" s="24" t="s">
        <v>1051</v>
      </c>
      <c r="B19" s="47">
        <v>40</v>
      </c>
      <c r="C19" s="28">
        <v>40</v>
      </c>
      <c r="E19" s="24" t="s">
        <v>1065</v>
      </c>
      <c r="F19" s="47">
        <v>44</v>
      </c>
    </row>
    <row r="20" spans="1:6" x14ac:dyDescent="0.25">
      <c r="A20" s="24" t="s">
        <v>1052</v>
      </c>
      <c r="B20" s="47">
        <v>13</v>
      </c>
      <c r="C20" s="28">
        <v>13</v>
      </c>
      <c r="E20" s="24" t="s">
        <v>1066</v>
      </c>
      <c r="F20" s="47">
        <v>36</v>
      </c>
    </row>
    <row r="21" spans="1:6" x14ac:dyDescent="0.25">
      <c r="A21" s="24" t="s">
        <v>1053</v>
      </c>
      <c r="B21" s="47">
        <v>12</v>
      </c>
      <c r="C21" s="28">
        <v>12</v>
      </c>
      <c r="E21" s="24" t="s">
        <v>1064</v>
      </c>
      <c r="F21" s="47">
        <v>33</v>
      </c>
    </row>
    <row r="22" spans="1:6" x14ac:dyDescent="0.25">
      <c r="A22" s="24" t="s">
        <v>1054</v>
      </c>
      <c r="B22" s="47">
        <v>9</v>
      </c>
      <c r="C22" s="28">
        <v>9</v>
      </c>
      <c r="E22" s="24" t="s">
        <v>1060</v>
      </c>
      <c r="F22" s="47">
        <v>29</v>
      </c>
    </row>
    <row r="23" spans="1:6" x14ac:dyDescent="0.25">
      <c r="A23" s="24" t="s">
        <v>1055</v>
      </c>
      <c r="B23" s="47">
        <v>13</v>
      </c>
      <c r="C23" s="28">
        <v>13</v>
      </c>
      <c r="E23" s="24" t="s">
        <v>1062</v>
      </c>
      <c r="F23" s="47">
        <v>24</v>
      </c>
    </row>
    <row r="24" spans="1:6" x14ac:dyDescent="0.25">
      <c r="A24" s="24" t="s">
        <v>1056</v>
      </c>
      <c r="B24" s="47">
        <v>18</v>
      </c>
      <c r="C24" s="28">
        <v>18</v>
      </c>
      <c r="E24" s="24" t="s">
        <v>1041</v>
      </c>
      <c r="F24" s="47">
        <v>218</v>
      </c>
    </row>
    <row r="25" spans="1:6" x14ac:dyDescent="0.25">
      <c r="A25" s="24" t="s">
        <v>1057</v>
      </c>
      <c r="B25" s="47">
        <v>21</v>
      </c>
      <c r="C25" s="28">
        <v>21</v>
      </c>
    </row>
    <row r="26" spans="1:6" x14ac:dyDescent="0.25">
      <c r="A26" s="24" t="s">
        <v>1058</v>
      </c>
      <c r="B26" s="47">
        <v>14</v>
      </c>
      <c r="C26" s="28">
        <v>14</v>
      </c>
    </row>
    <row r="27" spans="1:6" x14ac:dyDescent="0.25">
      <c r="A27" s="24" t="s">
        <v>1059</v>
      </c>
      <c r="B27" s="47">
        <v>9</v>
      </c>
      <c r="C27" s="28">
        <v>9</v>
      </c>
    </row>
    <row r="28" spans="1:6" x14ac:dyDescent="0.25">
      <c r="A28" s="24" t="s">
        <v>1041</v>
      </c>
      <c r="B28" s="47">
        <v>218</v>
      </c>
      <c r="C28" s="28">
        <v>218</v>
      </c>
    </row>
    <row r="37" spans="1:10" x14ac:dyDescent="0.25">
      <c r="A37" s="27" t="s">
        <v>1040</v>
      </c>
      <c r="B37" s="24" t="s">
        <v>1043</v>
      </c>
      <c r="C37" s="24" t="s">
        <v>1044</v>
      </c>
      <c r="E37" s="24" t="s">
        <v>1067</v>
      </c>
      <c r="F37" s="24" t="s">
        <v>1068</v>
      </c>
      <c r="G37" s="24" t="s">
        <v>1069</v>
      </c>
      <c r="H37" s="24" t="s">
        <v>1070</v>
      </c>
      <c r="I37" s="24" t="s">
        <v>1071</v>
      </c>
    </row>
    <row r="38" spans="1:10" x14ac:dyDescent="0.25">
      <c r="A38" s="24" t="s">
        <v>11</v>
      </c>
      <c r="B38" s="24">
        <v>189</v>
      </c>
      <c r="C38" s="24">
        <v>18415</v>
      </c>
      <c r="E38" s="24" t="str" cm="1">
        <f t="array" ref="E38:G42">A38:C42</f>
        <v>R01</v>
      </c>
      <c r="F38" s="24">
        <v>189</v>
      </c>
      <c r="G38" s="25">
        <v>18415</v>
      </c>
      <c r="H38" s="26"/>
    </row>
    <row r="39" spans="1:10" x14ac:dyDescent="0.25">
      <c r="A39" s="24" t="s">
        <v>9</v>
      </c>
      <c r="B39" s="24">
        <v>218</v>
      </c>
      <c r="C39" s="24">
        <v>20581</v>
      </c>
      <c r="E39" s="24" t="str">
        <v>R02</v>
      </c>
      <c r="F39" s="24">
        <v>218</v>
      </c>
      <c r="G39" s="25">
        <v>20581</v>
      </c>
    </row>
    <row r="40" spans="1:10" x14ac:dyDescent="0.25">
      <c r="A40" s="24" t="s">
        <v>6</v>
      </c>
      <c r="B40" s="24">
        <v>207</v>
      </c>
      <c r="C40" s="24">
        <v>20872</v>
      </c>
      <c r="E40" s="24" t="str">
        <v>R03</v>
      </c>
      <c r="F40" s="24">
        <v>207</v>
      </c>
      <c r="G40" s="25">
        <v>20872</v>
      </c>
    </row>
    <row r="41" spans="1:10" x14ac:dyDescent="0.25">
      <c r="A41" s="24" t="s">
        <v>13</v>
      </c>
      <c r="B41" s="24">
        <v>186</v>
      </c>
      <c r="C41" s="24">
        <v>16651</v>
      </c>
      <c r="E41" s="24" t="str">
        <v>R04</v>
      </c>
      <c r="F41" s="24">
        <v>186</v>
      </c>
      <c r="G41" s="25">
        <v>16651</v>
      </c>
    </row>
    <row r="42" spans="1:10" x14ac:dyDescent="0.25">
      <c r="A42" s="24" t="s">
        <v>10</v>
      </c>
      <c r="B42" s="24">
        <v>200</v>
      </c>
      <c r="C42" s="24">
        <v>20104</v>
      </c>
      <c r="E42" s="24" t="str">
        <v>R05</v>
      </c>
      <c r="F42" s="24">
        <v>200</v>
      </c>
      <c r="G42" s="25">
        <v>20104</v>
      </c>
    </row>
    <row r="43" spans="1:10" x14ac:dyDescent="0.25">
      <c r="A43" s="24" t="s">
        <v>1041</v>
      </c>
      <c r="B43" s="24">
        <v>1000</v>
      </c>
      <c r="C43" s="24">
        <v>96623</v>
      </c>
    </row>
    <row r="45" spans="1:10" x14ac:dyDescent="0.25">
      <c r="D45" s="27" t="s">
        <v>1043</v>
      </c>
      <c r="E45" s="27" t="s">
        <v>1072</v>
      </c>
      <c r="I45" s="27" t="s">
        <v>1073</v>
      </c>
      <c r="J45" s="24" t="s">
        <v>1043</v>
      </c>
    </row>
    <row r="46" spans="1:10" x14ac:dyDescent="0.25">
      <c r="A46" s="27" t="s">
        <v>1040</v>
      </c>
      <c r="D46" s="27" t="s">
        <v>1040</v>
      </c>
      <c r="E46" s="24" t="s">
        <v>998</v>
      </c>
      <c r="F46" s="24" t="s">
        <v>997</v>
      </c>
      <c r="G46" s="24" t="s">
        <v>1041</v>
      </c>
      <c r="I46" s="24">
        <v>1</v>
      </c>
      <c r="J46" s="47">
        <v>3</v>
      </c>
    </row>
    <row r="47" spans="1:10" x14ac:dyDescent="0.25">
      <c r="A47" s="31" t="s">
        <v>9</v>
      </c>
      <c r="D47" s="24" t="s">
        <v>1001</v>
      </c>
      <c r="E47" s="24">
        <v>144</v>
      </c>
      <c r="F47" s="24">
        <v>132</v>
      </c>
      <c r="G47" s="24">
        <v>276</v>
      </c>
      <c r="I47" s="24">
        <v>2</v>
      </c>
      <c r="J47" s="47">
        <v>19</v>
      </c>
    </row>
    <row r="48" spans="1:10" x14ac:dyDescent="0.25">
      <c r="A48"/>
      <c r="D48" s="24" t="s">
        <v>1000</v>
      </c>
      <c r="E48" s="24">
        <v>326</v>
      </c>
      <c r="F48" s="24">
        <v>63</v>
      </c>
      <c r="G48" s="24">
        <v>389</v>
      </c>
      <c r="I48" s="24">
        <v>3</v>
      </c>
      <c r="J48" s="47">
        <v>35</v>
      </c>
    </row>
    <row r="49" spans="1:16" x14ac:dyDescent="0.25">
      <c r="A49"/>
      <c r="D49" s="24" t="s">
        <v>999</v>
      </c>
      <c r="E49" s="24">
        <v>129</v>
      </c>
      <c r="F49" s="24">
        <v>206</v>
      </c>
      <c r="G49" s="24">
        <v>335</v>
      </c>
      <c r="I49" s="24">
        <v>4</v>
      </c>
      <c r="J49" s="47">
        <v>87</v>
      </c>
    </row>
    <row r="50" spans="1:16" x14ac:dyDescent="0.25">
      <c r="A50"/>
      <c r="D50" s="24" t="s">
        <v>1041</v>
      </c>
      <c r="E50" s="24">
        <v>599</v>
      </c>
      <c r="F50" s="24">
        <v>401</v>
      </c>
      <c r="G50" s="24">
        <v>1000</v>
      </c>
      <c r="I50" s="24">
        <v>5</v>
      </c>
      <c r="J50" s="47">
        <v>74</v>
      </c>
    </row>
    <row r="51" spans="1:16" x14ac:dyDescent="0.25">
      <c r="A51"/>
      <c r="I51" s="24" t="s">
        <v>1041</v>
      </c>
      <c r="J51" s="47">
        <v>218</v>
      </c>
    </row>
    <row r="52" spans="1:16" x14ac:dyDescent="0.25">
      <c r="I52"/>
      <c r="J52"/>
    </row>
    <row r="53" spans="1:16" x14ac:dyDescent="0.25">
      <c r="A53" s="24" t="s">
        <v>1075</v>
      </c>
      <c r="B53" s="24" t="str">
        <f>A47</f>
        <v>R02</v>
      </c>
      <c r="D53" s="27" t="s">
        <v>1044</v>
      </c>
      <c r="E53" s="27" t="s">
        <v>1072</v>
      </c>
      <c r="G53"/>
      <c r="H53"/>
      <c r="I53"/>
      <c r="J53"/>
      <c r="K53"/>
      <c r="L53"/>
      <c r="M53"/>
      <c r="N53"/>
      <c r="O53"/>
      <c r="P53"/>
    </row>
    <row r="54" spans="1:16" x14ac:dyDescent="0.25">
      <c r="D54" s="27" t="s">
        <v>1073</v>
      </c>
      <c r="E54" s="24" t="s">
        <v>9</v>
      </c>
      <c r="F54" s="24" t="s">
        <v>1074</v>
      </c>
      <c r="G54"/>
      <c r="H54"/>
      <c r="I54"/>
      <c r="J54"/>
      <c r="K54"/>
      <c r="L54"/>
      <c r="M54"/>
      <c r="N54"/>
      <c r="O54"/>
      <c r="P54"/>
    </row>
    <row r="55" spans="1:16" x14ac:dyDescent="0.25">
      <c r="D55" s="24" t="s">
        <v>1001</v>
      </c>
      <c r="E55" s="47"/>
      <c r="F55" s="47"/>
      <c r="G55"/>
      <c r="H55"/>
      <c r="I55"/>
      <c r="J55"/>
      <c r="K55"/>
      <c r="L55"/>
      <c r="M55"/>
      <c r="N55"/>
      <c r="O55"/>
      <c r="P55"/>
    </row>
    <row r="56" spans="1:16" x14ac:dyDescent="0.25">
      <c r="D56" s="24" t="s">
        <v>20</v>
      </c>
      <c r="E56" s="26">
        <v>1332</v>
      </c>
      <c r="F56" s="26">
        <v>1332</v>
      </c>
      <c r="G56"/>
      <c r="H56"/>
      <c r="I56"/>
      <c r="J56"/>
      <c r="K56"/>
      <c r="L56"/>
      <c r="M56"/>
      <c r="N56"/>
      <c r="O56"/>
      <c r="P56"/>
    </row>
    <row r="57" spans="1:16" x14ac:dyDescent="0.25">
      <c r="D57" s="24" t="s">
        <v>12</v>
      </c>
      <c r="E57" s="26">
        <v>1886</v>
      </c>
      <c r="F57" s="26">
        <v>1886</v>
      </c>
      <c r="G57"/>
      <c r="H57"/>
      <c r="I57"/>
      <c r="J57"/>
      <c r="K57"/>
      <c r="L57"/>
      <c r="M57"/>
      <c r="N57"/>
      <c r="O57"/>
      <c r="P57"/>
    </row>
    <row r="58" spans="1:16" x14ac:dyDescent="0.25">
      <c r="D58" s="24" t="s">
        <v>8</v>
      </c>
      <c r="E58" s="26">
        <v>1180</v>
      </c>
      <c r="F58" s="26">
        <v>1180</v>
      </c>
      <c r="G58"/>
      <c r="H58"/>
      <c r="I58"/>
      <c r="J58"/>
      <c r="K58"/>
      <c r="L58" s="32"/>
      <c r="M58"/>
      <c r="N58"/>
      <c r="O58"/>
      <c r="P58"/>
    </row>
    <row r="59" spans="1:16" x14ac:dyDescent="0.25">
      <c r="D59" s="24" t="s">
        <v>16</v>
      </c>
      <c r="E59" s="26">
        <v>1616</v>
      </c>
      <c r="F59" s="26">
        <v>1616</v>
      </c>
      <c r="G59"/>
      <c r="H59"/>
      <c r="I59"/>
      <c r="J59"/>
      <c r="K59"/>
      <c r="L59" s="32"/>
      <c r="M59"/>
      <c r="N59"/>
      <c r="O59"/>
      <c r="P59"/>
    </row>
    <row r="60" spans="1:16" x14ac:dyDescent="0.25">
      <c r="D60" s="24" t="s">
        <v>1000</v>
      </c>
      <c r="E60" s="47"/>
      <c r="F60" s="47"/>
      <c r="G60"/>
      <c r="H60"/>
      <c r="I60"/>
      <c r="J60"/>
      <c r="K60"/>
      <c r="L60" s="22"/>
      <c r="M60"/>
      <c r="N60"/>
      <c r="O60"/>
      <c r="P60"/>
    </row>
    <row r="61" spans="1:16" x14ac:dyDescent="0.25">
      <c r="D61" s="24" t="s">
        <v>24</v>
      </c>
      <c r="E61" s="26">
        <v>223</v>
      </c>
      <c r="F61" s="26">
        <v>223</v>
      </c>
      <c r="G61"/>
      <c r="H61"/>
      <c r="I61"/>
      <c r="J61"/>
      <c r="K61"/>
      <c r="L61" s="32"/>
      <c r="M61"/>
      <c r="N61"/>
      <c r="O61"/>
      <c r="P61"/>
    </row>
    <row r="62" spans="1:16" x14ac:dyDescent="0.25">
      <c r="D62" s="24" t="s">
        <v>15</v>
      </c>
      <c r="E62" s="26">
        <v>1907</v>
      </c>
      <c r="F62" s="26">
        <v>1907</v>
      </c>
      <c r="G62"/>
      <c r="H62"/>
      <c r="I62"/>
      <c r="J62"/>
      <c r="K62"/>
      <c r="L62" s="21"/>
      <c r="M62"/>
      <c r="N62"/>
      <c r="O62"/>
      <c r="P62"/>
    </row>
    <row r="63" spans="1:16" x14ac:dyDescent="0.25">
      <c r="D63" s="24" t="s">
        <v>5</v>
      </c>
      <c r="E63" s="26">
        <v>1016</v>
      </c>
      <c r="F63" s="26">
        <v>1016</v>
      </c>
      <c r="G63"/>
      <c r="H63"/>
      <c r="I63"/>
      <c r="J63"/>
      <c r="K63"/>
      <c r="L63"/>
      <c r="M63"/>
      <c r="N63"/>
      <c r="O63"/>
      <c r="P63"/>
    </row>
    <row r="64" spans="1:16" x14ac:dyDescent="0.25">
      <c r="D64" s="24" t="s">
        <v>18</v>
      </c>
      <c r="E64" s="26">
        <v>1470</v>
      </c>
      <c r="F64" s="26">
        <v>1470</v>
      </c>
      <c r="G64"/>
      <c r="H64"/>
      <c r="I64"/>
      <c r="J64"/>
      <c r="K64"/>
      <c r="L64"/>
      <c r="M64"/>
      <c r="N64"/>
      <c r="O64"/>
      <c r="P64"/>
    </row>
    <row r="65" spans="4:16" x14ac:dyDescent="0.25">
      <c r="D65" s="24" t="s">
        <v>14</v>
      </c>
      <c r="E65" s="26">
        <v>516</v>
      </c>
      <c r="F65" s="26">
        <v>516</v>
      </c>
      <c r="G65"/>
      <c r="H65"/>
      <c r="I65"/>
      <c r="J65"/>
      <c r="K65"/>
      <c r="L65"/>
      <c r="M65"/>
      <c r="N65"/>
      <c r="O65"/>
      <c r="P65"/>
    </row>
    <row r="66" spans="4:16" x14ac:dyDescent="0.25">
      <c r="D66" s="24" t="s">
        <v>19</v>
      </c>
      <c r="E66" s="26">
        <v>1898</v>
      </c>
      <c r="F66" s="26">
        <v>1898</v>
      </c>
      <c r="G66"/>
      <c r="H66"/>
      <c r="I66"/>
      <c r="J66"/>
      <c r="K66"/>
      <c r="L66"/>
      <c r="M66"/>
      <c r="N66"/>
      <c r="O66"/>
      <c r="P66"/>
    </row>
    <row r="67" spans="4:16" x14ac:dyDescent="0.25">
      <c r="D67" s="24" t="s">
        <v>999</v>
      </c>
      <c r="E67" s="47"/>
      <c r="F67" s="47"/>
      <c r="G67"/>
      <c r="H67"/>
      <c r="I67"/>
      <c r="J67"/>
      <c r="K67"/>
      <c r="L67"/>
      <c r="M67"/>
      <c r="N67"/>
      <c r="O67"/>
      <c r="P67"/>
    </row>
    <row r="68" spans="4:16" x14ac:dyDescent="0.25">
      <c r="D68" s="24" t="s">
        <v>17</v>
      </c>
      <c r="E68" s="26">
        <v>805</v>
      </c>
      <c r="F68" s="26">
        <v>805</v>
      </c>
      <c r="G68"/>
      <c r="H68"/>
      <c r="I68"/>
      <c r="J68"/>
      <c r="K68"/>
      <c r="L68"/>
      <c r="M68"/>
      <c r="N68"/>
      <c r="O68"/>
      <c r="P68"/>
    </row>
    <row r="69" spans="4:16" x14ac:dyDescent="0.25">
      <c r="D69" s="24" t="s">
        <v>23</v>
      </c>
      <c r="E69" s="26">
        <v>2280</v>
      </c>
      <c r="F69" s="26">
        <v>2280</v>
      </c>
      <c r="G69"/>
      <c r="H69"/>
      <c r="I69"/>
      <c r="J69"/>
      <c r="K69"/>
      <c r="L69"/>
      <c r="M69"/>
      <c r="N69"/>
      <c r="O69"/>
      <c r="P69"/>
    </row>
    <row r="70" spans="4:16" x14ac:dyDescent="0.25">
      <c r="D70" s="24" t="s">
        <v>7</v>
      </c>
      <c r="E70" s="26">
        <v>1818</v>
      </c>
      <c r="F70" s="26">
        <v>1818</v>
      </c>
      <c r="G70"/>
      <c r="H70"/>
      <c r="I70"/>
      <c r="J70"/>
      <c r="K70"/>
      <c r="L70"/>
      <c r="M70"/>
      <c r="N70"/>
      <c r="O70"/>
      <c r="P70"/>
    </row>
    <row r="71" spans="4:16" x14ac:dyDescent="0.25">
      <c r="D71" s="24" t="s">
        <v>22</v>
      </c>
      <c r="E71" s="26">
        <v>1271</v>
      </c>
      <c r="F71" s="26">
        <v>1271</v>
      </c>
      <c r="G71"/>
      <c r="H71"/>
      <c r="I71"/>
      <c r="J71"/>
      <c r="K71"/>
      <c r="L71"/>
      <c r="M71"/>
      <c r="N71"/>
      <c r="O71"/>
      <c r="P71"/>
    </row>
    <row r="72" spans="4:16" x14ac:dyDescent="0.25">
      <c r="D72" s="24" t="s">
        <v>21</v>
      </c>
      <c r="E72" s="26">
        <v>1363</v>
      </c>
      <c r="F72" s="26">
        <v>1363</v>
      </c>
      <c r="G72"/>
      <c r="H72"/>
      <c r="I72"/>
      <c r="J72"/>
      <c r="K72"/>
      <c r="L72"/>
      <c r="M72"/>
      <c r="N72"/>
      <c r="O72"/>
      <c r="P72"/>
    </row>
    <row r="73" spans="4:16" x14ac:dyDescent="0.25">
      <c r="D73"/>
      <c r="E73"/>
      <c r="F73"/>
      <c r="G73"/>
      <c r="H73"/>
      <c r="I73"/>
      <c r="J73"/>
      <c r="K73"/>
      <c r="L73"/>
      <c r="M73"/>
      <c r="N73"/>
      <c r="O73"/>
      <c r="P73"/>
    </row>
    <row r="74" spans="4:16" x14ac:dyDescent="0.25">
      <c r="D74"/>
      <c r="E74" s="23"/>
      <c r="F74" s="23"/>
      <c r="G74" s="23"/>
      <c r="H74" s="23"/>
      <c r="I74" s="23"/>
      <c r="J74" s="23"/>
      <c r="K74"/>
      <c r="L74"/>
      <c r="M74"/>
      <c r="N74"/>
      <c r="O74"/>
      <c r="P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B1" sqref="A1:XFD1048576"/>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1002</v>
      </c>
    </row>
    <row r="2" spans="2:20" x14ac:dyDescent="0.25">
      <c r="R2" s="1"/>
    </row>
    <row r="3" spans="2:20" x14ac:dyDescent="0.25">
      <c r="B3" s="14" t="s">
        <v>25</v>
      </c>
      <c r="C3" s="14" t="s">
        <v>0</v>
      </c>
      <c r="D3" s="15" t="s">
        <v>1</v>
      </c>
      <c r="E3" s="16" t="s">
        <v>3</v>
      </c>
      <c r="F3" s="16" t="s">
        <v>4</v>
      </c>
      <c r="G3" s="14" t="s">
        <v>2</v>
      </c>
      <c r="H3" s="14" t="s">
        <v>994</v>
      </c>
      <c r="I3" t="s">
        <v>1035</v>
      </c>
      <c r="J3" t="s">
        <v>1036</v>
      </c>
      <c r="K3" t="s">
        <v>1037</v>
      </c>
      <c r="L3" t="s">
        <v>1038</v>
      </c>
      <c r="Q3" s="8" t="s">
        <v>0</v>
      </c>
      <c r="R3" s="9" t="s">
        <v>1039</v>
      </c>
      <c r="S3" s="9" t="s">
        <v>995</v>
      </c>
      <c r="T3" s="10" t="s">
        <v>996</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37F12-6FA2-42F4-8CAC-F5B09A28508A}">
  <dimension ref="D1:T34"/>
  <sheetViews>
    <sheetView tabSelected="1" topLeftCell="A2" zoomScale="64" zoomScaleNormal="64" workbookViewId="0">
      <selection activeCell="L33" sqref="L33"/>
    </sheetView>
  </sheetViews>
  <sheetFormatPr defaultRowHeight="15" x14ac:dyDescent="0.25"/>
  <cols>
    <col min="1" max="1" width="2.875" style="20" customWidth="1"/>
    <col min="2" max="2" width="2.5" style="20" customWidth="1"/>
    <col min="3" max="16384" width="9" style="20"/>
  </cols>
  <sheetData>
    <row r="1" spans="4:20" ht="73.5" customHeight="1" x14ac:dyDescent="0.7">
      <c r="D1" s="46" t="s">
        <v>1076</v>
      </c>
      <c r="E1" s="46"/>
      <c r="F1" s="46"/>
    </row>
    <row r="15" spans="4:20" x14ac:dyDescent="0.25">
      <c r="M15" s="33"/>
      <c r="N15" s="34"/>
      <c r="O15" s="34"/>
      <c r="P15" s="34"/>
      <c r="Q15" s="34"/>
      <c r="R15" s="34"/>
      <c r="S15" s="34"/>
      <c r="T15" s="35"/>
    </row>
    <row r="16" spans="4:20" x14ac:dyDescent="0.25">
      <c r="M16" s="36"/>
      <c r="N16" s="37" t="str" cm="1">
        <f t="array" ref="N16:S16">Sheet5!E54:J54</f>
        <v>R02</v>
      </c>
      <c r="O16" s="37" t="str">
        <v xml:space="preserve"> Total</v>
      </c>
      <c r="P16" s="37">
        <v>0</v>
      </c>
      <c r="Q16" s="37">
        <v>0</v>
      </c>
      <c r="R16" s="37">
        <v>0</v>
      </c>
      <c r="S16" s="37">
        <v>0</v>
      </c>
      <c r="T16" s="38"/>
    </row>
    <row r="17" spans="13:20" x14ac:dyDescent="0.25">
      <c r="M17" s="39" t="str">
        <f>Sheet5!D55</f>
        <v>Cincinnati</v>
      </c>
      <c r="N17" s="40"/>
      <c r="O17" s="40"/>
      <c r="P17" s="40"/>
      <c r="Q17" s="40"/>
      <c r="R17" s="40"/>
      <c r="S17" s="40"/>
      <c r="T17" s="41"/>
    </row>
    <row r="18" spans="13:20" x14ac:dyDescent="0.25">
      <c r="M18" s="39" t="str">
        <f>Sheet5!D56</f>
        <v>C0003</v>
      </c>
      <c r="N18" s="42">
        <f>Sheet5!E56</f>
        <v>1332</v>
      </c>
      <c r="O18" s="42">
        <f>Sheet5!F56</f>
        <v>1332</v>
      </c>
      <c r="P18" s="42">
        <f>Sheet5!G56</f>
        <v>0</v>
      </c>
      <c r="Q18" s="42">
        <f>Sheet5!H56</f>
        <v>0</v>
      </c>
      <c r="R18" s="42">
        <f>Sheet5!I56</f>
        <v>0</v>
      </c>
      <c r="S18" s="42">
        <f>Sheet5!J56</f>
        <v>0</v>
      </c>
      <c r="T18" s="41"/>
    </row>
    <row r="19" spans="13:20" x14ac:dyDescent="0.25">
      <c r="M19" s="39" t="str">
        <f>Sheet5!D57</f>
        <v>C0004</v>
      </c>
      <c r="N19" s="42">
        <f>Sheet5!E57</f>
        <v>1886</v>
      </c>
      <c r="O19" s="42">
        <f>Sheet5!F57</f>
        <v>1886</v>
      </c>
      <c r="P19" s="42">
        <f>Sheet5!G57</f>
        <v>0</v>
      </c>
      <c r="Q19" s="42">
        <f>Sheet5!H57</f>
        <v>0</v>
      </c>
      <c r="R19" s="42">
        <f>Sheet5!I57</f>
        <v>0</v>
      </c>
      <c r="S19" s="42">
        <f>Sheet5!J57</f>
        <v>0</v>
      </c>
      <c r="T19" s="41"/>
    </row>
    <row r="20" spans="13:20" x14ac:dyDescent="0.25">
      <c r="M20" s="39" t="str">
        <f>Sheet5!D58</f>
        <v>C0011</v>
      </c>
      <c r="N20" s="42">
        <f>Sheet5!E58</f>
        <v>1180</v>
      </c>
      <c r="O20" s="42">
        <f>Sheet5!F58</f>
        <v>1180</v>
      </c>
      <c r="P20" s="42">
        <f>Sheet5!G58</f>
        <v>0</v>
      </c>
      <c r="Q20" s="42">
        <f>Sheet5!H58</f>
        <v>0</v>
      </c>
      <c r="R20" s="42">
        <f>Sheet5!I58</f>
        <v>0</v>
      </c>
      <c r="S20" s="42">
        <f>Sheet5!J58</f>
        <v>0</v>
      </c>
      <c r="T20" s="41"/>
    </row>
    <row r="21" spans="13:20" x14ac:dyDescent="0.25">
      <c r="M21" s="39" t="str">
        <f>Sheet5!D59</f>
        <v>C0012</v>
      </c>
      <c r="N21" s="42">
        <f>Sheet5!E59</f>
        <v>1616</v>
      </c>
      <c r="O21" s="42">
        <f>Sheet5!F59</f>
        <v>1616</v>
      </c>
      <c r="P21" s="42">
        <f>Sheet5!G59</f>
        <v>0</v>
      </c>
      <c r="Q21" s="42">
        <f>Sheet5!H59</f>
        <v>0</v>
      </c>
      <c r="R21" s="42">
        <f>Sheet5!I59</f>
        <v>0</v>
      </c>
      <c r="S21" s="42">
        <f>Sheet5!J59</f>
        <v>0</v>
      </c>
      <c r="T21" s="41"/>
    </row>
    <row r="22" spans="13:20" x14ac:dyDescent="0.25">
      <c r="M22" s="39" t="str">
        <f>Sheet5!D60</f>
        <v>Cleveland</v>
      </c>
      <c r="N22" s="42"/>
      <c r="O22" s="42"/>
      <c r="P22" s="42"/>
      <c r="Q22" s="42"/>
      <c r="R22" s="42"/>
      <c r="S22" s="42"/>
      <c r="T22" s="41"/>
    </row>
    <row r="23" spans="13:20" x14ac:dyDescent="0.25">
      <c r="M23" s="39" t="str">
        <f>Sheet5!D61</f>
        <v>C0002</v>
      </c>
      <c r="N23" s="42">
        <f>Sheet5!E61</f>
        <v>223</v>
      </c>
      <c r="O23" s="42">
        <f>Sheet5!F61</f>
        <v>223</v>
      </c>
      <c r="P23" s="42">
        <f>Sheet5!G61</f>
        <v>0</v>
      </c>
      <c r="Q23" s="42">
        <f>Sheet5!H61</f>
        <v>0</v>
      </c>
      <c r="R23" s="42">
        <f>Sheet5!I61</f>
        <v>0</v>
      </c>
      <c r="S23" s="42">
        <f>Sheet5!J61</f>
        <v>0</v>
      </c>
      <c r="T23" s="41"/>
    </row>
    <row r="24" spans="13:20" x14ac:dyDescent="0.25">
      <c r="M24" s="39" t="str">
        <f>Sheet5!D62</f>
        <v>C0007</v>
      </c>
      <c r="N24" s="42">
        <f>Sheet5!E62</f>
        <v>1907</v>
      </c>
      <c r="O24" s="42">
        <f>Sheet5!F62</f>
        <v>1907</v>
      </c>
      <c r="P24" s="42">
        <f>Sheet5!G62</f>
        <v>0</v>
      </c>
      <c r="Q24" s="42">
        <f>Sheet5!H62</f>
        <v>0</v>
      </c>
      <c r="R24" s="42">
        <f>Sheet5!I62</f>
        <v>0</v>
      </c>
      <c r="S24" s="42">
        <f>Sheet5!J62</f>
        <v>0</v>
      </c>
      <c r="T24" s="41"/>
    </row>
    <row r="25" spans="13:20" x14ac:dyDescent="0.25">
      <c r="M25" s="39" t="str">
        <f>Sheet5!D63</f>
        <v>C0008</v>
      </c>
      <c r="N25" s="42">
        <f>Sheet5!E63</f>
        <v>1016</v>
      </c>
      <c r="O25" s="42">
        <f>Sheet5!F63</f>
        <v>1016</v>
      </c>
      <c r="P25" s="42">
        <f>Sheet5!G63</f>
        <v>0</v>
      </c>
      <c r="Q25" s="42">
        <f>Sheet5!H63</f>
        <v>0</v>
      </c>
      <c r="R25" s="42">
        <f>Sheet5!I63</f>
        <v>0</v>
      </c>
      <c r="S25" s="42">
        <f>Sheet5!J63</f>
        <v>0</v>
      </c>
      <c r="T25" s="41"/>
    </row>
    <row r="26" spans="13:20" x14ac:dyDescent="0.25">
      <c r="M26" s="39" t="str">
        <f>Sheet5!D64</f>
        <v>C0010</v>
      </c>
      <c r="N26" s="42">
        <f>Sheet5!E64</f>
        <v>1470</v>
      </c>
      <c r="O26" s="42">
        <f>Sheet5!F64</f>
        <v>1470</v>
      </c>
      <c r="P26" s="42">
        <f>Sheet5!G64</f>
        <v>0</v>
      </c>
      <c r="Q26" s="42">
        <f>Sheet5!H64</f>
        <v>0</v>
      </c>
      <c r="R26" s="42">
        <f>Sheet5!I64</f>
        <v>0</v>
      </c>
      <c r="S26" s="42">
        <f>Sheet5!J64</f>
        <v>0</v>
      </c>
      <c r="T26" s="41"/>
    </row>
    <row r="27" spans="13:20" x14ac:dyDescent="0.25">
      <c r="M27" s="39" t="str">
        <f>Sheet5!D65</f>
        <v>C0013</v>
      </c>
      <c r="N27" s="42">
        <f>Sheet5!E65</f>
        <v>516</v>
      </c>
      <c r="O27" s="42">
        <f>Sheet5!F65</f>
        <v>516</v>
      </c>
      <c r="P27" s="42">
        <f>Sheet5!G65</f>
        <v>0</v>
      </c>
      <c r="Q27" s="42">
        <f>Sheet5!H65</f>
        <v>0</v>
      </c>
      <c r="R27" s="42">
        <f>Sheet5!I65</f>
        <v>0</v>
      </c>
      <c r="S27" s="42">
        <f>Sheet5!J65</f>
        <v>0</v>
      </c>
      <c r="T27" s="41"/>
    </row>
    <row r="28" spans="13:20" x14ac:dyDescent="0.25">
      <c r="M28" s="39" t="str">
        <f>Sheet5!D66</f>
        <v>C0015</v>
      </c>
      <c r="N28" s="42">
        <f>Sheet5!E66</f>
        <v>1898</v>
      </c>
      <c r="O28" s="42">
        <f>Sheet5!F66</f>
        <v>1898</v>
      </c>
      <c r="P28" s="42">
        <f>Sheet5!G66</f>
        <v>0</v>
      </c>
      <c r="Q28" s="42">
        <f>Sheet5!H66</f>
        <v>0</v>
      </c>
      <c r="R28" s="42">
        <f>Sheet5!I66</f>
        <v>0</v>
      </c>
      <c r="S28" s="42">
        <f>Sheet5!J66</f>
        <v>0</v>
      </c>
      <c r="T28" s="41"/>
    </row>
    <row r="29" spans="13:20" x14ac:dyDescent="0.25">
      <c r="M29" s="39" t="str">
        <f>Sheet5!D67</f>
        <v>Columbus</v>
      </c>
      <c r="N29" s="42"/>
      <c r="O29" s="42"/>
      <c r="P29" s="42"/>
      <c r="Q29" s="42"/>
      <c r="R29" s="42"/>
      <c r="S29" s="42"/>
      <c r="T29" s="41"/>
    </row>
    <row r="30" spans="13:20" x14ac:dyDescent="0.25">
      <c r="M30" s="39" t="str">
        <f>Sheet5!D68</f>
        <v>C0001</v>
      </c>
      <c r="N30" s="42">
        <f>Sheet5!E68</f>
        <v>805</v>
      </c>
      <c r="O30" s="42">
        <f>Sheet5!F68</f>
        <v>805</v>
      </c>
      <c r="P30" s="42">
        <f>Sheet5!G68</f>
        <v>0</v>
      </c>
      <c r="Q30" s="42">
        <f>Sheet5!H68</f>
        <v>0</v>
      </c>
      <c r="R30" s="42">
        <f>Sheet5!I68</f>
        <v>0</v>
      </c>
      <c r="S30" s="42">
        <f>Sheet5!J68</f>
        <v>0</v>
      </c>
      <c r="T30" s="41"/>
    </row>
    <row r="31" spans="13:20" x14ac:dyDescent="0.25">
      <c r="M31" s="39" t="str">
        <f>Sheet5!D69</f>
        <v>C0005</v>
      </c>
      <c r="N31" s="42">
        <f>Sheet5!E69</f>
        <v>2280</v>
      </c>
      <c r="O31" s="42">
        <f>Sheet5!F69</f>
        <v>2280</v>
      </c>
      <c r="P31" s="42">
        <f>Sheet5!G69</f>
        <v>0</v>
      </c>
      <c r="Q31" s="42">
        <f>Sheet5!H69</f>
        <v>0</v>
      </c>
      <c r="R31" s="42">
        <f>Sheet5!I69</f>
        <v>0</v>
      </c>
      <c r="S31" s="42">
        <f>Sheet5!J69</f>
        <v>0</v>
      </c>
      <c r="T31" s="41"/>
    </row>
    <row r="32" spans="13:20" x14ac:dyDescent="0.25">
      <c r="M32" s="39" t="str">
        <f>Sheet5!D70</f>
        <v>C0006</v>
      </c>
      <c r="N32" s="42">
        <f>Sheet5!E70</f>
        <v>1818</v>
      </c>
      <c r="O32" s="42">
        <f>Sheet5!F70</f>
        <v>1818</v>
      </c>
      <c r="P32" s="42">
        <f>Sheet5!G70</f>
        <v>0</v>
      </c>
      <c r="Q32" s="42">
        <f>Sheet5!H70</f>
        <v>0</v>
      </c>
      <c r="R32" s="42">
        <f>Sheet5!I70</f>
        <v>0</v>
      </c>
      <c r="S32" s="42">
        <f>Sheet5!J70</f>
        <v>0</v>
      </c>
      <c r="T32" s="41"/>
    </row>
    <row r="33" spans="13:20" x14ac:dyDescent="0.25">
      <c r="M33" s="39" t="str">
        <f>Sheet5!D71</f>
        <v>C0009</v>
      </c>
      <c r="N33" s="42">
        <f>Sheet5!E71</f>
        <v>1271</v>
      </c>
      <c r="O33" s="42">
        <f>Sheet5!F71</f>
        <v>1271</v>
      </c>
      <c r="P33" s="42">
        <f>Sheet5!G71</f>
        <v>0</v>
      </c>
      <c r="Q33" s="42">
        <f>Sheet5!H71</f>
        <v>0</v>
      </c>
      <c r="R33" s="42">
        <f>Sheet5!I71</f>
        <v>0</v>
      </c>
      <c r="S33" s="42">
        <f>Sheet5!J71</f>
        <v>0</v>
      </c>
      <c r="T33" s="41"/>
    </row>
    <row r="34" spans="13:20" x14ac:dyDescent="0.25">
      <c r="M34" s="43" t="str">
        <f>Sheet5!D72</f>
        <v>C0014</v>
      </c>
      <c r="N34" s="44">
        <f>Sheet5!E72</f>
        <v>1363</v>
      </c>
      <c r="O34" s="44">
        <f>Sheet5!F72</f>
        <v>1363</v>
      </c>
      <c r="P34" s="44">
        <f>Sheet5!G72</f>
        <v>0</v>
      </c>
      <c r="Q34" s="44">
        <f>Sheet5!H72</f>
        <v>0</v>
      </c>
      <c r="R34" s="44">
        <f>Sheet5!I72</f>
        <v>0</v>
      </c>
      <c r="S34" s="44">
        <f>Sheet5!J72</f>
        <v>0</v>
      </c>
      <c r="T34" s="45"/>
    </row>
  </sheetData>
  <conditionalFormatting sqref="N17:P33 Q16:R33">
    <cfRule type="dataBar" priority="10">
      <dataBar>
        <cfvo type="min"/>
        <cfvo type="max"/>
        <color rgb="FFD6007B"/>
      </dataBar>
      <extLst>
        <ext xmlns:x14="http://schemas.microsoft.com/office/spreadsheetml/2009/9/main" uri="{B025F937-C7B1-47D3-B67F-A62EFF666E3E}">
          <x14:id>{24C8B116-D441-4B25-8253-76BE17892266}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4C8B116-D441-4B25-8253-76BE17892266}">
            <x14:dataBar minLength="0" maxLength="100" gradient="0">
              <x14:cfvo type="autoMin"/>
              <x14:cfvo type="autoMax"/>
              <x14:negativeFillColor rgb="FFFF0000"/>
              <x14:axisColor rgb="FF000000"/>
            </x14:dataBar>
          </x14:cfRule>
          <xm:sqref>N17:P33 Q16:R33</xm:sqref>
        </x14:conditionalFormatting>
        <x14:conditionalFormatting xmlns:xm="http://schemas.microsoft.com/office/excel/2006/main">
          <x14:cfRule type="expression" priority="9" id="{6B9C0ECC-99EC-425C-880D-4C7140249FEA}">
            <xm:f>N$16=Sheet5!$A$47</xm:f>
            <x14:dxf>
              <fill>
                <patternFill>
                  <bgColor theme="9" tint="0.39994506668294322"/>
                </patternFill>
              </fill>
              <border>
                <left style="thin">
                  <color auto="1"/>
                </left>
                <right style="thin">
                  <color auto="1"/>
                </right>
                <top style="thin">
                  <color auto="1"/>
                </top>
                <bottom style="thin">
                  <color auto="1"/>
                </bottom>
                <vertical/>
                <horizontal/>
              </border>
            </x14:dxf>
          </x14:cfRule>
          <xm:sqref>Q16:R33 N17:P33</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EF733-E9DE-4F4F-B4CC-FCCB0AD563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Data</vt:lpstr>
      <vt:lpstr>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Mansi Kala</cp:lastModifiedBy>
  <dcterms:created xsi:type="dcterms:W3CDTF">2021-03-14T20:21:32Z</dcterms:created>
  <dcterms:modified xsi:type="dcterms:W3CDTF">2025-08-02T00:27:41Z</dcterms:modified>
</cp:coreProperties>
</file>