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45" windowWidth="1564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Q25" i="2" l="1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25" i="2"/>
  <c r="B25" i="2"/>
  <c r="A25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B24" i="2"/>
  <c r="A24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B23" i="2"/>
  <c r="A23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B22" i="2"/>
  <c r="A22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B21" i="2"/>
  <c r="A21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B20" i="2"/>
  <c r="A20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B19" i="2"/>
  <c r="A19" i="2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<sst xmlns="http://schemas.openxmlformats.org/spreadsheetml/2006/main" count="41" uniqueCount="24">
  <si>
    <t>T_a</t>
  </si>
  <si>
    <t>T_w</t>
  </si>
  <si>
    <t>T_ci</t>
  </si>
  <si>
    <t>T_f</t>
  </si>
  <si>
    <t>m_ew</t>
  </si>
  <si>
    <t>L</t>
  </si>
  <si>
    <t>P_ci</t>
  </si>
  <si>
    <t>P_w</t>
  </si>
  <si>
    <t>rho</t>
  </si>
  <si>
    <t>mu</t>
  </si>
  <si>
    <t>cpm</t>
  </si>
  <si>
    <t>k</t>
  </si>
  <si>
    <t>alpha</t>
  </si>
  <si>
    <t>delT</t>
  </si>
  <si>
    <t>R</t>
  </si>
  <si>
    <t>beta'</t>
  </si>
  <si>
    <t>Gr</t>
  </si>
  <si>
    <t>Pr</t>
  </si>
  <si>
    <t>X</t>
  </si>
  <si>
    <t>Y</t>
  </si>
  <si>
    <t>X.Y</t>
  </si>
  <si>
    <t>X^2</t>
  </si>
  <si>
    <t>C Value</t>
  </si>
  <si>
    <t>n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</si>
</sst>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2"/>
      <color theme="1"/>
      <name val="Bookman Old Style"/>
      <family val="2"/>
    </font>
    <font>
      <sz val="10"/>
      <color theme="1"/>
      <name val="Arial"/>
    </font>
    <font>
      <sz val="10"/>
      <name val="Arial"/>
    </font>
    <font>
      <sz val="10"/>
      <color rgb="FF000000"/>
      <name val="Arial"/>
    </font>
    <font>
      <sz val="11"/>
      <color rgb="FF000000"/>
      <name val="Inconsolata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1" applyFont="1"/>
    <xf numFmtId="0" fontId="4" fillId="2" borderId="0" xfId="1" applyFont="1" applyFill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7"/>
  <sheetViews>
    <sheetView tabSelected="1" workbookViewId="0">
      <selection activeCell="U9" sqref="U9"/>
    </sheetView>
  </sheetViews>
  <sheetFormatPr defaultRowHeight="15.75"/>
  <cols>
    <col min="6" max="6" width="11.8984375" bestFit="1" customWidth="1"/>
  </cols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>
      <c r="A2" s="2">
        <v>43</v>
      </c>
      <c r="B2" s="2">
        <v>46.6</v>
      </c>
      <c r="C2" s="2">
        <v>37.5</v>
      </c>
      <c r="D2" s="1">
        <f t="shared" ref="D2:D8" si="0">(B2+C2)/2</f>
        <v>42.05</v>
      </c>
      <c r="E2" s="2">
        <v>0.31</v>
      </c>
      <c r="F2">
        <v>2382870.0971166641</v>
      </c>
      <c r="G2">
        <v>6311.7755506076619</v>
      </c>
      <c r="H2">
        <v>10116.07580540878</v>
      </c>
      <c r="I2">
        <v>1.1213197969543149</v>
      </c>
      <c r="J2">
        <v>1.912271E-5</v>
      </c>
      <c r="K2">
        <v>1005.419624250893</v>
      </c>
      <c r="L2">
        <v>2.76264965E-2</v>
      </c>
      <c r="M2">
        <v>1.542597189168615E-3</v>
      </c>
      <c r="N2">
        <v>13.798338064153411</v>
      </c>
      <c r="O2">
        <v>1.669777630680315E-2</v>
      </c>
      <c r="P2">
        <v>3.17258883248731E-3</v>
      </c>
      <c r="Q2">
        <v>5498760.1390391812</v>
      </c>
      <c r="R2">
        <v>0.69593869432046129</v>
      </c>
      <c r="S2">
        <v>15.157539490123961</v>
      </c>
      <c r="T2">
        <v>2.921296742203682</v>
      </c>
      <c r="U2">
        <v>44.279670732322778</v>
      </c>
      <c r="V2">
        <v>229.75100339466721</v>
      </c>
    </row>
    <row r="3" spans="1:22">
      <c r="A3" s="2">
        <v>44</v>
      </c>
      <c r="B3" s="2">
        <v>53.9</v>
      </c>
      <c r="C3" s="2">
        <v>42.3</v>
      </c>
      <c r="D3" s="1">
        <f t="shared" si="0"/>
        <v>48.099999999999994</v>
      </c>
      <c r="E3" s="2">
        <v>0.53</v>
      </c>
      <c r="F3">
        <v>2365195.4673398389</v>
      </c>
      <c r="G3">
        <v>8122.3841461956754</v>
      </c>
      <c r="H3">
        <v>14491.26031050502</v>
      </c>
      <c r="I3">
        <v>1.10020233463035</v>
      </c>
      <c r="J3">
        <v>1.940222E-5</v>
      </c>
      <c r="K3">
        <v>1006.344747733677</v>
      </c>
      <c r="L3">
        <v>2.8090713E-2</v>
      </c>
      <c r="M3">
        <v>1.548763864314626E-3</v>
      </c>
      <c r="N3">
        <v>19.783624590309991</v>
      </c>
      <c r="O3">
        <v>2.8636302152675101E-2</v>
      </c>
      <c r="P3">
        <v>3.1128404669260698E-3</v>
      </c>
      <c r="Q3">
        <v>7233843.4010346308</v>
      </c>
      <c r="R3">
        <v>0.69508104658551373</v>
      </c>
      <c r="S3">
        <v>15.43055421720439</v>
      </c>
      <c r="T3">
        <v>2.9182017875706512</v>
      </c>
      <c r="U3">
        <v>45.029470899851709</v>
      </c>
      <c r="V3">
        <v>238.10200345008431</v>
      </c>
    </row>
    <row r="4" spans="1:22">
      <c r="A4" s="2">
        <v>45</v>
      </c>
      <c r="B4" s="2">
        <v>59.1</v>
      </c>
      <c r="C4" s="2">
        <v>46.2</v>
      </c>
      <c r="D4" s="1">
        <f t="shared" si="0"/>
        <v>52.650000000000006</v>
      </c>
      <c r="E4" s="2">
        <v>0.81</v>
      </c>
      <c r="F4">
        <v>2352502.5070433328</v>
      </c>
      <c r="G4">
        <v>9914.0852693730703</v>
      </c>
      <c r="H4">
        <v>18540.068824688649</v>
      </c>
      <c r="I4">
        <v>1.0848373235113571</v>
      </c>
      <c r="J4">
        <v>1.9612430000000001E-5</v>
      </c>
      <c r="K4">
        <v>1007.045346434082</v>
      </c>
      <c r="L4">
        <v>2.84398345E-2</v>
      </c>
      <c r="M4">
        <v>1.553408962278093E-3</v>
      </c>
      <c r="N4">
        <v>24.342282817669979</v>
      </c>
      <c r="O4">
        <v>3.947880539608796E-2</v>
      </c>
      <c r="P4">
        <v>3.069367710251689E-3</v>
      </c>
      <c r="Q4">
        <v>8351043.576561966</v>
      </c>
      <c r="R4">
        <v>0.69446980655826895</v>
      </c>
      <c r="S4">
        <v>15.57329047543587</v>
      </c>
      <c r="T4">
        <v>3.021270292016752</v>
      </c>
      <c r="U4">
        <v>47.051119862381832</v>
      </c>
      <c r="V4">
        <v>242.52737623230149</v>
      </c>
    </row>
    <row r="5" spans="1:22">
      <c r="A5" s="2">
        <v>46</v>
      </c>
      <c r="B5" s="2">
        <v>59.7</v>
      </c>
      <c r="C5" s="2">
        <v>46.3</v>
      </c>
      <c r="D5" s="1">
        <f t="shared" si="0"/>
        <v>53</v>
      </c>
      <c r="E5" s="2">
        <v>0.97</v>
      </c>
      <c r="F5">
        <v>2351031.8849103618</v>
      </c>
      <c r="G5">
        <v>9964.2488151149792</v>
      </c>
      <c r="H5">
        <v>19065.265236770341</v>
      </c>
      <c r="I5">
        <v>1.0836731565230719</v>
      </c>
      <c r="J5">
        <v>1.96286E-5</v>
      </c>
      <c r="K5">
        <v>1007.099409643463</v>
      </c>
      <c r="L5">
        <v>2.8466689999999999E-2</v>
      </c>
      <c r="M5">
        <v>1.5537665388239219E-3</v>
      </c>
      <c r="N5">
        <v>25.519644477595609</v>
      </c>
      <c r="O5">
        <v>4.1718314890316133E-2</v>
      </c>
      <c r="P5">
        <v>3.0660738923808072E-3</v>
      </c>
      <c r="Q5">
        <v>8712430.3740075529</v>
      </c>
      <c r="R5">
        <v>0.69442395558203918</v>
      </c>
      <c r="S5">
        <v>15.61558872452837</v>
      </c>
      <c r="T5">
        <v>3.146355833112612</v>
      </c>
      <c r="U5">
        <v>49.132198670907393</v>
      </c>
      <c r="V5">
        <v>243.84661121361759</v>
      </c>
    </row>
    <row r="6" spans="1:22">
      <c r="A6" s="2">
        <v>46</v>
      </c>
      <c r="B6" s="2">
        <v>58.6</v>
      </c>
      <c r="C6" s="2">
        <v>44.4</v>
      </c>
      <c r="D6" s="1">
        <f t="shared" si="0"/>
        <v>51.5</v>
      </c>
      <c r="E6" s="2">
        <v>0.94</v>
      </c>
      <c r="F6">
        <v>2353727.0384197459</v>
      </c>
      <c r="G6">
        <v>9048.1964626500503</v>
      </c>
      <c r="H6">
        <v>18112.07528290488</v>
      </c>
      <c r="I6">
        <v>1.08868011704913</v>
      </c>
      <c r="J6">
        <v>1.9559300000000001E-5</v>
      </c>
      <c r="K6">
        <v>1006.8678817770769</v>
      </c>
      <c r="L6">
        <v>2.8351595E-2</v>
      </c>
      <c r="M6">
        <v>1.552234330736608E-3</v>
      </c>
      <c r="N6">
        <v>26.18455715197209</v>
      </c>
      <c r="O6">
        <v>4.1332711589625412E-2</v>
      </c>
      <c r="P6">
        <v>3.0802402587401822E-3</v>
      </c>
      <c r="Q6">
        <v>9128257.7536416147</v>
      </c>
      <c r="R6">
        <v>0.69462162393482185</v>
      </c>
      <c r="S6">
        <v>15.66249740015212</v>
      </c>
      <c r="T6">
        <v>3.1242256406267388</v>
      </c>
      <c r="U6">
        <v>48.933175973804907</v>
      </c>
      <c r="V6">
        <v>245.313824809772</v>
      </c>
    </row>
    <row r="7" spans="1:22">
      <c r="A7" s="2">
        <v>45</v>
      </c>
      <c r="B7" s="2">
        <v>56.5</v>
      </c>
      <c r="C7" s="2">
        <v>43.5</v>
      </c>
      <c r="D7" s="1">
        <f t="shared" si="0"/>
        <v>50</v>
      </c>
      <c r="E7" s="2">
        <v>0.71</v>
      </c>
      <c r="F7">
        <v>2358860.480315737</v>
      </c>
      <c r="G7">
        <v>8640.6698441048029</v>
      </c>
      <c r="H7">
        <v>16407.066002137479</v>
      </c>
      <c r="I7">
        <v>1.09373356026613</v>
      </c>
      <c r="J7">
        <v>1.9490000000000001E-5</v>
      </c>
      <c r="K7">
        <v>1006.636802375</v>
      </c>
      <c r="L7">
        <v>2.8236500000000001E-2</v>
      </c>
      <c r="M7">
        <v>1.5507028083125199E-3</v>
      </c>
      <c r="N7">
        <v>23.135046131997608</v>
      </c>
      <c r="O7">
        <v>3.5195452727328227E-2</v>
      </c>
      <c r="P7">
        <v>3.0945381401825782E-3</v>
      </c>
      <c r="Q7">
        <v>8236253.5883440506</v>
      </c>
      <c r="R7">
        <v>0.69482234973487322</v>
      </c>
      <c r="S7">
        <v>15.559957058903089</v>
      </c>
      <c r="T7">
        <v>3.0043480796589872</v>
      </c>
      <c r="U7">
        <v>46.747527109491813</v>
      </c>
      <c r="V7">
        <v>242.11226367490821</v>
      </c>
    </row>
    <row r="8" spans="1:22">
      <c r="A8" s="2">
        <v>44</v>
      </c>
      <c r="B8" s="2">
        <v>53.1</v>
      </c>
      <c r="C8" s="2">
        <v>38.9</v>
      </c>
      <c r="D8" s="1">
        <f t="shared" si="0"/>
        <v>46</v>
      </c>
      <c r="E8" s="2">
        <v>0.65</v>
      </c>
      <c r="F8">
        <v>2367140.2648891769</v>
      </c>
      <c r="G8">
        <v>6799.0247800109619</v>
      </c>
      <c r="H8">
        <v>13942.508790712889</v>
      </c>
      <c r="I8">
        <v>1.1074416418611941</v>
      </c>
      <c r="J8">
        <v>1.9305199999999999E-5</v>
      </c>
      <c r="K8">
        <v>1006.022793535784</v>
      </c>
      <c r="L8">
        <v>2.7929579999999999E-2</v>
      </c>
      <c r="M8">
        <v>1.546622101124606E-3</v>
      </c>
      <c r="N8">
        <v>23.336778546262401</v>
      </c>
      <c r="O8">
        <v>3.1908684219913969E-2</v>
      </c>
      <c r="P8">
        <v>3.1333228889237042E-3</v>
      </c>
      <c r="Q8">
        <v>8790290.8923874423</v>
      </c>
      <c r="R8">
        <v>0.69537283531535454</v>
      </c>
      <c r="S8">
        <v>15.62585123910719</v>
      </c>
      <c r="T8">
        <v>3.01409415754827</v>
      </c>
      <c r="U8">
        <v>47.097786926511368</v>
      </c>
      <c r="V8">
        <v>244.16722694670759</v>
      </c>
    </row>
    <row r="9" spans="1:22">
      <c r="S9">
        <v>108.62527860545499</v>
      </c>
      <c r="T9">
        <v>21.149792532737699</v>
      </c>
      <c r="U9">
        <v>328.27095017527182</v>
      </c>
      <c r="V9">
        <v>1685.820309722058</v>
      </c>
    </row>
    <row r="10" spans="1:22">
      <c r="S10" t="s">
        <v>22</v>
      </c>
      <c r="T10">
        <v>5.3772829620863147E-2</v>
      </c>
      <c r="U10" t="s">
        <v>23</v>
      </c>
      <c r="V10">
        <v>0.38306646318483401</v>
      </c>
    </row>
    <row r="11" spans="1:22">
      <c r="F11" s="3"/>
      <c r="G11" s="3"/>
      <c r="H11" s="4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</row>
    <row r="12" spans="1:22">
      <c r="F12" s="3"/>
      <c r="G12" s="3"/>
      <c r="H12" s="4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</row>
    <row r="13" spans="1:22">
      <c r="F13" s="3"/>
      <c r="G13" s="3"/>
      <c r="H13" s="4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</row>
    <row r="14" spans="1:22">
      <c r="F14" s="3"/>
      <c r="G14" s="3"/>
      <c r="H14" s="4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</row>
    <row r="15" spans="1:22">
      <c r="F15" s="3"/>
      <c r="G15" s="3"/>
      <c r="H15" s="4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</row>
    <row r="16" spans="1:22">
      <c r="F16" s="3"/>
      <c r="G16" s="3"/>
      <c r="H16" s="4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</row>
    <row r="17" spans="6:22">
      <c r="F17" s="3"/>
      <c r="G17" s="3"/>
      <c r="H17" s="4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"/>
  <sheetViews>
    <sheetView workbookViewId="0">
      <selection activeCell="B12" sqref="B12"/>
    </sheetView>
  </sheetViews>
  <sheetFormatPr defaultRowHeight="15.75"/>
  <sheetData>
    <row r="1" spans="1:17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21</v>
      </c>
    </row>
    <row r="2" spans="1:17">
      <c r="A2">
        <v>2382870.0971166641</v>
      </c>
      <c r="B2">
        <v>6311.7755506076619</v>
      </c>
      <c r="C2">
        <v>10116.07580540878</v>
      </c>
      <c r="D2">
        <v>1.1213197969543149</v>
      </c>
      <c r="E2">
        <v>1.912271E-5</v>
      </c>
      <c r="F2">
        <v>1005.419624250893</v>
      </c>
      <c r="G2">
        <v>2.76264965E-2</v>
      </c>
      <c r="H2">
        <v>1.542597189168615E-3</v>
      </c>
      <c r="I2">
        <v>13.798338064153411</v>
      </c>
      <c r="J2">
        <v>1.669777630680315E-2</v>
      </c>
      <c r="K2">
        <v>3.17258883248731E-3</v>
      </c>
      <c r="L2">
        <v>5498760.1390391812</v>
      </c>
      <c r="M2">
        <v>0.69593869432046129</v>
      </c>
      <c r="N2">
        <v>15.157539490123961</v>
      </c>
      <c r="O2">
        <v>2.921296742203682</v>
      </c>
      <c r="P2">
        <v>44.279670732322778</v>
      </c>
      <c r="Q2">
        <v>229.75100339466721</v>
      </c>
    </row>
    <row r="3" spans="1:17">
      <c r="A3">
        <v>2365195.4673398389</v>
      </c>
      <c r="B3">
        <v>8122.3841461956754</v>
      </c>
      <c r="C3">
        <v>14491.26031050502</v>
      </c>
      <c r="D3">
        <v>1.10020233463035</v>
      </c>
      <c r="E3">
        <v>1.940222E-5</v>
      </c>
      <c r="F3">
        <v>1006.344747733677</v>
      </c>
      <c r="G3">
        <v>2.8090713E-2</v>
      </c>
      <c r="H3">
        <v>1.548763864314626E-3</v>
      </c>
      <c r="I3">
        <v>19.783624590309991</v>
      </c>
      <c r="J3">
        <v>2.8636302152675101E-2</v>
      </c>
      <c r="K3">
        <v>3.1128404669260698E-3</v>
      </c>
      <c r="L3">
        <v>7233843.4010346308</v>
      </c>
      <c r="M3">
        <v>0.69508104658551373</v>
      </c>
      <c r="N3">
        <v>15.43055421720439</v>
      </c>
      <c r="O3">
        <v>2.9182017875706512</v>
      </c>
      <c r="P3">
        <v>45.029470899851709</v>
      </c>
      <c r="Q3">
        <v>238.10200345008431</v>
      </c>
    </row>
    <row r="4" spans="1:17">
      <c r="A4">
        <v>2352502.5070433328</v>
      </c>
      <c r="B4">
        <v>9914.0852693730703</v>
      </c>
      <c r="C4">
        <v>18540.068824688649</v>
      </c>
      <c r="D4">
        <v>1.0848373235113571</v>
      </c>
      <c r="E4">
        <v>1.9612430000000001E-5</v>
      </c>
      <c r="F4">
        <v>1007.045346434082</v>
      </c>
      <c r="G4">
        <v>2.84398345E-2</v>
      </c>
      <c r="H4">
        <v>1.553408962278093E-3</v>
      </c>
      <c r="I4">
        <v>24.342282817669979</v>
      </c>
      <c r="J4">
        <v>3.947880539608796E-2</v>
      </c>
      <c r="K4">
        <v>3.069367710251689E-3</v>
      </c>
      <c r="L4">
        <v>8351043.576561966</v>
      </c>
      <c r="M4">
        <v>0.69446980655826895</v>
      </c>
      <c r="N4">
        <v>15.57329047543587</v>
      </c>
      <c r="O4">
        <v>3.021270292016752</v>
      </c>
      <c r="P4">
        <v>47.051119862381832</v>
      </c>
      <c r="Q4">
        <v>242.52737623230149</v>
      </c>
    </row>
    <row r="5" spans="1:17">
      <c r="A5">
        <v>2351031.8849103618</v>
      </c>
      <c r="B5">
        <v>9964.2488151149792</v>
      </c>
      <c r="C5">
        <v>19065.265236770341</v>
      </c>
      <c r="D5">
        <v>1.0836731565230719</v>
      </c>
      <c r="E5">
        <v>1.96286E-5</v>
      </c>
      <c r="F5">
        <v>1007.099409643463</v>
      </c>
      <c r="G5">
        <v>2.8466689999999999E-2</v>
      </c>
      <c r="H5">
        <v>1.5537665388239219E-3</v>
      </c>
      <c r="I5">
        <v>25.519644477595609</v>
      </c>
      <c r="J5">
        <v>4.1718314890316133E-2</v>
      </c>
      <c r="K5">
        <v>3.0660738923808072E-3</v>
      </c>
      <c r="L5">
        <v>8712430.3740075529</v>
      </c>
      <c r="M5">
        <v>0.69442395558203918</v>
      </c>
      <c r="N5">
        <v>15.61558872452837</v>
      </c>
      <c r="O5">
        <v>3.146355833112612</v>
      </c>
      <c r="P5">
        <v>49.132198670907393</v>
      </c>
      <c r="Q5">
        <v>243.84661121361759</v>
      </c>
    </row>
    <row r="6" spans="1:17">
      <c r="A6">
        <v>2353727.0384197459</v>
      </c>
      <c r="B6">
        <v>9048.1964626500503</v>
      </c>
      <c r="C6">
        <v>18112.07528290488</v>
      </c>
      <c r="D6">
        <v>1.08868011704913</v>
      </c>
      <c r="E6">
        <v>1.9559300000000001E-5</v>
      </c>
      <c r="F6">
        <v>1006.8678817770769</v>
      </c>
      <c r="G6">
        <v>2.8351595E-2</v>
      </c>
      <c r="H6">
        <v>1.552234330736608E-3</v>
      </c>
      <c r="I6">
        <v>26.18455715197209</v>
      </c>
      <c r="J6">
        <v>4.1332711589625412E-2</v>
      </c>
      <c r="K6">
        <v>3.0802402587401822E-3</v>
      </c>
      <c r="L6">
        <v>9128257.7536416147</v>
      </c>
      <c r="M6">
        <v>0.69462162393482185</v>
      </c>
      <c r="N6">
        <v>15.66249740015212</v>
      </c>
      <c r="O6">
        <v>3.1242256406267388</v>
      </c>
      <c r="P6">
        <v>48.933175973804907</v>
      </c>
      <c r="Q6">
        <v>245.313824809772</v>
      </c>
    </row>
    <row r="7" spans="1:17">
      <c r="A7">
        <v>2358860.480315737</v>
      </c>
      <c r="B7">
        <v>8640.6698441048029</v>
      </c>
      <c r="C7">
        <v>16407.066002137479</v>
      </c>
      <c r="D7">
        <v>1.09373356026613</v>
      </c>
      <c r="E7">
        <v>1.9490000000000001E-5</v>
      </c>
      <c r="F7">
        <v>1006.636802375</v>
      </c>
      <c r="G7">
        <v>2.8236500000000001E-2</v>
      </c>
      <c r="H7">
        <v>1.5507028083125199E-3</v>
      </c>
      <c r="I7">
        <v>23.135046131997608</v>
      </c>
      <c r="J7">
        <v>3.5195452727328227E-2</v>
      </c>
      <c r="K7">
        <v>3.0945381401825782E-3</v>
      </c>
      <c r="L7">
        <v>8236253.5883440506</v>
      </c>
      <c r="M7">
        <v>0.69482234973487322</v>
      </c>
      <c r="N7">
        <v>15.559957058903089</v>
      </c>
      <c r="O7">
        <v>3.0043480796589872</v>
      </c>
      <c r="P7">
        <v>46.747527109491813</v>
      </c>
      <c r="Q7">
        <v>242.11226367490821</v>
      </c>
    </row>
    <row r="8" spans="1:17">
      <c r="A8">
        <v>2367140.2648891769</v>
      </c>
      <c r="B8">
        <v>6799.0247800109619</v>
      </c>
      <c r="C8">
        <v>13942.508790712889</v>
      </c>
      <c r="D8">
        <v>1.1074416418611941</v>
      </c>
      <c r="E8">
        <v>1.9305199999999999E-5</v>
      </c>
      <c r="F8">
        <v>1006.022793535784</v>
      </c>
      <c r="G8">
        <v>2.7929579999999999E-2</v>
      </c>
      <c r="H8">
        <v>1.546622101124606E-3</v>
      </c>
      <c r="I8">
        <v>23.336778546262401</v>
      </c>
      <c r="J8">
        <v>3.1908684219913969E-2</v>
      </c>
      <c r="K8">
        <v>3.1333228889237042E-3</v>
      </c>
      <c r="L8">
        <v>8790290.8923874423</v>
      </c>
      <c r="M8">
        <v>0.69537283531535454</v>
      </c>
      <c r="N8">
        <v>15.62585123910719</v>
      </c>
      <c r="O8">
        <v>3.01409415754827</v>
      </c>
      <c r="P8">
        <v>47.097786926511368</v>
      </c>
      <c r="Q8">
        <v>244.16722694670759</v>
      </c>
    </row>
    <row r="11" spans="1:17">
      <c r="A11" s="3">
        <v>2382870.0971166641</v>
      </c>
      <c r="B11" s="3">
        <v>6311.7755506076619</v>
      </c>
      <c r="C11" s="4">
        <v>10116.07580540878</v>
      </c>
      <c r="D11" s="3">
        <v>1.1213197969543149</v>
      </c>
      <c r="E11" s="3">
        <v>1.912271E-5</v>
      </c>
      <c r="F11" s="3">
        <v>1005.419624250893</v>
      </c>
      <c r="G11" s="3">
        <v>2.76264965E-2</v>
      </c>
      <c r="H11" s="3">
        <v>1.542597189168615E-3</v>
      </c>
      <c r="I11" s="3">
        <v>13.798338064153411</v>
      </c>
      <c r="J11" s="3">
        <v>1.669777630680315E-2</v>
      </c>
      <c r="K11" s="3">
        <v>3.17258883248731E-3</v>
      </c>
      <c r="L11" s="3">
        <v>5498760.1390391812</v>
      </c>
      <c r="M11" s="3">
        <v>0.69593869432046096</v>
      </c>
      <c r="N11" s="3">
        <v>15.157539490123961</v>
      </c>
      <c r="O11" s="3">
        <v>2.921296742203682</v>
      </c>
      <c r="P11" s="3">
        <v>44.279670732322778</v>
      </c>
      <c r="Q11" s="3">
        <v>229.75100339466721</v>
      </c>
    </row>
    <row r="12" spans="1:17">
      <c r="A12" s="3">
        <v>2365195.4673398389</v>
      </c>
      <c r="B12" s="3">
        <v>8122.3841461956754</v>
      </c>
      <c r="C12" s="4">
        <v>14491.26031050502</v>
      </c>
      <c r="D12" s="3">
        <v>1.10020233463035</v>
      </c>
      <c r="E12" s="3">
        <v>1.940222E-5</v>
      </c>
      <c r="F12" s="3">
        <v>1006.344747733677</v>
      </c>
      <c r="G12" s="3">
        <v>2.8090713E-2</v>
      </c>
      <c r="H12" s="3">
        <v>1.548763864314628E-3</v>
      </c>
      <c r="I12" s="3">
        <v>19.783624590309991</v>
      </c>
      <c r="J12" s="3">
        <v>2.8636302152675101E-2</v>
      </c>
      <c r="K12" s="3">
        <v>3.1128404669260698E-3</v>
      </c>
      <c r="L12" s="3">
        <v>7233843.4010346318</v>
      </c>
      <c r="M12" s="3">
        <v>0.69508104658551373</v>
      </c>
      <c r="N12" s="3">
        <v>15.43055421720439</v>
      </c>
      <c r="O12" s="3">
        <v>2.9182017875706512</v>
      </c>
      <c r="P12" s="3">
        <v>45.029470899851709</v>
      </c>
      <c r="Q12" s="3">
        <v>238.10200345008431</v>
      </c>
    </row>
    <row r="13" spans="1:17">
      <c r="A13" s="3">
        <v>2352502.5070433328</v>
      </c>
      <c r="B13" s="3">
        <v>9914.0852693730703</v>
      </c>
      <c r="C13" s="4">
        <v>18540.068824688649</v>
      </c>
      <c r="D13" s="3">
        <v>1.0848373235113571</v>
      </c>
      <c r="E13" s="3">
        <v>1.9612430000000001E-5</v>
      </c>
      <c r="F13" s="3">
        <v>1007.045346434082</v>
      </c>
      <c r="G13" s="3">
        <v>2.84398345E-2</v>
      </c>
      <c r="H13" s="3">
        <v>1.5534089622780899E-3</v>
      </c>
      <c r="I13" s="3">
        <v>24.342282817669979</v>
      </c>
      <c r="J13" s="3">
        <v>3.947880539608796E-2</v>
      </c>
      <c r="K13" s="3">
        <v>3.069367710251689E-3</v>
      </c>
      <c r="L13" s="3">
        <v>8351043.5765619688</v>
      </c>
      <c r="M13" s="3">
        <v>0.69446980655826895</v>
      </c>
      <c r="N13" s="3">
        <v>15.57329047543587</v>
      </c>
      <c r="O13" s="3">
        <v>3.021270292016752</v>
      </c>
      <c r="P13" s="3">
        <v>47.051119862381832</v>
      </c>
      <c r="Q13" s="3">
        <v>242.52737623230161</v>
      </c>
    </row>
    <row r="14" spans="1:17">
      <c r="A14" s="3">
        <v>2351031.8849103618</v>
      </c>
      <c r="B14" s="3">
        <v>9964.2488151149792</v>
      </c>
      <c r="C14" s="4">
        <v>19065.265236770341</v>
      </c>
      <c r="D14" s="3">
        <v>1.0836731565230719</v>
      </c>
      <c r="E14" s="3">
        <v>1.96286E-5</v>
      </c>
      <c r="F14" s="3">
        <v>1007.099409643463</v>
      </c>
      <c r="G14" s="3">
        <v>2.8466689999999999E-2</v>
      </c>
      <c r="H14" s="3">
        <v>1.553766538823923E-3</v>
      </c>
      <c r="I14" s="3">
        <v>25.519644477595609</v>
      </c>
      <c r="J14" s="3">
        <v>4.1718314890316133E-2</v>
      </c>
      <c r="K14" s="3">
        <v>3.0660738923808072E-3</v>
      </c>
      <c r="L14" s="3">
        <v>8712430.3740075547</v>
      </c>
      <c r="M14" s="3">
        <v>0.69442395558203918</v>
      </c>
      <c r="N14" s="3">
        <v>15.61558872452837</v>
      </c>
      <c r="O14" s="3">
        <v>3.146355833112612</v>
      </c>
      <c r="P14" s="3">
        <v>49.132198670907393</v>
      </c>
      <c r="Q14" s="3">
        <v>243.84661121361759</v>
      </c>
    </row>
    <row r="15" spans="1:17">
      <c r="A15" s="3">
        <v>2353727.0384197459</v>
      </c>
      <c r="B15" s="3">
        <v>9048.1964626500503</v>
      </c>
      <c r="C15" s="4">
        <v>18112.07528290488</v>
      </c>
      <c r="D15" s="3">
        <v>1.08868011704913</v>
      </c>
      <c r="E15" s="3">
        <v>1.9559300000000001E-5</v>
      </c>
      <c r="F15" s="3">
        <v>1006.8678817770769</v>
      </c>
      <c r="G15" s="3">
        <v>2.8351595E-2</v>
      </c>
      <c r="H15" s="3">
        <v>1.5522343307366091E-3</v>
      </c>
      <c r="I15" s="3">
        <v>26.18455715197209</v>
      </c>
      <c r="J15" s="3">
        <v>4.1332711589625412E-2</v>
      </c>
      <c r="K15" s="3">
        <v>3.0802402587401822E-3</v>
      </c>
      <c r="L15" s="3">
        <v>9128257.7536416147</v>
      </c>
      <c r="M15" s="3">
        <v>0.69462162393482185</v>
      </c>
      <c r="N15" s="3">
        <v>15.66249740015212</v>
      </c>
      <c r="O15" s="3">
        <v>3.1242256406267388</v>
      </c>
      <c r="P15" s="3">
        <v>48.933175973804907</v>
      </c>
      <c r="Q15" s="3">
        <v>245.313824809772</v>
      </c>
    </row>
    <row r="16" spans="1:17">
      <c r="A16" s="3">
        <v>2358860.480315737</v>
      </c>
      <c r="B16" s="3">
        <v>8640.6698441048029</v>
      </c>
      <c r="C16" s="4">
        <v>16407.066002137479</v>
      </c>
      <c r="D16" s="3">
        <v>1.09373356026613</v>
      </c>
      <c r="E16" s="3">
        <v>1.9490000000000001E-5</v>
      </c>
      <c r="F16" s="3">
        <v>1006.636802375</v>
      </c>
      <c r="G16" s="3">
        <v>2.8236500000000001E-2</v>
      </c>
      <c r="H16" s="3">
        <v>1.5507028083125199E-3</v>
      </c>
      <c r="I16" s="3">
        <v>23.135046131997608</v>
      </c>
      <c r="J16" s="3">
        <v>3.5195452727328227E-2</v>
      </c>
      <c r="K16" s="3">
        <v>3.0945381401825782E-3</v>
      </c>
      <c r="L16" s="3">
        <v>8236253.5883440524</v>
      </c>
      <c r="M16" s="3">
        <v>0.69482234973487322</v>
      </c>
      <c r="N16" s="3">
        <v>15.559957058903089</v>
      </c>
      <c r="O16" s="3">
        <v>3.0043480796589872</v>
      </c>
      <c r="P16" s="3">
        <v>46.747527109491813</v>
      </c>
      <c r="Q16" s="3">
        <v>242.11226367490821</v>
      </c>
    </row>
    <row r="17" spans="1:17">
      <c r="A17" s="3">
        <v>2367140.2648891769</v>
      </c>
      <c r="B17" s="3">
        <v>6799.0247800109619</v>
      </c>
      <c r="C17" s="4">
        <v>13942.508790712889</v>
      </c>
      <c r="D17" s="3">
        <v>1.1074416418611941</v>
      </c>
      <c r="E17" s="3">
        <v>1.9305199999999999E-5</v>
      </c>
      <c r="F17" s="3">
        <v>1006.022793535784</v>
      </c>
      <c r="G17" s="3">
        <v>2.7929579999999999E-2</v>
      </c>
      <c r="H17" s="3">
        <v>1.5466221011246079E-3</v>
      </c>
      <c r="I17" s="3">
        <v>23.336778546262401</v>
      </c>
      <c r="J17" s="3">
        <v>3.1908684219913969E-2</v>
      </c>
      <c r="K17" s="3">
        <v>3.1333228889237042E-3</v>
      </c>
      <c r="L17" s="3">
        <v>8790290.8923874423</v>
      </c>
      <c r="M17" s="3">
        <v>0.69537283531535454</v>
      </c>
      <c r="N17" s="3">
        <v>15.62585123910719</v>
      </c>
      <c r="O17" s="3">
        <v>3.01409415754827</v>
      </c>
      <c r="P17" s="3">
        <v>47.097786926511368</v>
      </c>
      <c r="Q17" s="3">
        <v>244.16722694670759</v>
      </c>
    </row>
    <row r="19" spans="1:17">
      <c r="A19">
        <f t="shared" ref="A19:G25" si="0">A2-A11</f>
        <v>0</v>
      </c>
      <c r="B19">
        <f t="shared" si="0"/>
        <v>0</v>
      </c>
      <c r="C19">
        <f t="shared" si="0"/>
        <v>0</v>
      </c>
      <c r="D19">
        <f t="shared" si="0"/>
        <v>0</v>
      </c>
      <c r="E19">
        <f t="shared" si="0"/>
        <v>0</v>
      </c>
      <c r="F19">
        <f t="shared" si="0"/>
        <v>0</v>
      </c>
      <c r="G19">
        <f t="shared" si="0"/>
        <v>0</v>
      </c>
      <c r="H19">
        <f t="shared" ref="H19:H25" si="1">ROUND(ABS(H2-H11),4)</f>
        <v>0</v>
      </c>
      <c r="I19">
        <f t="shared" ref="I19:Q19" si="2">I2-I11</f>
        <v>0</v>
      </c>
      <c r="J19">
        <f t="shared" si="2"/>
        <v>0</v>
      </c>
      <c r="K19">
        <f t="shared" si="2"/>
        <v>0</v>
      </c>
      <c r="L19">
        <f t="shared" si="2"/>
        <v>0</v>
      </c>
      <c r="M19">
        <f t="shared" si="2"/>
        <v>0</v>
      </c>
      <c r="N19">
        <f t="shared" si="2"/>
        <v>0</v>
      </c>
      <c r="O19">
        <f t="shared" si="2"/>
        <v>0</v>
      </c>
      <c r="P19">
        <f t="shared" si="2"/>
        <v>0</v>
      </c>
      <c r="Q19">
        <f t="shared" si="2"/>
        <v>0</v>
      </c>
    </row>
    <row r="20" spans="1:17">
      <c r="A20">
        <f t="shared" si="0"/>
        <v>0</v>
      </c>
      <c r="B20">
        <f t="shared" si="0"/>
        <v>0</v>
      </c>
      <c r="C20">
        <f t="shared" si="0"/>
        <v>0</v>
      </c>
      <c r="D20">
        <f t="shared" si="0"/>
        <v>0</v>
      </c>
      <c r="E20">
        <f t="shared" si="0"/>
        <v>0</v>
      </c>
      <c r="F20">
        <f t="shared" si="0"/>
        <v>0</v>
      </c>
      <c r="G20">
        <f t="shared" si="0"/>
        <v>0</v>
      </c>
      <c r="H20">
        <f t="shared" si="1"/>
        <v>0</v>
      </c>
      <c r="I20">
        <f t="shared" ref="I20:Q20" si="3">I3-I12</f>
        <v>0</v>
      </c>
      <c r="J20">
        <f t="shared" si="3"/>
        <v>0</v>
      </c>
      <c r="K20">
        <f t="shared" si="3"/>
        <v>0</v>
      </c>
      <c r="L20">
        <f t="shared" si="3"/>
        <v>0</v>
      </c>
      <c r="M20">
        <f t="shared" si="3"/>
        <v>0</v>
      </c>
      <c r="N20">
        <f t="shared" si="3"/>
        <v>0</v>
      </c>
      <c r="O20">
        <f t="shared" si="3"/>
        <v>0</v>
      </c>
      <c r="P20">
        <f t="shared" si="3"/>
        <v>0</v>
      </c>
      <c r="Q20">
        <f t="shared" si="3"/>
        <v>0</v>
      </c>
    </row>
    <row r="21" spans="1:17">
      <c r="A21">
        <f t="shared" si="0"/>
        <v>0</v>
      </c>
      <c r="B21">
        <f t="shared" si="0"/>
        <v>0</v>
      </c>
      <c r="C21">
        <f t="shared" si="0"/>
        <v>0</v>
      </c>
      <c r="D21">
        <f t="shared" si="0"/>
        <v>0</v>
      </c>
      <c r="E21">
        <f t="shared" si="0"/>
        <v>0</v>
      </c>
      <c r="F21">
        <f t="shared" si="0"/>
        <v>0</v>
      </c>
      <c r="G21">
        <f t="shared" si="0"/>
        <v>0</v>
      </c>
      <c r="H21">
        <f t="shared" si="1"/>
        <v>0</v>
      </c>
      <c r="I21">
        <f t="shared" ref="I21:Q21" si="4">I4-I13</f>
        <v>0</v>
      </c>
      <c r="J21">
        <f t="shared" si="4"/>
        <v>0</v>
      </c>
      <c r="K21">
        <f t="shared" si="4"/>
        <v>0</v>
      </c>
      <c r="L21">
        <f t="shared" si="4"/>
        <v>0</v>
      </c>
      <c r="M21">
        <f t="shared" si="4"/>
        <v>0</v>
      </c>
      <c r="N21">
        <f t="shared" si="4"/>
        <v>0</v>
      </c>
      <c r="O21">
        <f t="shared" si="4"/>
        <v>0</v>
      </c>
      <c r="P21">
        <f t="shared" si="4"/>
        <v>0</v>
      </c>
      <c r="Q21">
        <f t="shared" si="4"/>
        <v>0</v>
      </c>
    </row>
    <row r="22" spans="1:17">
      <c r="A22">
        <f t="shared" si="0"/>
        <v>0</v>
      </c>
      <c r="B22">
        <f t="shared" si="0"/>
        <v>0</v>
      </c>
      <c r="C22">
        <f t="shared" si="0"/>
        <v>0</v>
      </c>
      <c r="D22">
        <f t="shared" si="0"/>
        <v>0</v>
      </c>
      <c r="E22">
        <f t="shared" si="0"/>
        <v>0</v>
      </c>
      <c r="F22">
        <f t="shared" si="0"/>
        <v>0</v>
      </c>
      <c r="G22">
        <f t="shared" si="0"/>
        <v>0</v>
      </c>
      <c r="H22">
        <f t="shared" si="1"/>
        <v>0</v>
      </c>
      <c r="I22">
        <f t="shared" ref="I22:Q22" si="5">I5-I14</f>
        <v>0</v>
      </c>
      <c r="J22">
        <f t="shared" si="5"/>
        <v>0</v>
      </c>
      <c r="K22">
        <f t="shared" si="5"/>
        <v>0</v>
      </c>
      <c r="L22">
        <f t="shared" si="5"/>
        <v>0</v>
      </c>
      <c r="M22">
        <f t="shared" si="5"/>
        <v>0</v>
      </c>
      <c r="N22">
        <f t="shared" si="5"/>
        <v>0</v>
      </c>
      <c r="O22">
        <f t="shared" si="5"/>
        <v>0</v>
      </c>
      <c r="P22">
        <f t="shared" si="5"/>
        <v>0</v>
      </c>
      <c r="Q22">
        <f t="shared" si="5"/>
        <v>0</v>
      </c>
    </row>
    <row r="23" spans="1:17">
      <c r="A23">
        <f t="shared" si="0"/>
        <v>0</v>
      </c>
      <c r="B23">
        <f t="shared" si="0"/>
        <v>0</v>
      </c>
      <c r="C23">
        <f t="shared" si="0"/>
        <v>0</v>
      </c>
      <c r="D23">
        <f t="shared" si="0"/>
        <v>0</v>
      </c>
      <c r="E23">
        <f t="shared" si="0"/>
        <v>0</v>
      </c>
      <c r="F23">
        <f t="shared" si="0"/>
        <v>0</v>
      </c>
      <c r="G23">
        <f t="shared" si="0"/>
        <v>0</v>
      </c>
      <c r="H23">
        <f t="shared" si="1"/>
        <v>0</v>
      </c>
      <c r="I23">
        <f t="shared" ref="I23:Q23" si="6">I6-I15</f>
        <v>0</v>
      </c>
      <c r="J23">
        <f t="shared" si="6"/>
        <v>0</v>
      </c>
      <c r="K23">
        <f t="shared" si="6"/>
        <v>0</v>
      </c>
      <c r="L23">
        <f t="shared" si="6"/>
        <v>0</v>
      </c>
      <c r="M23">
        <f t="shared" si="6"/>
        <v>0</v>
      </c>
      <c r="N23">
        <f t="shared" si="6"/>
        <v>0</v>
      </c>
      <c r="O23">
        <f t="shared" si="6"/>
        <v>0</v>
      </c>
      <c r="P23">
        <f t="shared" si="6"/>
        <v>0</v>
      </c>
      <c r="Q23">
        <f t="shared" si="6"/>
        <v>0</v>
      </c>
    </row>
    <row r="24" spans="1:17">
      <c r="A24">
        <f t="shared" si="0"/>
        <v>0</v>
      </c>
      <c r="B24">
        <f t="shared" si="0"/>
        <v>0</v>
      </c>
      <c r="C24">
        <f t="shared" si="0"/>
        <v>0</v>
      </c>
      <c r="D24">
        <f t="shared" si="0"/>
        <v>0</v>
      </c>
      <c r="E24">
        <f t="shared" si="0"/>
        <v>0</v>
      </c>
      <c r="F24">
        <f t="shared" si="0"/>
        <v>0</v>
      </c>
      <c r="G24">
        <f t="shared" si="0"/>
        <v>0</v>
      </c>
      <c r="H24">
        <f t="shared" si="1"/>
        <v>0</v>
      </c>
      <c r="I24">
        <f t="shared" ref="I24:Q24" si="7">I7-I16</f>
        <v>0</v>
      </c>
      <c r="J24">
        <f t="shared" si="7"/>
        <v>0</v>
      </c>
      <c r="K24">
        <f t="shared" si="7"/>
        <v>0</v>
      </c>
      <c r="L24">
        <f t="shared" si="7"/>
        <v>0</v>
      </c>
      <c r="M24">
        <f t="shared" si="7"/>
        <v>0</v>
      </c>
      <c r="N24">
        <f t="shared" si="7"/>
        <v>0</v>
      </c>
      <c r="O24">
        <f t="shared" si="7"/>
        <v>0</v>
      </c>
      <c r="P24">
        <f t="shared" si="7"/>
        <v>0</v>
      </c>
      <c r="Q24">
        <f t="shared" si="7"/>
        <v>0</v>
      </c>
    </row>
    <row r="25" spans="1:17">
      <c r="A25">
        <f t="shared" si="0"/>
        <v>0</v>
      </c>
      <c r="B25">
        <f t="shared" si="0"/>
        <v>0</v>
      </c>
      <c r="C25">
        <f t="shared" si="0"/>
        <v>0</v>
      </c>
      <c r="D25">
        <f t="shared" si="0"/>
        <v>0</v>
      </c>
      <c r="E25">
        <f t="shared" si="0"/>
        <v>0</v>
      </c>
      <c r="F25">
        <f t="shared" si="0"/>
        <v>0</v>
      </c>
      <c r="G25">
        <f t="shared" si="0"/>
        <v>0</v>
      </c>
      <c r="H25">
        <f t="shared" si="1"/>
        <v>0</v>
      </c>
      <c r="I25">
        <f t="shared" ref="I25:Q25" si="8">I8-I17</f>
        <v>0</v>
      </c>
      <c r="J25">
        <f t="shared" si="8"/>
        <v>0</v>
      </c>
      <c r="K25">
        <f t="shared" si="8"/>
        <v>0</v>
      </c>
      <c r="L25">
        <f t="shared" si="8"/>
        <v>0</v>
      </c>
      <c r="M25">
        <f t="shared" si="8"/>
        <v>0</v>
      </c>
      <c r="N25">
        <f t="shared" si="8"/>
        <v>0</v>
      </c>
      <c r="O25">
        <f t="shared" si="8"/>
        <v>0</v>
      </c>
      <c r="P25">
        <f t="shared" si="8"/>
        <v>0</v>
      </c>
      <c r="Q25">
        <f t="shared" si="8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Immanual mech</dc:creator>
  <cp:lastModifiedBy>Immanual mech</cp:lastModifiedBy>
  <dcterms:created xsi:type="dcterms:W3CDTF">2021-05-21T06:48:36Z</dcterms:created>
  <dcterms:modified xsi:type="dcterms:W3CDTF">2021-05-21T10:01:54Z</dcterms:modified>
</cp:coreProperties>
</file>