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</sheets>
  <definedNames>
    <definedName name="_xlnm.Print_Area" localSheetId="0">DaaS!$B$2:$M$37</definedName>
    <definedName name="_xlnm.Print_Area" localSheetId="1">'차년도 유지보수 비용'!$B$2:$M$34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L20" i="1" l="1"/>
  <c r="K21" i="1" l="1"/>
  <c r="C7" i="2" l="1"/>
  <c r="J21" i="1" l="1"/>
  <c r="L21" i="1" s="1"/>
  <c r="L20" i="2" l="1"/>
  <c r="I21" i="2" s="1"/>
  <c r="L24" i="2"/>
  <c r="L25" i="2" s="1"/>
  <c r="F23" i="2" l="1"/>
  <c r="F24" i="2" s="1"/>
  <c r="F25" i="2" s="1"/>
  <c r="L22" i="1"/>
  <c r="I23" i="1" s="1"/>
  <c r="F25" i="1" l="1"/>
  <c r="C7" i="1" l="1"/>
  <c r="L26" i="1" l="1"/>
  <c r="L28" i="1" s="1"/>
</calcChain>
</file>

<file path=xl/sharedStrings.xml><?xml version="1.0" encoding="utf-8"?>
<sst xmlns="http://schemas.openxmlformats.org/spreadsheetml/2006/main" count="121" uniqueCount="72">
  <si>
    <t>귀중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</si>
  <si>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</si>
  <si>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</si>
  <si>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</si>
  <si>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</si>
  <si>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</si>
  <si>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</si>
  <si>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</si>
  <si>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</si>
  <si>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</si>
  <si>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</si>
  <si>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</si>
  <si>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</si>
  <si>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</si>
  <si>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</si>
  <si>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</si>
  <si>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</si>
  <si>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</si>
  <si>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</si>
  <si>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</si>
  <si>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</si>
  <si>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</si>
  <si>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</si>
  <si>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</si>
  <si>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</si>
  <si>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</si>
  <si>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</si>
  <si>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</si>
  <si>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</si>
  <si>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</si>
  <si>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</si>
  <si>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</si>
  <si>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</si>
  <si>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</si>
  <si>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</si>
  <si>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</si>
  <si>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</si>
  <si>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</si>
  <si>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</si>
  <si>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</si>
  <si>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</si>
  <si>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</si>
  <si>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>2. 이용요금 합계</t>
    <phoneticPr fontId="5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</si>
  <si>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</si>
  <si>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</si>
  <si>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</si>
  <si>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</si>
  <si>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</si>
  <si>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</si>
  <si>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</si>
  <si>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</si>
  <si>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</si>
  <si>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</si>
  <si>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</si>
  <si>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</si>
  <si>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</si>
  <si>
    <t>구축 요금</t>
    <phoneticPr fontId="5" type="noConversion"/>
  </si>
  <si>
    <t>요금 소계</t>
    <phoneticPr fontId="5" type="noConversion"/>
  </si>
  <si>
    <r>
      <rPr>
        <b/>
        <sz val="10"/>
        <rFont val="돋움"/>
        <family val="3"/>
        <charset val="129"/>
      </rPr>
      <t xml:space="preserve">워런티 기본 3년, 2년 연장 가능(총 5년)
 </t>
    </r>
    <r>
      <rPr>
        <sz val="10"/>
        <rFont val="돋움"/>
        <family val="3"/>
        <charset val="129"/>
      </rPr>
      <t>- Standard 3.1.1 (부품-기술지원-현장방문)
 - 주 5일 9시간 (월~금요일 / am 09:00 ~ pm 6:00)
 - 수도권 기준, HW장애 접수 후 익일 방문 방식의 유지보수</t>
    </r>
    <phoneticPr fontId="3" type="noConversion"/>
  </si>
  <si>
    <t>5. H/W워런티 기본 3년, 2년 연장 가능(총 5년) :  단 제품 구입시 2년 연장 워런티 함께 구매해야함 (나중에 별도 구매 불가)</t>
    <phoneticPr fontId="3" type="noConversion"/>
  </si>
  <si>
    <r>
      <rPr>
        <b/>
        <sz val="10"/>
        <rFont val="돋움"/>
        <family val="3"/>
        <charset val="129"/>
      </rPr>
      <t>가상화 H/W (VDI 운영서버) -  [Intel® R1304WFTZSR 1U 4Bays]</t>
    </r>
    <r>
      <rPr>
        <sz val="10"/>
        <rFont val="돋움"/>
        <family val="3"/>
        <charset val="129"/>
      </rPr>
      <t xml:space="preserve">
 Intel® Xeon 6226R (16Core, 2.9GHz)*2, RAM: 896GB, SAS300GB*2
 NIC-Intel® Ethernet Server Adapter I350-T2V2(1G UTP/Dual) </t>
    </r>
    <phoneticPr fontId="3" type="noConversion"/>
  </si>
  <si>
    <t>1. DaaS 구축형 서비스로 유저수 추가에 따른 H/W 추가 구매 견적입니다.</t>
    <phoneticPr fontId="3" type="noConversion"/>
  </si>
  <si>
    <t>제안 금액</t>
    <phoneticPr fontId="5" type="noConversion"/>
  </si>
  <si>
    <t>2. 40User 추가에 대한 차년도 유지보수 금액</t>
    <phoneticPr fontId="3" type="noConversion"/>
  </si>
  <si>
    <t xml:space="preserve"> : 김진엽 매니저님</t>
    <phoneticPr fontId="5" type="noConversion"/>
  </si>
  <si>
    <t xml:space="preserve"> : Jaycek@gmeremit.com</t>
    <phoneticPr fontId="5" type="noConversion"/>
  </si>
  <si>
    <t xml:space="preserve"> : 2022년 07월 21일</t>
    <phoneticPr fontId="3" type="noConversion"/>
  </si>
  <si>
    <t xml:space="preserve"> : 신재현 매니저님</t>
    <phoneticPr fontId="5" type="noConversion"/>
  </si>
  <si>
    <t>만원이하 절삭</t>
    <phoneticPr fontId="5" type="noConversion"/>
  </si>
  <si>
    <t xml:space="preserve"> : 2022년 11월 18일</t>
    <phoneticPr fontId="3" type="noConversion"/>
  </si>
  <si>
    <t xml:space="preserve"> : taz.shin@gmeremit.com</t>
    <phoneticPr fontId="5" type="noConversion"/>
  </si>
  <si>
    <t>2. 차년도 발생하는 유지보수 비용은 시트2 별도 견적 (15% 요율로 유지보수 비용 발생)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</si>
</sst>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41" fontId="2" fillId="0" borderId="26" xfId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41" fontId="2" fillId="0" borderId="32" xfId="1" applyFont="1" applyFill="1" applyBorder="1" applyAlignment="1">
      <alignment horizontal="center" vertical="center"/>
    </xf>
    <xf numFmtId="41" fontId="2" fillId="0" borderId="28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4" fillId="2" borderId="0" xfId="0" applyFont="1" applyFill="1" applyBorder="1" applyAlignment="1">
      <alignment horizontal="center" vertical="center"/>
    </xf>
    <xf numFmtId="41" fontId="14" fillId="2" borderId="0" xfId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41" fontId="14" fillId="2" borderId="6" xfId="1" applyFont="1" applyFill="1" applyBorder="1" applyAlignment="1">
      <alignment horizontal="right" vertical="center" indent="1"/>
    </xf>
    <xf numFmtId="0" fontId="2" fillId="0" borderId="33" xfId="0" applyFont="1" applyFill="1" applyBorder="1" applyAlignment="1">
      <alignment horizontal="left" vertical="center" wrapText="1" indent="1"/>
    </xf>
    <xf numFmtId="0" fontId="2" fillId="0" borderId="34" xfId="0" applyFont="1" applyFill="1" applyBorder="1" applyAlignment="1">
      <alignment horizontal="left" vertical="center" wrapText="1" indent="1"/>
    </xf>
    <xf numFmtId="0" fontId="2" fillId="0" borderId="35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2" fillId="0" borderId="29" xfId="0" applyFont="1" applyFill="1" applyBorder="1" applyAlignment="1">
      <alignment horizontal="left" vertical="center" wrapText="1" indent="1"/>
    </xf>
    <xf numFmtId="0" fontId="2" fillId="0" borderId="30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left" vertical="center" wrapText="1" indent="1"/>
    </xf>
    <xf numFmtId="0" fontId="2" fillId="0" borderId="1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  <xf numFmtId="41" fontId="18" fillId="0" borderId="9" xfId="1" applyFont="1" applyFill="1" applyBorder="1" applyAlignment="1">
      <alignment horizontal="center" vertical="center"/>
    </xf>
    <xf numFmtId="41" fontId="18" fillId="0" borderId="10" xfId="1" applyFont="1" applyFill="1" applyBorder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7"/>
  <sheetViews>
    <sheetView showGridLines="0" tabSelected="1" zoomScaleNormal="100" zoomScaleSheetLayoutView="85" workbookViewId="0">
      <selection activeCell="N23" sqref="N23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69921875" style="45" bestFit="1" customWidth="1"/>
    <col min="16" max="16" width="11.3984375" style="45" customWidth="1"/>
    <col min="17" max="18" width="11.6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2" t="s">
        <v>34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94" t="s">
        <v>41</v>
      </c>
      <c r="C4" s="94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95"/>
      <c r="C5" s="95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96" t="s">
        <v>62</v>
      </c>
      <c r="C7" s="97">
        <f>F28</f>
        <v>40700000</v>
      </c>
      <c r="D7" s="98" t="s">
        <v>48</v>
      </c>
      <c r="E7" s="98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96"/>
      <c r="C8" s="97"/>
      <c r="D8" s="98"/>
      <c r="E8" s="98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96"/>
      <c r="C9" s="97"/>
      <c r="D9" s="98"/>
      <c r="E9" s="98"/>
      <c r="F9" s="11"/>
      <c r="G9" s="11"/>
      <c r="H9" s="6"/>
      <c r="I9" s="1"/>
      <c r="J9" s="35" t="s">
        <v>1</v>
      </c>
      <c r="K9" s="40" t="s">
        <v>25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2</v>
      </c>
      <c r="K10" s="40" t="s">
        <v>26</v>
      </c>
      <c r="L10" s="1"/>
      <c r="M10" s="36"/>
    </row>
    <row r="11" spans="2:13" ht="15" customHeight="1" x14ac:dyDescent="0.4">
      <c r="B11" s="55" t="s">
        <v>3</v>
      </c>
      <c r="C11" s="56" t="s">
        <v>67</v>
      </c>
      <c r="D11" s="57"/>
      <c r="E11" s="57"/>
      <c r="F11" s="11"/>
      <c r="G11" s="11"/>
      <c r="H11" s="6"/>
      <c r="I11" s="1"/>
      <c r="J11" s="35" t="s">
        <v>4</v>
      </c>
      <c r="K11" s="40" t="s">
        <v>27</v>
      </c>
      <c r="L11" s="1"/>
      <c r="M11" s="36"/>
    </row>
    <row r="12" spans="2:13" ht="15" customHeight="1" x14ac:dyDescent="0.4">
      <c r="B12" s="15" t="s">
        <v>9</v>
      </c>
      <c r="C12" s="40" t="s">
        <v>70</v>
      </c>
      <c r="D12" s="10"/>
      <c r="E12" s="10"/>
      <c r="F12" s="11"/>
      <c r="G12" s="11"/>
      <c r="H12" s="6"/>
      <c r="I12" s="1"/>
      <c r="J12" s="37"/>
      <c r="K12" s="42" t="s">
        <v>28</v>
      </c>
      <c r="L12" s="38"/>
      <c r="M12" s="39"/>
    </row>
    <row r="13" spans="2:13" ht="15" customHeight="1" x14ac:dyDescent="0.4">
      <c r="B13" s="13" t="s">
        <v>5</v>
      </c>
      <c r="C13" s="41" t="s">
        <v>29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6</v>
      </c>
      <c r="C14" s="41" t="s">
        <v>30</v>
      </c>
      <c r="D14" s="16"/>
      <c r="E14" s="16"/>
      <c r="F14" s="11"/>
      <c r="G14" s="11"/>
      <c r="H14" s="6"/>
      <c r="I14" s="1"/>
      <c r="J14" s="15" t="s">
        <v>7</v>
      </c>
      <c r="K14" s="40" t="s">
        <v>38</v>
      </c>
      <c r="L14" s="10"/>
      <c r="M14" s="1"/>
    </row>
    <row r="15" spans="2:13" ht="15" customHeight="1" x14ac:dyDescent="0.4">
      <c r="B15" s="13" t="s">
        <v>8</v>
      </c>
      <c r="C15" s="43" t="s">
        <v>69</v>
      </c>
      <c r="D15" s="16"/>
      <c r="E15" s="16"/>
      <c r="F15" s="11"/>
      <c r="G15" s="11"/>
      <c r="H15" s="6"/>
      <c r="I15" s="1"/>
      <c r="J15" s="13" t="s">
        <v>9</v>
      </c>
      <c r="K15" s="41" t="s">
        <v>39</v>
      </c>
      <c r="L15" s="14"/>
      <c r="M15" s="16"/>
    </row>
    <row r="16" spans="2:13" ht="15" customHeight="1" x14ac:dyDescent="0.4">
      <c r="B16" s="13" t="s">
        <v>10</v>
      </c>
      <c r="C16" s="43" t="s">
        <v>31</v>
      </c>
      <c r="D16" s="16"/>
      <c r="E16" s="16"/>
      <c r="F16" s="11"/>
      <c r="G16" s="11"/>
      <c r="H16" s="6"/>
      <c r="I16" s="1"/>
      <c r="J16" s="13" t="s">
        <v>11</v>
      </c>
      <c r="K16" s="41" t="s">
        <v>32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13</v>
      </c>
    </row>
    <row r="19" spans="2:18" ht="24.75" customHeight="1" x14ac:dyDescent="0.4">
      <c r="B19" s="89" t="s">
        <v>14</v>
      </c>
      <c r="C19" s="90"/>
      <c r="D19" s="90" t="s">
        <v>15</v>
      </c>
      <c r="E19" s="90"/>
      <c r="F19" s="91"/>
      <c r="G19" s="91"/>
      <c r="H19" s="91"/>
      <c r="I19" s="44" t="s">
        <v>16</v>
      </c>
      <c r="J19" s="68" t="s">
        <v>35</v>
      </c>
      <c r="K19" s="68" t="s">
        <v>36</v>
      </c>
      <c r="L19" s="22" t="s">
        <v>37</v>
      </c>
      <c r="M19" s="23" t="s">
        <v>17</v>
      </c>
    </row>
    <row r="20" spans="2:18" s="50" customFormat="1" ht="87" customHeight="1" x14ac:dyDescent="0.4">
      <c r="B20" s="126" t="s">
        <v>44</v>
      </c>
      <c r="C20" s="128" t="s">
        <v>45</v>
      </c>
      <c r="D20" s="117" t="s">
        <v>60</v>
      </c>
      <c r="E20" s="118"/>
      <c r="F20" s="118"/>
      <c r="G20" s="118"/>
      <c r="H20" s="119"/>
      <c r="I20" s="83">
        <v>1</v>
      </c>
      <c r="J20" s="85">
        <v>17600000</v>
      </c>
      <c r="K20" s="85">
        <v>17600000</v>
      </c>
      <c r="L20" s="78">
        <f>K20*I20</f>
        <v>17600000</v>
      </c>
      <c r="M20" s="114" t="s">
        <v>46</v>
      </c>
      <c r="N20" s="49"/>
      <c r="O20" s="49"/>
      <c r="P20" s="49"/>
      <c r="Q20" s="49"/>
      <c r="R20" s="49"/>
    </row>
    <row r="21" spans="2:18" s="50" customFormat="1" ht="67.8" customHeight="1" x14ac:dyDescent="0.4">
      <c r="B21" s="127"/>
      <c r="C21" s="129"/>
      <c r="D21" s="123" t="s">
        <v>58</v>
      </c>
      <c r="E21" s="124"/>
      <c r="F21" s="124"/>
      <c r="G21" s="124"/>
      <c r="H21" s="125"/>
      <c r="I21" s="84">
        <v>1</v>
      </c>
      <c r="J21" s="82">
        <f>J20*0.15</f>
        <v>2640000</v>
      </c>
      <c r="K21" s="82">
        <f>K20*0.15</f>
        <v>2640000</v>
      </c>
      <c r="L21" s="86">
        <f>K21*I21</f>
        <v>2640000</v>
      </c>
      <c r="M21" s="115"/>
      <c r="N21" s="49"/>
      <c r="O21" s="49"/>
      <c r="P21" s="49"/>
      <c r="Q21" s="79"/>
      <c r="R21" s="49"/>
    </row>
    <row r="22" spans="2:18" s="50" customFormat="1" ht="46.5" customHeight="1" x14ac:dyDescent="0.4">
      <c r="B22" s="127"/>
      <c r="C22" s="129"/>
      <c r="D22" s="120" t="s">
        <v>47</v>
      </c>
      <c r="E22" s="121"/>
      <c r="F22" s="121"/>
      <c r="G22" s="121"/>
      <c r="H22" s="122"/>
      <c r="I22" s="74">
        <v>40</v>
      </c>
      <c r="J22" s="75">
        <v>420000</v>
      </c>
      <c r="K22" s="75">
        <v>420000</v>
      </c>
      <c r="L22" s="75">
        <f t="shared" ref="L22" si="0">K22*I22</f>
        <v>16800000</v>
      </c>
      <c r="M22" s="76"/>
      <c r="N22" s="49"/>
      <c r="O22" s="49"/>
      <c r="P22" s="49"/>
      <c r="Q22" s="49"/>
      <c r="R22" s="49"/>
    </row>
    <row r="23" spans="2:18" ht="30.75" customHeight="1" x14ac:dyDescent="0.4">
      <c r="B23" s="113" t="s">
        <v>18</v>
      </c>
      <c r="C23" s="113"/>
      <c r="D23" s="113"/>
      <c r="E23" s="113"/>
      <c r="F23" s="113"/>
      <c r="G23" s="113"/>
      <c r="H23" s="113"/>
      <c r="I23" s="116">
        <f>SUM(L20:L22)</f>
        <v>37040000</v>
      </c>
      <c r="J23" s="116"/>
      <c r="K23" s="116"/>
      <c r="L23" s="116"/>
      <c r="M23" s="67" t="s">
        <v>19</v>
      </c>
      <c r="O23" s="81"/>
    </row>
    <row r="24" spans="2:18" ht="27" customHeight="1" x14ac:dyDescent="0.25">
      <c r="B24" s="26" t="s">
        <v>42</v>
      </c>
      <c r="C24" s="27"/>
      <c r="D24" s="27"/>
      <c r="E24" s="27"/>
      <c r="F24" s="27"/>
      <c r="G24" s="27"/>
      <c r="H24" s="27"/>
      <c r="I24" s="27"/>
      <c r="J24" s="27"/>
      <c r="K24" s="28"/>
      <c r="L24" s="29"/>
      <c r="M24" s="30"/>
      <c r="O24" s="81"/>
    </row>
    <row r="25" spans="2:18" ht="30.75" customHeight="1" x14ac:dyDescent="0.4">
      <c r="B25" s="99" t="s">
        <v>56</v>
      </c>
      <c r="C25" s="100"/>
      <c r="D25" s="105" t="s">
        <v>57</v>
      </c>
      <c r="E25" s="106"/>
      <c r="F25" s="107">
        <f>I23</f>
        <v>37040000</v>
      </c>
      <c r="G25" s="107"/>
      <c r="H25" s="108" t="s">
        <v>33</v>
      </c>
      <c r="I25" s="100"/>
      <c r="J25" s="109" t="s">
        <v>20</v>
      </c>
      <c r="K25" s="109"/>
      <c r="L25" s="107">
        <v>0</v>
      </c>
      <c r="M25" s="107"/>
      <c r="O25" s="72"/>
      <c r="P25" s="72"/>
      <c r="Q25" s="72"/>
    </row>
    <row r="26" spans="2:18" ht="24.75" customHeight="1" x14ac:dyDescent="0.4">
      <c r="B26" s="101"/>
      <c r="C26" s="102"/>
      <c r="D26" s="105" t="s">
        <v>68</v>
      </c>
      <c r="E26" s="106"/>
      <c r="F26" s="107">
        <v>37000000</v>
      </c>
      <c r="G26" s="107"/>
      <c r="H26" s="101"/>
      <c r="I26" s="102"/>
      <c r="J26" s="109" t="s">
        <v>21</v>
      </c>
      <c r="K26" s="109"/>
      <c r="L26" s="107">
        <f>L25*0.1</f>
        <v>0</v>
      </c>
      <c r="M26" s="107"/>
      <c r="P26" s="72"/>
    </row>
    <row r="27" spans="2:18" ht="24.75" customHeight="1" x14ac:dyDescent="0.4">
      <c r="B27" s="101"/>
      <c r="C27" s="102"/>
      <c r="D27" s="105" t="s">
        <v>21</v>
      </c>
      <c r="E27" s="106"/>
      <c r="F27" s="107">
        <f>F26*0.1</f>
        <v>3700000</v>
      </c>
      <c r="G27" s="107"/>
      <c r="H27" s="101"/>
      <c r="I27" s="102"/>
      <c r="J27" s="105"/>
      <c r="K27" s="106"/>
      <c r="L27" s="131"/>
      <c r="M27" s="132"/>
      <c r="P27" s="72"/>
    </row>
    <row r="28" spans="2:18" ht="30.75" customHeight="1" x14ac:dyDescent="0.4">
      <c r="B28" s="103"/>
      <c r="C28" s="104"/>
      <c r="D28" s="110" t="s">
        <v>43</v>
      </c>
      <c r="E28" s="111"/>
      <c r="F28" s="112">
        <f>F26+F27</f>
        <v>40700000</v>
      </c>
      <c r="G28" s="112"/>
      <c r="H28" s="103"/>
      <c r="I28" s="104"/>
      <c r="J28" s="113" t="s">
        <v>22</v>
      </c>
      <c r="K28" s="113"/>
      <c r="L28" s="112">
        <f>L25+L26</f>
        <v>0</v>
      </c>
      <c r="M28" s="112"/>
      <c r="P28" s="72"/>
    </row>
    <row r="29" spans="2:18" ht="27" customHeight="1" x14ac:dyDescent="0.25">
      <c r="B29" s="51" t="s">
        <v>24</v>
      </c>
      <c r="C29" s="52"/>
      <c r="D29" s="52"/>
      <c r="E29" s="52"/>
      <c r="F29" s="52"/>
      <c r="G29" s="52"/>
      <c r="H29" s="52"/>
      <c r="I29" s="52"/>
      <c r="J29" s="52"/>
      <c r="K29" s="24"/>
      <c r="L29" s="25"/>
      <c r="M29" s="53"/>
      <c r="R29" s="77"/>
    </row>
    <row r="30" spans="2:18" ht="20.25" customHeight="1" x14ac:dyDescent="0.2">
      <c r="B30" s="69" t="s">
        <v>61</v>
      </c>
      <c r="C30" s="62"/>
      <c r="D30" s="62"/>
      <c r="E30" s="62"/>
      <c r="F30" s="62"/>
      <c r="G30" s="62"/>
      <c r="H30" s="62"/>
      <c r="I30" s="62"/>
      <c r="J30" s="62"/>
      <c r="K30" s="63"/>
      <c r="L30" s="64"/>
      <c r="M30" s="65"/>
    </row>
    <row r="31" spans="2:18" ht="20.25" customHeight="1" x14ac:dyDescent="0.2">
      <c r="B31" s="70" t="s">
        <v>71</v>
      </c>
      <c r="C31" s="52"/>
      <c r="D31" s="52"/>
      <c r="E31" s="52"/>
      <c r="F31" s="52"/>
      <c r="G31" s="52"/>
      <c r="H31" s="52"/>
      <c r="I31" s="52"/>
      <c r="J31" s="52"/>
      <c r="K31" s="24"/>
      <c r="L31" s="25"/>
      <c r="M31" s="66"/>
    </row>
    <row r="32" spans="2:18" ht="20.25" customHeight="1" x14ac:dyDescent="0.4">
      <c r="B32" s="70" t="s">
        <v>55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</row>
    <row r="33" spans="2:13" ht="20.25" customHeight="1" x14ac:dyDescent="0.4">
      <c r="B33" s="70" t="s">
        <v>59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</row>
    <row r="34" spans="2:13" ht="20.25" customHeight="1" x14ac:dyDescent="0.4">
      <c r="B34" s="70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</row>
    <row r="35" spans="2:13" ht="20.25" customHeight="1" x14ac:dyDescent="0.4">
      <c r="B35" s="7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</row>
    <row r="37" spans="2:13" x14ac:dyDescent="0.4">
      <c r="B37" s="54" t="s">
        <v>23</v>
      </c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2"/>
    </row>
  </sheetData>
  <mergeCells count="33">
    <mergeCell ref="B23:H23"/>
    <mergeCell ref="D20:H20"/>
    <mergeCell ref="D22:H22"/>
    <mergeCell ref="D21:H21"/>
    <mergeCell ref="B20:B22"/>
    <mergeCell ref="C20:C22"/>
    <mergeCell ref="M20:M21"/>
    <mergeCell ref="L28:M28"/>
    <mergeCell ref="L25:M25"/>
    <mergeCell ref="L26:M26"/>
    <mergeCell ref="I23:L23"/>
    <mergeCell ref="J27:K27"/>
    <mergeCell ref="L27:M27"/>
    <mergeCell ref="B25:C28"/>
    <mergeCell ref="D25:E25"/>
    <mergeCell ref="F25:G25"/>
    <mergeCell ref="H25:I28"/>
    <mergeCell ref="J25:K25"/>
    <mergeCell ref="D26:E26"/>
    <mergeCell ref="F26:G26"/>
    <mergeCell ref="J26:K26"/>
    <mergeCell ref="D28:E28"/>
    <mergeCell ref="F28:G28"/>
    <mergeCell ref="J28:K28"/>
    <mergeCell ref="D27:E27"/>
    <mergeCell ref="F27:G27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3" zoomScaleNormal="100" zoomScaleSheetLayoutView="85" workbookViewId="0">
      <selection activeCell="O22" sqref="O2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2" t="s">
        <v>34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94" t="s">
        <v>41</v>
      </c>
      <c r="C4" s="94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95"/>
      <c r="C5" s="95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96" t="s">
        <v>62</v>
      </c>
      <c r="C7" s="97">
        <f>F25</f>
        <v>2772000</v>
      </c>
      <c r="D7" s="130" t="s">
        <v>48</v>
      </c>
      <c r="E7" s="130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96"/>
      <c r="C8" s="97"/>
      <c r="D8" s="130"/>
      <c r="E8" s="130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96"/>
      <c r="C9" s="97"/>
      <c r="D9" s="130"/>
      <c r="E9" s="130"/>
      <c r="F9" s="11"/>
      <c r="G9" s="11"/>
      <c r="H9" s="6"/>
      <c r="I9" s="1"/>
      <c r="J9" s="35" t="s">
        <v>1</v>
      </c>
      <c r="K9" s="40" t="s">
        <v>25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2</v>
      </c>
      <c r="K10" s="40" t="s">
        <v>26</v>
      </c>
      <c r="L10" s="1"/>
      <c r="M10" s="36"/>
    </row>
    <row r="11" spans="2:13" ht="15" customHeight="1" x14ac:dyDescent="0.4">
      <c r="B11" s="55" t="s">
        <v>3</v>
      </c>
      <c r="C11" s="56" t="s">
        <v>64</v>
      </c>
      <c r="D11" s="57"/>
      <c r="E11" s="57"/>
      <c r="F11" s="11"/>
      <c r="G11" s="11"/>
      <c r="H11" s="6"/>
      <c r="I11" s="1"/>
      <c r="J11" s="35" t="s">
        <v>4</v>
      </c>
      <c r="K11" s="40" t="s">
        <v>27</v>
      </c>
      <c r="L11" s="1"/>
      <c r="M11" s="36"/>
    </row>
    <row r="12" spans="2:13" ht="15" customHeight="1" x14ac:dyDescent="0.4">
      <c r="B12" s="15" t="s">
        <v>9</v>
      </c>
      <c r="C12" s="40" t="s">
        <v>65</v>
      </c>
      <c r="D12" s="10"/>
      <c r="E12" s="10"/>
      <c r="F12" s="11"/>
      <c r="G12" s="11"/>
      <c r="H12" s="6"/>
      <c r="I12" s="1"/>
      <c r="J12" s="37"/>
      <c r="K12" s="42" t="s">
        <v>28</v>
      </c>
      <c r="L12" s="38"/>
      <c r="M12" s="39"/>
    </row>
    <row r="13" spans="2:13" ht="15" customHeight="1" x14ac:dyDescent="0.4">
      <c r="B13" s="13" t="s">
        <v>5</v>
      </c>
      <c r="C13" s="41" t="s">
        <v>29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6</v>
      </c>
      <c r="C14" s="41" t="s">
        <v>30</v>
      </c>
      <c r="D14" s="16"/>
      <c r="E14" s="16"/>
      <c r="F14" s="11"/>
      <c r="G14" s="11"/>
      <c r="H14" s="6"/>
      <c r="I14" s="1"/>
      <c r="J14" s="15" t="s">
        <v>7</v>
      </c>
      <c r="K14" s="40" t="s">
        <v>38</v>
      </c>
      <c r="L14" s="10"/>
      <c r="M14" s="1"/>
    </row>
    <row r="15" spans="2:13" ht="15" customHeight="1" x14ac:dyDescent="0.4">
      <c r="B15" s="13" t="s">
        <v>8</v>
      </c>
      <c r="C15" s="43" t="s">
        <v>66</v>
      </c>
      <c r="D15" s="16"/>
      <c r="E15" s="16"/>
      <c r="F15" s="11"/>
      <c r="G15" s="11"/>
      <c r="H15" s="6"/>
      <c r="I15" s="1"/>
      <c r="J15" s="13" t="s">
        <v>9</v>
      </c>
      <c r="K15" s="41" t="s">
        <v>39</v>
      </c>
      <c r="L15" s="14"/>
      <c r="M15" s="16"/>
    </row>
    <row r="16" spans="2:13" ht="15" customHeight="1" x14ac:dyDescent="0.4">
      <c r="B16" s="13" t="s">
        <v>10</v>
      </c>
      <c r="C16" s="43" t="s">
        <v>31</v>
      </c>
      <c r="D16" s="16"/>
      <c r="E16" s="16"/>
      <c r="F16" s="11"/>
      <c r="G16" s="11"/>
      <c r="H16" s="6"/>
      <c r="I16" s="1"/>
      <c r="J16" s="13" t="s">
        <v>11</v>
      </c>
      <c r="K16" s="41" t="s">
        <v>32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13</v>
      </c>
    </row>
    <row r="19" spans="2:18" ht="24.75" customHeight="1" x14ac:dyDescent="0.4">
      <c r="B19" s="89" t="s">
        <v>14</v>
      </c>
      <c r="C19" s="90"/>
      <c r="D19" s="90" t="s">
        <v>15</v>
      </c>
      <c r="E19" s="90"/>
      <c r="F19" s="91"/>
      <c r="G19" s="91"/>
      <c r="H19" s="91"/>
      <c r="I19" s="73" t="s">
        <v>16</v>
      </c>
      <c r="J19" s="73" t="s">
        <v>35</v>
      </c>
      <c r="K19" s="73" t="s">
        <v>36</v>
      </c>
      <c r="L19" s="22" t="s">
        <v>37</v>
      </c>
      <c r="M19" s="23" t="s">
        <v>17</v>
      </c>
      <c r="P19" s="77"/>
    </row>
    <row r="20" spans="2:18" s="50" customFormat="1" ht="46.5" customHeight="1" x14ac:dyDescent="0.4">
      <c r="B20" s="87" t="s">
        <v>40</v>
      </c>
      <c r="C20" s="88" t="s">
        <v>49</v>
      </c>
      <c r="D20" s="120" t="s">
        <v>54</v>
      </c>
      <c r="E20" s="121"/>
      <c r="F20" s="121"/>
      <c r="G20" s="121"/>
      <c r="H20" s="122"/>
      <c r="I20" s="74">
        <v>1</v>
      </c>
      <c r="J20" s="75">
        <v>2520000</v>
      </c>
      <c r="K20" s="75">
        <v>2520000</v>
      </c>
      <c r="L20" s="75">
        <f t="shared" ref="L20" si="0">K20*I20</f>
        <v>2520000</v>
      </c>
      <c r="M20" s="80" t="s">
        <v>50</v>
      </c>
      <c r="N20" s="49"/>
      <c r="O20" s="49"/>
      <c r="P20" s="49"/>
      <c r="Q20" s="49"/>
      <c r="R20" s="49"/>
    </row>
    <row r="21" spans="2:18" ht="30.75" customHeight="1" x14ac:dyDescent="0.4">
      <c r="B21" s="113" t="s">
        <v>18</v>
      </c>
      <c r="C21" s="113"/>
      <c r="D21" s="113"/>
      <c r="E21" s="113"/>
      <c r="F21" s="113"/>
      <c r="G21" s="113"/>
      <c r="H21" s="113"/>
      <c r="I21" s="116">
        <f>SUM(L20:L20)</f>
        <v>2520000</v>
      </c>
      <c r="J21" s="116"/>
      <c r="K21" s="116"/>
      <c r="L21" s="116"/>
      <c r="M21" s="67" t="s">
        <v>19</v>
      </c>
    </row>
    <row r="22" spans="2:18" ht="27" customHeight="1" x14ac:dyDescent="0.25">
      <c r="B22" s="26" t="s">
        <v>42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99" t="s">
        <v>51</v>
      </c>
      <c r="C23" s="100"/>
      <c r="D23" s="105" t="s">
        <v>52</v>
      </c>
      <c r="E23" s="106"/>
      <c r="F23" s="107">
        <f>I21</f>
        <v>2520000</v>
      </c>
      <c r="G23" s="107"/>
      <c r="H23" s="108" t="s">
        <v>33</v>
      </c>
      <c r="I23" s="100"/>
      <c r="J23" s="109" t="s">
        <v>20</v>
      </c>
      <c r="K23" s="109"/>
      <c r="L23" s="107">
        <v>0</v>
      </c>
      <c r="M23" s="107"/>
      <c r="O23" s="72"/>
      <c r="P23" s="72"/>
      <c r="Q23" s="72"/>
    </row>
    <row r="24" spans="2:18" s="45" customFormat="1" ht="24.75" customHeight="1" x14ac:dyDescent="0.4">
      <c r="B24" s="101"/>
      <c r="C24" s="102"/>
      <c r="D24" s="105" t="s">
        <v>21</v>
      </c>
      <c r="E24" s="106"/>
      <c r="F24" s="107">
        <f>F23*0.1</f>
        <v>252000</v>
      </c>
      <c r="G24" s="107"/>
      <c r="H24" s="101"/>
      <c r="I24" s="102"/>
      <c r="J24" s="109" t="s">
        <v>21</v>
      </c>
      <c r="K24" s="109"/>
      <c r="L24" s="107">
        <f>L23*0.1</f>
        <v>0</v>
      </c>
      <c r="M24" s="107"/>
      <c r="P24" s="72"/>
    </row>
    <row r="25" spans="2:18" s="45" customFormat="1" ht="30.75" customHeight="1" x14ac:dyDescent="0.4">
      <c r="B25" s="103"/>
      <c r="C25" s="104"/>
      <c r="D25" s="110" t="s">
        <v>43</v>
      </c>
      <c r="E25" s="111"/>
      <c r="F25" s="112">
        <f>F23+F24</f>
        <v>2772000</v>
      </c>
      <c r="G25" s="112"/>
      <c r="H25" s="103"/>
      <c r="I25" s="104"/>
      <c r="J25" s="113" t="s">
        <v>22</v>
      </c>
      <c r="K25" s="113"/>
      <c r="L25" s="112">
        <f>L23+L24</f>
        <v>0</v>
      </c>
      <c r="M25" s="112"/>
      <c r="P25" s="72"/>
    </row>
    <row r="26" spans="2:18" s="45" customFormat="1" ht="27" customHeight="1" x14ac:dyDescent="0.25">
      <c r="B26" s="51" t="s">
        <v>24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53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 t="s">
        <v>63</v>
      </c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23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D20:H20"/>
    <mergeCell ref="B21:H21"/>
    <mergeCell ref="B19:C19"/>
    <mergeCell ref="D19:H19"/>
    <mergeCell ref="B2:M2"/>
    <mergeCell ref="B4:C5"/>
    <mergeCell ref="B7:B9"/>
    <mergeCell ref="C7:C9"/>
    <mergeCell ref="D7:E9"/>
    <mergeCell ref="I21:L21"/>
    <mergeCell ref="B23:C25"/>
    <mergeCell ref="D23:E23"/>
    <mergeCell ref="F23:G23"/>
    <mergeCell ref="H23:I25"/>
    <mergeCell ref="J23:K23"/>
    <mergeCell ref="D25:E25"/>
    <mergeCell ref="F25:G25"/>
    <mergeCell ref="J25:K25"/>
    <mergeCell ref="L25:M25"/>
    <mergeCell ref="L23:M23"/>
    <mergeCell ref="D24:E24"/>
    <mergeCell ref="F24:G24"/>
    <mergeCell ref="J24:K24"/>
    <mergeCell ref="L24:M24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DaaS</vt:lpstr>
      <vt:lpstr>차년도 유지보수 비용</vt:lpstr>
      <vt:lpstr>DaaS!Print_Area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2022-07-21T00:47:15Z</cp:lastPrinted>
  <dcterms:created xsi:type="dcterms:W3CDTF">2020-03-31T00:43:01Z</dcterms:created>
  <dcterms:modified xsi:type="dcterms:W3CDTF">2022-11-18T00:08:07Z</dcterms:modified>
</cp:coreProperties>
</file>