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6220" windowHeight="9160" activeTab="1"/>
  </bookViews>
  <sheets>
    <sheet name="class enumeration" sheetId="1" r:id="rId1"/>
    <sheet name="4 class solution" sheetId="5" r:id="rId2"/>
    <sheet name="5 Class solution" sheetId="3" r:id="rId3"/>
  </sheets>
  <calcPr calcId="145621"/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36" i="1"/>
  <c r="I20" i="1"/>
  <c r="I21" i="1"/>
  <c r="I22" i="1"/>
  <c r="I23" i="1"/>
  <c r="I24" i="1"/>
  <c r="I19" i="1"/>
  <c r="L4" i="1"/>
  <c r="L5" i="1"/>
  <c r="L6" i="1"/>
  <c r="L11" i="1"/>
  <c r="L10" i="1"/>
  <c r="L9" i="1"/>
  <c r="L8" i="1"/>
  <c r="L7" i="1"/>
  <c r="I10" i="1" l="1"/>
  <c r="I4" i="1"/>
  <c r="I5" i="1"/>
  <c r="I6" i="1"/>
  <c r="I15" i="1"/>
  <c r="M11" i="1" s="1"/>
  <c r="I8" i="1"/>
  <c r="I7" i="1"/>
  <c r="I9" i="1"/>
  <c r="M8" i="1" l="1"/>
  <c r="M10" i="1"/>
  <c r="M9" i="1"/>
  <c r="M7" i="1"/>
  <c r="M6" i="1"/>
  <c r="J15" i="1" l="1"/>
  <c r="J11" i="1" l="1"/>
  <c r="J5" i="1"/>
  <c r="J8" i="1"/>
  <c r="J6" i="1"/>
  <c r="J10" i="1"/>
  <c r="J9" i="1"/>
  <c r="J7" i="1"/>
</calcChain>
</file>

<file path=xl/sharedStrings.xml><?xml version="1.0" encoding="utf-8"?>
<sst xmlns="http://schemas.openxmlformats.org/spreadsheetml/2006/main" count="101" uniqueCount="65">
  <si>
    <t>LL</t>
  </si>
  <si>
    <t>BIC</t>
  </si>
  <si>
    <t>ABIC</t>
  </si>
  <si>
    <t>VLMR</t>
  </si>
  <si>
    <t>BLRT</t>
  </si>
  <si>
    <t>Entropy</t>
  </si>
  <si>
    <t>Classes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</si>
  <si>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</si>
  <si>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</si>
  <si>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</si>
  <si>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</si>
  <si>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</si>
  <si>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</si>
  <si>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</si>
  <si>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</si>
  <si>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</si>
  <si>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</si>
  <si>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SIC</t>
  </si>
  <si>
    <t>BF</t>
  </si>
  <si>
    <t>sic max</t>
  </si>
  <si>
    <t>sum</t>
  </si>
  <si>
    <t>Cmp</t>
  </si>
  <si>
    <t>expsic</t>
  </si>
  <si>
    <t>Variable Name</t>
  </si>
  <si>
    <t>Label</t>
  </si>
  <si>
    <t>BIC diff</t>
  </si>
  <si>
    <t>2_3</t>
  </si>
  <si>
    <t>3_4</t>
  </si>
  <si>
    <t>4_5</t>
  </si>
  <si>
    <t>5_6</t>
  </si>
  <si>
    <t>6_7</t>
  </si>
  <si>
    <t>7_8</t>
  </si>
  <si>
    <t>ABIC diff</t>
  </si>
  <si>
    <t>--</t>
  </si>
  <si>
    <t># of parms</t>
  </si>
  <si>
    <t>n = 1563</t>
  </si>
  <si>
    <t>I enjoy math (KA46A)*</t>
  </si>
  <si>
    <t>Math is useful in everyday problems (KA46H)*</t>
  </si>
  <si>
    <t>Math helps a person think logically (KA46I)*</t>
  </si>
  <si>
    <t>It is important to know math to get a good job (KA46K)*</t>
  </si>
  <si>
    <t>I will use math in many ways as an adult (KA46L)*</t>
  </si>
  <si>
    <t>I enjoy science (KA47A)*</t>
  </si>
  <si>
    <t>Science is useful in everyday problems (KA47H)*</t>
  </si>
  <si>
    <t>Science helps a person think logically (KA47I)*</t>
  </si>
  <si>
    <t>It is important to know science to get a good job (KA47K)*</t>
  </si>
  <si>
    <t>I will use math in many ways as an adult (KA47L)*</t>
  </si>
  <si>
    <t>C1 (34.867%)</t>
  </si>
  <si>
    <t>C2 (21.413%)</t>
  </si>
  <si>
    <t>C3 (24.093%)</t>
  </si>
  <si>
    <t>C4 (19.627%)</t>
  </si>
  <si>
    <t>KA46A</t>
  </si>
  <si>
    <t>KA46H</t>
  </si>
  <si>
    <t>KA46I</t>
  </si>
  <si>
    <t>KA46K</t>
  </si>
  <si>
    <t>KA46L</t>
  </si>
  <si>
    <t>KA47A</t>
  </si>
  <si>
    <t>KA47H</t>
  </si>
  <si>
    <t>KA47I</t>
  </si>
  <si>
    <t>KA47K</t>
  </si>
  <si>
    <t>KA47L</t>
  </si>
  <si>
    <t>C1 (28.638%)</t>
  </si>
  <si>
    <t>C2 (12.146%)</t>
  </si>
  <si>
    <t>C3 (18.626%)</t>
  </si>
  <si>
    <t>C4 (21.803%)</t>
  </si>
  <si>
    <t>C5 (18.786%)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</si>
</sst>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1" xfId="0" quotePrefix="1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43"/>
          <c:y val="7.4487823818532903E-2"/>
          <c:w val="0.67380314960629961"/>
          <c:h val="0.83275625564116862"/>
        </c:manualLayout>
      </c:layout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enumeration'!$E$5:$E$11</c:f>
              <c:numCache>
                <c:formatCode>0.0</c:formatCode>
                <c:ptCount val="7"/>
                <c:pt idx="0">
                  <c:v>16939.791000000001</c:v>
                </c:pt>
                <c:pt idx="1">
                  <c:v>16092.388000000001</c:v>
                </c:pt>
                <c:pt idx="2">
                  <c:v>15800.677</c:v>
                </c:pt>
                <c:pt idx="3">
                  <c:v>15720.249</c:v>
                </c:pt>
                <c:pt idx="4">
                  <c:v>15687.954</c:v>
                </c:pt>
                <c:pt idx="5">
                  <c:v>15700.691999999999</c:v>
                </c:pt>
                <c:pt idx="6">
                  <c:v>15723.624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39968"/>
        <c:axId val="62857984"/>
      </c:lineChart>
      <c:catAx>
        <c:axId val="6113996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62857984"/>
        <c:crosses val="autoZero"/>
        <c:auto val="1"/>
        <c:lblAlgn val="ctr"/>
        <c:lblOffset val="100"/>
        <c:noMultiLvlLbl val="0"/>
      </c:catAx>
      <c:valAx>
        <c:axId val="628579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113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'class enumeration'!$B$5:$B$11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'class enumeration'!$F$5:$F$11</c:f>
              <c:numCache>
                <c:formatCode>0.0</c:formatCode>
                <c:ptCount val="7"/>
                <c:pt idx="0">
                  <c:v>16873.079000000002</c:v>
                </c:pt>
                <c:pt idx="1">
                  <c:v>15990.732</c:v>
                </c:pt>
                <c:pt idx="2">
                  <c:v>15664.075999999999</c:v>
                </c:pt>
                <c:pt idx="3">
                  <c:v>15548.703</c:v>
                </c:pt>
                <c:pt idx="4">
                  <c:v>15481.463</c:v>
                </c:pt>
                <c:pt idx="5">
                  <c:v>15459.257</c:v>
                </c:pt>
                <c:pt idx="6">
                  <c:v>15447.245000000001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6272"/>
        <c:axId val="62887808"/>
      </c:lineChart>
      <c:catAx>
        <c:axId val="628862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62887808"/>
        <c:crosses val="autoZero"/>
        <c:auto val="1"/>
        <c:lblAlgn val="ctr"/>
        <c:lblOffset val="100"/>
        <c:noMultiLvlLbl val="0"/>
      </c:catAx>
      <c:valAx>
        <c:axId val="628878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62886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class solution'!$C$2</c:f>
              <c:strCache>
                <c:ptCount val="1"/>
                <c:pt idx="0">
                  <c:v>C1 (34.867%)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solution'!$C$3:$C$12</c:f>
              <c:numCache>
                <c:formatCode>0.000</c:formatCode>
                <c:ptCount val="10"/>
                <c:pt idx="0">
                  <c:v>0.80100000000000005</c:v>
                </c:pt>
                <c:pt idx="1">
                  <c:v>0.95499999999999996</c:v>
                </c:pt>
                <c:pt idx="2">
                  <c:v>0.97699999999999998</c:v>
                </c:pt>
                <c:pt idx="3">
                  <c:v>0.89100000000000001</c:v>
                </c:pt>
                <c:pt idx="4">
                  <c:v>0.96299999999999997</c:v>
                </c:pt>
                <c:pt idx="5">
                  <c:v>0.88700000000000001</c:v>
                </c:pt>
                <c:pt idx="6">
                  <c:v>0.93</c:v>
                </c:pt>
                <c:pt idx="7">
                  <c:v>0.96599999999999997</c:v>
                </c:pt>
                <c:pt idx="8">
                  <c:v>0.81</c:v>
                </c:pt>
                <c:pt idx="9">
                  <c:v>0.88600000000000001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class solution'!$D$2</c:f>
              <c:strCache>
                <c:ptCount val="1"/>
                <c:pt idx="0">
                  <c:v>C2 (21.413%)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solution'!$D$3:$D$12</c:f>
              <c:numCache>
                <c:formatCode>0.000</c:formatCode>
                <c:ptCount val="10"/>
                <c:pt idx="0">
                  <c:v>0.64300000000000002</c:v>
                </c:pt>
                <c:pt idx="1">
                  <c:v>0.88200000000000001</c:v>
                </c:pt>
                <c:pt idx="2">
                  <c:v>0.79400000000000004</c:v>
                </c:pt>
                <c:pt idx="3">
                  <c:v>0.81200000000000006</c:v>
                </c:pt>
                <c:pt idx="4">
                  <c:v>0.93200000000000005</c:v>
                </c:pt>
                <c:pt idx="5">
                  <c:v>0.28399999999999997</c:v>
                </c:pt>
                <c:pt idx="6">
                  <c:v>0.13600000000000001</c:v>
                </c:pt>
                <c:pt idx="7">
                  <c:v>0.28999999999999998</c:v>
                </c:pt>
                <c:pt idx="8">
                  <c:v>5.6000000000000001E-2</c:v>
                </c:pt>
                <c:pt idx="9">
                  <c:v>4.4999999999999998E-2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class solution'!$E$2</c:f>
              <c:strCache>
                <c:ptCount val="1"/>
                <c:pt idx="0">
                  <c:v>C3 (24.093%)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solution'!$E$3:$E$12</c:f>
              <c:numCache>
                <c:formatCode>0.000</c:formatCode>
                <c:ptCount val="10"/>
                <c:pt idx="0">
                  <c:v>0.39700000000000002</c:v>
                </c:pt>
                <c:pt idx="1">
                  <c:v>0.45600000000000002</c:v>
                </c:pt>
                <c:pt idx="2">
                  <c:v>0.61</c:v>
                </c:pt>
                <c:pt idx="3">
                  <c:v>0.38300000000000001</c:v>
                </c:pt>
                <c:pt idx="4">
                  <c:v>0.38500000000000001</c:v>
                </c:pt>
                <c:pt idx="5">
                  <c:v>0.60199999999999998</c:v>
                </c:pt>
                <c:pt idx="6">
                  <c:v>0.45300000000000001</c:v>
                </c:pt>
                <c:pt idx="7">
                  <c:v>0.57999999999999996</c:v>
                </c:pt>
                <c:pt idx="8">
                  <c:v>0.32400000000000001</c:v>
                </c:pt>
                <c:pt idx="9">
                  <c:v>0.42799999999999999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class solution'!$F$2</c:f>
              <c:strCache>
                <c:ptCount val="1"/>
                <c:pt idx="0">
                  <c:v>C4 (19.627%)</c:v>
                </c:pt>
              </c:strCache>
            </c:strRef>
          </c:tx>
          <c:cat>
            <c:strRef>
              <c:f>'4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'4 class solution'!$F$3:$F$12</c:f>
              <c:numCache>
                <c:formatCode>0.000</c:formatCode>
                <c:ptCount val="10"/>
                <c:pt idx="0">
                  <c:v>0.187</c:v>
                </c:pt>
                <c:pt idx="1">
                  <c:v>4.2000000000000003E-2</c:v>
                </c:pt>
                <c:pt idx="2">
                  <c:v>0.105</c:v>
                </c:pt>
                <c:pt idx="3">
                  <c:v>5.6000000000000001E-2</c:v>
                </c:pt>
                <c:pt idx="4">
                  <c:v>4.4999999999999998E-2</c:v>
                </c:pt>
                <c:pt idx="5">
                  <c:v>9.9000000000000005E-2</c:v>
                </c:pt>
                <c:pt idx="6">
                  <c:v>4.0000000000000001E-3</c:v>
                </c:pt>
                <c:pt idx="7">
                  <c:v>3.5000000000000003E-2</c:v>
                </c:pt>
                <c:pt idx="8">
                  <c:v>0</c:v>
                </c:pt>
                <c:pt idx="9">
                  <c:v>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6384"/>
        <c:axId val="62977920"/>
      </c:lineChart>
      <c:catAx>
        <c:axId val="62976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2977920"/>
        <c:crosses val="autoZero"/>
        <c:auto val="1"/>
        <c:lblAlgn val="ctr"/>
        <c:lblOffset val="100"/>
        <c:noMultiLvlLbl val="0"/>
      </c:catAx>
      <c:valAx>
        <c:axId val="62977920"/>
        <c:scaling>
          <c:orientation val="minMax"/>
          <c:max val="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29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Class solution'!$C$2</c:f>
              <c:strCache>
                <c:ptCount val="1"/>
                <c:pt idx="0">
                  <c:v>C1 (28.638%)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solution'!$C$3:$C$12</c:f>
              <c:numCache>
                <c:formatCode>General</c:formatCode>
                <c:ptCount val="10"/>
                <c:pt idx="0">
                  <c:v>0.8</c:v>
                </c:pt>
                <c:pt idx="1">
                  <c:v>0.94599999999999995</c:v>
                </c:pt>
                <c:pt idx="2">
                  <c:v>0.97499999999999998</c:v>
                </c:pt>
                <c:pt idx="3">
                  <c:v>0.95</c:v>
                </c:pt>
                <c:pt idx="4">
                  <c:v>0.95299999999999996</c:v>
                </c:pt>
                <c:pt idx="5">
                  <c:v>0.876</c:v>
                </c:pt>
                <c:pt idx="6">
                  <c:v>0.93700000000000006</c:v>
                </c:pt>
                <c:pt idx="7">
                  <c:v>0.96199999999999997</c:v>
                </c:pt>
                <c:pt idx="8">
                  <c:v>1</c:v>
                </c:pt>
                <c:pt idx="9">
                  <c:v>0.92200000000000004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Class solution'!$D$2</c:f>
              <c:strCache>
                <c:ptCount val="1"/>
                <c:pt idx="0">
                  <c:v>C2 (12.146%)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solution'!$D$3:$D$12</c:f>
              <c:numCache>
                <c:formatCode>General</c:formatCode>
                <c:ptCount val="10"/>
                <c:pt idx="0">
                  <c:v>0.73099999999999998</c:v>
                </c:pt>
                <c:pt idx="1">
                  <c:v>0.96899999999999997</c:v>
                </c:pt>
                <c:pt idx="2">
                  <c:v>0.96899999999999997</c:v>
                </c:pt>
                <c:pt idx="3">
                  <c:v>0.621</c:v>
                </c:pt>
                <c:pt idx="4">
                  <c:v>0.94399999999999995</c:v>
                </c:pt>
                <c:pt idx="5">
                  <c:v>0.82699999999999996</c:v>
                </c:pt>
                <c:pt idx="6">
                  <c:v>0.73799999999999999</c:v>
                </c:pt>
                <c:pt idx="7">
                  <c:v>0.93500000000000005</c:v>
                </c:pt>
                <c:pt idx="8">
                  <c:v>0</c:v>
                </c:pt>
                <c:pt idx="9">
                  <c:v>0.48399999999999999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Class solution'!$E$2</c:f>
              <c:strCache>
                <c:ptCount val="1"/>
                <c:pt idx="0">
                  <c:v>C3 (18.626%)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solution'!$E$3:$E$12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0.84599999999999997</c:v>
                </c:pt>
                <c:pt idx="2">
                  <c:v>0.75</c:v>
                </c:pt>
                <c:pt idx="3">
                  <c:v>0.80500000000000005</c:v>
                </c:pt>
                <c:pt idx="4">
                  <c:v>0.90900000000000003</c:v>
                </c:pt>
                <c:pt idx="5">
                  <c:v>0.20599999999999999</c:v>
                </c:pt>
                <c:pt idx="6">
                  <c:v>7.6999999999999999E-2</c:v>
                </c:pt>
                <c:pt idx="7">
                  <c:v>0.16700000000000001</c:v>
                </c:pt>
                <c:pt idx="8">
                  <c:v>6.3E-2</c:v>
                </c:pt>
                <c:pt idx="9">
                  <c:v>3.5999999999999997E-2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Class solution'!$F$2</c:f>
              <c:strCache>
                <c:ptCount val="1"/>
                <c:pt idx="0">
                  <c:v>C4 (21.803%)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solution'!$F$3:$F$12</c:f>
              <c:numCache>
                <c:formatCode>General</c:formatCode>
                <c:ptCount val="10"/>
                <c:pt idx="0">
                  <c:v>0.38100000000000001</c:v>
                </c:pt>
                <c:pt idx="1">
                  <c:v>0.40200000000000002</c:v>
                </c:pt>
                <c:pt idx="2">
                  <c:v>0.56899999999999995</c:v>
                </c:pt>
                <c:pt idx="3">
                  <c:v>0.378</c:v>
                </c:pt>
                <c:pt idx="4">
                  <c:v>0.33900000000000002</c:v>
                </c:pt>
                <c:pt idx="5">
                  <c:v>0.58399999999999996</c:v>
                </c:pt>
                <c:pt idx="6">
                  <c:v>0.41499999999999998</c:v>
                </c:pt>
                <c:pt idx="7">
                  <c:v>0.54500000000000004</c:v>
                </c:pt>
                <c:pt idx="8">
                  <c:v>0.34100000000000003</c:v>
                </c:pt>
                <c:pt idx="9">
                  <c:v>0.42299999999999999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Class solution'!$G$2</c:f>
              <c:strCache>
                <c:ptCount val="1"/>
                <c:pt idx="0">
                  <c:v>C5 (18.786%)</c:v>
                </c:pt>
              </c:strCache>
            </c:strRef>
          </c:tx>
          <c:cat>
            <c:strRef>
              <c:f>'5 Class solution'!$B$3:$B$12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solution'!$G$3:$G$12</c:f>
              <c:numCache>
                <c:formatCode>General</c:formatCode>
                <c:ptCount val="10"/>
                <c:pt idx="0">
                  <c:v>0.18</c:v>
                </c:pt>
                <c:pt idx="1">
                  <c:v>3.4000000000000002E-2</c:v>
                </c:pt>
                <c:pt idx="2">
                  <c:v>9.5000000000000001E-2</c:v>
                </c:pt>
                <c:pt idx="3">
                  <c:v>4.3999999999999997E-2</c:v>
                </c:pt>
                <c:pt idx="4">
                  <c:v>3.2000000000000001E-2</c:v>
                </c:pt>
                <c:pt idx="5">
                  <c:v>9.2999999999999999E-2</c:v>
                </c:pt>
                <c:pt idx="6">
                  <c:v>2E-3</c:v>
                </c:pt>
                <c:pt idx="7">
                  <c:v>3.2000000000000001E-2</c:v>
                </c:pt>
                <c:pt idx="8">
                  <c:v>0</c:v>
                </c:pt>
                <c:pt idx="9">
                  <c:v>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5824"/>
        <c:axId val="63007360"/>
      </c:lineChart>
      <c:catAx>
        <c:axId val="63005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3007360"/>
        <c:crosses val="autoZero"/>
        <c:auto val="1"/>
        <c:lblAlgn val="ctr"/>
        <c:lblOffset val="100"/>
        <c:noMultiLvlLbl val="0"/>
      </c:catAx>
      <c:valAx>
        <c:axId val="6300736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0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13</xdr:row>
      <xdr:rowOff>44823</xdr:rowOff>
    </xdr:from>
    <xdr:to>
      <xdr:col>6</xdr:col>
      <xdr:colOff>268942</xdr:colOff>
      <xdr:row>26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30</xdr:row>
      <xdr:rowOff>33618</xdr:rowOff>
    </xdr:from>
    <xdr:to>
      <xdr:col>6</xdr:col>
      <xdr:colOff>212912</xdr:colOff>
      <xdr:row>43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11</xdr:col>
      <xdr:colOff>485775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161925</xdr:rowOff>
    </xdr:from>
    <xdr:to>
      <xdr:col>12</xdr:col>
      <xdr:colOff>485775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zoomScale="85" zoomScaleNormal="85" workbookViewId="0">
      <selection activeCell="P24" sqref="P24"/>
    </sheetView>
  </sheetViews>
  <sheetFormatPr defaultColWidth="9.1796875" defaultRowHeight="15.5" x14ac:dyDescent="0.35"/>
  <cols>
    <col min="1" max="1" width="2.26953125" style="1" customWidth="1"/>
    <col min="2" max="2" width="9.1796875" style="1"/>
    <col min="3" max="3" width="12.54296875" style="1" bestFit="1" customWidth="1"/>
    <col min="4" max="4" width="15.81640625" style="1" customWidth="1"/>
    <col min="5" max="5" width="13" style="1" customWidth="1"/>
    <col min="6" max="6" width="12.7265625" style="1" customWidth="1"/>
    <col min="7" max="8" width="9.1796875" style="1"/>
    <col min="9" max="9" width="13.81640625" style="1" bestFit="1" customWidth="1"/>
    <col min="10" max="11" width="11.453125" style="1" customWidth="1"/>
    <col min="12" max="12" width="9.1796875" style="1"/>
    <col min="13" max="13" width="16.1796875" style="1" customWidth="1"/>
    <col min="14" max="14" width="9.1796875" style="1"/>
    <col min="15" max="15" width="2.26953125" style="1" customWidth="1"/>
    <col min="16" max="16" width="59.26953125" style="1" customWidth="1"/>
    <col min="17" max="16384" width="9.1796875" style="1"/>
  </cols>
  <sheetData>
    <row r="2" spans="2:16" x14ac:dyDescent="0.35">
      <c r="B2" s="1" t="s">
        <v>35</v>
      </c>
    </row>
    <row r="3" spans="2:16" x14ac:dyDescent="0.35">
      <c r="B3" s="3" t="s">
        <v>6</v>
      </c>
      <c r="C3" s="3" t="s">
        <v>0</v>
      </c>
      <c r="D3" s="3" t="s">
        <v>34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18</v>
      </c>
      <c r="J3" s="3" t="s">
        <v>21</v>
      </c>
      <c r="K3" s="3"/>
      <c r="L3" s="3" t="s">
        <v>17</v>
      </c>
      <c r="M3" s="3" t="s">
        <v>22</v>
      </c>
      <c r="N3" s="3" t="s">
        <v>5</v>
      </c>
      <c r="P3" s="2" t="s">
        <v>36</v>
      </c>
    </row>
    <row r="4" spans="2:16" x14ac:dyDescent="0.35">
      <c r="B4" s="3">
        <v>1</v>
      </c>
      <c r="C4" s="7">
        <v>-10339.025</v>
      </c>
      <c r="D4" s="3">
        <v>10</v>
      </c>
      <c r="E4" s="7">
        <v>20751.593000000001</v>
      </c>
      <c r="F4" s="7">
        <v>20719.825000000001</v>
      </c>
      <c r="G4" s="11" t="s">
        <v>33</v>
      </c>
      <c r="H4" s="11" t="s">
        <v>33</v>
      </c>
      <c r="I4" s="7">
        <f t="shared" ref="I4:I10" si="0">EXP(L4-L5)</f>
        <v>0</v>
      </c>
      <c r="J4" s="6" t="s">
        <v>33</v>
      </c>
      <c r="K4" s="3"/>
      <c r="L4" s="3">
        <f t="shared" ref="L4:L11" si="1">-0.5*E4</f>
        <v>-10375.7965</v>
      </c>
      <c r="M4" s="3"/>
      <c r="N4" s="6" t="s">
        <v>33</v>
      </c>
      <c r="P4" s="2" t="s">
        <v>37</v>
      </c>
    </row>
    <row r="5" spans="2:16" x14ac:dyDescent="0.35">
      <c r="B5" s="3">
        <v>2</v>
      </c>
      <c r="C5" s="7">
        <v>-8392.6749999999993</v>
      </c>
      <c r="D5" s="3">
        <v>21</v>
      </c>
      <c r="E5" s="7">
        <v>16939.791000000001</v>
      </c>
      <c r="F5" s="7">
        <v>16873.079000000002</v>
      </c>
      <c r="G5" s="12">
        <v>0</v>
      </c>
      <c r="H5" s="12">
        <v>0</v>
      </c>
      <c r="I5" s="7">
        <f t="shared" si="0"/>
        <v>9.7448818030154524E-185</v>
      </c>
      <c r="J5" s="7">
        <f t="shared" ref="J5:J11" si="2">M5/$J$15</f>
        <v>0</v>
      </c>
      <c r="K5" s="3"/>
      <c r="L5" s="3">
        <f t="shared" si="1"/>
        <v>-8469.8955000000005</v>
      </c>
      <c r="M5" s="3"/>
      <c r="N5" s="3">
        <v>0.86399999999999999</v>
      </c>
      <c r="P5" s="2" t="s">
        <v>38</v>
      </c>
    </row>
    <row r="6" spans="2:16" x14ac:dyDescent="0.35">
      <c r="B6" s="3">
        <v>3</v>
      </c>
      <c r="C6" s="7">
        <v>-7928.5240000000003</v>
      </c>
      <c r="D6" s="3">
        <v>32</v>
      </c>
      <c r="E6" s="7">
        <v>16092.388000000001</v>
      </c>
      <c r="F6" s="7">
        <v>15990.732</v>
      </c>
      <c r="G6" s="12">
        <v>0</v>
      </c>
      <c r="H6" s="12">
        <v>0</v>
      </c>
      <c r="I6" s="7">
        <f t="shared" si="0"/>
        <v>4.5264861384523358E-64</v>
      </c>
      <c r="J6" s="7">
        <f t="shared" si="2"/>
        <v>1.5049740618027696E-88</v>
      </c>
      <c r="K6" s="3"/>
      <c r="L6" s="3">
        <f t="shared" si="1"/>
        <v>-8046.1940000000004</v>
      </c>
      <c r="M6" s="3">
        <f t="shared" ref="M6:M11" si="3">EXP(L6-$I$15)</f>
        <v>1.5075535682400549E-88</v>
      </c>
      <c r="N6" s="3">
        <v>0.85799999999999998</v>
      </c>
      <c r="P6" s="2" t="s">
        <v>39</v>
      </c>
    </row>
    <row r="7" spans="2:16" x14ac:dyDescent="0.35">
      <c r="B7" s="3">
        <v>4</v>
      </c>
      <c r="C7" s="7">
        <v>-7742.22</v>
      </c>
      <c r="D7" s="3">
        <v>43</v>
      </c>
      <c r="E7" s="7">
        <v>15800.677</v>
      </c>
      <c r="F7" s="7">
        <v>15664.075999999999</v>
      </c>
      <c r="G7" s="12">
        <v>2.9999999999999997E-4</v>
      </c>
      <c r="H7" s="12">
        <v>0</v>
      </c>
      <c r="I7" s="7">
        <f t="shared" si="0"/>
        <v>3.4299019470141007E-18</v>
      </c>
      <c r="J7" s="7">
        <f t="shared" si="2"/>
        <v>3.3248175643753099E-25</v>
      </c>
      <c r="K7" s="3"/>
      <c r="L7" s="3">
        <f t="shared" si="1"/>
        <v>-7900.3384999999998</v>
      </c>
      <c r="M7" s="3">
        <f t="shared" si="3"/>
        <v>3.330516259474302E-25</v>
      </c>
      <c r="N7" s="3">
        <v>0.81200000000000006</v>
      </c>
      <c r="P7" s="2" t="s">
        <v>40</v>
      </c>
    </row>
    <row r="8" spans="2:16" x14ac:dyDescent="0.35">
      <c r="B8" s="5">
        <v>5</v>
      </c>
      <c r="C8" s="8">
        <v>-7661.5559999999996</v>
      </c>
      <c r="D8" s="5">
        <v>54</v>
      </c>
      <c r="E8" s="8">
        <v>15720.249</v>
      </c>
      <c r="F8" s="8">
        <v>15548.703</v>
      </c>
      <c r="G8" s="13">
        <v>2.2000000000000001E-3</v>
      </c>
      <c r="H8" s="13">
        <v>0</v>
      </c>
      <c r="I8" s="8">
        <f t="shared" si="0"/>
        <v>9.7102375255178392E-8</v>
      </c>
      <c r="J8" s="8">
        <f t="shared" si="2"/>
        <v>9.6936227791285055E-8</v>
      </c>
      <c r="K8" s="5"/>
      <c r="L8" s="5">
        <f t="shared" si="1"/>
        <v>-7860.1244999999999</v>
      </c>
      <c r="M8" s="5">
        <f t="shared" si="3"/>
        <v>9.7102375255178392E-8</v>
      </c>
      <c r="N8" s="5">
        <v>0.83799999999999997</v>
      </c>
      <c r="P8" s="2" t="s">
        <v>41</v>
      </c>
    </row>
    <row r="9" spans="2:16" x14ac:dyDescent="0.35">
      <c r="B9" s="5">
        <v>6</v>
      </c>
      <c r="C9" s="8">
        <v>-7604.96</v>
      </c>
      <c r="D9" s="5">
        <v>65</v>
      </c>
      <c r="E9" s="8">
        <v>15687.954</v>
      </c>
      <c r="F9" s="8">
        <v>15481.463</v>
      </c>
      <c r="G9" s="13">
        <v>0.71509999999999996</v>
      </c>
      <c r="H9" s="13">
        <v>0</v>
      </c>
      <c r="I9" s="8">
        <f t="shared" si="0"/>
        <v>583.47406299381669</v>
      </c>
      <c r="J9" s="8">
        <f t="shared" si="2"/>
        <v>0.99828894542016389</v>
      </c>
      <c r="K9" s="5"/>
      <c r="L9" s="5">
        <f t="shared" si="1"/>
        <v>-7843.9769999999999</v>
      </c>
      <c r="M9" s="5">
        <f t="shared" si="3"/>
        <v>1</v>
      </c>
      <c r="N9" s="5">
        <v>0.82199999999999995</v>
      </c>
      <c r="P9" s="2" t="s">
        <v>42</v>
      </c>
    </row>
    <row r="10" spans="2:16" x14ac:dyDescent="0.35">
      <c r="B10" s="5">
        <v>7</v>
      </c>
      <c r="C10" s="8">
        <v>-7570.88</v>
      </c>
      <c r="D10" s="5">
        <v>76</v>
      </c>
      <c r="E10" s="8">
        <v>15700.691999999999</v>
      </c>
      <c r="F10" s="8">
        <v>15459.257</v>
      </c>
      <c r="G10" s="13">
        <v>1.7399999999999999E-2</v>
      </c>
      <c r="H10" s="13">
        <v>0</v>
      </c>
      <c r="I10" s="8">
        <f t="shared" si="0"/>
        <v>95415.851317355657</v>
      </c>
      <c r="J10" s="8">
        <f t="shared" si="2"/>
        <v>1.7109397122091836E-3</v>
      </c>
      <c r="K10" s="5"/>
      <c r="L10" s="5">
        <f t="shared" si="1"/>
        <v>-7850.3459999999995</v>
      </c>
      <c r="M10" s="5">
        <f t="shared" si="3"/>
        <v>1.7138722411566688E-3</v>
      </c>
      <c r="N10" s="5">
        <v>0.82899999999999996</v>
      </c>
      <c r="P10" s="2" t="s">
        <v>43</v>
      </c>
    </row>
    <row r="11" spans="2:16" x14ac:dyDescent="0.35">
      <c r="B11" s="3">
        <v>8</v>
      </c>
      <c r="C11" s="7">
        <v>-7541.8969999999999</v>
      </c>
      <c r="D11" s="3">
        <v>87</v>
      </c>
      <c r="E11" s="7">
        <v>15723.624</v>
      </c>
      <c r="F11" s="7">
        <v>15447.245000000001</v>
      </c>
      <c r="G11" s="12">
        <v>0.58169999999999999</v>
      </c>
      <c r="H11" s="12">
        <v>0</v>
      </c>
      <c r="I11" s="9" t="s">
        <v>33</v>
      </c>
      <c r="J11" s="7">
        <f t="shared" si="2"/>
        <v>1.7931399118565242E-8</v>
      </c>
      <c r="K11" s="3"/>
      <c r="L11" s="3">
        <f t="shared" si="1"/>
        <v>-7861.8119999999999</v>
      </c>
      <c r="M11" s="3">
        <f t="shared" si="3"/>
        <v>1.796213330902728E-8</v>
      </c>
      <c r="N11" s="3">
        <v>0.83299999999999996</v>
      </c>
      <c r="P11" s="2" t="s">
        <v>44</v>
      </c>
    </row>
    <row r="12" spans="2:16" x14ac:dyDescent="0.35">
      <c r="P12" s="2" t="s">
        <v>45</v>
      </c>
    </row>
    <row r="13" spans="2:16" x14ac:dyDescent="0.35">
      <c r="B13" s="1" t="s">
        <v>1</v>
      </c>
    </row>
    <row r="14" spans="2:16" x14ac:dyDescent="0.35">
      <c r="I14" s="1" t="s">
        <v>19</v>
      </c>
      <c r="J14" s="1" t="s">
        <v>20</v>
      </c>
    </row>
    <row r="15" spans="2:16" x14ac:dyDescent="0.35">
      <c r="I15" s="1">
        <f>MAX(L5:L11)</f>
        <v>-7843.9769999999999</v>
      </c>
      <c r="J15" s="1">
        <f>SUM(M5:M11)</f>
        <v>1.0017139873056653</v>
      </c>
    </row>
    <row r="18" spans="2:9" x14ac:dyDescent="0.35">
      <c r="H18" s="1" t="s">
        <v>6</v>
      </c>
      <c r="I18" s="1" t="s">
        <v>25</v>
      </c>
    </row>
    <row r="19" spans="2:9" x14ac:dyDescent="0.35">
      <c r="H19" s="4" t="s">
        <v>26</v>
      </c>
      <c r="I19" s="10">
        <f>E5-E6</f>
        <v>847.40300000000025</v>
      </c>
    </row>
    <row r="20" spans="2:9" x14ac:dyDescent="0.35">
      <c r="H20" s="1" t="s">
        <v>27</v>
      </c>
      <c r="I20" s="10">
        <f t="shared" ref="I20:I24" si="4">E6-E7</f>
        <v>291.71100000000115</v>
      </c>
    </row>
    <row r="21" spans="2:9" x14ac:dyDescent="0.35">
      <c r="H21" s="1" t="s">
        <v>28</v>
      </c>
      <c r="I21" s="10">
        <f t="shared" si="4"/>
        <v>80.427999999999884</v>
      </c>
    </row>
    <row r="22" spans="2:9" x14ac:dyDescent="0.35">
      <c r="H22" s="1" t="s">
        <v>29</v>
      </c>
      <c r="I22" s="10">
        <f t="shared" si="4"/>
        <v>32.295000000000073</v>
      </c>
    </row>
    <row r="23" spans="2:9" x14ac:dyDescent="0.35">
      <c r="H23" s="1" t="s">
        <v>30</v>
      </c>
      <c r="I23" s="10">
        <f t="shared" si="4"/>
        <v>-12.737999999999374</v>
      </c>
    </row>
    <row r="24" spans="2:9" x14ac:dyDescent="0.35">
      <c r="H24" s="1" t="s">
        <v>31</v>
      </c>
      <c r="I24" s="10">
        <f t="shared" si="4"/>
        <v>-22.932000000000698</v>
      </c>
    </row>
    <row r="30" spans="2:9" x14ac:dyDescent="0.35">
      <c r="B30" s="1" t="s">
        <v>2</v>
      </c>
    </row>
    <row r="35" spans="8:9" x14ac:dyDescent="0.35">
      <c r="H35" s="1" t="s">
        <v>6</v>
      </c>
      <c r="I35" s="1" t="s">
        <v>32</v>
      </c>
    </row>
    <row r="36" spans="8:9" x14ac:dyDescent="0.35">
      <c r="H36" s="4" t="s">
        <v>26</v>
      </c>
      <c r="I36" s="10">
        <f>F5-F6</f>
        <v>882.34700000000157</v>
      </c>
    </row>
    <row r="37" spans="8:9" x14ac:dyDescent="0.35">
      <c r="H37" s="1" t="s">
        <v>27</v>
      </c>
      <c r="I37" s="10">
        <f t="shared" ref="I37:I41" si="5">F6-F7</f>
        <v>326.65600000000086</v>
      </c>
    </row>
    <row r="38" spans="8:9" x14ac:dyDescent="0.35">
      <c r="H38" s="1" t="s">
        <v>28</v>
      </c>
      <c r="I38" s="10">
        <f t="shared" si="5"/>
        <v>115.37299999999959</v>
      </c>
    </row>
    <row r="39" spans="8:9" x14ac:dyDescent="0.35">
      <c r="H39" s="1" t="s">
        <v>29</v>
      </c>
      <c r="I39" s="10">
        <f t="shared" si="5"/>
        <v>67.239999999999782</v>
      </c>
    </row>
    <row r="40" spans="8:9" x14ac:dyDescent="0.35">
      <c r="H40" s="1" t="s">
        <v>30</v>
      </c>
      <c r="I40" s="10">
        <f t="shared" si="5"/>
        <v>22.206000000000131</v>
      </c>
    </row>
    <row r="41" spans="8:9" x14ac:dyDescent="0.35">
      <c r="H41" s="1" t="s">
        <v>31</v>
      </c>
      <c r="I41" s="10">
        <f t="shared" si="5"/>
        <v>12.011999999998807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B12" sqref="B12"/>
    </sheetView>
  </sheetViews>
  <sheetFormatPr defaultRowHeight="14.5" x14ac:dyDescent="0.35"/>
  <cols>
    <col min="1" max="1" width="15.7265625" customWidth="1"/>
    <col min="2" max="2" width="52.26953125" customWidth="1"/>
    <col min="3" max="6" width="13.26953125" bestFit="1" customWidth="1"/>
  </cols>
  <sheetData>
    <row r="2" spans="1:6" ht="15.5" x14ac:dyDescent="0.35">
      <c r="A2" s="2" t="s">
        <v>23</v>
      </c>
      <c r="B2" s="2" t="s">
        <v>24</v>
      </c>
      <c r="C2" s="2" t="s">
        <v>46</v>
      </c>
      <c r="D2" s="2" t="s">
        <v>47</v>
      </c>
      <c r="E2" s="2" t="s">
        <v>48</v>
      </c>
      <c r="F2" s="2" t="s">
        <v>49</v>
      </c>
    </row>
    <row r="3" spans="1:6" ht="15.5" x14ac:dyDescent="0.35">
      <c r="A3" s="2" t="s">
        <v>50</v>
      </c>
      <c r="B3" s="2" t="s">
        <v>7</v>
      </c>
      <c r="C3" s="14">
        <v>0.80100000000000005</v>
      </c>
      <c r="D3" s="14">
        <v>0.64300000000000002</v>
      </c>
      <c r="E3" s="14">
        <v>0.39700000000000002</v>
      </c>
      <c r="F3" s="14">
        <v>0.187</v>
      </c>
    </row>
    <row r="4" spans="1:6" ht="15.5" x14ac:dyDescent="0.35">
      <c r="A4" s="2" t="s">
        <v>51</v>
      </c>
      <c r="B4" s="2" t="s">
        <v>8</v>
      </c>
      <c r="C4" s="14">
        <v>0.95499999999999996</v>
      </c>
      <c r="D4" s="14">
        <v>0.88200000000000001</v>
      </c>
      <c r="E4" s="14">
        <v>0.45600000000000002</v>
      </c>
      <c r="F4" s="14">
        <v>4.2000000000000003E-2</v>
      </c>
    </row>
    <row r="5" spans="1:6" ht="15.5" x14ac:dyDescent="0.35">
      <c r="A5" s="2" t="s">
        <v>52</v>
      </c>
      <c r="B5" s="2" t="s">
        <v>9</v>
      </c>
      <c r="C5" s="14">
        <v>0.97699999999999998</v>
      </c>
      <c r="D5" s="14">
        <v>0.79400000000000004</v>
      </c>
      <c r="E5" s="14">
        <v>0.61</v>
      </c>
      <c r="F5" s="14">
        <v>0.105</v>
      </c>
    </row>
    <row r="6" spans="1:6" ht="15.5" x14ac:dyDescent="0.35">
      <c r="A6" s="2" t="s">
        <v>53</v>
      </c>
      <c r="B6" s="2" t="s">
        <v>16</v>
      </c>
      <c r="C6" s="14">
        <v>0.89100000000000001</v>
      </c>
      <c r="D6" s="14">
        <v>0.81200000000000006</v>
      </c>
      <c r="E6" s="14">
        <v>0.38300000000000001</v>
      </c>
      <c r="F6" s="14">
        <v>5.6000000000000001E-2</v>
      </c>
    </row>
    <row r="7" spans="1:6" ht="15.5" x14ac:dyDescent="0.35">
      <c r="A7" s="2" t="s">
        <v>54</v>
      </c>
      <c r="B7" s="2" t="s">
        <v>10</v>
      </c>
      <c r="C7" s="14">
        <v>0.96299999999999997</v>
      </c>
      <c r="D7" s="14">
        <v>0.93200000000000005</v>
      </c>
      <c r="E7" s="14">
        <v>0.38500000000000001</v>
      </c>
      <c r="F7" s="14">
        <v>4.4999999999999998E-2</v>
      </c>
    </row>
    <row r="8" spans="1:6" ht="15.5" x14ac:dyDescent="0.35">
      <c r="A8" s="2" t="s">
        <v>55</v>
      </c>
      <c r="B8" s="2" t="s">
        <v>11</v>
      </c>
      <c r="C8" s="14">
        <v>0.88700000000000001</v>
      </c>
      <c r="D8" s="14">
        <v>0.28399999999999997</v>
      </c>
      <c r="E8" s="14">
        <v>0.60199999999999998</v>
      </c>
      <c r="F8" s="14">
        <v>9.9000000000000005E-2</v>
      </c>
    </row>
    <row r="9" spans="1:6" ht="15.5" x14ac:dyDescent="0.35">
      <c r="A9" s="2" t="s">
        <v>56</v>
      </c>
      <c r="B9" s="2" t="s">
        <v>12</v>
      </c>
      <c r="C9" s="14">
        <v>0.93</v>
      </c>
      <c r="D9" s="14">
        <v>0.13600000000000001</v>
      </c>
      <c r="E9" s="14">
        <v>0.45300000000000001</v>
      </c>
      <c r="F9" s="14">
        <v>4.0000000000000001E-3</v>
      </c>
    </row>
    <row r="10" spans="1:6" ht="15.5" x14ac:dyDescent="0.35">
      <c r="A10" s="2" t="s">
        <v>57</v>
      </c>
      <c r="B10" s="2" t="s">
        <v>13</v>
      </c>
      <c r="C10" s="14">
        <v>0.96599999999999997</v>
      </c>
      <c r="D10" s="14">
        <v>0.28999999999999998</v>
      </c>
      <c r="E10" s="14">
        <v>0.57999999999999996</v>
      </c>
      <c r="F10" s="14">
        <v>3.5000000000000003E-2</v>
      </c>
    </row>
    <row r="11" spans="1:6" ht="15.5" x14ac:dyDescent="0.35">
      <c r="A11" s="2" t="s">
        <v>58</v>
      </c>
      <c r="B11" s="2" t="s">
        <v>14</v>
      </c>
      <c r="C11" s="14">
        <v>0.81</v>
      </c>
      <c r="D11" s="14">
        <v>5.6000000000000001E-2</v>
      </c>
      <c r="E11" s="14">
        <v>0.32400000000000001</v>
      </c>
      <c r="F11" s="14">
        <v>0</v>
      </c>
    </row>
    <row r="12" spans="1:6" ht="15.5" x14ac:dyDescent="0.35">
      <c r="A12" s="2" t="s">
        <v>59</v>
      </c>
      <c r="B12" s="2" t="s">
        <v>15</v>
      </c>
      <c r="C12" s="14">
        <v>0.88600000000000001</v>
      </c>
      <c r="D12" s="14">
        <v>4.4999999999999998E-2</v>
      </c>
      <c r="E12" s="14">
        <v>0.42799999999999999</v>
      </c>
      <c r="F12" s="14">
        <v>3.0000000000000001E-3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P21" sqref="P21"/>
    </sheetView>
  </sheetViews>
  <sheetFormatPr defaultRowHeight="14.5" x14ac:dyDescent="0.35"/>
  <cols>
    <col min="1" max="1" width="15.7265625" customWidth="1"/>
    <col min="2" max="2" width="52.26953125" customWidth="1"/>
    <col min="3" max="3" width="15.26953125" customWidth="1"/>
    <col min="4" max="4" width="14.453125" customWidth="1"/>
    <col min="5" max="5" width="16.7265625" customWidth="1"/>
    <col min="6" max="6" width="16.81640625" customWidth="1"/>
    <col min="7" max="7" width="17" customWidth="1"/>
  </cols>
  <sheetData>
    <row r="2" spans="1:7" ht="15.5" x14ac:dyDescent="0.35">
      <c r="A2" s="2" t="s">
        <v>23</v>
      </c>
      <c r="B2" s="2" t="s">
        <v>24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</row>
    <row r="3" spans="1:7" ht="15.5" x14ac:dyDescent="0.35">
      <c r="A3" s="2" t="s">
        <v>50</v>
      </c>
      <c r="B3" s="2" t="s">
        <v>7</v>
      </c>
      <c r="C3" s="2">
        <v>0.8</v>
      </c>
      <c r="D3" s="2">
        <v>0.73099999999999998</v>
      </c>
      <c r="E3" s="2">
        <v>0.61499999999999999</v>
      </c>
      <c r="F3" s="2">
        <v>0.38100000000000001</v>
      </c>
      <c r="G3" s="2">
        <v>0.18</v>
      </c>
    </row>
    <row r="4" spans="1:7" ht="15.5" x14ac:dyDescent="0.35">
      <c r="A4" s="2" t="s">
        <v>51</v>
      </c>
      <c r="B4" s="2" t="s">
        <v>8</v>
      </c>
      <c r="C4" s="2">
        <v>0.94599999999999995</v>
      </c>
      <c r="D4" s="2">
        <v>0.96899999999999997</v>
      </c>
      <c r="E4" s="2">
        <v>0.84599999999999997</v>
      </c>
      <c r="F4" s="2">
        <v>0.40200000000000002</v>
      </c>
      <c r="G4" s="2">
        <v>3.4000000000000002E-2</v>
      </c>
    </row>
    <row r="5" spans="1:7" ht="15.5" x14ac:dyDescent="0.35">
      <c r="A5" s="2" t="s">
        <v>52</v>
      </c>
      <c r="B5" s="2" t="s">
        <v>9</v>
      </c>
      <c r="C5" s="2">
        <v>0.97499999999999998</v>
      </c>
      <c r="D5" s="2">
        <v>0.96899999999999997</v>
      </c>
      <c r="E5" s="2">
        <v>0.75</v>
      </c>
      <c r="F5" s="2">
        <v>0.56899999999999995</v>
      </c>
      <c r="G5" s="2">
        <v>9.5000000000000001E-2</v>
      </c>
    </row>
    <row r="6" spans="1:7" ht="15.5" x14ac:dyDescent="0.35">
      <c r="A6" s="2" t="s">
        <v>53</v>
      </c>
      <c r="B6" s="2" t="s">
        <v>16</v>
      </c>
      <c r="C6" s="2">
        <v>0.95</v>
      </c>
      <c r="D6" s="2">
        <v>0.621</v>
      </c>
      <c r="E6" s="2">
        <v>0.80500000000000005</v>
      </c>
      <c r="F6" s="2">
        <v>0.378</v>
      </c>
      <c r="G6" s="2">
        <v>4.3999999999999997E-2</v>
      </c>
    </row>
    <row r="7" spans="1:7" ht="15.5" x14ac:dyDescent="0.35">
      <c r="A7" s="2" t="s">
        <v>54</v>
      </c>
      <c r="B7" s="2" t="s">
        <v>10</v>
      </c>
      <c r="C7" s="2">
        <v>0.95299999999999996</v>
      </c>
      <c r="D7" s="2">
        <v>0.94399999999999995</v>
      </c>
      <c r="E7" s="2">
        <v>0.90900000000000003</v>
      </c>
      <c r="F7" s="2">
        <v>0.33900000000000002</v>
      </c>
      <c r="G7" s="2">
        <v>3.2000000000000001E-2</v>
      </c>
    </row>
    <row r="8" spans="1:7" ht="15.5" x14ac:dyDescent="0.35">
      <c r="A8" s="2" t="s">
        <v>55</v>
      </c>
      <c r="B8" s="2" t="s">
        <v>11</v>
      </c>
      <c r="C8" s="2">
        <v>0.876</v>
      </c>
      <c r="D8" s="2">
        <v>0.82699999999999996</v>
      </c>
      <c r="E8" s="2">
        <v>0.20599999999999999</v>
      </c>
      <c r="F8" s="2">
        <v>0.58399999999999996</v>
      </c>
      <c r="G8" s="2">
        <v>9.2999999999999999E-2</v>
      </c>
    </row>
    <row r="9" spans="1:7" ht="15.5" x14ac:dyDescent="0.35">
      <c r="A9" s="2" t="s">
        <v>56</v>
      </c>
      <c r="B9" s="2" t="s">
        <v>12</v>
      </c>
      <c r="C9" s="2">
        <v>0.93700000000000006</v>
      </c>
      <c r="D9" s="2">
        <v>0.73799999999999999</v>
      </c>
      <c r="E9" s="2">
        <v>7.6999999999999999E-2</v>
      </c>
      <c r="F9" s="2">
        <v>0.41499999999999998</v>
      </c>
      <c r="G9" s="2">
        <v>2E-3</v>
      </c>
    </row>
    <row r="10" spans="1:7" ht="15.5" x14ac:dyDescent="0.35">
      <c r="A10" s="2" t="s">
        <v>57</v>
      </c>
      <c r="B10" s="2" t="s">
        <v>13</v>
      </c>
      <c r="C10" s="2">
        <v>0.96199999999999997</v>
      </c>
      <c r="D10" s="2">
        <v>0.93500000000000005</v>
      </c>
      <c r="E10" s="2">
        <v>0.16700000000000001</v>
      </c>
      <c r="F10" s="2">
        <v>0.54500000000000004</v>
      </c>
      <c r="G10" s="2">
        <v>3.2000000000000001E-2</v>
      </c>
    </row>
    <row r="11" spans="1:7" ht="15.5" x14ac:dyDescent="0.35">
      <c r="A11" s="2" t="s">
        <v>58</v>
      </c>
      <c r="B11" s="2" t="s">
        <v>14</v>
      </c>
      <c r="C11" s="2">
        <v>1</v>
      </c>
      <c r="D11" s="2">
        <v>0</v>
      </c>
      <c r="E11" s="2">
        <v>6.3E-2</v>
      </c>
      <c r="F11" s="2">
        <v>0.34100000000000003</v>
      </c>
      <c r="G11" s="2">
        <v>0</v>
      </c>
    </row>
    <row r="12" spans="1:7" ht="15.5" x14ac:dyDescent="0.35">
      <c r="A12" s="2" t="s">
        <v>59</v>
      </c>
      <c r="B12" s="2" t="s">
        <v>15</v>
      </c>
      <c r="C12" s="2">
        <v>0.92200000000000004</v>
      </c>
      <c r="D12" s="2">
        <v>0.48399999999999999</v>
      </c>
      <c r="E12" s="2">
        <v>3.5999999999999997E-2</v>
      </c>
      <c r="F12" s="2">
        <v>0.42299999999999999</v>
      </c>
      <c r="G12" s="2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enumeration</vt:lpstr>
      <vt:lpstr>4 class solution</vt:lpstr>
      <vt:lpstr>5 Class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Marsha Ing</cp:lastModifiedBy>
  <dcterms:created xsi:type="dcterms:W3CDTF">2012-02-29T23:36:19Z</dcterms:created>
  <dcterms:modified xsi:type="dcterms:W3CDTF">2013-11-23T00:08:47Z</dcterms:modified>
</cp:coreProperties>
</file>