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8135" windowHeight="12015"/>
  </bookViews>
  <sheets>
    <sheet name="class enumeration" sheetId="1" r:id="rId1"/>
    <sheet name="4 class solution" sheetId="5" r:id="rId2"/>
    <sheet name="5 Class solution" sheetId="3" r:id="rId3"/>
  </sheets>
  <calcPr calcId="124519"/>
</workbook>
</file>

<file path=xl/calcChain.xml><?xml version="1.0" encoding="utf-8"?>
<calcChain xmlns="http://schemas.openxmlformats.org/spreadsheetml/2006/main">
  <c r="I37" i="1"/>
  <c r="I38"/>
  <c r="I39"/>
  <c r="I40"/>
  <c r="I41"/>
  <c r="I36"/>
  <c r="I20"/>
  <c r="I21"/>
  <c r="I22"/>
  <c r="I23"/>
  <c r="I24"/>
  <c r="I19"/>
  <c r="L4"/>
  <c r="I4" s="1"/>
  <c r="L5"/>
  <c r="L6"/>
  <c r="L11"/>
  <c r="L10"/>
  <c r="I10" s="1"/>
  <c r="L9"/>
  <c r="L8"/>
  <c r="L7"/>
  <c r="I5" l="1"/>
  <c r="I6"/>
  <c r="I15"/>
  <c r="M11" s="1"/>
  <c r="I8"/>
  <c r="I7"/>
  <c r="I9"/>
  <c r="M8" l="1"/>
  <c r="M10"/>
  <c r="M9"/>
  <c r="M7"/>
  <c r="M6"/>
  <c r="J15" l="1"/>
  <c r="J11" l="1"/>
  <c r="J5"/>
  <c r="J8"/>
  <c r="J6"/>
  <c r="J10"/>
  <c r="J9"/>
  <c r="J7"/>
</calcChain>
</file>

<file path=xl/sharedStrings.xml><?xml version="1.0" encoding="utf-8"?>
<sst xmlns="http://schemas.openxmlformats.org/spreadsheetml/2006/main" count="101" uniqueCount="65">
  <si>
    <t>LL</t>
  </si>
  <si>
    <t>BIC</t>
  </si>
  <si>
    <t>ABIC</t>
  </si>
  <si>
    <t>VLMR</t>
  </si>
  <si>
    <t>BLRT</t>
  </si>
  <si>
    <t>Entropy</t>
  </si>
  <si>
    <t>Classes</t>
  </si>
  <si>
    <t>I enjoy math (AB39A)*</t>
  </si>
  <si>
    <t>Math is useful in everyday problems (AB39H)*</t>
  </si>
  <si>
    <t>Math helps a person think logically (AB39I)*</t>
  </si>
  <si>
    <t>I enjoy science (AB39M)*</t>
  </si>
  <si>
    <t>Science is useful in everyday problems (AB39T)*</t>
  </si>
  <si>
    <t>Science helps a person think logically (AB39U)*</t>
  </si>
  <si>
    <t>It is important to know science to get a good job (AB39W)*</t>
  </si>
  <si>
    <t>It is important to know math to get a good job (AB39K)*</t>
  </si>
  <si>
    <t>I will use math in many ways as an adult (AB39L)*</t>
  </si>
  <si>
    <t>I enjoy math</t>
  </si>
  <si>
    <t>Math is useful in everyday problems</t>
  </si>
  <si>
    <t>Math helps a person think logically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</si>
  <si>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</si>
  <si>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</si>
  <si>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</si>
  <si>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</si>
  <si>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</si>
  <si>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</si>
  <si>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It is important to know math to get a good job</t>
  </si>
  <si>
    <t>SIC</t>
  </si>
  <si>
    <t>BF</t>
  </si>
  <si>
    <t>sic max</t>
  </si>
  <si>
    <t>sum</t>
  </si>
  <si>
    <t>Cmp</t>
  </si>
  <si>
    <t>expsic</t>
  </si>
  <si>
    <t>I will use math in many ways as an adult (AB39X)*</t>
  </si>
  <si>
    <t>Variable Name</t>
  </si>
  <si>
    <t>AB39A</t>
  </si>
  <si>
    <t>AB39H</t>
  </si>
  <si>
    <t>AB39I</t>
  </si>
  <si>
    <t>AB39K</t>
  </si>
  <si>
    <t>AB39L</t>
  </si>
  <si>
    <t>AB39M</t>
  </si>
  <si>
    <t>AB39T</t>
  </si>
  <si>
    <t>AB39U</t>
  </si>
  <si>
    <t>AB39W</t>
  </si>
  <si>
    <t>AB39X</t>
  </si>
  <si>
    <t>Label</t>
  </si>
  <si>
    <t>BIC diff</t>
  </si>
  <si>
    <t>2_3</t>
  </si>
  <si>
    <t>3_4</t>
  </si>
  <si>
    <t>4_5</t>
  </si>
  <si>
    <t>5_6</t>
  </si>
  <si>
    <t>6_7</t>
  </si>
  <si>
    <t>7_8</t>
  </si>
  <si>
    <t>ABIC diff</t>
  </si>
  <si>
    <t>--</t>
  </si>
  <si>
    <t># of parms</t>
  </si>
  <si>
    <t>n = 3068</t>
  </si>
  <si>
    <t>C1 (20.554%)</t>
  </si>
  <si>
    <t>C2 (25.972%)</t>
  </si>
  <si>
    <t>C3 (14.619%)</t>
  </si>
  <si>
    <t>C4 (10.549%)</t>
  </si>
  <si>
    <t>C5 (28.307%)</t>
  </si>
  <si>
    <t>C1 (18.039%)</t>
  </si>
  <si>
    <t>C2 (25.928%)</t>
  </si>
  <si>
    <t>C3 (28.538%)</t>
  </si>
  <si>
    <t>C4 (27.496%)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</si>
</sst>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44"/>
          <c:y val="7.4487823818532875E-2"/>
          <c:w val="0.67380314960629961"/>
          <c:h val="0.83275625564116862"/>
        </c:manualLayout>
      </c:layout>
      <c:lineChart>
        <c:grouping val="standard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enumeration'!$E$5:$E$11</c:f>
              <c:numCache>
                <c:formatCode>0.0</c:formatCode>
                <c:ptCount val="7"/>
                <c:pt idx="0">
                  <c:v>34565.461000000003</c:v>
                </c:pt>
                <c:pt idx="1">
                  <c:v>33821.438000000002</c:v>
                </c:pt>
                <c:pt idx="2">
                  <c:v>33521.025000000001</c:v>
                </c:pt>
                <c:pt idx="3">
                  <c:v>33392.239999999998</c:v>
                </c:pt>
                <c:pt idx="4">
                  <c:v>33330.368999999999</c:v>
                </c:pt>
                <c:pt idx="5">
                  <c:v>33347.131000000001</c:v>
                </c:pt>
                <c:pt idx="6">
                  <c:v>33373.120999999999</c:v>
                </c:pt>
              </c:numCache>
            </c:numRef>
          </c:val>
        </c:ser>
        <c:marker val="1"/>
        <c:axId val="67900544"/>
        <c:axId val="67902080"/>
      </c:lineChart>
      <c:catAx>
        <c:axId val="67900544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67902080"/>
        <c:crosses val="autoZero"/>
        <c:auto val="1"/>
        <c:lblAlgn val="ctr"/>
        <c:lblOffset val="100"/>
      </c:catAx>
      <c:valAx>
        <c:axId val="67902080"/>
        <c:scaling>
          <c:orientation val="minMax"/>
        </c:scaling>
        <c:axPos val="l"/>
        <c:majorGridlines/>
        <c:numFmt formatCode="0.0" sourceLinked="1"/>
        <c:tickLblPos val="nextTo"/>
        <c:crossAx val="679005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enumeration'!$F$5:$F$11</c:f>
              <c:numCache>
                <c:formatCode>0.0</c:formatCode>
                <c:ptCount val="7"/>
                <c:pt idx="0">
                  <c:v>34498.735000000001</c:v>
                </c:pt>
                <c:pt idx="1">
                  <c:v>33719.760999999999</c:v>
                </c:pt>
                <c:pt idx="2">
                  <c:v>33384.396999999997</c:v>
                </c:pt>
                <c:pt idx="3">
                  <c:v>33220.660000000003</c:v>
                </c:pt>
                <c:pt idx="4">
                  <c:v>33123.838000000003</c:v>
                </c:pt>
                <c:pt idx="5">
                  <c:v>33105.648999999998</c:v>
                </c:pt>
                <c:pt idx="6">
                  <c:v>33096.686999999998</c:v>
                </c:pt>
              </c:numCache>
            </c:numRef>
          </c:val>
        </c:ser>
        <c:marker val="1"/>
        <c:axId val="67913984"/>
        <c:axId val="67928064"/>
      </c:lineChart>
      <c:catAx>
        <c:axId val="67913984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67928064"/>
        <c:crosses val="autoZero"/>
        <c:auto val="1"/>
        <c:lblAlgn val="ctr"/>
        <c:lblOffset val="100"/>
      </c:catAx>
      <c:valAx>
        <c:axId val="67928064"/>
        <c:scaling>
          <c:orientation val="minMax"/>
        </c:scaling>
        <c:axPos val="l"/>
        <c:majorGridlines/>
        <c:numFmt formatCode="0.0" sourceLinked="1"/>
        <c:tickLblPos val="nextTo"/>
        <c:crossAx val="679139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'4 class solution'!$C$2</c:f>
              <c:strCache>
                <c:ptCount val="1"/>
                <c:pt idx="0">
                  <c:v>C1 (18.039%)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solution'!$C$3:$C$12</c:f>
              <c:numCache>
                <c:formatCode>General</c:formatCode>
                <c:ptCount val="10"/>
                <c:pt idx="0">
                  <c:v>0.44400000000000001</c:v>
                </c:pt>
                <c:pt idx="1">
                  <c:v>0.20200000000000001</c:v>
                </c:pt>
                <c:pt idx="2">
                  <c:v>0.17199999999999999</c:v>
                </c:pt>
                <c:pt idx="3">
                  <c:v>0.316</c:v>
                </c:pt>
                <c:pt idx="4">
                  <c:v>0.19900000000000001</c:v>
                </c:pt>
                <c:pt idx="5">
                  <c:v>0.35299999999999998</c:v>
                </c:pt>
                <c:pt idx="6">
                  <c:v>6.9000000000000006E-2</c:v>
                </c:pt>
                <c:pt idx="7">
                  <c:v>0.111</c:v>
                </c:pt>
                <c:pt idx="8">
                  <c:v>7.0999999999999994E-2</c:v>
                </c:pt>
                <c:pt idx="9">
                  <c:v>8.3000000000000004E-2</c:v>
                </c:pt>
              </c:numCache>
            </c:numRef>
          </c:val>
        </c:ser>
        <c:ser>
          <c:idx val="1"/>
          <c:order val="1"/>
          <c:tx>
            <c:strRef>
              <c:f>'4 class solution'!$D$2</c:f>
              <c:strCache>
                <c:ptCount val="1"/>
                <c:pt idx="0">
                  <c:v>C2 (25.928%)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solution'!$D$3:$D$12</c:f>
              <c:numCache>
                <c:formatCode>General</c:formatCode>
                <c:ptCount val="10"/>
                <c:pt idx="0">
                  <c:v>0.84599999999999997</c:v>
                </c:pt>
                <c:pt idx="1">
                  <c:v>0.95799999999999996</c:v>
                </c:pt>
                <c:pt idx="2">
                  <c:v>0.97299999999999998</c:v>
                </c:pt>
                <c:pt idx="3">
                  <c:v>0.97699999999999998</c:v>
                </c:pt>
                <c:pt idx="4">
                  <c:v>0.98799999999999999</c:v>
                </c:pt>
                <c:pt idx="5">
                  <c:v>0.87</c:v>
                </c:pt>
                <c:pt idx="6">
                  <c:v>0.9</c:v>
                </c:pt>
                <c:pt idx="7">
                  <c:v>0.94299999999999995</c:v>
                </c:pt>
                <c:pt idx="8">
                  <c:v>0.86799999999999999</c:v>
                </c:pt>
                <c:pt idx="9">
                  <c:v>0.91700000000000004</c:v>
                </c:pt>
              </c:numCache>
            </c:numRef>
          </c:val>
        </c:ser>
        <c:ser>
          <c:idx val="2"/>
          <c:order val="2"/>
          <c:tx>
            <c:strRef>
              <c:f>'4 class solution'!$E$2</c:f>
              <c:strCache>
                <c:ptCount val="1"/>
                <c:pt idx="0">
                  <c:v>C3 (28.538%)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solution'!$E$3:$E$12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0.62</c:v>
                </c:pt>
                <c:pt idx="2">
                  <c:v>0.57699999999999996</c:v>
                </c:pt>
                <c:pt idx="3">
                  <c:v>0.69699999999999995</c:v>
                </c:pt>
                <c:pt idx="4">
                  <c:v>0.70899999999999996</c:v>
                </c:pt>
                <c:pt idx="5">
                  <c:v>0.73199999999999998</c:v>
                </c:pt>
                <c:pt idx="6">
                  <c:v>0.45600000000000002</c:v>
                </c:pt>
                <c:pt idx="7">
                  <c:v>0.55600000000000005</c:v>
                </c:pt>
                <c:pt idx="8">
                  <c:v>0.502</c:v>
                </c:pt>
                <c:pt idx="9">
                  <c:v>0.628</c:v>
                </c:pt>
              </c:numCache>
            </c:numRef>
          </c:val>
        </c:ser>
        <c:ser>
          <c:idx val="3"/>
          <c:order val="3"/>
          <c:tx>
            <c:strRef>
              <c:f>'4 class solution'!$F$2</c:f>
              <c:strCache>
                <c:ptCount val="1"/>
                <c:pt idx="0">
                  <c:v>C4 (27.496%)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solution'!$F$3:$F$12</c:f>
              <c:numCache>
                <c:formatCode>General</c:formatCode>
                <c:ptCount val="10"/>
                <c:pt idx="0">
                  <c:v>0.72699999999999998</c:v>
                </c:pt>
                <c:pt idx="1">
                  <c:v>0.877</c:v>
                </c:pt>
                <c:pt idx="2">
                  <c:v>0.70899999999999996</c:v>
                </c:pt>
                <c:pt idx="3">
                  <c:v>0.90900000000000003</c:v>
                </c:pt>
                <c:pt idx="4">
                  <c:v>0.88</c:v>
                </c:pt>
                <c:pt idx="5">
                  <c:v>0.41599999999999998</c:v>
                </c:pt>
                <c:pt idx="6">
                  <c:v>0.1</c:v>
                </c:pt>
                <c:pt idx="7">
                  <c:v>0.249</c:v>
                </c:pt>
                <c:pt idx="8">
                  <c:v>8.3000000000000004E-2</c:v>
                </c:pt>
                <c:pt idx="9">
                  <c:v>0.106</c:v>
                </c:pt>
              </c:numCache>
            </c:numRef>
          </c:val>
        </c:ser>
        <c:marker val="1"/>
        <c:axId val="68893696"/>
        <c:axId val="68915968"/>
      </c:lineChart>
      <c:catAx>
        <c:axId val="6889369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8915968"/>
        <c:crosses val="autoZero"/>
        <c:auto val="1"/>
        <c:lblAlgn val="ctr"/>
        <c:lblOffset val="100"/>
      </c:catAx>
      <c:valAx>
        <c:axId val="68915968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688936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 Class solution'!$C$2</c:f>
              <c:strCache>
                <c:ptCount val="1"/>
                <c:pt idx="0">
                  <c:v>C1 (20.554%)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solution'!$C$3:$C$12</c:f>
              <c:numCache>
                <c:formatCode>General</c:formatCode>
                <c:ptCount val="10"/>
                <c:pt idx="0">
                  <c:v>0.7</c:v>
                </c:pt>
                <c:pt idx="1">
                  <c:v>0.64200000000000002</c:v>
                </c:pt>
                <c:pt idx="2">
                  <c:v>0.54800000000000004</c:v>
                </c:pt>
                <c:pt idx="3">
                  <c:v>0.78700000000000003</c:v>
                </c:pt>
                <c:pt idx="4">
                  <c:v>0.95899999999999996</c:v>
                </c:pt>
                <c:pt idx="5">
                  <c:v>0.71199999999999997</c:v>
                </c:pt>
                <c:pt idx="6">
                  <c:v>0.373</c:v>
                </c:pt>
                <c:pt idx="7">
                  <c:v>0.48099999999999998</c:v>
                </c:pt>
                <c:pt idx="8">
                  <c:v>0.51100000000000001</c:v>
                </c:pt>
                <c:pt idx="9">
                  <c:v>0.84699999999999998</c:v>
                </c:pt>
              </c:numCache>
            </c:numRef>
          </c:val>
        </c:ser>
        <c:ser>
          <c:idx val="1"/>
          <c:order val="1"/>
          <c:tx>
            <c:strRef>
              <c:f>'5 Class solution'!$D$2</c:f>
              <c:strCache>
                <c:ptCount val="1"/>
                <c:pt idx="0">
                  <c:v>C2 (25.972%)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solution'!$D$3:$D$12</c:f>
              <c:numCache>
                <c:formatCode>General</c:formatCode>
                <c:ptCount val="10"/>
                <c:pt idx="0">
                  <c:v>0.84299999999999997</c:v>
                </c:pt>
                <c:pt idx="1">
                  <c:v>0.95799999999999996</c:v>
                </c:pt>
                <c:pt idx="2">
                  <c:v>0.98</c:v>
                </c:pt>
                <c:pt idx="3">
                  <c:v>0.96799999999999997</c:v>
                </c:pt>
                <c:pt idx="4">
                  <c:v>0.97499999999999998</c:v>
                </c:pt>
                <c:pt idx="5">
                  <c:v>0.872</c:v>
                </c:pt>
                <c:pt idx="6">
                  <c:v>0.91900000000000004</c:v>
                </c:pt>
                <c:pt idx="7">
                  <c:v>0.95799999999999996</c:v>
                </c:pt>
                <c:pt idx="8">
                  <c:v>0.85899999999999999</c:v>
                </c:pt>
                <c:pt idx="9">
                  <c:v>0.89400000000000002</c:v>
                </c:pt>
              </c:numCache>
            </c:numRef>
          </c:val>
        </c:ser>
        <c:ser>
          <c:idx val="2"/>
          <c:order val="2"/>
          <c:tx>
            <c:strRef>
              <c:f>'5 Class solution'!$E$2</c:f>
              <c:strCache>
                <c:ptCount val="1"/>
                <c:pt idx="0">
                  <c:v>C3 (14.619%)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solution'!$E$3:$E$12</c:f>
              <c:numCache>
                <c:formatCode>General</c:formatCode>
                <c:ptCount val="10"/>
                <c:pt idx="0">
                  <c:v>0.44</c:v>
                </c:pt>
                <c:pt idx="1">
                  <c:v>0.152</c:v>
                </c:pt>
                <c:pt idx="2">
                  <c:v>0.107</c:v>
                </c:pt>
                <c:pt idx="3">
                  <c:v>0.33</c:v>
                </c:pt>
                <c:pt idx="4">
                  <c:v>0.214</c:v>
                </c:pt>
                <c:pt idx="5">
                  <c:v>0.30099999999999999</c:v>
                </c:pt>
                <c:pt idx="6">
                  <c:v>2.5000000000000001E-2</c:v>
                </c:pt>
                <c:pt idx="7">
                  <c:v>3.5999999999999997E-2</c:v>
                </c:pt>
                <c:pt idx="8">
                  <c:v>5.3999999999999999E-2</c:v>
                </c:pt>
                <c:pt idx="9">
                  <c:v>8.2000000000000003E-2</c:v>
                </c:pt>
              </c:numCache>
            </c:numRef>
          </c:val>
        </c:ser>
        <c:ser>
          <c:idx val="3"/>
          <c:order val="3"/>
          <c:tx>
            <c:strRef>
              <c:f>'5 Class solution'!$F$2</c:f>
              <c:strCache>
                <c:ptCount val="1"/>
                <c:pt idx="0">
                  <c:v>C4 (10.549%)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solution'!$F$3:$F$12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0.52200000000000002</c:v>
                </c:pt>
                <c:pt idx="2">
                  <c:v>0.59</c:v>
                </c:pt>
                <c:pt idx="3">
                  <c:v>0.42599999999999999</c:v>
                </c:pt>
                <c:pt idx="4">
                  <c:v>5.6000000000000001E-2</c:v>
                </c:pt>
                <c:pt idx="5">
                  <c:v>0.72099999999999997</c:v>
                </c:pt>
                <c:pt idx="6">
                  <c:v>0.47899999999999998</c:v>
                </c:pt>
                <c:pt idx="7">
                  <c:v>0.61299999999999999</c:v>
                </c:pt>
                <c:pt idx="8">
                  <c:v>0.38900000000000001</c:v>
                </c:pt>
                <c:pt idx="9">
                  <c:v>0.28399999999999997</c:v>
                </c:pt>
              </c:numCache>
            </c:numRef>
          </c:val>
        </c:ser>
        <c:ser>
          <c:idx val="4"/>
          <c:order val="4"/>
          <c:tx>
            <c:strRef>
              <c:f>'5 Class solution'!$G$2</c:f>
              <c:strCache>
                <c:ptCount val="1"/>
                <c:pt idx="0">
                  <c:v>C5 (28.307%)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solution'!$G$3:$G$12</c:f>
              <c:numCache>
                <c:formatCode>General</c:formatCode>
                <c:ptCount val="10"/>
                <c:pt idx="0">
                  <c:v>0.71799999999999997</c:v>
                </c:pt>
                <c:pt idx="1">
                  <c:v>0.86499999999999999</c:v>
                </c:pt>
                <c:pt idx="2">
                  <c:v>0.70099999999999996</c:v>
                </c:pt>
                <c:pt idx="3">
                  <c:v>0.89400000000000002</c:v>
                </c:pt>
                <c:pt idx="4">
                  <c:v>0.878</c:v>
                </c:pt>
                <c:pt idx="5">
                  <c:v>0.42399999999999999</c:v>
                </c:pt>
                <c:pt idx="6">
                  <c:v>0.12</c:v>
                </c:pt>
                <c:pt idx="7">
                  <c:v>0.26300000000000001</c:v>
                </c:pt>
                <c:pt idx="8">
                  <c:v>9.5000000000000001E-2</c:v>
                </c:pt>
                <c:pt idx="9">
                  <c:v>4.4999999999999998E-2</c:v>
                </c:pt>
              </c:numCache>
            </c:numRef>
          </c:val>
        </c:ser>
        <c:marker val="1"/>
        <c:axId val="68589056"/>
        <c:axId val="68590592"/>
      </c:lineChart>
      <c:catAx>
        <c:axId val="6858905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8590592"/>
        <c:crosses val="autoZero"/>
        <c:auto val="1"/>
        <c:lblAlgn val="ctr"/>
        <c:lblOffset val="100"/>
      </c:catAx>
      <c:valAx>
        <c:axId val="68590592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68589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13</xdr:row>
      <xdr:rowOff>44823</xdr:rowOff>
    </xdr:from>
    <xdr:to>
      <xdr:col>6</xdr:col>
      <xdr:colOff>268942</xdr:colOff>
      <xdr:row>26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30</xdr:row>
      <xdr:rowOff>33618</xdr:rowOff>
    </xdr:from>
    <xdr:to>
      <xdr:col>6</xdr:col>
      <xdr:colOff>212912</xdr:colOff>
      <xdr:row>43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161925</xdr:rowOff>
    </xdr:from>
    <xdr:to>
      <xdr:col>11</xdr:col>
      <xdr:colOff>485775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161925</xdr:rowOff>
    </xdr:from>
    <xdr:to>
      <xdr:col>12</xdr:col>
      <xdr:colOff>485775</xdr:colOff>
      <xdr:row>38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1"/>
  <sheetViews>
    <sheetView tabSelected="1" zoomScale="85" zoomScaleNormal="85" workbookViewId="0">
      <selection activeCell="K41" sqref="K41"/>
    </sheetView>
  </sheetViews>
  <sheetFormatPr defaultRowHeight="15.75"/>
  <cols>
    <col min="1" max="1" width="2.28515625" style="1" customWidth="1"/>
    <col min="2" max="2" width="9.140625" style="1"/>
    <col min="3" max="3" width="12.5703125" style="1" bestFit="1" customWidth="1"/>
    <col min="4" max="4" width="15.85546875" style="1" customWidth="1"/>
    <col min="5" max="5" width="13" style="1" customWidth="1"/>
    <col min="6" max="6" width="12.7109375" style="1" customWidth="1"/>
    <col min="7" max="8" width="9.140625" style="1"/>
    <col min="9" max="9" width="13.85546875" style="1" bestFit="1" customWidth="1"/>
    <col min="10" max="11" width="11.42578125" style="1" customWidth="1"/>
    <col min="12" max="12" width="9.140625" style="1"/>
    <col min="13" max="13" width="16.140625" style="1" customWidth="1"/>
    <col min="14" max="14" width="9.140625" style="1"/>
    <col min="15" max="15" width="2.28515625" style="1" customWidth="1"/>
    <col min="16" max="16" width="59.28515625" style="1" customWidth="1"/>
    <col min="17" max="16384" width="9.140625" style="1"/>
  </cols>
  <sheetData>
    <row r="2" spans="2:16">
      <c r="B2" s="1" t="s">
        <v>55</v>
      </c>
    </row>
    <row r="3" spans="2:16">
      <c r="B3" s="3" t="s">
        <v>6</v>
      </c>
      <c r="C3" s="3" t="s">
        <v>0</v>
      </c>
      <c r="D3" s="3" t="s">
        <v>54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27</v>
      </c>
      <c r="J3" s="3" t="s">
        <v>30</v>
      </c>
      <c r="K3" s="3"/>
      <c r="L3" s="3" t="s">
        <v>26</v>
      </c>
      <c r="M3" s="3" t="s">
        <v>31</v>
      </c>
      <c r="N3" s="3" t="s">
        <v>5</v>
      </c>
      <c r="P3" s="2" t="s">
        <v>7</v>
      </c>
    </row>
    <row r="4" spans="2:16">
      <c r="B4" s="3">
        <v>1</v>
      </c>
      <c r="C4" s="7">
        <v>-19319.600999999999</v>
      </c>
      <c r="D4" s="3">
        <v>10</v>
      </c>
      <c r="E4" s="7">
        <v>38719.489000000001</v>
      </c>
      <c r="F4" s="7">
        <v>38687.714999999997</v>
      </c>
      <c r="G4" s="9" t="s">
        <v>53</v>
      </c>
      <c r="H4" s="6" t="s">
        <v>53</v>
      </c>
      <c r="I4" s="7">
        <f t="shared" ref="I4:I10" si="0">EXP(L4-L5)</f>
        <v>0</v>
      </c>
      <c r="J4" s="6" t="s">
        <v>53</v>
      </c>
      <c r="K4" s="3"/>
      <c r="L4" s="3">
        <f t="shared" ref="L4:L11" si="1">-0.5*E4</f>
        <v>-19359.744500000001</v>
      </c>
      <c r="M4" s="3"/>
      <c r="N4" s="6" t="s">
        <v>53</v>
      </c>
      <c r="P4" s="2" t="s">
        <v>8</v>
      </c>
    </row>
    <row r="5" spans="2:16">
      <c r="B5" s="3">
        <v>2</v>
      </c>
      <c r="C5" s="7">
        <v>-17198.428</v>
      </c>
      <c r="D5" s="3">
        <v>21</v>
      </c>
      <c r="E5" s="7">
        <v>34565.461000000003</v>
      </c>
      <c r="F5" s="7">
        <v>34498.735000000001</v>
      </c>
      <c r="G5" s="7">
        <v>0</v>
      </c>
      <c r="H5" s="7">
        <v>0</v>
      </c>
      <c r="I5" s="7">
        <f t="shared" si="0"/>
        <v>2.7381569964065811E-162</v>
      </c>
      <c r="J5" s="7">
        <f t="shared" ref="J5:J11" si="2">M5/$J$15</f>
        <v>0</v>
      </c>
      <c r="K5" s="3"/>
      <c r="L5" s="3">
        <f t="shared" si="1"/>
        <v>-17282.730500000001</v>
      </c>
      <c r="M5" s="3"/>
      <c r="N5" s="3">
        <v>0.79600000000000004</v>
      </c>
      <c r="P5" s="2" t="s">
        <v>9</v>
      </c>
    </row>
    <row r="6" spans="2:16">
      <c r="B6" s="3">
        <v>3</v>
      </c>
      <c r="C6" s="7">
        <v>-16782.258999999998</v>
      </c>
      <c r="D6" s="3">
        <v>32</v>
      </c>
      <c r="E6" s="7">
        <v>33821.438000000002</v>
      </c>
      <c r="F6" s="7">
        <v>33719.760999999999</v>
      </c>
      <c r="G6" s="7">
        <v>0</v>
      </c>
      <c r="H6" s="7">
        <v>0</v>
      </c>
      <c r="I6" s="7">
        <f t="shared" si="0"/>
        <v>5.8364114930446627E-66</v>
      </c>
      <c r="J6" s="7">
        <f t="shared" si="2"/>
        <v>2.3207160851567512E-107</v>
      </c>
      <c r="K6" s="3"/>
      <c r="L6" s="3">
        <f t="shared" si="1"/>
        <v>-16910.719000000001</v>
      </c>
      <c r="M6" s="3">
        <f t="shared" ref="M6:M11" si="3">EXP(L6-$I$15)</f>
        <v>2.3212479495863195E-107</v>
      </c>
      <c r="N6" s="3">
        <v>0.747</v>
      </c>
      <c r="P6" s="2" t="s">
        <v>14</v>
      </c>
    </row>
    <row r="7" spans="2:16">
      <c r="B7" s="3">
        <v>4</v>
      </c>
      <c r="C7" s="7">
        <v>-16587.894</v>
      </c>
      <c r="D7" s="3">
        <v>43</v>
      </c>
      <c r="E7" s="7">
        <v>33521.025000000001</v>
      </c>
      <c r="F7" s="7">
        <v>33384.396999999997</v>
      </c>
      <c r="G7" s="7">
        <v>2.9999999999999997E-4</v>
      </c>
      <c r="H7" s="7">
        <v>0</v>
      </c>
      <c r="I7" s="7">
        <f t="shared" si="0"/>
        <v>1.0831599013884269E-28</v>
      </c>
      <c r="J7" s="7">
        <f t="shared" si="2"/>
        <v>3.976272214394723E-42</v>
      </c>
      <c r="K7" s="3"/>
      <c r="L7" s="3">
        <f t="shared" si="1"/>
        <v>-16760.512500000001</v>
      </c>
      <c r="M7" s="3">
        <f t="shared" si="3"/>
        <v>3.9771835011163705E-42</v>
      </c>
      <c r="N7" s="3">
        <v>0.68600000000000005</v>
      </c>
      <c r="P7" s="2" t="s">
        <v>15</v>
      </c>
    </row>
    <row r="8" spans="2:16">
      <c r="B8" s="5">
        <v>5</v>
      </c>
      <c r="C8" s="8">
        <v>-16479.343000000001</v>
      </c>
      <c r="D8" s="5">
        <v>54</v>
      </c>
      <c r="E8" s="8">
        <v>33392.239999999998</v>
      </c>
      <c r="F8" s="8">
        <v>33220.660000000003</v>
      </c>
      <c r="G8" s="8">
        <v>3.0999999999999999E-3</v>
      </c>
      <c r="H8" s="8">
        <v>0</v>
      </c>
      <c r="I8" s="8">
        <f t="shared" si="0"/>
        <v>3.6718341364172515E-14</v>
      </c>
      <c r="J8" s="8">
        <f t="shared" si="2"/>
        <v>3.6709928139860207E-14</v>
      </c>
      <c r="K8" s="5"/>
      <c r="L8" s="5">
        <f t="shared" si="1"/>
        <v>-16696.12</v>
      </c>
      <c r="M8" s="5">
        <f t="shared" si="3"/>
        <v>3.6718341364172515E-14</v>
      </c>
      <c r="N8" s="5">
        <v>0.73299999999999998</v>
      </c>
      <c r="P8" s="2" t="s">
        <v>10</v>
      </c>
    </row>
    <row r="9" spans="2:16">
      <c r="B9" s="5">
        <v>6</v>
      </c>
      <c r="C9" s="8">
        <v>-16404.249</v>
      </c>
      <c r="D9" s="5">
        <v>65</v>
      </c>
      <c r="E9" s="8">
        <v>33330.368999999999</v>
      </c>
      <c r="F9" s="8">
        <v>33123.838000000003</v>
      </c>
      <c r="G9" s="8">
        <v>0</v>
      </c>
      <c r="H9" s="8">
        <v>0</v>
      </c>
      <c r="I9" s="8">
        <f t="shared" si="0"/>
        <v>4363.370115364668</v>
      </c>
      <c r="J9" s="8">
        <f t="shared" si="2"/>
        <v>0.99977087134114084</v>
      </c>
      <c r="K9" s="5"/>
      <c r="L9" s="5">
        <f t="shared" si="1"/>
        <v>-16665.184499999999</v>
      </c>
      <c r="M9" s="5">
        <f t="shared" si="3"/>
        <v>1</v>
      </c>
      <c r="N9" s="5">
        <v>0.74</v>
      </c>
      <c r="P9" s="2" t="s">
        <v>11</v>
      </c>
    </row>
    <row r="10" spans="2:16">
      <c r="B10" s="5">
        <v>7</v>
      </c>
      <c r="C10" s="8">
        <v>-16368.472</v>
      </c>
      <c r="D10" s="5">
        <v>76</v>
      </c>
      <c r="E10" s="8">
        <v>33347.131000000001</v>
      </c>
      <c r="F10" s="8">
        <v>33105.648999999998</v>
      </c>
      <c r="G10" s="8">
        <v>3.2000000000000002E-3</v>
      </c>
      <c r="H10" s="8">
        <v>0</v>
      </c>
      <c r="I10" s="8">
        <f t="shared" si="0"/>
        <v>440206.8460103916</v>
      </c>
      <c r="J10" s="8">
        <f t="shared" si="2"/>
        <v>2.2912813832149214E-4</v>
      </c>
      <c r="K10" s="5"/>
      <c r="L10" s="5">
        <f t="shared" si="1"/>
        <v>-16673.565500000001</v>
      </c>
      <c r="M10" s="5">
        <f t="shared" si="3"/>
        <v>2.2918065017650356E-4</v>
      </c>
      <c r="N10" s="5">
        <v>0.749</v>
      </c>
      <c r="P10" s="2" t="s">
        <v>12</v>
      </c>
    </row>
    <row r="11" spans="2:16">
      <c r="B11" s="3">
        <v>8</v>
      </c>
      <c r="C11" s="7">
        <v>-16337.308999999999</v>
      </c>
      <c r="D11" s="3">
        <v>87</v>
      </c>
      <c r="E11" s="7">
        <v>33373.120999999999</v>
      </c>
      <c r="F11" s="7">
        <v>33096.686999999998</v>
      </c>
      <c r="G11" s="7">
        <v>0.23130000000000001</v>
      </c>
      <c r="H11" s="7">
        <v>0</v>
      </c>
      <c r="I11" s="9" t="s">
        <v>53</v>
      </c>
      <c r="J11" s="7">
        <f t="shared" si="2"/>
        <v>5.2050107897704824E-10</v>
      </c>
      <c r="K11" s="3"/>
      <c r="L11" s="3">
        <f t="shared" si="1"/>
        <v>-16686.5605</v>
      </c>
      <c r="M11" s="3">
        <f t="shared" si="3"/>
        <v>5.2062036802374827E-10</v>
      </c>
      <c r="N11" s="3">
        <v>0.72299999999999998</v>
      </c>
      <c r="P11" s="2" t="s">
        <v>13</v>
      </c>
    </row>
    <row r="12" spans="2:16">
      <c r="P12" s="2" t="s">
        <v>32</v>
      </c>
    </row>
    <row r="13" spans="2:16">
      <c r="B13" s="1" t="s">
        <v>1</v>
      </c>
    </row>
    <row r="14" spans="2:16">
      <c r="I14" s="1" t="s">
        <v>28</v>
      </c>
      <c r="J14" s="1" t="s">
        <v>29</v>
      </c>
    </row>
    <row r="15" spans="2:16">
      <c r="I15" s="1">
        <f>MAX(L5:L11)</f>
        <v>-16665.184499999999</v>
      </c>
      <c r="J15" s="1">
        <f>SUM(M5:M11)</f>
        <v>1.0002291811708335</v>
      </c>
    </row>
    <row r="18" spans="2:9">
      <c r="H18" s="1" t="s">
        <v>6</v>
      </c>
      <c r="I18" s="1" t="s">
        <v>45</v>
      </c>
    </row>
    <row r="19" spans="2:9">
      <c r="H19" s="4" t="s">
        <v>46</v>
      </c>
      <c r="I19" s="10">
        <f>E5-E6</f>
        <v>744.02300000000105</v>
      </c>
    </row>
    <row r="20" spans="2:9">
      <c r="H20" s="1" t="s">
        <v>47</v>
      </c>
      <c r="I20" s="10">
        <f t="shared" ref="I20:I24" si="4">E6-E7</f>
        <v>300.41300000000047</v>
      </c>
    </row>
    <row r="21" spans="2:9">
      <c r="H21" s="1" t="s">
        <v>48</v>
      </c>
      <c r="I21" s="10">
        <f t="shared" si="4"/>
        <v>128.78500000000349</v>
      </c>
    </row>
    <row r="22" spans="2:9">
      <c r="H22" s="1" t="s">
        <v>49</v>
      </c>
      <c r="I22" s="10">
        <f t="shared" si="4"/>
        <v>61.870999999999185</v>
      </c>
    </row>
    <row r="23" spans="2:9">
      <c r="H23" s="1" t="s">
        <v>50</v>
      </c>
      <c r="I23" s="10">
        <f t="shared" si="4"/>
        <v>-16.762000000002445</v>
      </c>
    </row>
    <row r="24" spans="2:9">
      <c r="H24" s="1" t="s">
        <v>51</v>
      </c>
      <c r="I24" s="10">
        <f t="shared" si="4"/>
        <v>-25.989999999997963</v>
      </c>
    </row>
    <row r="30" spans="2:9">
      <c r="B30" s="1" t="s">
        <v>2</v>
      </c>
    </row>
    <row r="35" spans="8:9">
      <c r="H35" s="1" t="s">
        <v>6</v>
      </c>
      <c r="I35" s="1" t="s">
        <v>52</v>
      </c>
    </row>
    <row r="36" spans="8:9">
      <c r="H36" s="4" t="s">
        <v>46</v>
      </c>
      <c r="I36" s="10">
        <f>F5-F6</f>
        <v>778.97400000000198</v>
      </c>
    </row>
    <row r="37" spans="8:9">
      <c r="H37" s="1" t="s">
        <v>47</v>
      </c>
      <c r="I37" s="10">
        <f t="shared" ref="I37:I41" si="5">F6-F7</f>
        <v>335.3640000000014</v>
      </c>
    </row>
    <row r="38" spans="8:9">
      <c r="H38" s="1" t="s">
        <v>48</v>
      </c>
      <c r="I38" s="10">
        <f t="shared" si="5"/>
        <v>163.73699999999371</v>
      </c>
    </row>
    <row r="39" spans="8:9">
      <c r="H39" s="1" t="s">
        <v>49</v>
      </c>
      <c r="I39" s="10">
        <f t="shared" si="5"/>
        <v>96.822000000000116</v>
      </c>
    </row>
    <row r="40" spans="8:9">
      <c r="H40" s="1" t="s">
        <v>50</v>
      </c>
      <c r="I40" s="10">
        <f t="shared" si="5"/>
        <v>18.189000000005763</v>
      </c>
    </row>
    <row r="41" spans="8:9">
      <c r="H41" s="1" t="s">
        <v>51</v>
      </c>
      <c r="I41" s="10">
        <f t="shared" si="5"/>
        <v>8.9619999999995343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2"/>
  <sheetViews>
    <sheetView workbookViewId="0">
      <selection activeCell="P28" sqref="P28"/>
    </sheetView>
  </sheetViews>
  <sheetFormatPr defaultRowHeight="15"/>
  <cols>
    <col min="1" max="1" width="15.7109375" customWidth="1"/>
    <col min="2" max="2" width="52.28515625" customWidth="1"/>
    <col min="3" max="3" width="15.28515625" customWidth="1"/>
    <col min="4" max="4" width="14.42578125" customWidth="1"/>
    <col min="5" max="5" width="16.7109375" customWidth="1"/>
    <col min="6" max="6" width="16.85546875" customWidth="1"/>
  </cols>
  <sheetData>
    <row r="2" spans="1:6" ht="15.75">
      <c r="A2" s="2" t="s">
        <v>33</v>
      </c>
      <c r="B2" s="2" t="s">
        <v>44</v>
      </c>
      <c r="C2" s="2" t="s">
        <v>61</v>
      </c>
      <c r="D2" s="2" t="s">
        <v>62</v>
      </c>
      <c r="E2" s="2" t="s">
        <v>63</v>
      </c>
      <c r="F2" s="2" t="s">
        <v>64</v>
      </c>
    </row>
    <row r="3" spans="1:6" ht="15.75">
      <c r="A3" s="2" t="s">
        <v>34</v>
      </c>
      <c r="B3" s="2" t="s">
        <v>16</v>
      </c>
      <c r="C3" s="2">
        <v>0.44400000000000001</v>
      </c>
      <c r="D3" s="2">
        <v>0.84599999999999997</v>
      </c>
      <c r="E3" s="2">
        <v>0.65500000000000003</v>
      </c>
      <c r="F3" s="2">
        <v>0.72699999999999998</v>
      </c>
    </row>
    <row r="4" spans="1:6" ht="15.75">
      <c r="A4" s="2" t="s">
        <v>35</v>
      </c>
      <c r="B4" s="2" t="s">
        <v>17</v>
      </c>
      <c r="C4" s="2">
        <v>0.20200000000000001</v>
      </c>
      <c r="D4" s="2">
        <v>0.95799999999999996</v>
      </c>
      <c r="E4" s="2">
        <v>0.62</v>
      </c>
      <c r="F4" s="2">
        <v>0.877</v>
      </c>
    </row>
    <row r="5" spans="1:6" ht="15.75">
      <c r="A5" s="2" t="s">
        <v>36</v>
      </c>
      <c r="B5" s="2" t="s">
        <v>18</v>
      </c>
      <c r="C5" s="2">
        <v>0.17199999999999999</v>
      </c>
      <c r="D5" s="2">
        <v>0.97299999999999998</v>
      </c>
      <c r="E5" s="2">
        <v>0.57699999999999996</v>
      </c>
      <c r="F5" s="2">
        <v>0.70899999999999996</v>
      </c>
    </row>
    <row r="6" spans="1:6" ht="15.75">
      <c r="A6" s="2" t="s">
        <v>37</v>
      </c>
      <c r="B6" s="2" t="s">
        <v>25</v>
      </c>
      <c r="C6" s="2">
        <v>0.316</v>
      </c>
      <c r="D6" s="2">
        <v>0.97699999999999998</v>
      </c>
      <c r="E6" s="2">
        <v>0.69699999999999995</v>
      </c>
      <c r="F6" s="2">
        <v>0.90900000000000003</v>
      </c>
    </row>
    <row r="7" spans="1:6" ht="15.75">
      <c r="A7" s="2" t="s">
        <v>38</v>
      </c>
      <c r="B7" s="2" t="s">
        <v>19</v>
      </c>
      <c r="C7" s="2">
        <v>0.19900000000000001</v>
      </c>
      <c r="D7" s="2">
        <v>0.98799999999999999</v>
      </c>
      <c r="E7" s="2">
        <v>0.70899999999999996</v>
      </c>
      <c r="F7" s="2">
        <v>0.88</v>
      </c>
    </row>
    <row r="8" spans="1:6" ht="15.75">
      <c r="A8" s="2" t="s">
        <v>39</v>
      </c>
      <c r="B8" s="2" t="s">
        <v>20</v>
      </c>
      <c r="C8" s="2">
        <v>0.35299999999999998</v>
      </c>
      <c r="D8" s="2">
        <v>0.87</v>
      </c>
      <c r="E8" s="2">
        <v>0.73199999999999998</v>
      </c>
      <c r="F8" s="2">
        <v>0.41599999999999998</v>
      </c>
    </row>
    <row r="9" spans="1:6" ht="15.75">
      <c r="A9" s="2" t="s">
        <v>40</v>
      </c>
      <c r="B9" s="2" t="s">
        <v>21</v>
      </c>
      <c r="C9" s="2">
        <v>6.9000000000000006E-2</v>
      </c>
      <c r="D9" s="2">
        <v>0.9</v>
      </c>
      <c r="E9" s="2">
        <v>0.45600000000000002</v>
      </c>
      <c r="F9" s="2">
        <v>0.1</v>
      </c>
    </row>
    <row r="10" spans="1:6" ht="15.75">
      <c r="A10" s="2" t="s">
        <v>41</v>
      </c>
      <c r="B10" s="2" t="s">
        <v>22</v>
      </c>
      <c r="C10" s="2">
        <v>0.111</v>
      </c>
      <c r="D10" s="2">
        <v>0.94299999999999995</v>
      </c>
      <c r="E10" s="2">
        <v>0.55600000000000005</v>
      </c>
      <c r="F10" s="2">
        <v>0.249</v>
      </c>
    </row>
    <row r="11" spans="1:6" ht="15.75">
      <c r="A11" s="2" t="s">
        <v>42</v>
      </c>
      <c r="B11" s="2" t="s">
        <v>23</v>
      </c>
      <c r="C11" s="2">
        <v>7.0999999999999994E-2</v>
      </c>
      <c r="D11" s="2">
        <v>0.86799999999999999</v>
      </c>
      <c r="E11" s="2">
        <v>0.502</v>
      </c>
      <c r="F11" s="2">
        <v>8.3000000000000004E-2</v>
      </c>
    </row>
    <row r="12" spans="1:6" ht="15.75">
      <c r="A12" s="2" t="s">
        <v>43</v>
      </c>
      <c r="B12" s="2" t="s">
        <v>24</v>
      </c>
      <c r="C12" s="2">
        <v>8.3000000000000004E-2</v>
      </c>
      <c r="D12" s="2">
        <v>0.91700000000000004</v>
      </c>
      <c r="E12" s="2">
        <v>0.628</v>
      </c>
      <c r="F12" s="2">
        <v>0.106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2"/>
  <sheetViews>
    <sheetView workbookViewId="0">
      <selection activeCell="R22" sqref="R22"/>
    </sheetView>
  </sheetViews>
  <sheetFormatPr defaultRowHeight="15"/>
  <cols>
    <col min="1" max="1" width="15.7109375" customWidth="1"/>
    <col min="2" max="2" width="52.28515625" customWidth="1"/>
    <col min="3" max="3" width="15.28515625" customWidth="1"/>
    <col min="4" max="4" width="14.42578125" customWidth="1"/>
    <col min="5" max="5" width="16.7109375" customWidth="1"/>
    <col min="6" max="6" width="16.85546875" customWidth="1"/>
    <col min="7" max="7" width="17" customWidth="1"/>
  </cols>
  <sheetData>
    <row r="2" spans="1:7" ht="15.75">
      <c r="A2" s="2" t="s">
        <v>33</v>
      </c>
      <c r="B2" s="2" t="s">
        <v>44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</row>
    <row r="3" spans="1:7" ht="15.75">
      <c r="A3" s="2" t="s">
        <v>34</v>
      </c>
      <c r="B3" s="2" t="s">
        <v>16</v>
      </c>
      <c r="C3" s="2">
        <v>0.7</v>
      </c>
      <c r="D3" s="2">
        <v>0.84299999999999997</v>
      </c>
      <c r="E3" s="2">
        <v>0.44</v>
      </c>
      <c r="F3" s="2">
        <v>0.52900000000000003</v>
      </c>
      <c r="G3" s="2">
        <v>0.71799999999999997</v>
      </c>
    </row>
    <row r="4" spans="1:7" ht="15.75">
      <c r="A4" s="2" t="s">
        <v>35</v>
      </c>
      <c r="B4" s="2" t="s">
        <v>17</v>
      </c>
      <c r="C4" s="2">
        <v>0.64200000000000002</v>
      </c>
      <c r="D4" s="2">
        <v>0.95799999999999996</v>
      </c>
      <c r="E4" s="2">
        <v>0.152</v>
      </c>
      <c r="F4" s="2">
        <v>0.52200000000000002</v>
      </c>
      <c r="G4" s="2">
        <v>0.86499999999999999</v>
      </c>
    </row>
    <row r="5" spans="1:7" ht="15.75">
      <c r="A5" s="2" t="s">
        <v>36</v>
      </c>
      <c r="B5" s="2" t="s">
        <v>18</v>
      </c>
      <c r="C5" s="2">
        <v>0.54800000000000004</v>
      </c>
      <c r="D5" s="2">
        <v>0.98</v>
      </c>
      <c r="E5" s="2">
        <v>0.107</v>
      </c>
      <c r="F5" s="2">
        <v>0.59</v>
      </c>
      <c r="G5" s="2">
        <v>0.70099999999999996</v>
      </c>
    </row>
    <row r="6" spans="1:7" ht="15.75">
      <c r="A6" s="2" t="s">
        <v>37</v>
      </c>
      <c r="B6" s="2" t="s">
        <v>25</v>
      </c>
      <c r="C6" s="2">
        <v>0.78700000000000003</v>
      </c>
      <c r="D6" s="2">
        <v>0.96799999999999997</v>
      </c>
      <c r="E6" s="2">
        <v>0.33</v>
      </c>
      <c r="F6" s="2">
        <v>0.42599999999999999</v>
      </c>
      <c r="G6" s="2">
        <v>0.89400000000000002</v>
      </c>
    </row>
    <row r="7" spans="1:7" ht="15.75">
      <c r="A7" s="2" t="s">
        <v>38</v>
      </c>
      <c r="B7" s="2" t="s">
        <v>19</v>
      </c>
      <c r="C7" s="2">
        <v>0.95899999999999996</v>
      </c>
      <c r="D7" s="2">
        <v>0.97499999999999998</v>
      </c>
      <c r="E7" s="2">
        <v>0.214</v>
      </c>
      <c r="F7" s="2">
        <v>5.6000000000000001E-2</v>
      </c>
      <c r="G7" s="2">
        <v>0.878</v>
      </c>
    </row>
    <row r="8" spans="1:7" ht="15.75">
      <c r="A8" s="2" t="s">
        <v>39</v>
      </c>
      <c r="B8" s="2" t="s">
        <v>20</v>
      </c>
      <c r="C8" s="2">
        <v>0.71199999999999997</v>
      </c>
      <c r="D8" s="2">
        <v>0.872</v>
      </c>
      <c r="E8" s="2">
        <v>0.30099999999999999</v>
      </c>
      <c r="F8" s="2">
        <v>0.72099999999999997</v>
      </c>
      <c r="G8" s="2">
        <v>0.42399999999999999</v>
      </c>
    </row>
    <row r="9" spans="1:7" ht="15.75">
      <c r="A9" s="2" t="s">
        <v>40</v>
      </c>
      <c r="B9" s="2" t="s">
        <v>21</v>
      </c>
      <c r="C9" s="2">
        <v>0.373</v>
      </c>
      <c r="D9" s="2">
        <v>0.91900000000000004</v>
      </c>
      <c r="E9" s="2">
        <v>2.5000000000000001E-2</v>
      </c>
      <c r="F9" s="2">
        <v>0.47899999999999998</v>
      </c>
      <c r="G9" s="2">
        <v>0.12</v>
      </c>
    </row>
    <row r="10" spans="1:7" ht="15.75">
      <c r="A10" s="2" t="s">
        <v>41</v>
      </c>
      <c r="B10" s="2" t="s">
        <v>22</v>
      </c>
      <c r="C10" s="2">
        <v>0.48099999999999998</v>
      </c>
      <c r="D10" s="2">
        <v>0.95799999999999996</v>
      </c>
      <c r="E10" s="2">
        <v>3.5999999999999997E-2</v>
      </c>
      <c r="F10" s="2">
        <v>0.61299999999999999</v>
      </c>
      <c r="G10" s="2">
        <v>0.26300000000000001</v>
      </c>
    </row>
    <row r="11" spans="1:7" ht="15.75">
      <c r="A11" s="2" t="s">
        <v>42</v>
      </c>
      <c r="B11" s="2" t="s">
        <v>23</v>
      </c>
      <c r="C11" s="2">
        <v>0.51100000000000001</v>
      </c>
      <c r="D11" s="2">
        <v>0.85899999999999999</v>
      </c>
      <c r="E11" s="2">
        <v>5.3999999999999999E-2</v>
      </c>
      <c r="F11" s="2">
        <v>0.38900000000000001</v>
      </c>
      <c r="G11" s="2">
        <v>9.5000000000000001E-2</v>
      </c>
    </row>
    <row r="12" spans="1:7" ht="15.75">
      <c r="A12" s="2" t="s">
        <v>43</v>
      </c>
      <c r="B12" s="2" t="s">
        <v>24</v>
      </c>
      <c r="C12" s="2">
        <v>0.84699999999999998</v>
      </c>
      <c r="D12" s="2">
        <v>0.89400000000000002</v>
      </c>
      <c r="E12" s="2">
        <v>8.2000000000000003E-2</v>
      </c>
      <c r="F12" s="2">
        <v>0.28399999999999997</v>
      </c>
      <c r="G12" s="2">
        <v>4.4999999999999998E-2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enumeration</vt:lpstr>
      <vt:lpstr>4 class solution</vt:lpstr>
      <vt:lpstr>5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research</cp:lastModifiedBy>
  <dcterms:created xsi:type="dcterms:W3CDTF">2012-02-29T23:36:19Z</dcterms:created>
  <dcterms:modified xsi:type="dcterms:W3CDTF">2013-07-10T17:49:33Z</dcterms:modified>
</cp:coreProperties>
</file>