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8135" windowHeight="12015" activeTab="1"/>
  </bookViews>
  <sheets>
    <sheet name="class enumeration" sheetId="1" r:id="rId1"/>
    <sheet name="6 Class solution" sheetId="4" r:id="rId2"/>
    <sheet name="7 Class solution" sheetId="5" r:id="rId3"/>
    <sheet name="8 Class solution" sheetId="6" r:id="rId4"/>
  </sheets>
  <calcPr calcId="124519"/>
</workbook>
</file>

<file path=xl/calcChain.xml><?xml version="1.0" encoding="utf-8"?>
<calcChain xmlns="http://schemas.openxmlformats.org/spreadsheetml/2006/main">
  <c r="J13" i="1"/>
  <c r="I39"/>
  <c r="I40"/>
  <c r="I41"/>
  <c r="I42"/>
  <c r="I43"/>
  <c r="I44"/>
  <c r="I38"/>
  <c r="I37"/>
  <c r="I23"/>
  <c r="I24"/>
  <c r="I25"/>
  <c r="I26"/>
  <c r="I27"/>
  <c r="I28"/>
  <c r="I22"/>
  <c r="I21"/>
  <c r="K11" l="1"/>
  <c r="K12"/>
  <c r="K13"/>
  <c r="J12"/>
  <c r="J11"/>
  <c r="J6"/>
  <c r="J5"/>
  <c r="J10"/>
  <c r="J9"/>
  <c r="J8"/>
  <c r="J7"/>
  <c r="K17" l="1"/>
  <c r="K10"/>
  <c r="K8"/>
  <c r="K6"/>
  <c r="K5"/>
  <c r="K7"/>
  <c r="K9"/>
  <c r="L8" l="1"/>
  <c r="L13"/>
  <c r="L12"/>
  <c r="L11"/>
  <c r="L10"/>
  <c r="L9"/>
  <c r="L7"/>
  <c r="L6"/>
  <c r="L5"/>
  <c r="M13" l="1"/>
  <c r="M12"/>
  <c r="M17"/>
  <c r="M11" s="1"/>
  <c r="M8" l="1"/>
  <c r="M6"/>
  <c r="M10"/>
  <c r="M9"/>
  <c r="M7"/>
  <c r="M5"/>
</calcChain>
</file>

<file path=xl/sharedStrings.xml><?xml version="1.0" encoding="utf-8"?>
<sst xmlns="http://schemas.openxmlformats.org/spreadsheetml/2006/main" count="100" uniqueCount="59">
  <si>
    <t>LL</t>
  </si>
  <si>
    <t>BIC</t>
  </si>
  <si>
    <t>ABIC</t>
  </si>
  <si>
    <t>VLMR</t>
  </si>
  <si>
    <t>BLRT</t>
  </si>
  <si>
    <t>Entropy</t>
  </si>
  <si>
    <t>Classes</t>
  </si>
  <si>
    <t>SIC</t>
  </si>
  <si>
    <t>BF</t>
  </si>
  <si>
    <t>sic max</t>
  </si>
  <si>
    <t>sum</t>
  </si>
  <si>
    <t>Cmp</t>
  </si>
  <si>
    <t>expsic</t>
  </si>
  <si>
    <t># of pmt</t>
  </si>
  <si>
    <t>Variable Name</t>
  </si>
  <si>
    <t>Label</t>
  </si>
  <si>
    <t>N= 4700</t>
  </si>
  <si>
    <t>2_3</t>
  </si>
  <si>
    <t>3_4</t>
  </si>
  <si>
    <t>4_5</t>
  </si>
  <si>
    <t>5_6</t>
  </si>
  <si>
    <t>6_7</t>
  </si>
  <si>
    <t>7_8</t>
  </si>
  <si>
    <t>8_9</t>
  </si>
  <si>
    <t>9_10</t>
  </si>
  <si>
    <t>marginal diff</t>
  </si>
  <si>
    <t>G7PSPComp</t>
  </si>
  <si>
    <t>parents science push composite (family support)</t>
  </si>
  <si>
    <t>G7ExC</t>
  </si>
  <si>
    <t>extracurricular activities composite (extracurricular activities)</t>
  </si>
  <si>
    <t>G7ASCComp</t>
  </si>
  <si>
    <t>academic self-concept composite (academic self-concept)</t>
  </si>
  <si>
    <t>G7SSCComp</t>
  </si>
  <si>
    <t>science self-concept composite (science self-concept)</t>
  </si>
  <si>
    <t>G7SSEComp</t>
  </si>
  <si>
    <t>school science experiences composite (school science experiences)</t>
  </si>
  <si>
    <t>KSCPH7</t>
  </si>
  <si>
    <t>peer science push composite (peer support)</t>
  </si>
  <si>
    <t>C1 (5.26%)</t>
  </si>
  <si>
    <t>C2 (4.83%)</t>
  </si>
  <si>
    <t>C3 (16.86%)</t>
  </si>
  <si>
    <t>C4 (58.29%)</t>
  </si>
  <si>
    <t>C5 (6.82%)</t>
  </si>
  <si>
    <t>C6 (7.94%)</t>
  </si>
  <si>
    <t>C1 (44.55%)</t>
  </si>
  <si>
    <t>C2 (7.94%)</t>
  </si>
  <si>
    <t>C3 (4.82%)</t>
  </si>
  <si>
    <t>C4 (5.28%)</t>
  </si>
  <si>
    <t>C5 (17.45%)</t>
  </si>
  <si>
    <t>C6 (16.83%)</t>
  </si>
  <si>
    <t>C7 (3.13%)</t>
  </si>
  <si>
    <t>C1 (3.19%)</t>
  </si>
  <si>
    <t>C2 (16.03%)</t>
  </si>
  <si>
    <t>C3 (5.23%)</t>
  </si>
  <si>
    <t>C4 (6.51%)</t>
  </si>
  <si>
    <t>C5 (13.73%)</t>
  </si>
  <si>
    <t>C6 (42.55%)</t>
  </si>
  <si>
    <t>C7 (7.94%)</t>
  </si>
  <si>
    <t>C8 (4.83%)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</si>
</sst>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23840769903747"/>
          <c:y val="7.4487823818532833E-2"/>
          <c:w val="0.67380314960629961"/>
          <c:h val="0.83275625564116862"/>
        </c:manualLayout>
      </c:layout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enumeration'!$E$5:$E$13</c:f>
              <c:numCache>
                <c:formatCode>General</c:formatCode>
                <c:ptCount val="9"/>
                <c:pt idx="0">
                  <c:v>61961.697999999997</c:v>
                </c:pt>
                <c:pt idx="1">
                  <c:v>60322.286</c:v>
                </c:pt>
                <c:pt idx="2">
                  <c:v>59524.461000000003</c:v>
                </c:pt>
                <c:pt idx="3">
                  <c:v>58894.338000000003</c:v>
                </c:pt>
                <c:pt idx="4">
                  <c:v>52869.196000000004</c:v>
                </c:pt>
                <c:pt idx="5">
                  <c:v>52515.764000000003</c:v>
                </c:pt>
                <c:pt idx="6">
                  <c:v>52227.330999999998</c:v>
                </c:pt>
                <c:pt idx="7">
                  <c:v>52172.582000000002</c:v>
                </c:pt>
                <c:pt idx="8">
                  <c:v>52035.430999999997</c:v>
                </c:pt>
              </c:numCache>
            </c:numRef>
          </c:val>
        </c:ser>
        <c:marker val="1"/>
        <c:axId val="55351552"/>
        <c:axId val="55365632"/>
      </c:lineChart>
      <c:catAx>
        <c:axId val="55351552"/>
        <c:scaling>
          <c:orientation val="minMax"/>
        </c:scaling>
        <c:axPos val="b"/>
        <c:numFmt formatCode="General" sourceLinked="1"/>
        <c:tickLblPos val="nextTo"/>
        <c:crossAx val="55365632"/>
        <c:crosses val="autoZero"/>
        <c:auto val="1"/>
        <c:lblAlgn val="ctr"/>
        <c:lblOffset val="100"/>
      </c:catAx>
      <c:valAx>
        <c:axId val="55365632"/>
        <c:scaling>
          <c:orientation val="minMax"/>
        </c:scaling>
        <c:axPos val="l"/>
        <c:majorGridlines/>
        <c:numFmt formatCode="General" sourceLinked="1"/>
        <c:tickLblPos val="nextTo"/>
        <c:crossAx val="5535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enumeration'!$F$5:$F$13</c:f>
              <c:numCache>
                <c:formatCode>General</c:formatCode>
                <c:ptCount val="9"/>
                <c:pt idx="0">
                  <c:v>61901.322999999997</c:v>
                </c:pt>
                <c:pt idx="1">
                  <c:v>60239.667999999998</c:v>
                </c:pt>
                <c:pt idx="2">
                  <c:v>59419.6</c:v>
                </c:pt>
                <c:pt idx="3">
                  <c:v>58767.233</c:v>
                </c:pt>
                <c:pt idx="4">
                  <c:v>52719.847000000002</c:v>
                </c:pt>
                <c:pt idx="5">
                  <c:v>52344.171999999999</c:v>
                </c:pt>
                <c:pt idx="6">
                  <c:v>52033.495999999999</c:v>
                </c:pt>
                <c:pt idx="7">
                  <c:v>51956.502999999997</c:v>
                </c:pt>
                <c:pt idx="8">
                  <c:v>51797.108999999997</c:v>
                </c:pt>
              </c:numCache>
            </c:numRef>
          </c:val>
        </c:ser>
        <c:marker val="1"/>
        <c:axId val="55376896"/>
        <c:axId val="55386880"/>
      </c:lineChart>
      <c:catAx>
        <c:axId val="55376896"/>
        <c:scaling>
          <c:orientation val="minMax"/>
        </c:scaling>
        <c:axPos val="b"/>
        <c:numFmt formatCode="General" sourceLinked="1"/>
        <c:tickLblPos val="nextTo"/>
        <c:crossAx val="55386880"/>
        <c:crosses val="autoZero"/>
        <c:auto val="1"/>
        <c:lblAlgn val="ctr"/>
        <c:lblOffset val="100"/>
      </c:catAx>
      <c:valAx>
        <c:axId val="55386880"/>
        <c:scaling>
          <c:orientation val="minMax"/>
        </c:scaling>
        <c:axPos val="l"/>
        <c:majorGridlines/>
        <c:numFmt formatCode="General" sourceLinked="1"/>
        <c:tickLblPos val="nextTo"/>
        <c:crossAx val="55376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'6 Class solution'!$C$1</c:f>
              <c:strCache>
                <c:ptCount val="1"/>
                <c:pt idx="0">
                  <c:v>C1 (5.26%)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solution'!$C$2:$C$7</c:f>
              <c:numCache>
                <c:formatCode>General</c:formatCode>
                <c:ptCount val="6"/>
                <c:pt idx="0">
                  <c:v>1.1950000000000001</c:v>
                </c:pt>
                <c:pt idx="1">
                  <c:v>0.67900000000000005</c:v>
                </c:pt>
                <c:pt idx="2">
                  <c:v>1.2969999999999999</c:v>
                </c:pt>
                <c:pt idx="3">
                  <c:v>2.5169999999999999</c:v>
                </c:pt>
                <c:pt idx="4">
                  <c:v>3.9380000000000002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'6 Class solution'!$D$1</c:f>
              <c:strCache>
                <c:ptCount val="1"/>
                <c:pt idx="0">
                  <c:v>C2 (4.83%)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solution'!$D$2:$D$7</c:f>
              <c:numCache>
                <c:formatCode>General</c:formatCode>
                <c:ptCount val="6"/>
                <c:pt idx="0">
                  <c:v>1.679</c:v>
                </c:pt>
                <c:pt idx="1">
                  <c:v>1.4139999999999999</c:v>
                </c:pt>
                <c:pt idx="2">
                  <c:v>2.9089999999999998</c:v>
                </c:pt>
                <c:pt idx="3">
                  <c:v>3.8980000000000001</c:v>
                </c:pt>
                <c:pt idx="4">
                  <c:v>3.835</c:v>
                </c:pt>
                <c:pt idx="5">
                  <c:v>3.319</c:v>
                </c:pt>
              </c:numCache>
            </c:numRef>
          </c:val>
        </c:ser>
        <c:ser>
          <c:idx val="2"/>
          <c:order val="2"/>
          <c:tx>
            <c:strRef>
              <c:f>'6 Class solution'!$E$1</c:f>
              <c:strCache>
                <c:ptCount val="1"/>
                <c:pt idx="0">
                  <c:v>C3 (16.86%)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solution'!$E$2:$E$7</c:f>
              <c:numCache>
                <c:formatCode>General</c:formatCode>
                <c:ptCount val="6"/>
                <c:pt idx="0">
                  <c:v>1.48</c:v>
                </c:pt>
                <c:pt idx="1">
                  <c:v>1.2609999999999999</c:v>
                </c:pt>
                <c:pt idx="2">
                  <c:v>2.827</c:v>
                </c:pt>
                <c:pt idx="3">
                  <c:v>3.4430000000000001</c:v>
                </c:pt>
                <c:pt idx="4">
                  <c:v>3.5070000000000001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'6 Class solution'!$F$1</c:f>
              <c:strCache>
                <c:ptCount val="1"/>
                <c:pt idx="0">
                  <c:v>C4 (58.29%)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solution'!$F$2:$F$7</c:f>
              <c:numCache>
                <c:formatCode>General</c:formatCode>
                <c:ptCount val="6"/>
                <c:pt idx="0">
                  <c:v>0.95099999999999996</c:v>
                </c:pt>
                <c:pt idx="1">
                  <c:v>0.66500000000000004</c:v>
                </c:pt>
                <c:pt idx="2">
                  <c:v>2.843</c:v>
                </c:pt>
                <c:pt idx="3">
                  <c:v>3.113</c:v>
                </c:pt>
                <c:pt idx="4">
                  <c:v>3.258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'6 Class solution'!$G$1</c:f>
              <c:strCache>
                <c:ptCount val="1"/>
                <c:pt idx="0">
                  <c:v>C5 (6.82%)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solution'!$G$2:$G$7</c:f>
              <c:numCache>
                <c:formatCode>General</c:formatCode>
                <c:ptCount val="6"/>
                <c:pt idx="0">
                  <c:v>2.2469999999999999</c:v>
                </c:pt>
                <c:pt idx="1">
                  <c:v>3.6680000000000001</c:v>
                </c:pt>
                <c:pt idx="2">
                  <c:v>2.8759999999999999</c:v>
                </c:pt>
                <c:pt idx="3">
                  <c:v>3.8109999999999999</c:v>
                </c:pt>
                <c:pt idx="4">
                  <c:v>3.927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'6 Class solution'!$H$1</c:f>
              <c:strCache>
                <c:ptCount val="1"/>
                <c:pt idx="0">
                  <c:v>C6 (7.94%)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solution'!$H$2:$H$7</c:f>
              <c:numCache>
                <c:formatCode>General</c:formatCode>
                <c:ptCount val="6"/>
                <c:pt idx="0">
                  <c:v>1.619</c:v>
                </c:pt>
                <c:pt idx="1">
                  <c:v>1.288</c:v>
                </c:pt>
                <c:pt idx="2">
                  <c:v>2.863</c:v>
                </c:pt>
                <c:pt idx="3">
                  <c:v>3.681</c:v>
                </c:pt>
                <c:pt idx="4">
                  <c:v>3.657</c:v>
                </c:pt>
                <c:pt idx="5">
                  <c:v>2</c:v>
                </c:pt>
              </c:numCache>
            </c:numRef>
          </c:val>
        </c:ser>
        <c:marker val="1"/>
        <c:axId val="55268864"/>
        <c:axId val="55270400"/>
      </c:lineChart>
      <c:catAx>
        <c:axId val="55268864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5270400"/>
        <c:crosses val="autoZero"/>
        <c:auto val="1"/>
        <c:lblAlgn val="ctr"/>
        <c:lblOffset val="100"/>
      </c:catAx>
      <c:valAx>
        <c:axId val="55270400"/>
        <c:scaling>
          <c:orientation val="minMax"/>
        </c:scaling>
        <c:axPos val="l"/>
        <c:majorGridlines/>
        <c:numFmt formatCode="General" sourceLinked="1"/>
        <c:tickLblPos val="nextTo"/>
        <c:crossAx val="552688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'7 Class solution'!$C$1</c:f>
              <c:strCache>
                <c:ptCount val="1"/>
                <c:pt idx="0">
                  <c:v>C1 (44.55%)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solution'!$C$2:$C$7</c:f>
              <c:numCache>
                <c:formatCode>General</c:formatCode>
                <c:ptCount val="6"/>
                <c:pt idx="0">
                  <c:v>0.59899999999999998</c:v>
                </c:pt>
                <c:pt idx="1">
                  <c:v>0.67700000000000005</c:v>
                </c:pt>
                <c:pt idx="2">
                  <c:v>2.839</c:v>
                </c:pt>
                <c:pt idx="3">
                  <c:v>2.9260000000000002</c:v>
                </c:pt>
                <c:pt idx="4">
                  <c:v>2.9990000000000001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'7 Class solution'!$D$1</c:f>
              <c:strCache>
                <c:ptCount val="1"/>
                <c:pt idx="0">
                  <c:v>C2 (7.94%)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solution'!$D$2:$D$7</c:f>
              <c:numCache>
                <c:formatCode>General</c:formatCode>
                <c:ptCount val="6"/>
                <c:pt idx="0">
                  <c:v>1.617</c:v>
                </c:pt>
                <c:pt idx="1">
                  <c:v>1.29</c:v>
                </c:pt>
                <c:pt idx="2">
                  <c:v>2.863</c:v>
                </c:pt>
                <c:pt idx="3">
                  <c:v>3.681</c:v>
                </c:pt>
                <c:pt idx="4">
                  <c:v>3.657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'7 Class solution'!$E$1</c:f>
              <c:strCache>
                <c:ptCount val="1"/>
                <c:pt idx="0">
                  <c:v>C3 (4.82%)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solution'!$E$2:$E$7</c:f>
              <c:numCache>
                <c:formatCode>General</c:formatCode>
                <c:ptCount val="6"/>
                <c:pt idx="0">
                  <c:v>1.6759999999999999</c:v>
                </c:pt>
                <c:pt idx="1">
                  <c:v>1.417</c:v>
                </c:pt>
                <c:pt idx="2">
                  <c:v>2.9089999999999998</c:v>
                </c:pt>
                <c:pt idx="3">
                  <c:v>3.8980000000000001</c:v>
                </c:pt>
                <c:pt idx="4">
                  <c:v>3.8359999999999999</c:v>
                </c:pt>
                <c:pt idx="5">
                  <c:v>3.319</c:v>
                </c:pt>
              </c:numCache>
            </c:numRef>
          </c:val>
        </c:ser>
        <c:ser>
          <c:idx val="3"/>
          <c:order val="3"/>
          <c:tx>
            <c:strRef>
              <c:f>'7 Class solution'!$F$1</c:f>
              <c:strCache>
                <c:ptCount val="1"/>
                <c:pt idx="0">
                  <c:v>C4 (5.28%)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solution'!$F$2:$F$7</c:f>
              <c:numCache>
                <c:formatCode>General</c:formatCode>
                <c:ptCount val="6"/>
                <c:pt idx="0">
                  <c:v>1.1639999999999999</c:v>
                </c:pt>
                <c:pt idx="1">
                  <c:v>0.68799999999999994</c:v>
                </c:pt>
                <c:pt idx="2">
                  <c:v>1.3</c:v>
                </c:pt>
                <c:pt idx="3">
                  <c:v>2.4550000000000001</c:v>
                </c:pt>
                <c:pt idx="4">
                  <c:v>3.9449999999999998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'7 Class solution'!$G$1</c:f>
              <c:strCache>
                <c:ptCount val="1"/>
                <c:pt idx="0">
                  <c:v>C5 (17.45%)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solution'!$G$2:$G$7</c:f>
              <c:numCache>
                <c:formatCode>General</c:formatCode>
                <c:ptCount val="6"/>
                <c:pt idx="0">
                  <c:v>2.149</c:v>
                </c:pt>
                <c:pt idx="1">
                  <c:v>1.0669999999999999</c:v>
                </c:pt>
                <c:pt idx="2">
                  <c:v>2.863</c:v>
                </c:pt>
                <c:pt idx="3">
                  <c:v>3.75</c:v>
                </c:pt>
                <c:pt idx="4">
                  <c:v>3.9079999999999999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'7 Class solution'!$H$1</c:f>
              <c:strCache>
                <c:ptCount val="1"/>
                <c:pt idx="0">
                  <c:v>C6 (16.83%)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solution'!$H$2:$H$7</c:f>
              <c:numCache>
                <c:formatCode>General</c:formatCode>
                <c:ptCount val="6"/>
                <c:pt idx="0">
                  <c:v>1.48</c:v>
                </c:pt>
                <c:pt idx="1">
                  <c:v>1.2629999999999999</c:v>
                </c:pt>
                <c:pt idx="2">
                  <c:v>2.827</c:v>
                </c:pt>
                <c:pt idx="3">
                  <c:v>3.4449999999999998</c:v>
                </c:pt>
                <c:pt idx="4">
                  <c:v>3.508</c:v>
                </c:pt>
                <c:pt idx="5">
                  <c:v>1</c:v>
                </c:pt>
              </c:numCache>
            </c:numRef>
          </c:val>
        </c:ser>
        <c:ser>
          <c:idx val="6"/>
          <c:order val="6"/>
          <c:tx>
            <c:strRef>
              <c:f>'7 Class solution'!$I$1</c:f>
              <c:strCache>
                <c:ptCount val="1"/>
                <c:pt idx="0">
                  <c:v>C7 (3.13%)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solution'!$I$2:$I$7</c:f>
              <c:numCache>
                <c:formatCode>General</c:formatCode>
                <c:ptCount val="6"/>
                <c:pt idx="0">
                  <c:v>2.0219999999999998</c:v>
                </c:pt>
                <c:pt idx="1">
                  <c:v>4.782</c:v>
                </c:pt>
                <c:pt idx="2">
                  <c:v>2.8639999999999999</c:v>
                </c:pt>
                <c:pt idx="3">
                  <c:v>3.6859999999999999</c:v>
                </c:pt>
                <c:pt idx="4">
                  <c:v>3.746</c:v>
                </c:pt>
                <c:pt idx="5">
                  <c:v>0</c:v>
                </c:pt>
              </c:numCache>
            </c:numRef>
          </c:val>
        </c:ser>
        <c:marker val="1"/>
        <c:axId val="55545216"/>
        <c:axId val="55555200"/>
      </c:lineChart>
      <c:catAx>
        <c:axId val="55545216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5555200"/>
        <c:crosses val="autoZero"/>
        <c:auto val="1"/>
        <c:lblAlgn val="ctr"/>
        <c:lblOffset val="100"/>
      </c:catAx>
      <c:valAx>
        <c:axId val="55555200"/>
        <c:scaling>
          <c:orientation val="minMax"/>
        </c:scaling>
        <c:axPos val="l"/>
        <c:majorGridlines/>
        <c:numFmt formatCode="General" sourceLinked="1"/>
        <c:tickLblPos val="nextTo"/>
        <c:crossAx val="555452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'8 Class solution'!$C$1</c:f>
              <c:strCache>
                <c:ptCount val="1"/>
                <c:pt idx="0">
                  <c:v>C1 (3.19%)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solution'!$C$2:$C$7</c:f>
              <c:numCache>
                <c:formatCode>General</c:formatCode>
                <c:ptCount val="6"/>
                <c:pt idx="0">
                  <c:v>2.2269999999999999</c:v>
                </c:pt>
                <c:pt idx="1">
                  <c:v>3.5870000000000002</c:v>
                </c:pt>
                <c:pt idx="2">
                  <c:v>2.802</c:v>
                </c:pt>
                <c:pt idx="3">
                  <c:v>3.88</c:v>
                </c:pt>
                <c:pt idx="4">
                  <c:v>3.9910000000000001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'8 Class solution'!$D$1</c:f>
              <c:strCache>
                <c:ptCount val="1"/>
                <c:pt idx="0">
                  <c:v>C2 (16.03%)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solution'!$D$2:$D$7</c:f>
              <c:numCache>
                <c:formatCode>General</c:formatCode>
                <c:ptCount val="6"/>
                <c:pt idx="0">
                  <c:v>2.1259999999999999</c:v>
                </c:pt>
                <c:pt idx="1">
                  <c:v>0.80400000000000005</c:v>
                </c:pt>
                <c:pt idx="2">
                  <c:v>2.8650000000000002</c:v>
                </c:pt>
                <c:pt idx="3">
                  <c:v>3.738</c:v>
                </c:pt>
                <c:pt idx="4">
                  <c:v>3.9039999999999999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'8 Class solution'!$E$1</c:f>
              <c:strCache>
                <c:ptCount val="1"/>
                <c:pt idx="0">
                  <c:v>C3 (5.23%)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solution'!$E$2:$E$7</c:f>
              <c:numCache>
                <c:formatCode>General</c:formatCode>
                <c:ptCount val="6"/>
                <c:pt idx="0">
                  <c:v>1.1719999999999999</c:v>
                </c:pt>
                <c:pt idx="1">
                  <c:v>0.67900000000000005</c:v>
                </c:pt>
                <c:pt idx="2">
                  <c:v>1.2929999999999999</c:v>
                </c:pt>
                <c:pt idx="3">
                  <c:v>2.464</c:v>
                </c:pt>
                <c:pt idx="4">
                  <c:v>3.948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'8 Class solution'!$F$1</c:f>
              <c:strCache>
                <c:ptCount val="1"/>
                <c:pt idx="0">
                  <c:v>C4 (6.51%)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solution'!$F$2:$F$7</c:f>
              <c:numCache>
                <c:formatCode>General</c:formatCode>
                <c:ptCount val="6"/>
                <c:pt idx="0">
                  <c:v>1.7889999999999999</c:v>
                </c:pt>
                <c:pt idx="1">
                  <c:v>4.0119999999999996</c:v>
                </c:pt>
                <c:pt idx="2">
                  <c:v>2.8450000000000002</c:v>
                </c:pt>
                <c:pt idx="3">
                  <c:v>3.5670000000000002</c:v>
                </c:pt>
                <c:pt idx="4">
                  <c:v>3.7010000000000001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'8 Class solution'!$G$1</c:f>
              <c:strCache>
                <c:ptCount val="1"/>
                <c:pt idx="0">
                  <c:v>C5 (13.73%)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solution'!$G$2:$G$7</c:f>
              <c:numCache>
                <c:formatCode>General</c:formatCode>
                <c:ptCount val="6"/>
                <c:pt idx="0">
                  <c:v>1.3180000000000001</c:v>
                </c:pt>
                <c:pt idx="1">
                  <c:v>0.72099999999999997</c:v>
                </c:pt>
                <c:pt idx="2">
                  <c:v>2.83</c:v>
                </c:pt>
                <c:pt idx="3">
                  <c:v>3.34</c:v>
                </c:pt>
                <c:pt idx="4">
                  <c:v>3.383</c:v>
                </c:pt>
                <c:pt idx="5">
                  <c:v>1</c:v>
                </c:pt>
              </c:numCache>
            </c:numRef>
          </c:val>
        </c:ser>
        <c:ser>
          <c:idx val="5"/>
          <c:order val="5"/>
          <c:tx>
            <c:strRef>
              <c:f>'8 Class solution'!$H$1</c:f>
              <c:strCache>
                <c:ptCount val="1"/>
                <c:pt idx="0">
                  <c:v>C6 (42.55%)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solution'!$H$2:$H$7</c:f>
              <c:numCache>
                <c:formatCode>General</c:formatCode>
                <c:ptCount val="6"/>
                <c:pt idx="0">
                  <c:v>0.58499999999999996</c:v>
                </c:pt>
                <c:pt idx="1">
                  <c:v>0.58099999999999996</c:v>
                </c:pt>
                <c:pt idx="2">
                  <c:v>2.84</c:v>
                </c:pt>
                <c:pt idx="3">
                  <c:v>2.9159999999999999</c:v>
                </c:pt>
                <c:pt idx="4">
                  <c:v>2.98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'8 Class solution'!$I$1</c:f>
              <c:strCache>
                <c:ptCount val="1"/>
                <c:pt idx="0">
                  <c:v>C7 (7.94%)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solution'!$I$2:$I$7</c:f>
              <c:numCache>
                <c:formatCode>General</c:formatCode>
                <c:ptCount val="6"/>
                <c:pt idx="0">
                  <c:v>1.6180000000000001</c:v>
                </c:pt>
                <c:pt idx="1">
                  <c:v>1.2929999999999999</c:v>
                </c:pt>
                <c:pt idx="2">
                  <c:v>2.8620000000000001</c:v>
                </c:pt>
                <c:pt idx="3">
                  <c:v>3.681</c:v>
                </c:pt>
                <c:pt idx="4">
                  <c:v>3.6589999999999998</c:v>
                </c:pt>
                <c:pt idx="5">
                  <c:v>2</c:v>
                </c:pt>
              </c:numCache>
            </c:numRef>
          </c:val>
        </c:ser>
        <c:ser>
          <c:idx val="7"/>
          <c:order val="7"/>
          <c:tx>
            <c:strRef>
              <c:f>'8 Class solution'!$J$1</c:f>
              <c:strCache>
                <c:ptCount val="1"/>
                <c:pt idx="0">
                  <c:v>C8 (4.83%)</c:v>
                </c:pt>
              </c:strCache>
            </c:strRef>
          </c:tx>
          <c:cat>
            <c:strRef>
              <c:f>'8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'8 Class solution'!$J$2:$J$7</c:f>
              <c:numCache>
                <c:formatCode>General</c:formatCode>
                <c:ptCount val="6"/>
                <c:pt idx="0">
                  <c:v>1.6759999999999999</c:v>
                </c:pt>
                <c:pt idx="1">
                  <c:v>1.42</c:v>
                </c:pt>
                <c:pt idx="2">
                  <c:v>2.9079999999999999</c:v>
                </c:pt>
                <c:pt idx="3">
                  <c:v>3.899</c:v>
                </c:pt>
                <c:pt idx="4">
                  <c:v>3.8370000000000002</c:v>
                </c:pt>
                <c:pt idx="5">
                  <c:v>3.319</c:v>
                </c:pt>
              </c:numCache>
            </c:numRef>
          </c:val>
        </c:ser>
        <c:marker val="1"/>
        <c:axId val="55589120"/>
        <c:axId val="55611392"/>
      </c:lineChart>
      <c:catAx>
        <c:axId val="55589120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55611392"/>
        <c:crosses val="autoZero"/>
        <c:auto val="1"/>
        <c:lblAlgn val="ctr"/>
        <c:lblOffset val="100"/>
      </c:catAx>
      <c:valAx>
        <c:axId val="55611392"/>
        <c:scaling>
          <c:orientation val="minMax"/>
        </c:scaling>
        <c:axPos val="l"/>
        <c:majorGridlines/>
        <c:numFmt formatCode="General" sourceLinked="1"/>
        <c:tickLblPos val="nextTo"/>
        <c:crossAx val="555891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15</xdr:row>
      <xdr:rowOff>44823</xdr:rowOff>
    </xdr:from>
    <xdr:to>
      <xdr:col>6</xdr:col>
      <xdr:colOff>268942</xdr:colOff>
      <xdr:row>28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32</xdr:row>
      <xdr:rowOff>33618</xdr:rowOff>
    </xdr:from>
    <xdr:to>
      <xdr:col>6</xdr:col>
      <xdr:colOff>212912</xdr:colOff>
      <xdr:row>45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0</xdr:rowOff>
    </xdr:from>
    <xdr:to>
      <xdr:col>14</xdr:col>
      <xdr:colOff>123825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9</xdr:row>
      <xdr:rowOff>0</xdr:rowOff>
    </xdr:from>
    <xdr:to>
      <xdr:col>13</xdr:col>
      <xdr:colOff>438150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12</xdr:row>
      <xdr:rowOff>180975</xdr:rowOff>
    </xdr:from>
    <xdr:to>
      <xdr:col>13</xdr:col>
      <xdr:colOff>514350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44"/>
  <sheetViews>
    <sheetView zoomScale="85" zoomScaleNormal="85" workbookViewId="0">
      <selection activeCell="A12" sqref="A12:XFD12"/>
    </sheetView>
  </sheetViews>
  <sheetFormatPr defaultRowHeight="15.75"/>
  <cols>
    <col min="1" max="1" width="2.28515625" style="1" customWidth="1"/>
    <col min="2" max="2" width="9.140625" style="1"/>
    <col min="3" max="3" width="22.5703125" style="1" customWidth="1"/>
    <col min="4" max="4" width="15.85546875" style="1" customWidth="1"/>
    <col min="5" max="5" width="14.5703125" style="1" customWidth="1"/>
    <col min="6" max="6" width="14.28515625" style="1" customWidth="1"/>
    <col min="7" max="8" width="9.140625" style="1"/>
    <col min="9" max="9" width="15.42578125" style="1" customWidth="1"/>
    <col min="10" max="10" width="9.140625" style="1"/>
    <col min="11" max="11" width="9.85546875" style="1" bestFit="1" customWidth="1"/>
    <col min="12" max="12" width="16.140625" style="1" customWidth="1"/>
    <col min="13" max="13" width="11.42578125" style="1" customWidth="1"/>
    <col min="14" max="14" width="6.7109375" style="1" customWidth="1"/>
    <col min="15" max="15" width="2.28515625" style="1" customWidth="1"/>
    <col min="16" max="16" width="59.28515625" style="1" customWidth="1"/>
    <col min="17" max="16384" width="9.140625" style="1"/>
  </cols>
  <sheetData>
    <row r="2" spans="2:16">
      <c r="B2" s="1" t="s">
        <v>16</v>
      </c>
    </row>
    <row r="3" spans="2:16">
      <c r="B3" s="3" t="s">
        <v>6</v>
      </c>
      <c r="C3" s="3" t="s">
        <v>0</v>
      </c>
      <c r="D3" s="3" t="s">
        <v>13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7</v>
      </c>
      <c r="K3" s="3" t="s">
        <v>8</v>
      </c>
      <c r="L3" s="3" t="s">
        <v>12</v>
      </c>
      <c r="M3" s="3" t="s">
        <v>11</v>
      </c>
      <c r="P3" s="2"/>
    </row>
    <row r="4" spans="2:16"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P4" s="2"/>
    </row>
    <row r="5" spans="2:16">
      <c r="B5" s="3">
        <v>2</v>
      </c>
      <c r="C5" s="3">
        <v>-30900.523000000001</v>
      </c>
      <c r="D5" s="3">
        <v>19</v>
      </c>
      <c r="E5" s="3">
        <v>61961.697999999997</v>
      </c>
      <c r="F5" s="3">
        <v>61901.322999999997</v>
      </c>
      <c r="G5" s="3">
        <v>0</v>
      </c>
      <c r="H5" s="3">
        <v>0</v>
      </c>
      <c r="I5" s="3">
        <v>0.92200000000000004</v>
      </c>
      <c r="J5" s="3">
        <f>-0.5*E5</f>
        <v>-30980.848999999998</v>
      </c>
      <c r="K5" s="4">
        <f t="shared" ref="K5:K13" si="0">EXP(J5-J6)</f>
        <v>0</v>
      </c>
      <c r="L5" s="3">
        <f t="shared" ref="L5:L13" si="1">EXP(J5-$K$17)</f>
        <v>0</v>
      </c>
      <c r="M5" s="3">
        <f t="shared" ref="M5:M13" si="2">L5/$M$17</f>
        <v>0</v>
      </c>
      <c r="P5" s="2"/>
    </row>
    <row r="6" spans="2:16">
      <c r="B6" s="3">
        <v>3</v>
      </c>
      <c r="C6" s="3">
        <v>-30051.223999999998</v>
      </c>
      <c r="D6" s="3">
        <v>26</v>
      </c>
      <c r="E6" s="3">
        <v>60322.286</v>
      </c>
      <c r="F6" s="3">
        <v>60239.667999999998</v>
      </c>
      <c r="G6" s="3">
        <v>0</v>
      </c>
      <c r="H6" s="3">
        <v>0</v>
      </c>
      <c r="I6" s="3">
        <v>0.91100000000000003</v>
      </c>
      <c r="J6" s="3">
        <f>-0.5*E6</f>
        <v>-30161.143</v>
      </c>
      <c r="K6" s="4">
        <f t="shared" si="0"/>
        <v>5.6820164638086767E-174</v>
      </c>
      <c r="L6" s="3">
        <f t="shared" si="1"/>
        <v>0</v>
      </c>
      <c r="M6" s="3">
        <f t="shared" si="2"/>
        <v>0</v>
      </c>
      <c r="P6" s="2"/>
    </row>
    <row r="7" spans="2:16">
      <c r="B7" s="3">
        <v>4</v>
      </c>
      <c r="C7" s="3">
        <v>-29622.718000000001</v>
      </c>
      <c r="D7" s="3">
        <v>33</v>
      </c>
      <c r="E7" s="3">
        <v>59524.461000000003</v>
      </c>
      <c r="F7" s="3">
        <v>59419.6</v>
      </c>
      <c r="G7" s="3">
        <v>0</v>
      </c>
      <c r="H7" s="3">
        <v>0</v>
      </c>
      <c r="I7" s="3">
        <v>0.93300000000000005</v>
      </c>
      <c r="J7" s="3">
        <f>-0.5*E7</f>
        <v>-29762.230500000001</v>
      </c>
      <c r="K7" s="4">
        <f t="shared" si="0"/>
        <v>1.4809114461026948E-137</v>
      </c>
      <c r="L7" s="3">
        <f t="shared" si="1"/>
        <v>0</v>
      </c>
      <c r="M7" s="3">
        <f t="shared" si="2"/>
        <v>0</v>
      </c>
      <c r="P7" s="2"/>
    </row>
    <row r="8" spans="2:16">
      <c r="B8" s="3">
        <v>5</v>
      </c>
      <c r="C8" s="3">
        <v>-29278.062999999998</v>
      </c>
      <c r="D8" s="3">
        <v>40</v>
      </c>
      <c r="E8" s="3">
        <v>58894.338000000003</v>
      </c>
      <c r="F8" s="3">
        <v>58767.233</v>
      </c>
      <c r="G8" s="3">
        <v>0.98319999999999996</v>
      </c>
      <c r="H8" s="3">
        <v>1</v>
      </c>
      <c r="I8" s="3">
        <v>0.90600000000000003</v>
      </c>
      <c r="J8" s="3">
        <f>-0.5*E8</f>
        <v>-29447.169000000002</v>
      </c>
      <c r="K8" s="4">
        <f t="shared" si="0"/>
        <v>0</v>
      </c>
      <c r="L8" s="3">
        <f t="shared" si="1"/>
        <v>0</v>
      </c>
      <c r="M8" s="3">
        <f t="shared" si="2"/>
        <v>0</v>
      </c>
      <c r="P8" s="2"/>
    </row>
    <row r="9" spans="2:16">
      <c r="B9" s="3">
        <v>6</v>
      </c>
      <c r="C9" s="3">
        <v>-26235.898000000001</v>
      </c>
      <c r="D9" s="3">
        <v>47</v>
      </c>
      <c r="E9" s="7">
        <v>52869.196000000004</v>
      </c>
      <c r="F9" s="7">
        <v>52719.847000000002</v>
      </c>
      <c r="G9" s="3">
        <v>0</v>
      </c>
      <c r="H9" s="3">
        <v>0</v>
      </c>
      <c r="I9" s="3">
        <v>0.90900000000000003</v>
      </c>
      <c r="J9" s="3">
        <f t="shared" ref="J9:J13" si="3">-0.5*E9</f>
        <v>-26434.598000000002</v>
      </c>
      <c r="K9" s="4">
        <f t="shared" si="0"/>
        <v>1.7914980343283973E-77</v>
      </c>
      <c r="L9" s="3">
        <f t="shared" si="1"/>
        <v>8.9172439524849098E-182</v>
      </c>
      <c r="M9" s="3">
        <f t="shared" si="2"/>
        <v>8.9172439524849098E-182</v>
      </c>
      <c r="P9" s="2"/>
    </row>
    <row r="10" spans="2:16">
      <c r="B10" s="3">
        <v>7</v>
      </c>
      <c r="C10" s="3">
        <v>-26029.588</v>
      </c>
      <c r="D10" s="3">
        <v>54</v>
      </c>
      <c r="E10" s="7">
        <v>52515.764000000003</v>
      </c>
      <c r="F10" s="7">
        <v>52344.171999999999</v>
      </c>
      <c r="G10" s="3">
        <v>3.7699999999999997E-2</v>
      </c>
      <c r="H10" s="3">
        <v>0</v>
      </c>
      <c r="I10" s="3">
        <v>0.83699999999999997</v>
      </c>
      <c r="J10" s="3">
        <f t="shared" si="3"/>
        <v>-26257.882000000001</v>
      </c>
      <c r="K10" s="4">
        <f t="shared" si="0"/>
        <v>2.3311480198637858E-63</v>
      </c>
      <c r="L10" s="3">
        <f t="shared" si="1"/>
        <v>4.977534879533281E-105</v>
      </c>
      <c r="M10" s="3">
        <f t="shared" si="2"/>
        <v>4.977534879533281E-105</v>
      </c>
      <c r="P10" s="2"/>
    </row>
    <row r="11" spans="2:16">
      <c r="B11" s="3">
        <v>8</v>
      </c>
      <c r="C11" s="3">
        <v>-25855.777999999998</v>
      </c>
      <c r="D11" s="3">
        <v>61</v>
      </c>
      <c r="E11" s="7">
        <v>52227.330999999998</v>
      </c>
      <c r="F11" s="7">
        <v>52033.495999999999</v>
      </c>
      <c r="G11" s="3">
        <v>6.9999999999999999E-4</v>
      </c>
      <c r="H11" s="3">
        <v>0</v>
      </c>
      <c r="I11" s="3">
        <v>0.83199999999999996</v>
      </c>
      <c r="J11" s="3">
        <f t="shared" si="3"/>
        <v>-26113.665499999999</v>
      </c>
      <c r="K11" s="4">
        <f t="shared" si="0"/>
        <v>1.2924260562902876E-12</v>
      </c>
      <c r="L11" s="3">
        <f t="shared" si="1"/>
        <v>2.1352290103929692E-42</v>
      </c>
      <c r="M11" s="3">
        <f t="shared" si="2"/>
        <v>2.1352290103929692E-42</v>
      </c>
      <c r="P11" s="2"/>
    </row>
    <row r="12" spans="2:16">
      <c r="B12" s="3">
        <v>9</v>
      </c>
      <c r="C12" s="3">
        <v>-25798.811000000002</v>
      </c>
      <c r="D12" s="3">
        <v>68</v>
      </c>
      <c r="E12" s="3">
        <v>52172.582000000002</v>
      </c>
      <c r="F12" s="3">
        <v>51956.502999999997</v>
      </c>
      <c r="G12" s="3">
        <v>8.6E-3</v>
      </c>
      <c r="H12" s="3">
        <v>0</v>
      </c>
      <c r="I12" s="3">
        <v>0.749</v>
      </c>
      <c r="J12" s="3">
        <f t="shared" si="3"/>
        <v>-26086.291000000001</v>
      </c>
      <c r="K12" s="4">
        <f t="shared" si="0"/>
        <v>1.6521092251279883E-30</v>
      </c>
      <c r="L12" s="3">
        <f t="shared" si="1"/>
        <v>1.6521092251279883E-30</v>
      </c>
      <c r="M12" s="3">
        <f t="shared" si="2"/>
        <v>1.6521092251279883E-30</v>
      </c>
      <c r="P12" s="2"/>
    </row>
    <row r="13" spans="2:16">
      <c r="B13" s="3">
        <v>10</v>
      </c>
      <c r="C13" s="3">
        <v>-25700.641</v>
      </c>
      <c r="D13" s="3">
        <v>75</v>
      </c>
      <c r="E13" s="3">
        <v>52035.430999999997</v>
      </c>
      <c r="F13" s="3">
        <v>51797.108999999997</v>
      </c>
      <c r="G13" s="3">
        <v>1.5299999999999999E-2</v>
      </c>
      <c r="H13" s="3">
        <v>0</v>
      </c>
      <c r="I13" s="3">
        <v>0.76100000000000001</v>
      </c>
      <c r="J13" s="3">
        <f t="shared" si="3"/>
        <v>-26017.715499999998</v>
      </c>
      <c r="K13" s="4">
        <f t="shared" si="0"/>
        <v>0</v>
      </c>
      <c r="L13" s="3">
        <f t="shared" si="1"/>
        <v>1</v>
      </c>
      <c r="M13" s="3">
        <f t="shared" si="2"/>
        <v>1</v>
      </c>
    </row>
    <row r="15" spans="2:16">
      <c r="B15" s="1" t="s">
        <v>1</v>
      </c>
    </row>
    <row r="16" spans="2:16">
      <c r="K16" s="1" t="s">
        <v>9</v>
      </c>
      <c r="M16" s="1" t="s">
        <v>10</v>
      </c>
    </row>
    <row r="17" spans="2:13">
      <c r="K17" s="1">
        <f>MAX(J5:J13)</f>
        <v>-26017.715499999998</v>
      </c>
      <c r="M17" s="1">
        <f>SUM(L5:L13)</f>
        <v>1</v>
      </c>
    </row>
    <row r="20" spans="2:13">
      <c r="H20" s="1" t="s">
        <v>1</v>
      </c>
      <c r="I20" s="1" t="s">
        <v>25</v>
      </c>
    </row>
    <row r="21" spans="2:13">
      <c r="H21" s="5" t="s">
        <v>17</v>
      </c>
      <c r="I21" s="1">
        <f>E5-E6</f>
        <v>1639.4119999999966</v>
      </c>
    </row>
    <row r="22" spans="2:13">
      <c r="H22" s="1" t="s">
        <v>18</v>
      </c>
      <c r="I22" s="1">
        <f>E6-E7</f>
        <v>797.82499999999709</v>
      </c>
    </row>
    <row r="23" spans="2:13">
      <c r="H23" s="1" t="s">
        <v>19</v>
      </c>
      <c r="I23" s="1">
        <f t="shared" ref="I23:I28" si="4">E7-E8</f>
        <v>630.12299999999959</v>
      </c>
    </row>
    <row r="24" spans="2:13">
      <c r="H24" s="1" t="s">
        <v>20</v>
      </c>
      <c r="I24" s="1">
        <f t="shared" si="4"/>
        <v>6025.1419999999998</v>
      </c>
    </row>
    <row r="25" spans="2:13">
      <c r="H25" s="1" t="s">
        <v>21</v>
      </c>
      <c r="I25" s="6">
        <f t="shared" si="4"/>
        <v>353.4320000000007</v>
      </c>
    </row>
    <row r="26" spans="2:13">
      <c r="H26" s="1" t="s">
        <v>22</v>
      </c>
      <c r="I26" s="6">
        <f t="shared" si="4"/>
        <v>288.43300000000454</v>
      </c>
    </row>
    <row r="27" spans="2:13">
      <c r="H27" s="1" t="s">
        <v>23</v>
      </c>
      <c r="I27" s="6">
        <f t="shared" si="4"/>
        <v>54.748999999996158</v>
      </c>
    </row>
    <row r="28" spans="2:13">
      <c r="H28" s="1" t="s">
        <v>24</v>
      </c>
      <c r="I28" s="1">
        <f t="shared" si="4"/>
        <v>137.1510000000053</v>
      </c>
    </row>
    <row r="32" spans="2:13">
      <c r="B32" s="1" t="s">
        <v>2</v>
      </c>
    </row>
    <row r="36" spans="8:9">
      <c r="H36" s="1" t="s">
        <v>2</v>
      </c>
      <c r="I36" s="1" t="s">
        <v>25</v>
      </c>
    </row>
    <row r="37" spans="8:9">
      <c r="H37" s="1" t="s">
        <v>17</v>
      </c>
      <c r="I37" s="1">
        <f>F5-F6</f>
        <v>1661.6549999999988</v>
      </c>
    </row>
    <row r="38" spans="8:9">
      <c r="H38" s="1" t="s">
        <v>18</v>
      </c>
      <c r="I38" s="1">
        <f>F6-F7</f>
        <v>820.0679999999993</v>
      </c>
    </row>
    <row r="39" spans="8:9">
      <c r="H39" s="1" t="s">
        <v>19</v>
      </c>
      <c r="I39" s="1">
        <f t="shared" ref="I39:I44" si="5">F7-F8</f>
        <v>652.36699999999837</v>
      </c>
    </row>
    <row r="40" spans="8:9">
      <c r="H40" s="1" t="s">
        <v>20</v>
      </c>
      <c r="I40" s="1">
        <f t="shared" si="5"/>
        <v>6047.3859999999986</v>
      </c>
    </row>
    <row r="41" spans="8:9">
      <c r="H41" s="1" t="s">
        <v>21</v>
      </c>
      <c r="I41" s="6">
        <f t="shared" si="5"/>
        <v>375.67500000000291</v>
      </c>
    </row>
    <row r="42" spans="8:9">
      <c r="H42" s="1" t="s">
        <v>22</v>
      </c>
      <c r="I42" s="6">
        <f t="shared" si="5"/>
        <v>310.67599999999948</v>
      </c>
    </row>
    <row r="43" spans="8:9">
      <c r="H43" s="1" t="s">
        <v>23</v>
      </c>
      <c r="I43" s="6">
        <f t="shared" si="5"/>
        <v>76.993000000002212</v>
      </c>
    </row>
    <row r="44" spans="8:9">
      <c r="H44" s="1" t="s">
        <v>24</v>
      </c>
      <c r="I44" s="1">
        <f t="shared" si="5"/>
        <v>159.39400000000023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sqref="A1:H7"/>
    </sheetView>
  </sheetViews>
  <sheetFormatPr defaultRowHeight="15"/>
  <cols>
    <col min="1" max="1" width="16.42578125" customWidth="1"/>
    <col min="2" max="2" width="59.85546875" customWidth="1"/>
    <col min="3" max="3" width="12.42578125" customWidth="1"/>
    <col min="4" max="4" width="13" customWidth="1"/>
    <col min="5" max="5" width="13.28515625" customWidth="1"/>
    <col min="6" max="6" width="13.7109375" customWidth="1"/>
    <col min="7" max="7" width="13.42578125" customWidth="1"/>
    <col min="8" max="8" width="15.5703125" customWidth="1"/>
  </cols>
  <sheetData>
    <row r="1" spans="1:8" ht="15.75">
      <c r="A1" s="2" t="s">
        <v>14</v>
      </c>
      <c r="B1" s="2" t="s">
        <v>15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ht="15.75">
      <c r="A2" s="8" t="s">
        <v>26</v>
      </c>
      <c r="B2" s="8" t="s">
        <v>27</v>
      </c>
      <c r="C2" s="8">
        <v>1.1950000000000001</v>
      </c>
      <c r="D2" s="8">
        <v>1.679</v>
      </c>
      <c r="E2" s="8">
        <v>1.48</v>
      </c>
      <c r="F2" s="8">
        <v>0.95099999999999996</v>
      </c>
      <c r="G2" s="8">
        <v>2.2469999999999999</v>
      </c>
      <c r="H2" s="8">
        <v>1.619</v>
      </c>
    </row>
    <row r="3" spans="1:8" ht="15.75">
      <c r="A3" s="9" t="s">
        <v>28</v>
      </c>
      <c r="B3" s="9" t="s">
        <v>29</v>
      </c>
      <c r="C3" s="9">
        <v>0.67900000000000005</v>
      </c>
      <c r="D3" s="9">
        <v>1.4139999999999999</v>
      </c>
      <c r="E3" s="9">
        <v>1.2609999999999999</v>
      </c>
      <c r="F3" s="9">
        <v>0.66500000000000004</v>
      </c>
      <c r="G3" s="9">
        <v>3.6680000000000001</v>
      </c>
      <c r="H3" s="9">
        <v>1.288</v>
      </c>
    </row>
    <row r="4" spans="1:8" ht="15.75">
      <c r="A4" s="9" t="s">
        <v>30</v>
      </c>
      <c r="B4" s="9" t="s">
        <v>31</v>
      </c>
      <c r="C4" s="9">
        <v>1.2969999999999999</v>
      </c>
      <c r="D4" s="9">
        <v>2.9089999999999998</v>
      </c>
      <c r="E4" s="9">
        <v>2.827</v>
      </c>
      <c r="F4" s="9">
        <v>2.843</v>
      </c>
      <c r="G4" s="9">
        <v>2.8759999999999999</v>
      </c>
      <c r="H4" s="9">
        <v>2.863</v>
      </c>
    </row>
    <row r="5" spans="1:8" ht="15.75">
      <c r="A5" s="9" t="s">
        <v>32</v>
      </c>
      <c r="B5" s="9" t="s">
        <v>33</v>
      </c>
      <c r="C5" s="9">
        <v>2.5169999999999999</v>
      </c>
      <c r="D5" s="9">
        <v>3.8980000000000001</v>
      </c>
      <c r="E5" s="9">
        <v>3.4430000000000001</v>
      </c>
      <c r="F5" s="9">
        <v>3.113</v>
      </c>
      <c r="G5" s="9">
        <v>3.8109999999999999</v>
      </c>
      <c r="H5" s="9">
        <v>3.681</v>
      </c>
    </row>
    <row r="6" spans="1:8" ht="15.75">
      <c r="A6" s="9" t="s">
        <v>34</v>
      </c>
      <c r="B6" s="9" t="s">
        <v>35</v>
      </c>
      <c r="C6" s="9">
        <v>3.9380000000000002</v>
      </c>
      <c r="D6" s="9">
        <v>3.835</v>
      </c>
      <c r="E6" s="9">
        <v>3.5070000000000001</v>
      </c>
      <c r="F6" s="9">
        <v>3.258</v>
      </c>
      <c r="G6" s="9">
        <v>3.927</v>
      </c>
      <c r="H6" s="9">
        <v>3.657</v>
      </c>
    </row>
    <row r="7" spans="1:8" ht="15.75">
      <c r="A7" s="10" t="s">
        <v>36</v>
      </c>
      <c r="B7" s="10" t="s">
        <v>37</v>
      </c>
      <c r="C7" s="10">
        <v>1</v>
      </c>
      <c r="D7" s="10">
        <v>3.319</v>
      </c>
      <c r="E7" s="10">
        <v>1</v>
      </c>
      <c r="F7" s="10">
        <v>0</v>
      </c>
      <c r="G7" s="10">
        <v>0</v>
      </c>
      <c r="H7" s="10">
        <v>2</v>
      </c>
    </row>
    <row r="8" spans="1:8" ht="15.75">
      <c r="A8" s="2"/>
      <c r="B8" s="2"/>
      <c r="C8" s="2"/>
      <c r="D8" s="2"/>
      <c r="E8" s="2"/>
      <c r="F8" s="2"/>
      <c r="G8" s="2"/>
      <c r="H8" s="2"/>
    </row>
    <row r="9" spans="1:8" ht="15.75">
      <c r="A9" s="2"/>
      <c r="B9" s="2"/>
      <c r="C9" s="2"/>
      <c r="D9" s="2"/>
      <c r="E9" s="2"/>
      <c r="F9" s="2"/>
      <c r="G9" s="2"/>
      <c r="H9" s="2"/>
    </row>
    <row r="10" spans="1:8" ht="15.75">
      <c r="A10" s="2"/>
      <c r="B10" s="2"/>
      <c r="C10" s="2"/>
      <c r="D10" s="2"/>
      <c r="E10" s="2"/>
      <c r="F10" s="2"/>
      <c r="G10" s="2"/>
      <c r="H10" s="2"/>
    </row>
    <row r="11" spans="1:8" ht="15.75">
      <c r="A11" s="2"/>
      <c r="B11" s="2"/>
      <c r="C11" s="2"/>
      <c r="D11" s="2"/>
      <c r="E11" s="2"/>
      <c r="F11" s="2"/>
      <c r="G11" s="2"/>
      <c r="H11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sqref="A1:I7"/>
    </sheetView>
  </sheetViews>
  <sheetFormatPr defaultRowHeight="15"/>
  <cols>
    <col min="1" max="1" width="15.85546875" customWidth="1"/>
    <col min="2" max="2" width="60.140625" customWidth="1"/>
    <col min="3" max="3" width="13.140625" customWidth="1"/>
    <col min="4" max="4" width="14.140625" customWidth="1"/>
    <col min="5" max="5" width="12.85546875" customWidth="1"/>
    <col min="6" max="6" width="14.5703125" customWidth="1"/>
    <col min="7" max="7" width="16.5703125" customWidth="1"/>
    <col min="8" max="8" width="14" customWidth="1"/>
    <col min="9" max="9" width="16" customWidth="1"/>
  </cols>
  <sheetData>
    <row r="1" spans="1:9" ht="15.75">
      <c r="A1" s="2" t="s">
        <v>14</v>
      </c>
      <c r="B1" s="2" t="s">
        <v>15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</row>
    <row r="2" spans="1:9" ht="15.75">
      <c r="A2" s="8" t="s">
        <v>26</v>
      </c>
      <c r="B2" s="8" t="s">
        <v>27</v>
      </c>
      <c r="C2" s="8">
        <v>0.59899999999999998</v>
      </c>
      <c r="D2" s="8">
        <v>1.617</v>
      </c>
      <c r="E2" s="8">
        <v>1.6759999999999999</v>
      </c>
      <c r="F2" s="8">
        <v>1.1639999999999999</v>
      </c>
      <c r="G2" s="8">
        <v>2.149</v>
      </c>
      <c r="H2" s="8">
        <v>1.48</v>
      </c>
      <c r="I2" s="8">
        <v>2.0219999999999998</v>
      </c>
    </row>
    <row r="3" spans="1:9" ht="15.75">
      <c r="A3" s="9" t="s">
        <v>28</v>
      </c>
      <c r="B3" s="9" t="s">
        <v>29</v>
      </c>
      <c r="C3" s="9">
        <v>0.67700000000000005</v>
      </c>
      <c r="D3" s="9">
        <v>1.29</v>
      </c>
      <c r="E3" s="9">
        <v>1.417</v>
      </c>
      <c r="F3" s="9">
        <v>0.68799999999999994</v>
      </c>
      <c r="G3" s="9">
        <v>1.0669999999999999</v>
      </c>
      <c r="H3" s="9">
        <v>1.2629999999999999</v>
      </c>
      <c r="I3" s="9">
        <v>4.782</v>
      </c>
    </row>
    <row r="4" spans="1:9" ht="15.75">
      <c r="A4" s="9" t="s">
        <v>30</v>
      </c>
      <c r="B4" s="9" t="s">
        <v>31</v>
      </c>
      <c r="C4" s="9">
        <v>2.839</v>
      </c>
      <c r="D4" s="9">
        <v>2.863</v>
      </c>
      <c r="E4" s="9">
        <v>2.9089999999999998</v>
      </c>
      <c r="F4" s="9">
        <v>1.3</v>
      </c>
      <c r="G4" s="9">
        <v>2.863</v>
      </c>
      <c r="H4" s="9">
        <v>2.827</v>
      </c>
      <c r="I4" s="9">
        <v>2.8639999999999999</v>
      </c>
    </row>
    <row r="5" spans="1:9" ht="15.75">
      <c r="A5" s="9" t="s">
        <v>32</v>
      </c>
      <c r="B5" s="9" t="s">
        <v>33</v>
      </c>
      <c r="C5" s="9">
        <v>2.9260000000000002</v>
      </c>
      <c r="D5" s="9">
        <v>3.681</v>
      </c>
      <c r="E5" s="9">
        <v>3.8980000000000001</v>
      </c>
      <c r="F5" s="9">
        <v>2.4550000000000001</v>
      </c>
      <c r="G5" s="9">
        <v>3.75</v>
      </c>
      <c r="H5" s="9">
        <v>3.4449999999999998</v>
      </c>
      <c r="I5" s="9">
        <v>3.6859999999999999</v>
      </c>
    </row>
    <row r="6" spans="1:9" ht="15.75">
      <c r="A6" s="9" t="s">
        <v>34</v>
      </c>
      <c r="B6" s="9" t="s">
        <v>35</v>
      </c>
      <c r="C6" s="9">
        <v>2.9990000000000001</v>
      </c>
      <c r="D6" s="9">
        <v>3.657</v>
      </c>
      <c r="E6" s="9">
        <v>3.8359999999999999</v>
      </c>
      <c r="F6" s="9">
        <v>3.9449999999999998</v>
      </c>
      <c r="G6" s="9">
        <v>3.9079999999999999</v>
      </c>
      <c r="H6" s="9">
        <v>3.508</v>
      </c>
      <c r="I6" s="9">
        <v>3.746</v>
      </c>
    </row>
    <row r="7" spans="1:9" ht="15.75">
      <c r="A7" s="10" t="s">
        <v>36</v>
      </c>
      <c r="B7" s="10" t="s">
        <v>37</v>
      </c>
      <c r="C7" s="10">
        <v>0</v>
      </c>
      <c r="D7" s="10">
        <v>2</v>
      </c>
      <c r="E7" s="10">
        <v>3.319</v>
      </c>
      <c r="F7" s="10">
        <v>1</v>
      </c>
      <c r="G7" s="10">
        <v>0</v>
      </c>
      <c r="H7" s="10">
        <v>1</v>
      </c>
      <c r="I7" s="1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P21" sqref="P21"/>
    </sheetView>
  </sheetViews>
  <sheetFormatPr defaultRowHeight="15"/>
  <cols>
    <col min="1" max="1" width="15" customWidth="1"/>
    <col min="2" max="2" width="60.42578125" customWidth="1"/>
    <col min="3" max="3" width="15.140625" customWidth="1"/>
    <col min="4" max="4" width="14.5703125" customWidth="1"/>
    <col min="5" max="5" width="14" customWidth="1"/>
    <col min="6" max="6" width="13" customWidth="1"/>
    <col min="7" max="7" width="14" customWidth="1"/>
    <col min="8" max="8" width="14.5703125" customWidth="1"/>
    <col min="9" max="9" width="14.140625" customWidth="1"/>
    <col min="10" max="10" width="17.28515625" customWidth="1"/>
  </cols>
  <sheetData>
    <row r="1" spans="1:10" ht="15.75">
      <c r="A1" s="2" t="s">
        <v>14</v>
      </c>
      <c r="B1" s="2" t="s">
        <v>15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</row>
    <row r="2" spans="1:10" ht="15.75">
      <c r="A2" s="8" t="s">
        <v>26</v>
      </c>
      <c r="B2" s="8" t="s">
        <v>27</v>
      </c>
      <c r="C2" s="8">
        <v>2.2269999999999999</v>
      </c>
      <c r="D2" s="8">
        <v>2.1259999999999999</v>
      </c>
      <c r="E2" s="8">
        <v>1.1719999999999999</v>
      </c>
      <c r="F2" s="8">
        <v>1.7889999999999999</v>
      </c>
      <c r="G2" s="8">
        <v>1.3180000000000001</v>
      </c>
      <c r="H2" s="8">
        <v>0.58499999999999996</v>
      </c>
      <c r="I2" s="8">
        <v>1.6180000000000001</v>
      </c>
      <c r="J2" s="8">
        <v>1.6759999999999999</v>
      </c>
    </row>
    <row r="3" spans="1:10" ht="15.75">
      <c r="A3" s="9" t="s">
        <v>28</v>
      </c>
      <c r="B3" s="9" t="s">
        <v>29</v>
      </c>
      <c r="C3" s="9">
        <v>3.5870000000000002</v>
      </c>
      <c r="D3" s="9">
        <v>0.80400000000000005</v>
      </c>
      <c r="E3" s="9">
        <v>0.67900000000000005</v>
      </c>
      <c r="F3" s="9">
        <v>4.0119999999999996</v>
      </c>
      <c r="G3" s="9">
        <v>0.72099999999999997</v>
      </c>
      <c r="H3" s="9">
        <v>0.58099999999999996</v>
      </c>
      <c r="I3" s="9">
        <v>1.2929999999999999</v>
      </c>
      <c r="J3" s="9">
        <v>1.42</v>
      </c>
    </row>
    <row r="4" spans="1:10" ht="15.75">
      <c r="A4" s="9" t="s">
        <v>30</v>
      </c>
      <c r="B4" s="9" t="s">
        <v>31</v>
      </c>
      <c r="C4" s="9">
        <v>2.802</v>
      </c>
      <c r="D4" s="9">
        <v>2.8650000000000002</v>
      </c>
      <c r="E4" s="9">
        <v>1.2929999999999999</v>
      </c>
      <c r="F4" s="9">
        <v>2.8450000000000002</v>
      </c>
      <c r="G4" s="9">
        <v>2.83</v>
      </c>
      <c r="H4" s="9">
        <v>2.84</v>
      </c>
      <c r="I4" s="9">
        <v>2.8620000000000001</v>
      </c>
      <c r="J4" s="9">
        <v>2.9079999999999999</v>
      </c>
    </row>
    <row r="5" spans="1:10" ht="15.75">
      <c r="A5" s="9" t="s">
        <v>32</v>
      </c>
      <c r="B5" s="9" t="s">
        <v>33</v>
      </c>
      <c r="C5" s="9">
        <v>3.88</v>
      </c>
      <c r="D5" s="9">
        <v>3.738</v>
      </c>
      <c r="E5" s="9">
        <v>2.464</v>
      </c>
      <c r="F5" s="9">
        <v>3.5670000000000002</v>
      </c>
      <c r="G5" s="9">
        <v>3.34</v>
      </c>
      <c r="H5" s="9">
        <v>2.9159999999999999</v>
      </c>
      <c r="I5" s="9">
        <v>3.681</v>
      </c>
      <c r="J5" s="9">
        <v>3.899</v>
      </c>
    </row>
    <row r="6" spans="1:10" ht="15.75">
      <c r="A6" s="9" t="s">
        <v>34</v>
      </c>
      <c r="B6" s="9" t="s">
        <v>35</v>
      </c>
      <c r="C6" s="9">
        <v>3.9910000000000001</v>
      </c>
      <c r="D6" s="9">
        <v>3.9039999999999999</v>
      </c>
      <c r="E6" s="9">
        <v>3.948</v>
      </c>
      <c r="F6" s="9">
        <v>3.7010000000000001</v>
      </c>
      <c r="G6" s="9">
        <v>3.383</v>
      </c>
      <c r="H6" s="9">
        <v>2.98</v>
      </c>
      <c r="I6" s="9">
        <v>3.6589999999999998</v>
      </c>
      <c r="J6" s="9">
        <v>3.8370000000000002</v>
      </c>
    </row>
    <row r="7" spans="1:10" ht="15.75">
      <c r="A7" s="10" t="s">
        <v>36</v>
      </c>
      <c r="B7" s="10" t="s">
        <v>37</v>
      </c>
      <c r="C7" s="10">
        <v>1</v>
      </c>
      <c r="D7" s="10">
        <v>0</v>
      </c>
      <c r="E7" s="10">
        <v>1</v>
      </c>
      <c r="F7" s="10">
        <v>0</v>
      </c>
      <c r="G7" s="10">
        <v>1</v>
      </c>
      <c r="H7" s="10">
        <v>0</v>
      </c>
      <c r="I7" s="10">
        <v>2</v>
      </c>
      <c r="J7" s="10">
        <v>3.319</v>
      </c>
    </row>
    <row r="8" spans="1:10" ht="15.7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.7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15.75">
      <c r="A11" s="2"/>
      <c r="B11" s="2"/>
      <c r="C11" s="2"/>
      <c r="D11" s="2"/>
      <c r="E11" s="2"/>
      <c r="F11" s="2"/>
      <c r="G11" s="2"/>
      <c r="H11" s="2"/>
      <c r="I11" s="2"/>
      <c r="J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enumeration</vt:lpstr>
      <vt:lpstr>6 Class solution</vt:lpstr>
      <vt:lpstr>7 Class solution</vt:lpstr>
      <vt:lpstr>8 Class 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research</cp:lastModifiedBy>
  <dcterms:created xsi:type="dcterms:W3CDTF">2012-02-29T23:36:19Z</dcterms:created>
  <dcterms:modified xsi:type="dcterms:W3CDTF">2013-06-14T21:58:50Z</dcterms:modified>
</cp:coreProperties>
</file>